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omments2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omments4.xml" ContentType="application/vnd.openxmlformats-officedocument.spreadsheetml.comments+xml"/>
  <Override PartName="/xl/charts/chart11.xml" ContentType="application/vnd.openxmlformats-officedocument.drawingml.chart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drawings/drawing9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EUser\Desktop\kefei\"/>
    </mc:Choice>
  </mc:AlternateContent>
  <bookViews>
    <workbookView xWindow="0" yWindow="0" windowWidth="28800" windowHeight="13500" tabRatio="745" firstSheet="1" activeTab="8"/>
  </bookViews>
  <sheets>
    <sheet name="Index" sheetId="1" r:id="rId1"/>
    <sheet name="Historical Data" sheetId="4" r:id="rId2"/>
    <sheet name="Historical Stress - 2008" sheetId="2" r:id="rId3"/>
    <sheet name="Historical Stress -2014" sheetId="11" r:id="rId4"/>
    <sheet name="Worst Case Scenario" sheetId="3" r:id="rId5"/>
    <sheet name="Reverse Stress" sheetId="5" state="hidden" r:id="rId6"/>
    <sheet name="Reverse Stress " sheetId="12" r:id="rId7"/>
    <sheet name="CCAR Scenarios" sheetId="14" r:id="rId8"/>
    <sheet name="Stress Risk (full Valuation)" sheetId="17" r:id="rId9"/>
    <sheet name="What if analysis" sheetId="7" r:id="rId10"/>
    <sheet name="Delta Hedge" sheetId="8" r:id="rId11"/>
    <sheet name="Bond Stress and Full Valuation" sheetId="10" state="hidden" r:id="rId12"/>
  </sheets>
  <definedNames>
    <definedName name="solver_adj" localSheetId="5" hidden="1">'Reverse Stress'!$I$7</definedName>
    <definedName name="solver_adj" localSheetId="6" hidden="1">'Reverse Stress '!$C$7</definedName>
    <definedName name="solver_cvg" localSheetId="5" hidden="1">0.0001</definedName>
    <definedName name="solver_cvg" localSheetId="6" hidden="1">0.0001</definedName>
    <definedName name="solver_drv" localSheetId="5" hidden="1">1</definedName>
    <definedName name="solver_drv" localSheetId="6" hidden="1">2</definedName>
    <definedName name="solver_eng" localSheetId="6" hidden="1">1</definedName>
    <definedName name="solver_est" localSheetId="5" hidden="1">1</definedName>
    <definedName name="solver_est" localSheetId="6" hidden="1">1</definedName>
    <definedName name="solver_itr" localSheetId="5" hidden="1">100</definedName>
    <definedName name="solver_itr" localSheetId="6" hidden="1">2147483647</definedName>
    <definedName name="solver_lhs1" localSheetId="5" hidden="1">'Reverse Stress'!$I$7</definedName>
    <definedName name="solver_lhs1" localSheetId="6" hidden="1">'Reverse Stress '!$C$7</definedName>
    <definedName name="solver_lhs2" localSheetId="5" hidden="1">'Reverse Stress'!$I$7</definedName>
    <definedName name="solver_lhs2" localSheetId="6" hidden="1">'Reverse Stress '!$C$7</definedName>
    <definedName name="solver_lin" localSheetId="5" hidden="1">2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5" hidden="1">2</definedName>
    <definedName name="solver_neg" localSheetId="6" hidden="1">1</definedName>
    <definedName name="solver_nod" localSheetId="6" hidden="1">2147483647</definedName>
    <definedName name="solver_num" localSheetId="5" hidden="1">2</definedName>
    <definedName name="solver_num" localSheetId="6" hidden="1">2</definedName>
    <definedName name="solver_nwt" localSheetId="5" hidden="1">1</definedName>
    <definedName name="solver_nwt" localSheetId="6" hidden="1">1</definedName>
    <definedName name="solver_opt" localSheetId="5" hidden="1">'Reverse Stress'!$O$7</definedName>
    <definedName name="solver_opt" localSheetId="6" hidden="1">'Reverse Stress '!$I$7</definedName>
    <definedName name="solver_pre" localSheetId="5" hidden="1">0.000001</definedName>
    <definedName name="solver_pre" localSheetId="6" hidden="1">0.000001</definedName>
    <definedName name="solver_rbv" localSheetId="6" hidden="1">2</definedName>
    <definedName name="solver_rel1" localSheetId="5" hidden="1">3</definedName>
    <definedName name="solver_rel1" localSheetId="6" hidden="1">1</definedName>
    <definedName name="solver_rel2" localSheetId="5" hidden="1">1</definedName>
    <definedName name="solver_rel2" localSheetId="6" hidden="1">3</definedName>
    <definedName name="solver_rhs1" localSheetId="5" hidden="1">-10</definedName>
    <definedName name="solver_rhs1" localSheetId="6" hidden="1">23</definedName>
    <definedName name="solver_rhs2" localSheetId="5" hidden="1">10</definedName>
    <definedName name="solver_rhs2" localSheetId="6" hidden="1">-10</definedName>
    <definedName name="solver_rlx" localSheetId="6" hidden="1">2</definedName>
    <definedName name="solver_rsd" localSheetId="6" hidden="1">0</definedName>
    <definedName name="solver_scl" localSheetId="5" hidden="1">2</definedName>
    <definedName name="solver_scl" localSheetId="6" hidden="1">2</definedName>
    <definedName name="solver_sho" localSheetId="5" hidden="1">2</definedName>
    <definedName name="solver_sho" localSheetId="6" hidden="1">2</definedName>
    <definedName name="solver_ssz" localSheetId="6" hidden="1">100</definedName>
    <definedName name="solver_tim" localSheetId="5" hidden="1">100</definedName>
    <definedName name="solver_tim" localSheetId="6" hidden="1">2147483647</definedName>
    <definedName name="solver_tol" localSheetId="5" hidden="1">0.05</definedName>
    <definedName name="solver_tol" localSheetId="6" hidden="1">0.01</definedName>
    <definedName name="solver_typ" localSheetId="5" hidden="1">2</definedName>
    <definedName name="solver_typ" localSheetId="6" hidden="1">2</definedName>
    <definedName name="solver_val" localSheetId="5" hidden="1">0</definedName>
    <definedName name="solver_val" localSheetId="6" hidden="1">0</definedName>
    <definedName name="solver_ver" localSheetId="6" hidden="1">3</definedName>
  </definedNames>
  <calcPr calcId="162913"/>
</workbook>
</file>

<file path=xl/calcChain.xml><?xml version="1.0" encoding="utf-8"?>
<calcChain xmlns="http://schemas.openxmlformats.org/spreadsheetml/2006/main">
  <c r="O22" i="17" l="1"/>
  <c r="P11" i="17"/>
  <c r="O11" i="17"/>
  <c r="N11" i="17"/>
  <c r="K11" i="17"/>
  <c r="J11" i="17"/>
  <c r="I11" i="17"/>
  <c r="K20" i="17" l="1"/>
  <c r="O20" i="17" s="1"/>
  <c r="K21" i="17"/>
  <c r="O21" i="17" s="1"/>
  <c r="K22" i="17"/>
  <c r="K23" i="17"/>
  <c r="O23" i="17" s="1"/>
  <c r="K24" i="17"/>
  <c r="O24" i="17" s="1"/>
  <c r="K25" i="17"/>
  <c r="O25" i="17" s="1"/>
  <c r="O26" i="17"/>
  <c r="O27" i="17"/>
  <c r="K19" i="17"/>
  <c r="E18" i="17"/>
  <c r="F18" i="17"/>
  <c r="G18" i="17"/>
  <c r="D18" i="17"/>
  <c r="E17" i="17"/>
  <c r="F17" i="17"/>
  <c r="G17" i="17"/>
  <c r="D17" i="17"/>
  <c r="E16" i="17"/>
  <c r="D16" i="17"/>
  <c r="G15" i="17"/>
  <c r="F15" i="17"/>
  <c r="D15" i="17" l="1"/>
  <c r="E15" i="17"/>
  <c r="E14" i="17"/>
  <c r="E13" i="17"/>
  <c r="F13" i="17"/>
  <c r="G13" i="17"/>
  <c r="D13" i="17"/>
  <c r="E12" i="17"/>
  <c r="F12" i="17"/>
  <c r="G12" i="17"/>
  <c r="D12" i="17"/>
  <c r="E11" i="17"/>
  <c r="F11" i="17"/>
  <c r="G11" i="17"/>
  <c r="D11" i="17"/>
  <c r="E6" i="17"/>
  <c r="F6" i="17"/>
  <c r="G6" i="17"/>
  <c r="E5" i="17"/>
  <c r="F5" i="17"/>
  <c r="G5" i="17"/>
  <c r="D6" i="17"/>
  <c r="D5" i="17"/>
  <c r="S45" i="17" a="1"/>
  <c r="S45" i="17" s="1"/>
  <c r="T45" i="17" a="1"/>
  <c r="T46" i="17" s="1"/>
  <c r="T53" i="17" l="1"/>
  <c r="S54" i="17"/>
  <c r="S50" i="17"/>
  <c r="T45" i="17"/>
  <c r="S46" i="17"/>
  <c r="T60" i="17"/>
  <c r="T52" i="17"/>
  <c r="T59" i="17"/>
  <c r="T51" i="17"/>
  <c r="S60" i="17"/>
  <c r="S52" i="17"/>
  <c r="T50" i="17"/>
  <c r="S51" i="17"/>
  <c r="T49" i="17"/>
  <c r="T48" i="17"/>
  <c r="S49" i="17"/>
  <c r="T55" i="17"/>
  <c r="T47" i="17"/>
  <c r="S56" i="17"/>
  <c r="S48" i="17"/>
  <c r="T58" i="17"/>
  <c r="S59" i="17"/>
  <c r="T57" i="17"/>
  <c r="S58" i="17"/>
  <c r="T56" i="17"/>
  <c r="S57" i="17"/>
  <c r="T54" i="17"/>
  <c r="S55" i="17"/>
  <c r="S47" i="17"/>
  <c r="S53" i="17"/>
  <c r="S19" i="17" l="1" a="1"/>
  <c r="S19" i="17" s="1"/>
  <c r="T19" i="17" a="1"/>
  <c r="T19" i="17" s="1"/>
  <c r="S22" i="17" l="1"/>
  <c r="T26" i="17"/>
  <c r="T25" i="17"/>
  <c r="S26" i="17"/>
  <c r="T24" i="17"/>
  <c r="S25" i="17"/>
  <c r="T23" i="17"/>
  <c r="S24" i="17"/>
  <c r="T22" i="17"/>
  <c r="S23" i="17"/>
  <c r="T21" i="17"/>
  <c r="T20" i="17"/>
  <c r="S21" i="17"/>
  <c r="S20" i="17"/>
  <c r="G19" i="17"/>
  <c r="O9" i="17"/>
  <c r="N9" i="17"/>
  <c r="M9" i="17"/>
  <c r="L9" i="17"/>
  <c r="G16" i="17"/>
  <c r="F16" i="17"/>
  <c r="E21" i="17" l="1"/>
  <c r="I21" i="17" s="1"/>
  <c r="F25" i="17"/>
  <c r="O19" i="17"/>
  <c r="D19" i="17"/>
  <c r="H19" i="17" s="1"/>
  <c r="F24" i="17"/>
  <c r="J24" i="17" s="1"/>
  <c r="G20" i="17"/>
  <c r="E22" i="17"/>
  <c r="I22" i="17" s="1"/>
  <c r="M22" i="17" s="1"/>
  <c r="E19" i="17"/>
  <c r="I19" i="17" s="1"/>
  <c r="F22" i="17"/>
  <c r="D24" i="17"/>
  <c r="H24" i="17" s="1"/>
  <c r="G25" i="17"/>
  <c r="F19" i="17"/>
  <c r="D21" i="17"/>
  <c r="H21" i="17" s="1"/>
  <c r="G22" i="17"/>
  <c r="E24" i="17"/>
  <c r="I24" i="17" s="1"/>
  <c r="D23" i="17"/>
  <c r="H23" i="17" s="1"/>
  <c r="F21" i="17"/>
  <c r="J21" i="17" s="1"/>
  <c r="G24" i="17"/>
  <c r="E23" i="17"/>
  <c r="I23" i="17" s="1"/>
  <c r="D20" i="17"/>
  <c r="H20" i="17" s="1"/>
  <c r="G21" i="17"/>
  <c r="E20" i="17"/>
  <c r="I20" i="17" s="1"/>
  <c r="F23" i="17"/>
  <c r="J23" i="17" s="1"/>
  <c r="D25" i="17"/>
  <c r="H25" i="17" s="1"/>
  <c r="H11" i="17"/>
  <c r="L11" i="17" s="1"/>
  <c r="F20" i="17"/>
  <c r="J20" i="17" s="1"/>
  <c r="G23" i="17"/>
  <c r="E25" i="17"/>
  <c r="I25" i="17" s="1"/>
  <c r="M11" i="17"/>
  <c r="D22" i="17"/>
  <c r="H22" i="17" s="1"/>
  <c r="J19" i="17" l="1"/>
  <c r="J25" i="17"/>
  <c r="J22" i="17"/>
  <c r="L19" i="17"/>
  <c r="M21" i="17"/>
  <c r="L24" i="17"/>
  <c r="L22" i="17"/>
  <c r="L23" i="17"/>
  <c r="L25" i="17"/>
  <c r="L27" i="17" s="1"/>
  <c r="M25" i="17"/>
  <c r="M20" i="17"/>
  <c r="M19" i="17"/>
  <c r="L20" i="17"/>
  <c r="L21" i="17"/>
  <c r="M27" i="17" l="1"/>
  <c r="D6" i="11" l="1"/>
  <c r="E6" i="11"/>
  <c r="F6" i="11"/>
  <c r="C6" i="11"/>
  <c r="D6" i="2"/>
  <c r="E6" i="2"/>
  <c r="F6" i="2"/>
  <c r="C6" i="2"/>
  <c r="G5" i="8" l="1"/>
  <c r="C14" i="7" l="1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G46" i="7" l="1" a="1"/>
  <c r="G46" i="7" s="1"/>
  <c r="H46" i="7" a="1"/>
  <c r="H46" i="7" s="1"/>
  <c r="G5" i="7"/>
  <c r="G50" i="7" l="1"/>
  <c r="G49" i="7"/>
  <c r="H52" i="7"/>
  <c r="G53" i="7"/>
  <c r="H51" i="7"/>
  <c r="G9" i="7" s="1"/>
  <c r="G52" i="7"/>
  <c r="H50" i="7"/>
  <c r="G8" i="7" s="1"/>
  <c r="G51" i="7"/>
  <c r="H49" i="7"/>
  <c r="H48" i="7"/>
  <c r="G7" i="7" s="1"/>
  <c r="H47" i="7"/>
  <c r="G6" i="7" s="1"/>
  <c r="G48" i="7"/>
  <c r="H53" i="7"/>
  <c r="G47" i="7"/>
  <c r="D7" i="12"/>
  <c r="E7" i="12" s="1"/>
  <c r="F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14" i="12"/>
  <c r="D19" i="12"/>
  <c r="F19" i="12" s="1"/>
  <c r="D27" i="12"/>
  <c r="F27" i="12" s="1"/>
  <c r="D35" i="12"/>
  <c r="F35" i="12" s="1"/>
  <c r="D43" i="12"/>
  <c r="F43" i="12" s="1"/>
  <c r="M14" i="12"/>
  <c r="D20" i="12" s="1"/>
  <c r="L26" i="12" a="1"/>
  <c r="L26" i="12" s="1"/>
  <c r="M26" i="12" a="1"/>
  <c r="M26" i="12" s="1"/>
  <c r="P7" i="3"/>
  <c r="P6" i="3"/>
  <c r="O7" i="3"/>
  <c r="O6" i="3"/>
  <c r="N7" i="3"/>
  <c r="N6" i="3"/>
  <c r="M7" i="3"/>
  <c r="M6" i="3"/>
  <c r="G4940" i="3"/>
  <c r="H4940" i="3"/>
  <c r="I4940" i="3"/>
  <c r="J4940" i="3"/>
  <c r="G4939" i="3"/>
  <c r="H4939" i="3"/>
  <c r="I4939" i="3"/>
  <c r="J4939" i="3"/>
  <c r="G4936" i="3"/>
  <c r="H4936" i="3"/>
  <c r="I4936" i="3"/>
  <c r="J4936" i="3"/>
  <c r="G4937" i="3"/>
  <c r="H4937" i="3"/>
  <c r="I4937" i="3"/>
  <c r="J4937" i="3"/>
  <c r="G4938" i="3"/>
  <c r="H4938" i="3"/>
  <c r="I4938" i="3"/>
  <c r="J4938" i="3"/>
  <c r="G3377" i="3"/>
  <c r="H3377" i="3"/>
  <c r="I3377" i="3"/>
  <c r="J3377" i="3"/>
  <c r="G3378" i="3"/>
  <c r="H3378" i="3"/>
  <c r="I3378" i="3"/>
  <c r="J3378" i="3"/>
  <c r="G3379" i="3"/>
  <c r="H3379" i="3"/>
  <c r="I3379" i="3"/>
  <c r="J3379" i="3"/>
  <c r="G3380" i="3"/>
  <c r="H3380" i="3"/>
  <c r="I3380" i="3"/>
  <c r="J3380" i="3"/>
  <c r="G3381" i="3"/>
  <c r="H3381" i="3"/>
  <c r="I3381" i="3"/>
  <c r="J3381" i="3"/>
  <c r="G3382" i="3"/>
  <c r="H3382" i="3"/>
  <c r="I3382" i="3"/>
  <c r="J3382" i="3"/>
  <c r="G3383" i="3"/>
  <c r="H3383" i="3"/>
  <c r="I3383" i="3"/>
  <c r="J3383" i="3"/>
  <c r="G3384" i="3"/>
  <c r="H3384" i="3"/>
  <c r="I3384" i="3"/>
  <c r="J3384" i="3"/>
  <c r="G3385" i="3"/>
  <c r="H3385" i="3"/>
  <c r="I3385" i="3"/>
  <c r="J3385" i="3"/>
  <c r="G3386" i="3"/>
  <c r="H3386" i="3"/>
  <c r="I3386" i="3"/>
  <c r="J3386" i="3"/>
  <c r="G3387" i="3"/>
  <c r="H3387" i="3"/>
  <c r="I3387" i="3"/>
  <c r="J3387" i="3"/>
  <c r="G3388" i="3"/>
  <c r="H3388" i="3"/>
  <c r="I3388" i="3"/>
  <c r="J3388" i="3"/>
  <c r="G3389" i="3"/>
  <c r="H3389" i="3"/>
  <c r="I3389" i="3"/>
  <c r="J3389" i="3"/>
  <c r="G3390" i="3"/>
  <c r="H3390" i="3"/>
  <c r="I3390" i="3"/>
  <c r="J3390" i="3"/>
  <c r="G3391" i="3"/>
  <c r="H3391" i="3"/>
  <c r="I3391" i="3"/>
  <c r="J3391" i="3"/>
  <c r="G3392" i="3"/>
  <c r="H3392" i="3"/>
  <c r="I3392" i="3"/>
  <c r="J3392" i="3"/>
  <c r="G3393" i="3"/>
  <c r="H3393" i="3"/>
  <c r="I3393" i="3"/>
  <c r="J3393" i="3"/>
  <c r="G3394" i="3"/>
  <c r="H3394" i="3"/>
  <c r="I3394" i="3"/>
  <c r="J3394" i="3"/>
  <c r="G3395" i="3"/>
  <c r="H3395" i="3"/>
  <c r="I3395" i="3"/>
  <c r="J3395" i="3"/>
  <c r="G3396" i="3"/>
  <c r="H3396" i="3"/>
  <c r="I3396" i="3"/>
  <c r="J3396" i="3"/>
  <c r="G3397" i="3"/>
  <c r="H3397" i="3"/>
  <c r="I3397" i="3"/>
  <c r="J3397" i="3"/>
  <c r="G3398" i="3"/>
  <c r="H3398" i="3"/>
  <c r="I3398" i="3"/>
  <c r="J3398" i="3"/>
  <c r="G3399" i="3"/>
  <c r="H3399" i="3"/>
  <c r="I3399" i="3"/>
  <c r="J3399" i="3"/>
  <c r="G3400" i="3"/>
  <c r="H3400" i="3"/>
  <c r="I3400" i="3"/>
  <c r="J3400" i="3"/>
  <c r="G3401" i="3"/>
  <c r="H3401" i="3"/>
  <c r="I3401" i="3"/>
  <c r="J3401" i="3"/>
  <c r="G3402" i="3"/>
  <c r="H3402" i="3"/>
  <c r="I3402" i="3"/>
  <c r="J3402" i="3"/>
  <c r="G3403" i="3"/>
  <c r="H3403" i="3"/>
  <c r="I3403" i="3"/>
  <c r="J3403" i="3"/>
  <c r="G3404" i="3"/>
  <c r="H3404" i="3"/>
  <c r="I3404" i="3"/>
  <c r="J3404" i="3"/>
  <c r="G3405" i="3"/>
  <c r="H3405" i="3"/>
  <c r="I3405" i="3"/>
  <c r="J3405" i="3"/>
  <c r="G3406" i="3"/>
  <c r="H3406" i="3"/>
  <c r="I3406" i="3"/>
  <c r="J3406" i="3"/>
  <c r="G3407" i="3"/>
  <c r="H3407" i="3"/>
  <c r="I3407" i="3"/>
  <c r="J3407" i="3"/>
  <c r="G3408" i="3"/>
  <c r="H3408" i="3"/>
  <c r="I3408" i="3"/>
  <c r="J3408" i="3"/>
  <c r="G3409" i="3"/>
  <c r="H3409" i="3"/>
  <c r="I3409" i="3"/>
  <c r="J3409" i="3"/>
  <c r="G3410" i="3"/>
  <c r="H3410" i="3"/>
  <c r="I3410" i="3"/>
  <c r="J3410" i="3"/>
  <c r="G3411" i="3"/>
  <c r="H3411" i="3"/>
  <c r="I3411" i="3"/>
  <c r="J3411" i="3"/>
  <c r="G3412" i="3"/>
  <c r="H3412" i="3"/>
  <c r="I3412" i="3"/>
  <c r="J3412" i="3"/>
  <c r="G3413" i="3"/>
  <c r="H3413" i="3"/>
  <c r="I3413" i="3"/>
  <c r="J3413" i="3"/>
  <c r="G3414" i="3"/>
  <c r="H3414" i="3"/>
  <c r="I3414" i="3"/>
  <c r="J3414" i="3"/>
  <c r="G3415" i="3"/>
  <c r="H3415" i="3"/>
  <c r="I3415" i="3"/>
  <c r="J3415" i="3"/>
  <c r="G3416" i="3"/>
  <c r="H3416" i="3"/>
  <c r="I3416" i="3"/>
  <c r="J3416" i="3"/>
  <c r="G3417" i="3"/>
  <c r="H3417" i="3"/>
  <c r="I3417" i="3"/>
  <c r="J3417" i="3"/>
  <c r="G3418" i="3"/>
  <c r="H3418" i="3"/>
  <c r="I3418" i="3"/>
  <c r="J3418" i="3"/>
  <c r="G3419" i="3"/>
  <c r="H3419" i="3"/>
  <c r="I3419" i="3"/>
  <c r="J3419" i="3"/>
  <c r="G3420" i="3"/>
  <c r="H3420" i="3"/>
  <c r="I3420" i="3"/>
  <c r="J3420" i="3"/>
  <c r="G3421" i="3"/>
  <c r="H3421" i="3"/>
  <c r="I3421" i="3"/>
  <c r="J3421" i="3"/>
  <c r="G3422" i="3"/>
  <c r="H3422" i="3"/>
  <c r="I3422" i="3"/>
  <c r="J3422" i="3"/>
  <c r="G3423" i="3"/>
  <c r="H3423" i="3"/>
  <c r="I3423" i="3"/>
  <c r="J3423" i="3"/>
  <c r="G3424" i="3"/>
  <c r="H3424" i="3"/>
  <c r="I3424" i="3"/>
  <c r="J3424" i="3"/>
  <c r="G3425" i="3"/>
  <c r="H3425" i="3"/>
  <c r="I3425" i="3"/>
  <c r="J3425" i="3"/>
  <c r="G3426" i="3"/>
  <c r="H3426" i="3"/>
  <c r="I3426" i="3"/>
  <c r="J3426" i="3"/>
  <c r="G3427" i="3"/>
  <c r="H3427" i="3"/>
  <c r="I3427" i="3"/>
  <c r="J3427" i="3"/>
  <c r="G3428" i="3"/>
  <c r="H3428" i="3"/>
  <c r="I3428" i="3"/>
  <c r="J3428" i="3"/>
  <c r="G3429" i="3"/>
  <c r="H3429" i="3"/>
  <c r="I3429" i="3"/>
  <c r="J3429" i="3"/>
  <c r="G3430" i="3"/>
  <c r="H3430" i="3"/>
  <c r="I3430" i="3"/>
  <c r="J3430" i="3"/>
  <c r="G3431" i="3"/>
  <c r="H3431" i="3"/>
  <c r="I3431" i="3"/>
  <c r="J3431" i="3"/>
  <c r="G3432" i="3"/>
  <c r="H3432" i="3"/>
  <c r="I3432" i="3"/>
  <c r="J3432" i="3"/>
  <c r="G3433" i="3"/>
  <c r="H3433" i="3"/>
  <c r="I3433" i="3"/>
  <c r="J3433" i="3"/>
  <c r="G3434" i="3"/>
  <c r="H3434" i="3"/>
  <c r="I3434" i="3"/>
  <c r="J3434" i="3"/>
  <c r="G3435" i="3"/>
  <c r="H3435" i="3"/>
  <c r="I3435" i="3"/>
  <c r="J3435" i="3"/>
  <c r="G3436" i="3"/>
  <c r="H3436" i="3"/>
  <c r="I3436" i="3"/>
  <c r="J3436" i="3"/>
  <c r="G3437" i="3"/>
  <c r="H3437" i="3"/>
  <c r="I3437" i="3"/>
  <c r="J3437" i="3"/>
  <c r="G3438" i="3"/>
  <c r="H3438" i="3"/>
  <c r="I3438" i="3"/>
  <c r="J3438" i="3"/>
  <c r="G3439" i="3"/>
  <c r="H3439" i="3"/>
  <c r="I3439" i="3"/>
  <c r="J3439" i="3"/>
  <c r="G3440" i="3"/>
  <c r="H3440" i="3"/>
  <c r="I3440" i="3"/>
  <c r="J3440" i="3"/>
  <c r="G3441" i="3"/>
  <c r="H3441" i="3"/>
  <c r="I3441" i="3"/>
  <c r="J3441" i="3"/>
  <c r="G3442" i="3"/>
  <c r="H3442" i="3"/>
  <c r="I3442" i="3"/>
  <c r="J3442" i="3"/>
  <c r="G3443" i="3"/>
  <c r="H3443" i="3"/>
  <c r="I3443" i="3"/>
  <c r="J3443" i="3"/>
  <c r="G3444" i="3"/>
  <c r="H3444" i="3"/>
  <c r="I3444" i="3"/>
  <c r="J3444" i="3"/>
  <c r="G3445" i="3"/>
  <c r="H3445" i="3"/>
  <c r="I3445" i="3"/>
  <c r="J3445" i="3"/>
  <c r="G3446" i="3"/>
  <c r="H3446" i="3"/>
  <c r="I3446" i="3"/>
  <c r="J3446" i="3"/>
  <c r="G3447" i="3"/>
  <c r="H3447" i="3"/>
  <c r="I3447" i="3"/>
  <c r="J3447" i="3"/>
  <c r="G3448" i="3"/>
  <c r="H3448" i="3"/>
  <c r="I3448" i="3"/>
  <c r="J3448" i="3"/>
  <c r="G3449" i="3"/>
  <c r="H3449" i="3"/>
  <c r="I3449" i="3"/>
  <c r="J3449" i="3"/>
  <c r="G3450" i="3"/>
  <c r="H3450" i="3"/>
  <c r="I3450" i="3"/>
  <c r="J3450" i="3"/>
  <c r="G3451" i="3"/>
  <c r="H3451" i="3"/>
  <c r="I3451" i="3"/>
  <c r="J3451" i="3"/>
  <c r="G3452" i="3"/>
  <c r="H3452" i="3"/>
  <c r="I3452" i="3"/>
  <c r="J3452" i="3"/>
  <c r="G3453" i="3"/>
  <c r="H3453" i="3"/>
  <c r="I3453" i="3"/>
  <c r="J3453" i="3"/>
  <c r="G3454" i="3"/>
  <c r="H3454" i="3"/>
  <c r="I3454" i="3"/>
  <c r="J3454" i="3"/>
  <c r="G3455" i="3"/>
  <c r="H3455" i="3"/>
  <c r="I3455" i="3"/>
  <c r="J3455" i="3"/>
  <c r="G3456" i="3"/>
  <c r="H3456" i="3"/>
  <c r="I3456" i="3"/>
  <c r="J3456" i="3"/>
  <c r="G3457" i="3"/>
  <c r="H3457" i="3"/>
  <c r="I3457" i="3"/>
  <c r="J3457" i="3"/>
  <c r="G3458" i="3"/>
  <c r="H3458" i="3"/>
  <c r="I3458" i="3"/>
  <c r="J3458" i="3"/>
  <c r="G3459" i="3"/>
  <c r="H3459" i="3"/>
  <c r="I3459" i="3"/>
  <c r="J3459" i="3"/>
  <c r="G3460" i="3"/>
  <c r="H3460" i="3"/>
  <c r="I3460" i="3"/>
  <c r="J3460" i="3"/>
  <c r="G3461" i="3"/>
  <c r="H3461" i="3"/>
  <c r="I3461" i="3"/>
  <c r="J3461" i="3"/>
  <c r="G3462" i="3"/>
  <c r="H3462" i="3"/>
  <c r="I3462" i="3"/>
  <c r="J3462" i="3"/>
  <c r="G3463" i="3"/>
  <c r="H3463" i="3"/>
  <c r="I3463" i="3"/>
  <c r="J3463" i="3"/>
  <c r="G3464" i="3"/>
  <c r="H3464" i="3"/>
  <c r="I3464" i="3"/>
  <c r="J3464" i="3"/>
  <c r="G3465" i="3"/>
  <c r="H3465" i="3"/>
  <c r="I3465" i="3"/>
  <c r="J3465" i="3"/>
  <c r="G3466" i="3"/>
  <c r="H3466" i="3"/>
  <c r="I3466" i="3"/>
  <c r="J3466" i="3"/>
  <c r="G3467" i="3"/>
  <c r="H3467" i="3"/>
  <c r="I3467" i="3"/>
  <c r="J3467" i="3"/>
  <c r="G3468" i="3"/>
  <c r="H3468" i="3"/>
  <c r="I3468" i="3"/>
  <c r="J3468" i="3"/>
  <c r="G3469" i="3"/>
  <c r="H3469" i="3"/>
  <c r="I3469" i="3"/>
  <c r="J3469" i="3"/>
  <c r="G3470" i="3"/>
  <c r="H3470" i="3"/>
  <c r="I3470" i="3"/>
  <c r="J3470" i="3"/>
  <c r="G3471" i="3"/>
  <c r="H3471" i="3"/>
  <c r="I3471" i="3"/>
  <c r="J3471" i="3"/>
  <c r="G3472" i="3"/>
  <c r="H3472" i="3"/>
  <c r="I3472" i="3"/>
  <c r="J3472" i="3"/>
  <c r="G3473" i="3"/>
  <c r="H3473" i="3"/>
  <c r="I3473" i="3"/>
  <c r="J3473" i="3"/>
  <c r="G3474" i="3"/>
  <c r="H3474" i="3"/>
  <c r="I3474" i="3"/>
  <c r="J3474" i="3"/>
  <c r="G3475" i="3"/>
  <c r="H3475" i="3"/>
  <c r="I3475" i="3"/>
  <c r="J3475" i="3"/>
  <c r="G3476" i="3"/>
  <c r="H3476" i="3"/>
  <c r="I3476" i="3"/>
  <c r="J3476" i="3"/>
  <c r="G3477" i="3"/>
  <c r="H3477" i="3"/>
  <c r="I3477" i="3"/>
  <c r="J3477" i="3"/>
  <c r="G3478" i="3"/>
  <c r="H3478" i="3"/>
  <c r="I3478" i="3"/>
  <c r="J3478" i="3"/>
  <c r="G3479" i="3"/>
  <c r="H3479" i="3"/>
  <c r="I3479" i="3"/>
  <c r="J3479" i="3"/>
  <c r="G3480" i="3"/>
  <c r="H3480" i="3"/>
  <c r="I3480" i="3"/>
  <c r="J3480" i="3"/>
  <c r="G3481" i="3"/>
  <c r="H3481" i="3"/>
  <c r="I3481" i="3"/>
  <c r="J3481" i="3"/>
  <c r="G3482" i="3"/>
  <c r="H3482" i="3"/>
  <c r="I3482" i="3"/>
  <c r="J3482" i="3"/>
  <c r="G3483" i="3"/>
  <c r="H3483" i="3"/>
  <c r="I3483" i="3"/>
  <c r="J3483" i="3"/>
  <c r="G3484" i="3"/>
  <c r="H3484" i="3"/>
  <c r="I3484" i="3"/>
  <c r="J3484" i="3"/>
  <c r="G3485" i="3"/>
  <c r="H3485" i="3"/>
  <c r="I3485" i="3"/>
  <c r="J3485" i="3"/>
  <c r="G3486" i="3"/>
  <c r="H3486" i="3"/>
  <c r="I3486" i="3"/>
  <c r="J3486" i="3"/>
  <c r="G3487" i="3"/>
  <c r="H3487" i="3"/>
  <c r="I3487" i="3"/>
  <c r="J3487" i="3"/>
  <c r="G3488" i="3"/>
  <c r="H3488" i="3"/>
  <c r="I3488" i="3"/>
  <c r="J3488" i="3"/>
  <c r="G3489" i="3"/>
  <c r="H3489" i="3"/>
  <c r="I3489" i="3"/>
  <c r="J3489" i="3"/>
  <c r="G3490" i="3"/>
  <c r="H3490" i="3"/>
  <c r="I3490" i="3"/>
  <c r="J3490" i="3"/>
  <c r="G3491" i="3"/>
  <c r="H3491" i="3"/>
  <c r="I3491" i="3"/>
  <c r="J3491" i="3"/>
  <c r="G3492" i="3"/>
  <c r="H3492" i="3"/>
  <c r="I3492" i="3"/>
  <c r="J3492" i="3"/>
  <c r="G3493" i="3"/>
  <c r="H3493" i="3"/>
  <c r="I3493" i="3"/>
  <c r="J3493" i="3"/>
  <c r="G3494" i="3"/>
  <c r="H3494" i="3"/>
  <c r="I3494" i="3"/>
  <c r="J3494" i="3"/>
  <c r="G3495" i="3"/>
  <c r="H3495" i="3"/>
  <c r="I3495" i="3"/>
  <c r="J3495" i="3"/>
  <c r="G3496" i="3"/>
  <c r="H3496" i="3"/>
  <c r="I3496" i="3"/>
  <c r="J3496" i="3"/>
  <c r="G3497" i="3"/>
  <c r="H3497" i="3"/>
  <c r="I3497" i="3"/>
  <c r="J3497" i="3"/>
  <c r="G3498" i="3"/>
  <c r="H3498" i="3"/>
  <c r="I3498" i="3"/>
  <c r="J3498" i="3"/>
  <c r="G3499" i="3"/>
  <c r="H3499" i="3"/>
  <c r="I3499" i="3"/>
  <c r="J3499" i="3"/>
  <c r="G3500" i="3"/>
  <c r="H3500" i="3"/>
  <c r="I3500" i="3"/>
  <c r="J3500" i="3"/>
  <c r="G3501" i="3"/>
  <c r="H3501" i="3"/>
  <c r="I3501" i="3"/>
  <c r="J3501" i="3"/>
  <c r="G3502" i="3"/>
  <c r="H3502" i="3"/>
  <c r="I3502" i="3"/>
  <c r="J3502" i="3"/>
  <c r="G3503" i="3"/>
  <c r="H3503" i="3"/>
  <c r="I3503" i="3"/>
  <c r="J3503" i="3"/>
  <c r="G3504" i="3"/>
  <c r="H3504" i="3"/>
  <c r="I3504" i="3"/>
  <c r="J3504" i="3"/>
  <c r="G3505" i="3"/>
  <c r="H3505" i="3"/>
  <c r="I3505" i="3"/>
  <c r="J3505" i="3"/>
  <c r="G3506" i="3"/>
  <c r="H3506" i="3"/>
  <c r="I3506" i="3"/>
  <c r="J3506" i="3"/>
  <c r="G3507" i="3"/>
  <c r="H3507" i="3"/>
  <c r="I3507" i="3"/>
  <c r="J3507" i="3"/>
  <c r="G3508" i="3"/>
  <c r="H3508" i="3"/>
  <c r="I3508" i="3"/>
  <c r="J3508" i="3"/>
  <c r="G3509" i="3"/>
  <c r="H3509" i="3"/>
  <c r="I3509" i="3"/>
  <c r="J3509" i="3"/>
  <c r="G3510" i="3"/>
  <c r="H3510" i="3"/>
  <c r="I3510" i="3"/>
  <c r="J3510" i="3"/>
  <c r="G3511" i="3"/>
  <c r="H3511" i="3"/>
  <c r="I3511" i="3"/>
  <c r="J3511" i="3"/>
  <c r="G3512" i="3"/>
  <c r="H3512" i="3"/>
  <c r="I3512" i="3"/>
  <c r="J3512" i="3"/>
  <c r="G3513" i="3"/>
  <c r="H3513" i="3"/>
  <c r="I3513" i="3"/>
  <c r="J3513" i="3"/>
  <c r="G3514" i="3"/>
  <c r="H3514" i="3"/>
  <c r="I3514" i="3"/>
  <c r="J3514" i="3"/>
  <c r="G3515" i="3"/>
  <c r="H3515" i="3"/>
  <c r="I3515" i="3"/>
  <c r="J3515" i="3"/>
  <c r="G3516" i="3"/>
  <c r="H3516" i="3"/>
  <c r="I3516" i="3"/>
  <c r="J3516" i="3"/>
  <c r="G3517" i="3"/>
  <c r="H3517" i="3"/>
  <c r="I3517" i="3"/>
  <c r="J3517" i="3"/>
  <c r="G3518" i="3"/>
  <c r="H3518" i="3"/>
  <c r="I3518" i="3"/>
  <c r="J3518" i="3"/>
  <c r="G3519" i="3"/>
  <c r="H3519" i="3"/>
  <c r="I3519" i="3"/>
  <c r="J3519" i="3"/>
  <c r="G3520" i="3"/>
  <c r="H3520" i="3"/>
  <c r="I3520" i="3"/>
  <c r="J3520" i="3"/>
  <c r="G3521" i="3"/>
  <c r="H3521" i="3"/>
  <c r="I3521" i="3"/>
  <c r="J3521" i="3"/>
  <c r="G3522" i="3"/>
  <c r="H3522" i="3"/>
  <c r="I3522" i="3"/>
  <c r="J3522" i="3"/>
  <c r="G3523" i="3"/>
  <c r="H3523" i="3"/>
  <c r="I3523" i="3"/>
  <c r="J3523" i="3"/>
  <c r="G3524" i="3"/>
  <c r="H3524" i="3"/>
  <c r="I3524" i="3"/>
  <c r="J3524" i="3"/>
  <c r="G3525" i="3"/>
  <c r="H3525" i="3"/>
  <c r="I3525" i="3"/>
  <c r="J3525" i="3"/>
  <c r="G3526" i="3"/>
  <c r="H3526" i="3"/>
  <c r="I3526" i="3"/>
  <c r="J3526" i="3"/>
  <c r="G3527" i="3"/>
  <c r="H3527" i="3"/>
  <c r="I3527" i="3"/>
  <c r="J3527" i="3"/>
  <c r="G3528" i="3"/>
  <c r="H3528" i="3"/>
  <c r="I3528" i="3"/>
  <c r="J3528" i="3"/>
  <c r="G3529" i="3"/>
  <c r="H3529" i="3"/>
  <c r="I3529" i="3"/>
  <c r="J3529" i="3"/>
  <c r="G3530" i="3"/>
  <c r="H3530" i="3"/>
  <c r="I3530" i="3"/>
  <c r="J3530" i="3"/>
  <c r="G3531" i="3"/>
  <c r="H3531" i="3"/>
  <c r="I3531" i="3"/>
  <c r="J3531" i="3"/>
  <c r="G3532" i="3"/>
  <c r="H3532" i="3"/>
  <c r="I3532" i="3"/>
  <c r="J3532" i="3"/>
  <c r="G3533" i="3"/>
  <c r="H3533" i="3"/>
  <c r="I3533" i="3"/>
  <c r="J3533" i="3"/>
  <c r="G3534" i="3"/>
  <c r="H3534" i="3"/>
  <c r="I3534" i="3"/>
  <c r="J3534" i="3"/>
  <c r="G3535" i="3"/>
  <c r="H3535" i="3"/>
  <c r="I3535" i="3"/>
  <c r="J3535" i="3"/>
  <c r="G3536" i="3"/>
  <c r="H3536" i="3"/>
  <c r="I3536" i="3"/>
  <c r="J3536" i="3"/>
  <c r="G3537" i="3"/>
  <c r="H3537" i="3"/>
  <c r="I3537" i="3"/>
  <c r="J3537" i="3"/>
  <c r="G3538" i="3"/>
  <c r="H3538" i="3"/>
  <c r="I3538" i="3"/>
  <c r="J3538" i="3"/>
  <c r="G3539" i="3"/>
  <c r="H3539" i="3"/>
  <c r="I3539" i="3"/>
  <c r="J3539" i="3"/>
  <c r="G3540" i="3"/>
  <c r="H3540" i="3"/>
  <c r="I3540" i="3"/>
  <c r="J3540" i="3"/>
  <c r="G3541" i="3"/>
  <c r="H3541" i="3"/>
  <c r="I3541" i="3"/>
  <c r="J3541" i="3"/>
  <c r="G3542" i="3"/>
  <c r="H3542" i="3"/>
  <c r="I3542" i="3"/>
  <c r="J3542" i="3"/>
  <c r="G3543" i="3"/>
  <c r="H3543" i="3"/>
  <c r="I3543" i="3"/>
  <c r="J3543" i="3"/>
  <c r="G3544" i="3"/>
  <c r="H3544" i="3"/>
  <c r="I3544" i="3"/>
  <c r="J3544" i="3"/>
  <c r="G3545" i="3"/>
  <c r="H3545" i="3"/>
  <c r="I3545" i="3"/>
  <c r="J3545" i="3"/>
  <c r="G3546" i="3"/>
  <c r="H3546" i="3"/>
  <c r="I3546" i="3"/>
  <c r="J3546" i="3"/>
  <c r="G3547" i="3"/>
  <c r="H3547" i="3"/>
  <c r="I3547" i="3"/>
  <c r="J3547" i="3"/>
  <c r="G3548" i="3"/>
  <c r="H3548" i="3"/>
  <c r="I3548" i="3"/>
  <c r="J3548" i="3"/>
  <c r="G3549" i="3"/>
  <c r="H3549" i="3"/>
  <c r="I3549" i="3"/>
  <c r="J3549" i="3"/>
  <c r="G3550" i="3"/>
  <c r="H3550" i="3"/>
  <c r="I3550" i="3"/>
  <c r="J3550" i="3"/>
  <c r="G3551" i="3"/>
  <c r="H3551" i="3"/>
  <c r="I3551" i="3"/>
  <c r="J3551" i="3"/>
  <c r="G3552" i="3"/>
  <c r="H3552" i="3"/>
  <c r="I3552" i="3"/>
  <c r="J3552" i="3"/>
  <c r="G3553" i="3"/>
  <c r="H3553" i="3"/>
  <c r="I3553" i="3"/>
  <c r="J3553" i="3"/>
  <c r="G3554" i="3"/>
  <c r="H3554" i="3"/>
  <c r="I3554" i="3"/>
  <c r="J3554" i="3"/>
  <c r="G3555" i="3"/>
  <c r="H3555" i="3"/>
  <c r="I3555" i="3"/>
  <c r="J3555" i="3"/>
  <c r="G3556" i="3"/>
  <c r="H3556" i="3"/>
  <c r="I3556" i="3"/>
  <c r="J3556" i="3"/>
  <c r="G3557" i="3"/>
  <c r="H3557" i="3"/>
  <c r="I3557" i="3"/>
  <c r="J3557" i="3"/>
  <c r="G3558" i="3"/>
  <c r="H3558" i="3"/>
  <c r="I3558" i="3"/>
  <c r="J3558" i="3"/>
  <c r="G3559" i="3"/>
  <c r="H3559" i="3"/>
  <c r="I3559" i="3"/>
  <c r="J3559" i="3"/>
  <c r="G3560" i="3"/>
  <c r="H3560" i="3"/>
  <c r="I3560" i="3"/>
  <c r="J3560" i="3"/>
  <c r="G3561" i="3"/>
  <c r="H3561" i="3"/>
  <c r="I3561" i="3"/>
  <c r="J3561" i="3"/>
  <c r="G3562" i="3"/>
  <c r="H3562" i="3"/>
  <c r="I3562" i="3"/>
  <c r="J3562" i="3"/>
  <c r="G3563" i="3"/>
  <c r="H3563" i="3"/>
  <c r="I3563" i="3"/>
  <c r="J3563" i="3"/>
  <c r="G3564" i="3"/>
  <c r="H3564" i="3"/>
  <c r="I3564" i="3"/>
  <c r="J3564" i="3"/>
  <c r="G3565" i="3"/>
  <c r="H3565" i="3"/>
  <c r="I3565" i="3"/>
  <c r="J3565" i="3"/>
  <c r="G3566" i="3"/>
  <c r="H3566" i="3"/>
  <c r="I3566" i="3"/>
  <c r="J3566" i="3"/>
  <c r="G3567" i="3"/>
  <c r="H3567" i="3"/>
  <c r="I3567" i="3"/>
  <c r="J3567" i="3"/>
  <c r="G3568" i="3"/>
  <c r="H3568" i="3"/>
  <c r="I3568" i="3"/>
  <c r="J3568" i="3"/>
  <c r="G3569" i="3"/>
  <c r="H3569" i="3"/>
  <c r="I3569" i="3"/>
  <c r="J3569" i="3"/>
  <c r="G3570" i="3"/>
  <c r="H3570" i="3"/>
  <c r="I3570" i="3"/>
  <c r="J3570" i="3"/>
  <c r="G3571" i="3"/>
  <c r="H3571" i="3"/>
  <c r="I3571" i="3"/>
  <c r="J3571" i="3"/>
  <c r="G3572" i="3"/>
  <c r="H3572" i="3"/>
  <c r="I3572" i="3"/>
  <c r="J3572" i="3"/>
  <c r="G3573" i="3"/>
  <c r="H3573" i="3"/>
  <c r="I3573" i="3"/>
  <c r="J3573" i="3"/>
  <c r="G3574" i="3"/>
  <c r="H3574" i="3"/>
  <c r="I3574" i="3"/>
  <c r="J3574" i="3"/>
  <c r="G3575" i="3"/>
  <c r="H3575" i="3"/>
  <c r="I3575" i="3"/>
  <c r="J3575" i="3"/>
  <c r="G3576" i="3"/>
  <c r="H3576" i="3"/>
  <c r="I3576" i="3"/>
  <c r="J3576" i="3"/>
  <c r="G3577" i="3"/>
  <c r="H3577" i="3"/>
  <c r="I3577" i="3"/>
  <c r="J3577" i="3"/>
  <c r="G3578" i="3"/>
  <c r="H3578" i="3"/>
  <c r="I3578" i="3"/>
  <c r="J3578" i="3"/>
  <c r="G3579" i="3"/>
  <c r="H3579" i="3"/>
  <c r="I3579" i="3"/>
  <c r="J3579" i="3"/>
  <c r="G3580" i="3"/>
  <c r="H3580" i="3"/>
  <c r="I3580" i="3"/>
  <c r="J3580" i="3"/>
  <c r="G3581" i="3"/>
  <c r="H3581" i="3"/>
  <c r="I3581" i="3"/>
  <c r="J3581" i="3"/>
  <c r="G3582" i="3"/>
  <c r="H3582" i="3"/>
  <c r="I3582" i="3"/>
  <c r="J3582" i="3"/>
  <c r="G3583" i="3"/>
  <c r="H3583" i="3"/>
  <c r="I3583" i="3"/>
  <c r="J3583" i="3"/>
  <c r="G3584" i="3"/>
  <c r="H3584" i="3"/>
  <c r="I3584" i="3"/>
  <c r="J3584" i="3"/>
  <c r="G3585" i="3"/>
  <c r="H3585" i="3"/>
  <c r="I3585" i="3"/>
  <c r="J3585" i="3"/>
  <c r="G3586" i="3"/>
  <c r="H3586" i="3"/>
  <c r="I3586" i="3"/>
  <c r="J3586" i="3"/>
  <c r="G3587" i="3"/>
  <c r="H3587" i="3"/>
  <c r="I3587" i="3"/>
  <c r="J3587" i="3"/>
  <c r="G3588" i="3"/>
  <c r="H3588" i="3"/>
  <c r="I3588" i="3"/>
  <c r="J3588" i="3"/>
  <c r="G3589" i="3"/>
  <c r="H3589" i="3"/>
  <c r="I3589" i="3"/>
  <c r="J3589" i="3"/>
  <c r="G3590" i="3"/>
  <c r="H3590" i="3"/>
  <c r="I3590" i="3"/>
  <c r="J3590" i="3"/>
  <c r="G3591" i="3"/>
  <c r="H3591" i="3"/>
  <c r="I3591" i="3"/>
  <c r="J3591" i="3"/>
  <c r="G3592" i="3"/>
  <c r="H3592" i="3"/>
  <c r="I3592" i="3"/>
  <c r="J3592" i="3"/>
  <c r="G3593" i="3"/>
  <c r="H3593" i="3"/>
  <c r="I3593" i="3"/>
  <c r="J3593" i="3"/>
  <c r="G3594" i="3"/>
  <c r="H3594" i="3"/>
  <c r="I3594" i="3"/>
  <c r="J3594" i="3"/>
  <c r="G3595" i="3"/>
  <c r="H3595" i="3"/>
  <c r="I3595" i="3"/>
  <c r="J3595" i="3"/>
  <c r="G3596" i="3"/>
  <c r="H3596" i="3"/>
  <c r="I3596" i="3"/>
  <c r="J3596" i="3"/>
  <c r="G3597" i="3"/>
  <c r="H3597" i="3"/>
  <c r="I3597" i="3"/>
  <c r="J3597" i="3"/>
  <c r="G3598" i="3"/>
  <c r="H3598" i="3"/>
  <c r="I3598" i="3"/>
  <c r="J3598" i="3"/>
  <c r="G3599" i="3"/>
  <c r="H3599" i="3"/>
  <c r="I3599" i="3"/>
  <c r="J3599" i="3"/>
  <c r="G3600" i="3"/>
  <c r="H3600" i="3"/>
  <c r="I3600" i="3"/>
  <c r="J3600" i="3"/>
  <c r="G3601" i="3"/>
  <c r="H3601" i="3"/>
  <c r="I3601" i="3"/>
  <c r="J3601" i="3"/>
  <c r="G3602" i="3"/>
  <c r="H3602" i="3"/>
  <c r="I3602" i="3"/>
  <c r="J3602" i="3"/>
  <c r="G3603" i="3"/>
  <c r="H3603" i="3"/>
  <c r="I3603" i="3"/>
  <c r="J3603" i="3"/>
  <c r="G3604" i="3"/>
  <c r="H3604" i="3"/>
  <c r="I3604" i="3"/>
  <c r="J3604" i="3"/>
  <c r="G3605" i="3"/>
  <c r="H3605" i="3"/>
  <c r="I3605" i="3"/>
  <c r="J3605" i="3"/>
  <c r="G3606" i="3"/>
  <c r="H3606" i="3"/>
  <c r="I3606" i="3"/>
  <c r="J3606" i="3"/>
  <c r="G3607" i="3"/>
  <c r="H3607" i="3"/>
  <c r="I3607" i="3"/>
  <c r="J3607" i="3"/>
  <c r="G3608" i="3"/>
  <c r="H3608" i="3"/>
  <c r="I3608" i="3"/>
  <c r="J3608" i="3"/>
  <c r="G3609" i="3"/>
  <c r="H3609" i="3"/>
  <c r="I3609" i="3"/>
  <c r="J3609" i="3"/>
  <c r="G3610" i="3"/>
  <c r="H3610" i="3"/>
  <c r="I3610" i="3"/>
  <c r="J3610" i="3"/>
  <c r="G3611" i="3"/>
  <c r="H3611" i="3"/>
  <c r="I3611" i="3"/>
  <c r="J3611" i="3"/>
  <c r="G3612" i="3"/>
  <c r="H3612" i="3"/>
  <c r="I3612" i="3"/>
  <c r="J3612" i="3"/>
  <c r="G3613" i="3"/>
  <c r="H3613" i="3"/>
  <c r="I3613" i="3"/>
  <c r="J3613" i="3"/>
  <c r="G3614" i="3"/>
  <c r="H3614" i="3"/>
  <c r="I3614" i="3"/>
  <c r="J3614" i="3"/>
  <c r="G3615" i="3"/>
  <c r="H3615" i="3"/>
  <c r="I3615" i="3"/>
  <c r="J3615" i="3"/>
  <c r="G3616" i="3"/>
  <c r="H3616" i="3"/>
  <c r="I3616" i="3"/>
  <c r="J3616" i="3"/>
  <c r="G3617" i="3"/>
  <c r="H3617" i="3"/>
  <c r="I3617" i="3"/>
  <c r="J3617" i="3"/>
  <c r="G3618" i="3"/>
  <c r="H3618" i="3"/>
  <c r="I3618" i="3"/>
  <c r="J3618" i="3"/>
  <c r="G3619" i="3"/>
  <c r="H3619" i="3"/>
  <c r="I3619" i="3"/>
  <c r="J3619" i="3"/>
  <c r="G3620" i="3"/>
  <c r="H3620" i="3"/>
  <c r="I3620" i="3"/>
  <c r="J3620" i="3"/>
  <c r="G3621" i="3"/>
  <c r="H3621" i="3"/>
  <c r="I3621" i="3"/>
  <c r="J3621" i="3"/>
  <c r="G3622" i="3"/>
  <c r="H3622" i="3"/>
  <c r="I3622" i="3"/>
  <c r="J3622" i="3"/>
  <c r="G3623" i="3"/>
  <c r="H3623" i="3"/>
  <c r="I3623" i="3"/>
  <c r="J3623" i="3"/>
  <c r="G3624" i="3"/>
  <c r="H3624" i="3"/>
  <c r="I3624" i="3"/>
  <c r="J3624" i="3"/>
  <c r="G3625" i="3"/>
  <c r="H3625" i="3"/>
  <c r="I3625" i="3"/>
  <c r="J3625" i="3"/>
  <c r="G3626" i="3"/>
  <c r="H3626" i="3"/>
  <c r="I3626" i="3"/>
  <c r="J3626" i="3"/>
  <c r="G3627" i="3"/>
  <c r="H3627" i="3"/>
  <c r="I3627" i="3"/>
  <c r="J3627" i="3"/>
  <c r="G3628" i="3"/>
  <c r="H3628" i="3"/>
  <c r="I3628" i="3"/>
  <c r="J3628" i="3"/>
  <c r="G3629" i="3"/>
  <c r="H3629" i="3"/>
  <c r="I3629" i="3"/>
  <c r="J3629" i="3"/>
  <c r="G3630" i="3"/>
  <c r="H3630" i="3"/>
  <c r="I3630" i="3"/>
  <c r="J3630" i="3"/>
  <c r="G3631" i="3"/>
  <c r="H3631" i="3"/>
  <c r="I3631" i="3"/>
  <c r="J3631" i="3"/>
  <c r="G3632" i="3"/>
  <c r="H3632" i="3"/>
  <c r="I3632" i="3"/>
  <c r="J3632" i="3"/>
  <c r="G3633" i="3"/>
  <c r="H3633" i="3"/>
  <c r="I3633" i="3"/>
  <c r="J3633" i="3"/>
  <c r="G3634" i="3"/>
  <c r="H3634" i="3"/>
  <c r="I3634" i="3"/>
  <c r="J3634" i="3"/>
  <c r="G3635" i="3"/>
  <c r="H3635" i="3"/>
  <c r="I3635" i="3"/>
  <c r="J3635" i="3"/>
  <c r="G3636" i="3"/>
  <c r="H3636" i="3"/>
  <c r="I3636" i="3"/>
  <c r="J3636" i="3"/>
  <c r="G3637" i="3"/>
  <c r="H3637" i="3"/>
  <c r="I3637" i="3"/>
  <c r="J3637" i="3"/>
  <c r="G3638" i="3"/>
  <c r="H3638" i="3"/>
  <c r="I3638" i="3"/>
  <c r="J3638" i="3"/>
  <c r="G3639" i="3"/>
  <c r="H3639" i="3"/>
  <c r="I3639" i="3"/>
  <c r="J3639" i="3"/>
  <c r="G3640" i="3"/>
  <c r="H3640" i="3"/>
  <c r="I3640" i="3"/>
  <c r="J3640" i="3"/>
  <c r="G3641" i="3"/>
  <c r="H3641" i="3"/>
  <c r="I3641" i="3"/>
  <c r="J3641" i="3"/>
  <c r="G3642" i="3"/>
  <c r="H3642" i="3"/>
  <c r="I3642" i="3"/>
  <c r="J3642" i="3"/>
  <c r="G3643" i="3"/>
  <c r="H3643" i="3"/>
  <c r="I3643" i="3"/>
  <c r="J3643" i="3"/>
  <c r="G3644" i="3"/>
  <c r="H3644" i="3"/>
  <c r="I3644" i="3"/>
  <c r="J3644" i="3"/>
  <c r="G3645" i="3"/>
  <c r="H3645" i="3"/>
  <c r="I3645" i="3"/>
  <c r="J3645" i="3"/>
  <c r="G3646" i="3"/>
  <c r="H3646" i="3"/>
  <c r="I3646" i="3"/>
  <c r="J3646" i="3"/>
  <c r="G3647" i="3"/>
  <c r="H3647" i="3"/>
  <c r="I3647" i="3"/>
  <c r="J3647" i="3"/>
  <c r="G3648" i="3"/>
  <c r="H3648" i="3"/>
  <c r="I3648" i="3"/>
  <c r="J3648" i="3"/>
  <c r="G3649" i="3"/>
  <c r="H3649" i="3"/>
  <c r="I3649" i="3"/>
  <c r="J3649" i="3"/>
  <c r="G3650" i="3"/>
  <c r="H3650" i="3"/>
  <c r="I3650" i="3"/>
  <c r="J3650" i="3"/>
  <c r="G3651" i="3"/>
  <c r="H3651" i="3"/>
  <c r="I3651" i="3"/>
  <c r="J3651" i="3"/>
  <c r="G3652" i="3"/>
  <c r="H3652" i="3"/>
  <c r="I3652" i="3"/>
  <c r="J3652" i="3"/>
  <c r="G3653" i="3"/>
  <c r="H3653" i="3"/>
  <c r="I3653" i="3"/>
  <c r="J3653" i="3"/>
  <c r="G3654" i="3"/>
  <c r="H3654" i="3"/>
  <c r="I3654" i="3"/>
  <c r="J3654" i="3"/>
  <c r="G3655" i="3"/>
  <c r="H3655" i="3"/>
  <c r="I3655" i="3"/>
  <c r="J3655" i="3"/>
  <c r="G3656" i="3"/>
  <c r="H3656" i="3"/>
  <c r="I3656" i="3"/>
  <c r="J3656" i="3"/>
  <c r="G3657" i="3"/>
  <c r="H3657" i="3"/>
  <c r="I3657" i="3"/>
  <c r="J3657" i="3"/>
  <c r="G3658" i="3"/>
  <c r="H3658" i="3"/>
  <c r="I3658" i="3"/>
  <c r="J3658" i="3"/>
  <c r="G3659" i="3"/>
  <c r="H3659" i="3"/>
  <c r="I3659" i="3"/>
  <c r="J3659" i="3"/>
  <c r="G3660" i="3"/>
  <c r="H3660" i="3"/>
  <c r="I3660" i="3"/>
  <c r="J3660" i="3"/>
  <c r="G3661" i="3"/>
  <c r="H3661" i="3"/>
  <c r="I3661" i="3"/>
  <c r="J3661" i="3"/>
  <c r="G3662" i="3"/>
  <c r="H3662" i="3"/>
  <c r="I3662" i="3"/>
  <c r="J3662" i="3"/>
  <c r="G3663" i="3"/>
  <c r="H3663" i="3"/>
  <c r="I3663" i="3"/>
  <c r="J3663" i="3"/>
  <c r="G3664" i="3"/>
  <c r="H3664" i="3"/>
  <c r="I3664" i="3"/>
  <c r="J3664" i="3"/>
  <c r="G3665" i="3"/>
  <c r="H3665" i="3"/>
  <c r="I3665" i="3"/>
  <c r="J3665" i="3"/>
  <c r="G3666" i="3"/>
  <c r="H3666" i="3"/>
  <c r="I3666" i="3"/>
  <c r="J3666" i="3"/>
  <c r="G3667" i="3"/>
  <c r="H3667" i="3"/>
  <c r="I3667" i="3"/>
  <c r="J3667" i="3"/>
  <c r="G3668" i="3"/>
  <c r="H3668" i="3"/>
  <c r="I3668" i="3"/>
  <c r="J3668" i="3"/>
  <c r="G3669" i="3"/>
  <c r="H3669" i="3"/>
  <c r="I3669" i="3"/>
  <c r="J3669" i="3"/>
  <c r="G3670" i="3"/>
  <c r="H3670" i="3"/>
  <c r="I3670" i="3"/>
  <c r="J3670" i="3"/>
  <c r="G3671" i="3"/>
  <c r="H3671" i="3"/>
  <c r="I3671" i="3"/>
  <c r="J3671" i="3"/>
  <c r="G3672" i="3"/>
  <c r="H3672" i="3"/>
  <c r="I3672" i="3"/>
  <c r="J3672" i="3"/>
  <c r="G3673" i="3"/>
  <c r="H3673" i="3"/>
  <c r="I3673" i="3"/>
  <c r="J3673" i="3"/>
  <c r="G3674" i="3"/>
  <c r="H3674" i="3"/>
  <c r="I3674" i="3"/>
  <c r="J3674" i="3"/>
  <c r="G3675" i="3"/>
  <c r="H3675" i="3"/>
  <c r="I3675" i="3"/>
  <c r="J3675" i="3"/>
  <c r="G3676" i="3"/>
  <c r="H3676" i="3"/>
  <c r="I3676" i="3"/>
  <c r="J3676" i="3"/>
  <c r="G3677" i="3"/>
  <c r="H3677" i="3"/>
  <c r="I3677" i="3"/>
  <c r="J3677" i="3"/>
  <c r="G3678" i="3"/>
  <c r="H3678" i="3"/>
  <c r="I3678" i="3"/>
  <c r="J3678" i="3"/>
  <c r="G3679" i="3"/>
  <c r="H3679" i="3"/>
  <c r="I3679" i="3"/>
  <c r="J3679" i="3"/>
  <c r="G3680" i="3"/>
  <c r="H3680" i="3"/>
  <c r="I3680" i="3"/>
  <c r="J3680" i="3"/>
  <c r="G3681" i="3"/>
  <c r="H3681" i="3"/>
  <c r="I3681" i="3"/>
  <c r="J3681" i="3"/>
  <c r="G3682" i="3"/>
  <c r="H3682" i="3"/>
  <c r="I3682" i="3"/>
  <c r="J3682" i="3"/>
  <c r="G3683" i="3"/>
  <c r="H3683" i="3"/>
  <c r="I3683" i="3"/>
  <c r="J3683" i="3"/>
  <c r="G3684" i="3"/>
  <c r="H3684" i="3"/>
  <c r="I3684" i="3"/>
  <c r="J3684" i="3"/>
  <c r="G3685" i="3"/>
  <c r="H3685" i="3"/>
  <c r="I3685" i="3"/>
  <c r="J3685" i="3"/>
  <c r="G3686" i="3"/>
  <c r="H3686" i="3"/>
  <c r="I3686" i="3"/>
  <c r="J3686" i="3"/>
  <c r="G3687" i="3"/>
  <c r="H3687" i="3"/>
  <c r="I3687" i="3"/>
  <c r="J3687" i="3"/>
  <c r="G3688" i="3"/>
  <c r="H3688" i="3"/>
  <c r="I3688" i="3"/>
  <c r="J3688" i="3"/>
  <c r="G3689" i="3"/>
  <c r="H3689" i="3"/>
  <c r="I3689" i="3"/>
  <c r="J3689" i="3"/>
  <c r="G3690" i="3"/>
  <c r="H3690" i="3"/>
  <c r="I3690" i="3"/>
  <c r="J3690" i="3"/>
  <c r="G3691" i="3"/>
  <c r="H3691" i="3"/>
  <c r="I3691" i="3"/>
  <c r="J3691" i="3"/>
  <c r="G3692" i="3"/>
  <c r="H3692" i="3"/>
  <c r="I3692" i="3"/>
  <c r="J3692" i="3"/>
  <c r="G3693" i="3"/>
  <c r="H3693" i="3"/>
  <c r="I3693" i="3"/>
  <c r="J3693" i="3"/>
  <c r="G3694" i="3"/>
  <c r="H3694" i="3"/>
  <c r="I3694" i="3"/>
  <c r="J3694" i="3"/>
  <c r="G3695" i="3"/>
  <c r="H3695" i="3"/>
  <c r="I3695" i="3"/>
  <c r="J3695" i="3"/>
  <c r="G3696" i="3"/>
  <c r="H3696" i="3"/>
  <c r="I3696" i="3"/>
  <c r="J3696" i="3"/>
  <c r="G3697" i="3"/>
  <c r="H3697" i="3"/>
  <c r="I3697" i="3"/>
  <c r="J3697" i="3"/>
  <c r="G3698" i="3"/>
  <c r="H3698" i="3"/>
  <c r="I3698" i="3"/>
  <c r="J3698" i="3"/>
  <c r="G3699" i="3"/>
  <c r="H3699" i="3"/>
  <c r="I3699" i="3"/>
  <c r="J3699" i="3"/>
  <c r="G3700" i="3"/>
  <c r="H3700" i="3"/>
  <c r="I3700" i="3"/>
  <c r="J3700" i="3"/>
  <c r="G3701" i="3"/>
  <c r="H3701" i="3"/>
  <c r="I3701" i="3"/>
  <c r="J3701" i="3"/>
  <c r="G3702" i="3"/>
  <c r="H3702" i="3"/>
  <c r="I3702" i="3"/>
  <c r="J3702" i="3"/>
  <c r="G3703" i="3"/>
  <c r="H3703" i="3"/>
  <c r="I3703" i="3"/>
  <c r="J3703" i="3"/>
  <c r="G3704" i="3"/>
  <c r="H3704" i="3"/>
  <c r="I3704" i="3"/>
  <c r="J3704" i="3"/>
  <c r="G3705" i="3"/>
  <c r="H3705" i="3"/>
  <c r="I3705" i="3"/>
  <c r="J3705" i="3"/>
  <c r="G3706" i="3"/>
  <c r="H3706" i="3"/>
  <c r="I3706" i="3"/>
  <c r="J3706" i="3"/>
  <c r="G3707" i="3"/>
  <c r="H3707" i="3"/>
  <c r="I3707" i="3"/>
  <c r="J3707" i="3"/>
  <c r="G3708" i="3"/>
  <c r="H3708" i="3"/>
  <c r="I3708" i="3"/>
  <c r="J3708" i="3"/>
  <c r="G3709" i="3"/>
  <c r="H3709" i="3"/>
  <c r="I3709" i="3"/>
  <c r="J3709" i="3"/>
  <c r="G3710" i="3"/>
  <c r="H3710" i="3"/>
  <c r="I3710" i="3"/>
  <c r="J3710" i="3"/>
  <c r="G3711" i="3"/>
  <c r="H3711" i="3"/>
  <c r="I3711" i="3"/>
  <c r="J3711" i="3"/>
  <c r="G3712" i="3"/>
  <c r="H3712" i="3"/>
  <c r="I3712" i="3"/>
  <c r="J3712" i="3"/>
  <c r="G3713" i="3"/>
  <c r="H3713" i="3"/>
  <c r="I3713" i="3"/>
  <c r="J3713" i="3"/>
  <c r="G3714" i="3"/>
  <c r="H3714" i="3"/>
  <c r="I3714" i="3"/>
  <c r="J3714" i="3"/>
  <c r="G3715" i="3"/>
  <c r="H3715" i="3"/>
  <c r="I3715" i="3"/>
  <c r="J3715" i="3"/>
  <c r="G3716" i="3"/>
  <c r="H3716" i="3"/>
  <c r="I3716" i="3"/>
  <c r="J3716" i="3"/>
  <c r="G3717" i="3"/>
  <c r="H3717" i="3"/>
  <c r="I3717" i="3"/>
  <c r="J3717" i="3"/>
  <c r="G3718" i="3"/>
  <c r="H3718" i="3"/>
  <c r="I3718" i="3"/>
  <c r="J3718" i="3"/>
  <c r="G3719" i="3"/>
  <c r="H3719" i="3"/>
  <c r="I3719" i="3"/>
  <c r="J3719" i="3"/>
  <c r="G3720" i="3"/>
  <c r="H3720" i="3"/>
  <c r="I3720" i="3"/>
  <c r="J3720" i="3"/>
  <c r="G3721" i="3"/>
  <c r="H3721" i="3"/>
  <c r="I3721" i="3"/>
  <c r="J3721" i="3"/>
  <c r="G3722" i="3"/>
  <c r="H3722" i="3"/>
  <c r="I3722" i="3"/>
  <c r="J3722" i="3"/>
  <c r="G3723" i="3"/>
  <c r="H3723" i="3"/>
  <c r="I3723" i="3"/>
  <c r="J3723" i="3"/>
  <c r="G3724" i="3"/>
  <c r="H3724" i="3"/>
  <c r="I3724" i="3"/>
  <c r="J3724" i="3"/>
  <c r="G3725" i="3"/>
  <c r="H3725" i="3"/>
  <c r="I3725" i="3"/>
  <c r="J3725" i="3"/>
  <c r="G3726" i="3"/>
  <c r="H3726" i="3"/>
  <c r="I3726" i="3"/>
  <c r="J3726" i="3"/>
  <c r="G3727" i="3"/>
  <c r="H3727" i="3"/>
  <c r="I3727" i="3"/>
  <c r="J3727" i="3"/>
  <c r="G3728" i="3"/>
  <c r="H3728" i="3"/>
  <c r="I3728" i="3"/>
  <c r="J3728" i="3"/>
  <c r="G3729" i="3"/>
  <c r="H3729" i="3"/>
  <c r="I3729" i="3"/>
  <c r="J3729" i="3"/>
  <c r="G3730" i="3"/>
  <c r="H3730" i="3"/>
  <c r="I3730" i="3"/>
  <c r="J3730" i="3"/>
  <c r="G3731" i="3"/>
  <c r="H3731" i="3"/>
  <c r="I3731" i="3"/>
  <c r="J3731" i="3"/>
  <c r="G3732" i="3"/>
  <c r="H3732" i="3"/>
  <c r="I3732" i="3"/>
  <c r="J3732" i="3"/>
  <c r="G3733" i="3"/>
  <c r="H3733" i="3"/>
  <c r="I3733" i="3"/>
  <c r="J3733" i="3"/>
  <c r="G3734" i="3"/>
  <c r="H3734" i="3"/>
  <c r="I3734" i="3"/>
  <c r="J3734" i="3"/>
  <c r="G3735" i="3"/>
  <c r="H3735" i="3"/>
  <c r="I3735" i="3"/>
  <c r="J3735" i="3"/>
  <c r="G3736" i="3"/>
  <c r="H3736" i="3"/>
  <c r="I3736" i="3"/>
  <c r="J3736" i="3"/>
  <c r="G3737" i="3"/>
  <c r="H3737" i="3"/>
  <c r="I3737" i="3"/>
  <c r="J3737" i="3"/>
  <c r="G3738" i="3"/>
  <c r="H3738" i="3"/>
  <c r="I3738" i="3"/>
  <c r="J3738" i="3"/>
  <c r="G3739" i="3"/>
  <c r="H3739" i="3"/>
  <c r="I3739" i="3"/>
  <c r="J3739" i="3"/>
  <c r="G3740" i="3"/>
  <c r="H3740" i="3"/>
  <c r="I3740" i="3"/>
  <c r="J3740" i="3"/>
  <c r="G3741" i="3"/>
  <c r="H3741" i="3"/>
  <c r="I3741" i="3"/>
  <c r="J3741" i="3"/>
  <c r="G3742" i="3"/>
  <c r="H3742" i="3"/>
  <c r="I3742" i="3"/>
  <c r="J3742" i="3"/>
  <c r="G3743" i="3"/>
  <c r="H3743" i="3"/>
  <c r="I3743" i="3"/>
  <c r="J3743" i="3"/>
  <c r="G3744" i="3"/>
  <c r="H3744" i="3"/>
  <c r="I3744" i="3"/>
  <c r="J3744" i="3"/>
  <c r="G3745" i="3"/>
  <c r="H3745" i="3"/>
  <c r="I3745" i="3"/>
  <c r="J3745" i="3"/>
  <c r="G3746" i="3"/>
  <c r="H3746" i="3"/>
  <c r="I3746" i="3"/>
  <c r="J3746" i="3"/>
  <c r="G3747" i="3"/>
  <c r="H3747" i="3"/>
  <c r="I3747" i="3"/>
  <c r="J3747" i="3"/>
  <c r="G3748" i="3"/>
  <c r="H3748" i="3"/>
  <c r="I3748" i="3"/>
  <c r="J3748" i="3"/>
  <c r="G3749" i="3"/>
  <c r="H3749" i="3"/>
  <c r="I3749" i="3"/>
  <c r="J3749" i="3"/>
  <c r="G3750" i="3"/>
  <c r="H3750" i="3"/>
  <c r="I3750" i="3"/>
  <c r="J3750" i="3"/>
  <c r="G3751" i="3"/>
  <c r="H3751" i="3"/>
  <c r="I3751" i="3"/>
  <c r="J3751" i="3"/>
  <c r="G3752" i="3"/>
  <c r="H3752" i="3"/>
  <c r="I3752" i="3"/>
  <c r="J3752" i="3"/>
  <c r="G3753" i="3"/>
  <c r="H3753" i="3"/>
  <c r="I3753" i="3"/>
  <c r="J3753" i="3"/>
  <c r="G3754" i="3"/>
  <c r="H3754" i="3"/>
  <c r="I3754" i="3"/>
  <c r="J3754" i="3"/>
  <c r="G3755" i="3"/>
  <c r="H3755" i="3"/>
  <c r="I3755" i="3"/>
  <c r="J3755" i="3"/>
  <c r="G3756" i="3"/>
  <c r="H3756" i="3"/>
  <c r="I3756" i="3"/>
  <c r="J3756" i="3"/>
  <c r="G3757" i="3"/>
  <c r="H3757" i="3"/>
  <c r="I3757" i="3"/>
  <c r="J3757" i="3"/>
  <c r="G3758" i="3"/>
  <c r="H3758" i="3"/>
  <c r="I3758" i="3"/>
  <c r="J3758" i="3"/>
  <c r="G3759" i="3"/>
  <c r="H3759" i="3"/>
  <c r="I3759" i="3"/>
  <c r="J3759" i="3"/>
  <c r="G3760" i="3"/>
  <c r="H3760" i="3"/>
  <c r="I3760" i="3"/>
  <c r="J3760" i="3"/>
  <c r="G3761" i="3"/>
  <c r="H3761" i="3"/>
  <c r="I3761" i="3"/>
  <c r="J3761" i="3"/>
  <c r="G3762" i="3"/>
  <c r="H3762" i="3"/>
  <c r="I3762" i="3"/>
  <c r="J3762" i="3"/>
  <c r="G3763" i="3"/>
  <c r="H3763" i="3"/>
  <c r="I3763" i="3"/>
  <c r="J3763" i="3"/>
  <c r="G3764" i="3"/>
  <c r="H3764" i="3"/>
  <c r="I3764" i="3"/>
  <c r="J3764" i="3"/>
  <c r="G3765" i="3"/>
  <c r="H3765" i="3"/>
  <c r="I3765" i="3"/>
  <c r="J3765" i="3"/>
  <c r="G3766" i="3"/>
  <c r="H3766" i="3"/>
  <c r="I3766" i="3"/>
  <c r="J3766" i="3"/>
  <c r="G3767" i="3"/>
  <c r="H3767" i="3"/>
  <c r="I3767" i="3"/>
  <c r="J3767" i="3"/>
  <c r="G3768" i="3"/>
  <c r="H3768" i="3"/>
  <c r="I3768" i="3"/>
  <c r="J3768" i="3"/>
  <c r="G3769" i="3"/>
  <c r="H3769" i="3"/>
  <c r="I3769" i="3"/>
  <c r="J3769" i="3"/>
  <c r="G3770" i="3"/>
  <c r="H3770" i="3"/>
  <c r="I3770" i="3"/>
  <c r="J3770" i="3"/>
  <c r="G3771" i="3"/>
  <c r="H3771" i="3"/>
  <c r="I3771" i="3"/>
  <c r="J3771" i="3"/>
  <c r="G3772" i="3"/>
  <c r="H3772" i="3"/>
  <c r="I3772" i="3"/>
  <c r="J3772" i="3"/>
  <c r="G3773" i="3"/>
  <c r="H3773" i="3"/>
  <c r="I3773" i="3"/>
  <c r="J3773" i="3"/>
  <c r="G3774" i="3"/>
  <c r="H3774" i="3"/>
  <c r="I3774" i="3"/>
  <c r="J3774" i="3"/>
  <c r="G3775" i="3"/>
  <c r="H3775" i="3"/>
  <c r="I3775" i="3"/>
  <c r="J3775" i="3"/>
  <c r="G3776" i="3"/>
  <c r="H3776" i="3"/>
  <c r="I3776" i="3"/>
  <c r="J3776" i="3"/>
  <c r="G3777" i="3"/>
  <c r="H3777" i="3"/>
  <c r="I3777" i="3"/>
  <c r="J3777" i="3"/>
  <c r="G3778" i="3"/>
  <c r="H3778" i="3"/>
  <c r="I3778" i="3"/>
  <c r="J3778" i="3"/>
  <c r="G3779" i="3"/>
  <c r="H3779" i="3"/>
  <c r="I3779" i="3"/>
  <c r="J3779" i="3"/>
  <c r="G3780" i="3"/>
  <c r="H3780" i="3"/>
  <c r="I3780" i="3"/>
  <c r="J3780" i="3"/>
  <c r="G3781" i="3"/>
  <c r="H3781" i="3"/>
  <c r="I3781" i="3"/>
  <c r="J3781" i="3"/>
  <c r="G3782" i="3"/>
  <c r="H3782" i="3"/>
  <c r="I3782" i="3"/>
  <c r="J3782" i="3"/>
  <c r="G3783" i="3"/>
  <c r="H3783" i="3"/>
  <c r="I3783" i="3"/>
  <c r="J3783" i="3"/>
  <c r="G3784" i="3"/>
  <c r="H3784" i="3"/>
  <c r="I3784" i="3"/>
  <c r="J3784" i="3"/>
  <c r="G3785" i="3"/>
  <c r="H3785" i="3"/>
  <c r="I3785" i="3"/>
  <c r="J3785" i="3"/>
  <c r="G3786" i="3"/>
  <c r="H3786" i="3"/>
  <c r="I3786" i="3"/>
  <c r="J3786" i="3"/>
  <c r="G3787" i="3"/>
  <c r="H3787" i="3"/>
  <c r="I3787" i="3"/>
  <c r="J3787" i="3"/>
  <c r="G3788" i="3"/>
  <c r="H3788" i="3"/>
  <c r="I3788" i="3"/>
  <c r="J3788" i="3"/>
  <c r="G3789" i="3"/>
  <c r="H3789" i="3"/>
  <c r="I3789" i="3"/>
  <c r="J3789" i="3"/>
  <c r="G3790" i="3"/>
  <c r="H3790" i="3"/>
  <c r="I3790" i="3"/>
  <c r="J3790" i="3"/>
  <c r="G3791" i="3"/>
  <c r="H3791" i="3"/>
  <c r="I3791" i="3"/>
  <c r="J3791" i="3"/>
  <c r="G3792" i="3"/>
  <c r="H3792" i="3"/>
  <c r="I3792" i="3"/>
  <c r="J3792" i="3"/>
  <c r="G3793" i="3"/>
  <c r="H3793" i="3"/>
  <c r="I3793" i="3"/>
  <c r="J3793" i="3"/>
  <c r="G3794" i="3"/>
  <c r="H3794" i="3"/>
  <c r="I3794" i="3"/>
  <c r="J3794" i="3"/>
  <c r="G3795" i="3"/>
  <c r="H3795" i="3"/>
  <c r="I3795" i="3"/>
  <c r="J3795" i="3"/>
  <c r="G3796" i="3"/>
  <c r="H3796" i="3"/>
  <c r="I3796" i="3"/>
  <c r="J3796" i="3"/>
  <c r="G3797" i="3"/>
  <c r="H3797" i="3"/>
  <c r="I3797" i="3"/>
  <c r="J3797" i="3"/>
  <c r="G3798" i="3"/>
  <c r="H3798" i="3"/>
  <c r="I3798" i="3"/>
  <c r="J3798" i="3"/>
  <c r="G3799" i="3"/>
  <c r="H3799" i="3"/>
  <c r="I3799" i="3"/>
  <c r="J3799" i="3"/>
  <c r="G3800" i="3"/>
  <c r="H3800" i="3"/>
  <c r="I3800" i="3"/>
  <c r="J3800" i="3"/>
  <c r="G3801" i="3"/>
  <c r="H3801" i="3"/>
  <c r="I3801" i="3"/>
  <c r="J3801" i="3"/>
  <c r="G3802" i="3"/>
  <c r="H3802" i="3"/>
  <c r="I3802" i="3"/>
  <c r="J3802" i="3"/>
  <c r="G3803" i="3"/>
  <c r="H3803" i="3"/>
  <c r="I3803" i="3"/>
  <c r="J3803" i="3"/>
  <c r="G3804" i="3"/>
  <c r="H3804" i="3"/>
  <c r="I3804" i="3"/>
  <c r="J3804" i="3"/>
  <c r="G3805" i="3"/>
  <c r="H3805" i="3"/>
  <c r="I3805" i="3"/>
  <c r="J3805" i="3"/>
  <c r="G3806" i="3"/>
  <c r="H3806" i="3"/>
  <c r="I3806" i="3"/>
  <c r="J3806" i="3"/>
  <c r="G3807" i="3"/>
  <c r="H3807" i="3"/>
  <c r="I3807" i="3"/>
  <c r="J3807" i="3"/>
  <c r="G3808" i="3"/>
  <c r="H3808" i="3"/>
  <c r="I3808" i="3"/>
  <c r="J3808" i="3"/>
  <c r="G3809" i="3"/>
  <c r="H3809" i="3"/>
  <c r="I3809" i="3"/>
  <c r="J3809" i="3"/>
  <c r="G3810" i="3"/>
  <c r="H3810" i="3"/>
  <c r="I3810" i="3"/>
  <c r="J3810" i="3"/>
  <c r="G3811" i="3"/>
  <c r="H3811" i="3"/>
  <c r="I3811" i="3"/>
  <c r="J3811" i="3"/>
  <c r="G3812" i="3"/>
  <c r="H3812" i="3"/>
  <c r="I3812" i="3"/>
  <c r="J3812" i="3"/>
  <c r="G3813" i="3"/>
  <c r="H3813" i="3"/>
  <c r="I3813" i="3"/>
  <c r="J3813" i="3"/>
  <c r="G3814" i="3"/>
  <c r="H3814" i="3"/>
  <c r="I3814" i="3"/>
  <c r="J3814" i="3"/>
  <c r="G3815" i="3"/>
  <c r="H3815" i="3"/>
  <c r="I3815" i="3"/>
  <c r="J3815" i="3"/>
  <c r="G3816" i="3"/>
  <c r="H3816" i="3"/>
  <c r="I3816" i="3"/>
  <c r="J3816" i="3"/>
  <c r="G3817" i="3"/>
  <c r="H3817" i="3"/>
  <c r="I3817" i="3"/>
  <c r="J3817" i="3"/>
  <c r="G3818" i="3"/>
  <c r="H3818" i="3"/>
  <c r="I3818" i="3"/>
  <c r="J3818" i="3"/>
  <c r="G3819" i="3"/>
  <c r="H3819" i="3"/>
  <c r="I3819" i="3"/>
  <c r="J3819" i="3"/>
  <c r="G3820" i="3"/>
  <c r="H3820" i="3"/>
  <c r="I3820" i="3"/>
  <c r="J3820" i="3"/>
  <c r="G3821" i="3"/>
  <c r="H3821" i="3"/>
  <c r="I3821" i="3"/>
  <c r="J3821" i="3"/>
  <c r="G3822" i="3"/>
  <c r="H3822" i="3"/>
  <c r="I3822" i="3"/>
  <c r="J3822" i="3"/>
  <c r="G3823" i="3"/>
  <c r="H3823" i="3"/>
  <c r="I3823" i="3"/>
  <c r="J3823" i="3"/>
  <c r="G3824" i="3"/>
  <c r="H3824" i="3"/>
  <c r="I3824" i="3"/>
  <c r="J3824" i="3"/>
  <c r="G3825" i="3"/>
  <c r="H3825" i="3"/>
  <c r="I3825" i="3"/>
  <c r="J3825" i="3"/>
  <c r="G3826" i="3"/>
  <c r="H3826" i="3"/>
  <c r="I3826" i="3"/>
  <c r="J3826" i="3"/>
  <c r="G3827" i="3"/>
  <c r="H3827" i="3"/>
  <c r="I3827" i="3"/>
  <c r="J3827" i="3"/>
  <c r="G3828" i="3"/>
  <c r="H3828" i="3"/>
  <c r="I3828" i="3"/>
  <c r="J3828" i="3"/>
  <c r="G3829" i="3"/>
  <c r="H3829" i="3"/>
  <c r="I3829" i="3"/>
  <c r="J3829" i="3"/>
  <c r="G3830" i="3"/>
  <c r="H3830" i="3"/>
  <c r="I3830" i="3"/>
  <c r="J3830" i="3"/>
  <c r="G3831" i="3"/>
  <c r="H3831" i="3"/>
  <c r="I3831" i="3"/>
  <c r="J3831" i="3"/>
  <c r="G3832" i="3"/>
  <c r="H3832" i="3"/>
  <c r="I3832" i="3"/>
  <c r="J3832" i="3"/>
  <c r="G3833" i="3"/>
  <c r="H3833" i="3"/>
  <c r="I3833" i="3"/>
  <c r="J3833" i="3"/>
  <c r="G3834" i="3"/>
  <c r="H3834" i="3"/>
  <c r="I3834" i="3"/>
  <c r="J3834" i="3"/>
  <c r="G3835" i="3"/>
  <c r="H3835" i="3"/>
  <c r="I3835" i="3"/>
  <c r="J3835" i="3"/>
  <c r="G3836" i="3"/>
  <c r="H3836" i="3"/>
  <c r="I3836" i="3"/>
  <c r="J3836" i="3"/>
  <c r="G3837" i="3"/>
  <c r="H3837" i="3"/>
  <c r="I3837" i="3"/>
  <c r="J3837" i="3"/>
  <c r="G3838" i="3"/>
  <c r="H3838" i="3"/>
  <c r="I3838" i="3"/>
  <c r="J3838" i="3"/>
  <c r="G3839" i="3"/>
  <c r="H3839" i="3"/>
  <c r="I3839" i="3"/>
  <c r="J3839" i="3"/>
  <c r="G3840" i="3"/>
  <c r="H3840" i="3"/>
  <c r="I3840" i="3"/>
  <c r="J3840" i="3"/>
  <c r="G3841" i="3"/>
  <c r="H3841" i="3"/>
  <c r="I3841" i="3"/>
  <c r="J3841" i="3"/>
  <c r="G3842" i="3"/>
  <c r="H3842" i="3"/>
  <c r="I3842" i="3"/>
  <c r="J3842" i="3"/>
  <c r="G3843" i="3"/>
  <c r="H3843" i="3"/>
  <c r="I3843" i="3"/>
  <c r="J3843" i="3"/>
  <c r="G3844" i="3"/>
  <c r="H3844" i="3"/>
  <c r="I3844" i="3"/>
  <c r="J3844" i="3"/>
  <c r="G3845" i="3"/>
  <c r="H3845" i="3"/>
  <c r="I3845" i="3"/>
  <c r="J3845" i="3"/>
  <c r="G3846" i="3"/>
  <c r="H3846" i="3"/>
  <c r="I3846" i="3"/>
  <c r="J3846" i="3"/>
  <c r="G3847" i="3"/>
  <c r="H3847" i="3"/>
  <c r="I3847" i="3"/>
  <c r="J3847" i="3"/>
  <c r="G3848" i="3"/>
  <c r="H3848" i="3"/>
  <c r="I3848" i="3"/>
  <c r="J3848" i="3"/>
  <c r="G3849" i="3"/>
  <c r="H3849" i="3"/>
  <c r="I3849" i="3"/>
  <c r="J3849" i="3"/>
  <c r="G3850" i="3"/>
  <c r="H3850" i="3"/>
  <c r="I3850" i="3"/>
  <c r="J3850" i="3"/>
  <c r="G3851" i="3"/>
  <c r="H3851" i="3"/>
  <c r="I3851" i="3"/>
  <c r="J3851" i="3"/>
  <c r="G3852" i="3"/>
  <c r="H3852" i="3"/>
  <c r="I3852" i="3"/>
  <c r="J3852" i="3"/>
  <c r="G3853" i="3"/>
  <c r="H3853" i="3"/>
  <c r="I3853" i="3"/>
  <c r="J3853" i="3"/>
  <c r="G3854" i="3"/>
  <c r="H3854" i="3"/>
  <c r="I3854" i="3"/>
  <c r="J3854" i="3"/>
  <c r="G3855" i="3"/>
  <c r="H3855" i="3"/>
  <c r="I3855" i="3"/>
  <c r="J3855" i="3"/>
  <c r="G3856" i="3"/>
  <c r="H3856" i="3"/>
  <c r="I3856" i="3"/>
  <c r="J3856" i="3"/>
  <c r="G3857" i="3"/>
  <c r="H3857" i="3"/>
  <c r="I3857" i="3"/>
  <c r="J3857" i="3"/>
  <c r="G3858" i="3"/>
  <c r="H3858" i="3"/>
  <c r="I3858" i="3"/>
  <c r="J3858" i="3"/>
  <c r="G3859" i="3"/>
  <c r="H3859" i="3"/>
  <c r="I3859" i="3"/>
  <c r="J3859" i="3"/>
  <c r="G3860" i="3"/>
  <c r="H3860" i="3"/>
  <c r="I3860" i="3"/>
  <c r="J3860" i="3"/>
  <c r="G3861" i="3"/>
  <c r="H3861" i="3"/>
  <c r="I3861" i="3"/>
  <c r="J3861" i="3"/>
  <c r="G3862" i="3"/>
  <c r="H3862" i="3"/>
  <c r="I3862" i="3"/>
  <c r="J3862" i="3"/>
  <c r="G3863" i="3"/>
  <c r="H3863" i="3"/>
  <c r="I3863" i="3"/>
  <c r="J3863" i="3"/>
  <c r="G3864" i="3"/>
  <c r="H3864" i="3"/>
  <c r="I3864" i="3"/>
  <c r="J3864" i="3"/>
  <c r="G3865" i="3"/>
  <c r="H3865" i="3"/>
  <c r="I3865" i="3"/>
  <c r="J3865" i="3"/>
  <c r="G3866" i="3"/>
  <c r="H3866" i="3"/>
  <c r="I3866" i="3"/>
  <c r="J3866" i="3"/>
  <c r="G3867" i="3"/>
  <c r="H3867" i="3"/>
  <c r="I3867" i="3"/>
  <c r="J3867" i="3"/>
  <c r="G3868" i="3"/>
  <c r="H3868" i="3"/>
  <c r="I3868" i="3"/>
  <c r="J3868" i="3"/>
  <c r="G3869" i="3"/>
  <c r="H3869" i="3"/>
  <c r="I3869" i="3"/>
  <c r="J3869" i="3"/>
  <c r="G3870" i="3"/>
  <c r="H3870" i="3"/>
  <c r="I3870" i="3"/>
  <c r="J3870" i="3"/>
  <c r="G3871" i="3"/>
  <c r="H3871" i="3"/>
  <c r="I3871" i="3"/>
  <c r="J3871" i="3"/>
  <c r="G3872" i="3"/>
  <c r="H3872" i="3"/>
  <c r="I3872" i="3"/>
  <c r="J3872" i="3"/>
  <c r="G3873" i="3"/>
  <c r="H3873" i="3"/>
  <c r="I3873" i="3"/>
  <c r="J3873" i="3"/>
  <c r="G3874" i="3"/>
  <c r="H3874" i="3"/>
  <c r="I3874" i="3"/>
  <c r="J3874" i="3"/>
  <c r="G3875" i="3"/>
  <c r="H3875" i="3"/>
  <c r="I3875" i="3"/>
  <c r="J3875" i="3"/>
  <c r="G3876" i="3"/>
  <c r="H3876" i="3"/>
  <c r="I3876" i="3"/>
  <c r="J3876" i="3"/>
  <c r="G3877" i="3"/>
  <c r="H3877" i="3"/>
  <c r="I3877" i="3"/>
  <c r="J3877" i="3"/>
  <c r="G3878" i="3"/>
  <c r="H3878" i="3"/>
  <c r="I3878" i="3"/>
  <c r="J3878" i="3"/>
  <c r="G3879" i="3"/>
  <c r="H3879" i="3"/>
  <c r="I3879" i="3"/>
  <c r="J3879" i="3"/>
  <c r="G3880" i="3"/>
  <c r="H3880" i="3"/>
  <c r="I3880" i="3"/>
  <c r="J3880" i="3"/>
  <c r="G3881" i="3"/>
  <c r="H3881" i="3"/>
  <c r="I3881" i="3"/>
  <c r="J3881" i="3"/>
  <c r="G3882" i="3"/>
  <c r="H3882" i="3"/>
  <c r="I3882" i="3"/>
  <c r="J3882" i="3"/>
  <c r="G3883" i="3"/>
  <c r="H3883" i="3"/>
  <c r="I3883" i="3"/>
  <c r="J3883" i="3"/>
  <c r="G3884" i="3"/>
  <c r="H3884" i="3"/>
  <c r="I3884" i="3"/>
  <c r="J3884" i="3"/>
  <c r="G3885" i="3"/>
  <c r="H3885" i="3"/>
  <c r="I3885" i="3"/>
  <c r="J3885" i="3"/>
  <c r="G3886" i="3"/>
  <c r="H3886" i="3"/>
  <c r="I3886" i="3"/>
  <c r="J3886" i="3"/>
  <c r="G3887" i="3"/>
  <c r="H3887" i="3"/>
  <c r="I3887" i="3"/>
  <c r="J3887" i="3"/>
  <c r="G3888" i="3"/>
  <c r="H3888" i="3"/>
  <c r="I3888" i="3"/>
  <c r="J3888" i="3"/>
  <c r="G3889" i="3"/>
  <c r="H3889" i="3"/>
  <c r="I3889" i="3"/>
  <c r="J3889" i="3"/>
  <c r="G3890" i="3"/>
  <c r="H3890" i="3"/>
  <c r="I3890" i="3"/>
  <c r="J3890" i="3"/>
  <c r="G3891" i="3"/>
  <c r="H3891" i="3"/>
  <c r="I3891" i="3"/>
  <c r="J3891" i="3"/>
  <c r="G3892" i="3"/>
  <c r="H3892" i="3"/>
  <c r="I3892" i="3"/>
  <c r="J3892" i="3"/>
  <c r="G3893" i="3"/>
  <c r="H3893" i="3"/>
  <c r="I3893" i="3"/>
  <c r="J3893" i="3"/>
  <c r="G3894" i="3"/>
  <c r="H3894" i="3"/>
  <c r="I3894" i="3"/>
  <c r="J3894" i="3"/>
  <c r="G3895" i="3"/>
  <c r="H3895" i="3"/>
  <c r="I3895" i="3"/>
  <c r="J3895" i="3"/>
  <c r="G3896" i="3"/>
  <c r="H3896" i="3"/>
  <c r="I3896" i="3"/>
  <c r="J3896" i="3"/>
  <c r="G3897" i="3"/>
  <c r="H3897" i="3"/>
  <c r="I3897" i="3"/>
  <c r="J3897" i="3"/>
  <c r="G3898" i="3"/>
  <c r="H3898" i="3"/>
  <c r="I3898" i="3"/>
  <c r="J3898" i="3"/>
  <c r="G3899" i="3"/>
  <c r="H3899" i="3"/>
  <c r="I3899" i="3"/>
  <c r="J3899" i="3"/>
  <c r="G3900" i="3"/>
  <c r="H3900" i="3"/>
  <c r="I3900" i="3"/>
  <c r="J3900" i="3"/>
  <c r="G3901" i="3"/>
  <c r="H3901" i="3"/>
  <c r="I3901" i="3"/>
  <c r="J3901" i="3"/>
  <c r="G3902" i="3"/>
  <c r="H3902" i="3"/>
  <c r="I3902" i="3"/>
  <c r="J3902" i="3"/>
  <c r="G3903" i="3"/>
  <c r="H3903" i="3"/>
  <c r="I3903" i="3"/>
  <c r="J3903" i="3"/>
  <c r="G3904" i="3"/>
  <c r="H3904" i="3"/>
  <c r="I3904" i="3"/>
  <c r="J3904" i="3"/>
  <c r="G3905" i="3"/>
  <c r="H3905" i="3"/>
  <c r="I3905" i="3"/>
  <c r="J3905" i="3"/>
  <c r="G3906" i="3"/>
  <c r="H3906" i="3"/>
  <c r="I3906" i="3"/>
  <c r="J3906" i="3"/>
  <c r="G3907" i="3"/>
  <c r="H3907" i="3"/>
  <c r="I3907" i="3"/>
  <c r="J3907" i="3"/>
  <c r="G3908" i="3"/>
  <c r="H3908" i="3"/>
  <c r="I3908" i="3"/>
  <c r="J3908" i="3"/>
  <c r="G3909" i="3"/>
  <c r="H3909" i="3"/>
  <c r="I3909" i="3"/>
  <c r="J3909" i="3"/>
  <c r="G3910" i="3"/>
  <c r="H3910" i="3"/>
  <c r="I3910" i="3"/>
  <c r="J3910" i="3"/>
  <c r="G3911" i="3"/>
  <c r="H3911" i="3"/>
  <c r="I3911" i="3"/>
  <c r="J3911" i="3"/>
  <c r="G3912" i="3"/>
  <c r="H3912" i="3"/>
  <c r="I3912" i="3"/>
  <c r="J3912" i="3"/>
  <c r="G3913" i="3"/>
  <c r="H3913" i="3"/>
  <c r="I3913" i="3"/>
  <c r="J3913" i="3"/>
  <c r="G3914" i="3"/>
  <c r="H3914" i="3"/>
  <c r="I3914" i="3"/>
  <c r="J3914" i="3"/>
  <c r="G3915" i="3"/>
  <c r="H3915" i="3"/>
  <c r="I3915" i="3"/>
  <c r="J3915" i="3"/>
  <c r="G3916" i="3"/>
  <c r="H3916" i="3"/>
  <c r="I3916" i="3"/>
  <c r="J3916" i="3"/>
  <c r="G3917" i="3"/>
  <c r="H3917" i="3"/>
  <c r="I3917" i="3"/>
  <c r="J3917" i="3"/>
  <c r="G3918" i="3"/>
  <c r="H3918" i="3"/>
  <c r="I3918" i="3"/>
  <c r="J3918" i="3"/>
  <c r="G3919" i="3"/>
  <c r="H3919" i="3"/>
  <c r="I3919" i="3"/>
  <c r="J3919" i="3"/>
  <c r="G3920" i="3"/>
  <c r="H3920" i="3"/>
  <c r="I3920" i="3"/>
  <c r="J3920" i="3"/>
  <c r="G3921" i="3"/>
  <c r="H3921" i="3"/>
  <c r="I3921" i="3"/>
  <c r="J3921" i="3"/>
  <c r="G3922" i="3"/>
  <c r="H3922" i="3"/>
  <c r="I3922" i="3"/>
  <c r="J3922" i="3"/>
  <c r="G3923" i="3"/>
  <c r="H3923" i="3"/>
  <c r="I3923" i="3"/>
  <c r="J3923" i="3"/>
  <c r="G3924" i="3"/>
  <c r="H3924" i="3"/>
  <c r="I3924" i="3"/>
  <c r="J3924" i="3"/>
  <c r="G3925" i="3"/>
  <c r="H3925" i="3"/>
  <c r="I3925" i="3"/>
  <c r="J3925" i="3"/>
  <c r="G3926" i="3"/>
  <c r="H3926" i="3"/>
  <c r="I3926" i="3"/>
  <c r="J3926" i="3"/>
  <c r="G3927" i="3"/>
  <c r="H3927" i="3"/>
  <c r="I3927" i="3"/>
  <c r="J3927" i="3"/>
  <c r="G3928" i="3"/>
  <c r="H3928" i="3"/>
  <c r="I3928" i="3"/>
  <c r="J3928" i="3"/>
  <c r="G3929" i="3"/>
  <c r="H3929" i="3"/>
  <c r="I3929" i="3"/>
  <c r="J3929" i="3"/>
  <c r="G3930" i="3"/>
  <c r="H3930" i="3"/>
  <c r="I3930" i="3"/>
  <c r="J3930" i="3"/>
  <c r="G3931" i="3"/>
  <c r="H3931" i="3"/>
  <c r="I3931" i="3"/>
  <c r="J3931" i="3"/>
  <c r="G3932" i="3"/>
  <c r="H3932" i="3"/>
  <c r="I3932" i="3"/>
  <c r="J3932" i="3"/>
  <c r="G3933" i="3"/>
  <c r="H3933" i="3"/>
  <c r="I3933" i="3"/>
  <c r="J3933" i="3"/>
  <c r="G3934" i="3"/>
  <c r="H3934" i="3"/>
  <c r="I3934" i="3"/>
  <c r="J3934" i="3"/>
  <c r="G3935" i="3"/>
  <c r="H3935" i="3"/>
  <c r="I3935" i="3"/>
  <c r="J3935" i="3"/>
  <c r="G3936" i="3"/>
  <c r="H3936" i="3"/>
  <c r="I3936" i="3"/>
  <c r="J3936" i="3"/>
  <c r="G3937" i="3"/>
  <c r="H3937" i="3"/>
  <c r="I3937" i="3"/>
  <c r="J3937" i="3"/>
  <c r="G3938" i="3"/>
  <c r="H3938" i="3"/>
  <c r="I3938" i="3"/>
  <c r="J3938" i="3"/>
  <c r="G3939" i="3"/>
  <c r="H3939" i="3"/>
  <c r="I3939" i="3"/>
  <c r="J3939" i="3"/>
  <c r="G3940" i="3"/>
  <c r="H3940" i="3"/>
  <c r="I3940" i="3"/>
  <c r="J3940" i="3"/>
  <c r="G3941" i="3"/>
  <c r="H3941" i="3"/>
  <c r="I3941" i="3"/>
  <c r="J3941" i="3"/>
  <c r="G3942" i="3"/>
  <c r="H3942" i="3"/>
  <c r="I3942" i="3"/>
  <c r="J3942" i="3"/>
  <c r="G3943" i="3"/>
  <c r="H3943" i="3"/>
  <c r="I3943" i="3"/>
  <c r="J3943" i="3"/>
  <c r="G3944" i="3"/>
  <c r="H3944" i="3"/>
  <c r="I3944" i="3"/>
  <c r="J3944" i="3"/>
  <c r="G3945" i="3"/>
  <c r="H3945" i="3"/>
  <c r="I3945" i="3"/>
  <c r="J3945" i="3"/>
  <c r="G3946" i="3"/>
  <c r="H3946" i="3"/>
  <c r="I3946" i="3"/>
  <c r="J3946" i="3"/>
  <c r="G3947" i="3"/>
  <c r="H3947" i="3"/>
  <c r="I3947" i="3"/>
  <c r="J3947" i="3"/>
  <c r="G3948" i="3"/>
  <c r="H3948" i="3"/>
  <c r="I3948" i="3"/>
  <c r="J3948" i="3"/>
  <c r="G3949" i="3"/>
  <c r="H3949" i="3"/>
  <c r="I3949" i="3"/>
  <c r="J3949" i="3"/>
  <c r="G3950" i="3"/>
  <c r="H3950" i="3"/>
  <c r="I3950" i="3"/>
  <c r="J3950" i="3"/>
  <c r="G3951" i="3"/>
  <c r="H3951" i="3"/>
  <c r="I3951" i="3"/>
  <c r="J3951" i="3"/>
  <c r="G3952" i="3"/>
  <c r="H3952" i="3"/>
  <c r="I3952" i="3"/>
  <c r="J3952" i="3"/>
  <c r="G3953" i="3"/>
  <c r="H3953" i="3"/>
  <c r="I3953" i="3"/>
  <c r="J3953" i="3"/>
  <c r="G3954" i="3"/>
  <c r="H3954" i="3"/>
  <c r="I3954" i="3"/>
  <c r="J3954" i="3"/>
  <c r="G3955" i="3"/>
  <c r="H3955" i="3"/>
  <c r="I3955" i="3"/>
  <c r="J3955" i="3"/>
  <c r="G3956" i="3"/>
  <c r="H3956" i="3"/>
  <c r="I3956" i="3"/>
  <c r="J3956" i="3"/>
  <c r="G3957" i="3"/>
  <c r="H3957" i="3"/>
  <c r="I3957" i="3"/>
  <c r="J3957" i="3"/>
  <c r="G3958" i="3"/>
  <c r="H3958" i="3"/>
  <c r="I3958" i="3"/>
  <c r="J3958" i="3"/>
  <c r="G3959" i="3"/>
  <c r="H3959" i="3"/>
  <c r="I3959" i="3"/>
  <c r="J3959" i="3"/>
  <c r="G3960" i="3"/>
  <c r="H3960" i="3"/>
  <c r="I3960" i="3"/>
  <c r="J3960" i="3"/>
  <c r="G3961" i="3"/>
  <c r="H3961" i="3"/>
  <c r="I3961" i="3"/>
  <c r="J3961" i="3"/>
  <c r="G3962" i="3"/>
  <c r="H3962" i="3"/>
  <c r="I3962" i="3"/>
  <c r="J3962" i="3"/>
  <c r="G3963" i="3"/>
  <c r="H3963" i="3"/>
  <c r="I3963" i="3"/>
  <c r="J3963" i="3"/>
  <c r="G3964" i="3"/>
  <c r="H3964" i="3"/>
  <c r="I3964" i="3"/>
  <c r="J3964" i="3"/>
  <c r="G3965" i="3"/>
  <c r="H3965" i="3"/>
  <c r="I3965" i="3"/>
  <c r="J3965" i="3"/>
  <c r="G3966" i="3"/>
  <c r="H3966" i="3"/>
  <c r="I3966" i="3"/>
  <c r="J3966" i="3"/>
  <c r="G3967" i="3"/>
  <c r="H3967" i="3"/>
  <c r="I3967" i="3"/>
  <c r="J3967" i="3"/>
  <c r="G3968" i="3"/>
  <c r="H3968" i="3"/>
  <c r="I3968" i="3"/>
  <c r="J3968" i="3"/>
  <c r="G3969" i="3"/>
  <c r="H3969" i="3"/>
  <c r="I3969" i="3"/>
  <c r="J3969" i="3"/>
  <c r="G3970" i="3"/>
  <c r="H3970" i="3"/>
  <c r="I3970" i="3"/>
  <c r="J3970" i="3"/>
  <c r="G3971" i="3"/>
  <c r="H3971" i="3"/>
  <c r="I3971" i="3"/>
  <c r="J3971" i="3"/>
  <c r="G3972" i="3"/>
  <c r="H3972" i="3"/>
  <c r="I3972" i="3"/>
  <c r="J3972" i="3"/>
  <c r="G3973" i="3"/>
  <c r="H3973" i="3"/>
  <c r="I3973" i="3"/>
  <c r="J3973" i="3"/>
  <c r="G3974" i="3"/>
  <c r="H3974" i="3"/>
  <c r="I3974" i="3"/>
  <c r="J3974" i="3"/>
  <c r="G3975" i="3"/>
  <c r="H3975" i="3"/>
  <c r="I3975" i="3"/>
  <c r="J3975" i="3"/>
  <c r="G3976" i="3"/>
  <c r="H3976" i="3"/>
  <c r="I3976" i="3"/>
  <c r="J3976" i="3"/>
  <c r="G3977" i="3"/>
  <c r="H3977" i="3"/>
  <c r="I3977" i="3"/>
  <c r="J3977" i="3"/>
  <c r="G3978" i="3"/>
  <c r="H3978" i="3"/>
  <c r="I3978" i="3"/>
  <c r="J3978" i="3"/>
  <c r="G3979" i="3"/>
  <c r="H3979" i="3"/>
  <c r="I3979" i="3"/>
  <c r="J3979" i="3"/>
  <c r="G3980" i="3"/>
  <c r="H3980" i="3"/>
  <c r="I3980" i="3"/>
  <c r="J3980" i="3"/>
  <c r="G3981" i="3"/>
  <c r="H3981" i="3"/>
  <c r="I3981" i="3"/>
  <c r="J3981" i="3"/>
  <c r="G3982" i="3"/>
  <c r="H3982" i="3"/>
  <c r="I3982" i="3"/>
  <c r="J3982" i="3"/>
  <c r="G3983" i="3"/>
  <c r="H3983" i="3"/>
  <c r="I3983" i="3"/>
  <c r="J3983" i="3"/>
  <c r="G3984" i="3"/>
  <c r="H3984" i="3"/>
  <c r="I3984" i="3"/>
  <c r="J3984" i="3"/>
  <c r="G3985" i="3"/>
  <c r="H3985" i="3"/>
  <c r="I3985" i="3"/>
  <c r="J3985" i="3"/>
  <c r="G3986" i="3"/>
  <c r="H3986" i="3"/>
  <c r="I3986" i="3"/>
  <c r="J3986" i="3"/>
  <c r="G3987" i="3"/>
  <c r="H3987" i="3"/>
  <c r="I3987" i="3"/>
  <c r="J3987" i="3"/>
  <c r="G3988" i="3"/>
  <c r="H3988" i="3"/>
  <c r="I3988" i="3"/>
  <c r="J3988" i="3"/>
  <c r="G3989" i="3"/>
  <c r="H3989" i="3"/>
  <c r="I3989" i="3"/>
  <c r="J3989" i="3"/>
  <c r="G3990" i="3"/>
  <c r="H3990" i="3"/>
  <c r="I3990" i="3"/>
  <c r="J3990" i="3"/>
  <c r="G3991" i="3"/>
  <c r="H3991" i="3"/>
  <c r="I3991" i="3"/>
  <c r="J3991" i="3"/>
  <c r="G3992" i="3"/>
  <c r="H3992" i="3"/>
  <c r="I3992" i="3"/>
  <c r="J3992" i="3"/>
  <c r="G3993" i="3"/>
  <c r="H3993" i="3"/>
  <c r="I3993" i="3"/>
  <c r="J3993" i="3"/>
  <c r="G3994" i="3"/>
  <c r="H3994" i="3"/>
  <c r="I3994" i="3"/>
  <c r="J3994" i="3"/>
  <c r="G3995" i="3"/>
  <c r="H3995" i="3"/>
  <c r="I3995" i="3"/>
  <c r="J3995" i="3"/>
  <c r="G3996" i="3"/>
  <c r="H3996" i="3"/>
  <c r="I3996" i="3"/>
  <c r="J3996" i="3"/>
  <c r="G3997" i="3"/>
  <c r="H3997" i="3"/>
  <c r="I3997" i="3"/>
  <c r="J3997" i="3"/>
  <c r="G3998" i="3"/>
  <c r="H3998" i="3"/>
  <c r="I3998" i="3"/>
  <c r="J3998" i="3"/>
  <c r="G3999" i="3"/>
  <c r="H3999" i="3"/>
  <c r="I3999" i="3"/>
  <c r="J3999" i="3"/>
  <c r="G4000" i="3"/>
  <c r="H4000" i="3"/>
  <c r="I4000" i="3"/>
  <c r="J4000" i="3"/>
  <c r="G4001" i="3"/>
  <c r="H4001" i="3"/>
  <c r="I4001" i="3"/>
  <c r="J4001" i="3"/>
  <c r="G4002" i="3"/>
  <c r="H4002" i="3"/>
  <c r="I4002" i="3"/>
  <c r="J4002" i="3"/>
  <c r="G4003" i="3"/>
  <c r="H4003" i="3"/>
  <c r="I4003" i="3"/>
  <c r="J4003" i="3"/>
  <c r="G4004" i="3"/>
  <c r="H4004" i="3"/>
  <c r="I4004" i="3"/>
  <c r="J4004" i="3"/>
  <c r="G4005" i="3"/>
  <c r="H4005" i="3"/>
  <c r="I4005" i="3"/>
  <c r="J4005" i="3"/>
  <c r="G4006" i="3"/>
  <c r="H4006" i="3"/>
  <c r="I4006" i="3"/>
  <c r="J4006" i="3"/>
  <c r="G4007" i="3"/>
  <c r="H4007" i="3"/>
  <c r="I4007" i="3"/>
  <c r="J4007" i="3"/>
  <c r="G4008" i="3"/>
  <c r="H4008" i="3"/>
  <c r="I4008" i="3"/>
  <c r="J4008" i="3"/>
  <c r="G4009" i="3"/>
  <c r="H4009" i="3"/>
  <c r="I4009" i="3"/>
  <c r="J4009" i="3"/>
  <c r="G4010" i="3"/>
  <c r="H4010" i="3"/>
  <c r="I4010" i="3"/>
  <c r="J4010" i="3"/>
  <c r="G4011" i="3"/>
  <c r="H4011" i="3"/>
  <c r="I4011" i="3"/>
  <c r="J4011" i="3"/>
  <c r="G4012" i="3"/>
  <c r="H4012" i="3"/>
  <c r="I4012" i="3"/>
  <c r="J4012" i="3"/>
  <c r="G4013" i="3"/>
  <c r="H4013" i="3"/>
  <c r="I4013" i="3"/>
  <c r="J4013" i="3"/>
  <c r="G4014" i="3"/>
  <c r="H4014" i="3"/>
  <c r="I4014" i="3"/>
  <c r="J4014" i="3"/>
  <c r="G4015" i="3"/>
  <c r="H4015" i="3"/>
  <c r="I4015" i="3"/>
  <c r="J4015" i="3"/>
  <c r="G4016" i="3"/>
  <c r="H4016" i="3"/>
  <c r="I4016" i="3"/>
  <c r="J4016" i="3"/>
  <c r="G4017" i="3"/>
  <c r="H4017" i="3"/>
  <c r="I4017" i="3"/>
  <c r="J4017" i="3"/>
  <c r="G4018" i="3"/>
  <c r="H4018" i="3"/>
  <c r="I4018" i="3"/>
  <c r="J4018" i="3"/>
  <c r="G4019" i="3"/>
  <c r="H4019" i="3"/>
  <c r="I4019" i="3"/>
  <c r="J4019" i="3"/>
  <c r="G4020" i="3"/>
  <c r="H4020" i="3"/>
  <c r="I4020" i="3"/>
  <c r="J4020" i="3"/>
  <c r="G4021" i="3"/>
  <c r="H4021" i="3"/>
  <c r="I4021" i="3"/>
  <c r="J4021" i="3"/>
  <c r="G4022" i="3"/>
  <c r="H4022" i="3"/>
  <c r="I4022" i="3"/>
  <c r="J4022" i="3"/>
  <c r="G4023" i="3"/>
  <c r="H4023" i="3"/>
  <c r="I4023" i="3"/>
  <c r="J4023" i="3"/>
  <c r="G4024" i="3"/>
  <c r="H4024" i="3"/>
  <c r="I4024" i="3"/>
  <c r="J4024" i="3"/>
  <c r="G4025" i="3"/>
  <c r="H4025" i="3"/>
  <c r="I4025" i="3"/>
  <c r="J4025" i="3"/>
  <c r="G4026" i="3"/>
  <c r="H4026" i="3"/>
  <c r="I4026" i="3"/>
  <c r="J4026" i="3"/>
  <c r="G4027" i="3"/>
  <c r="H4027" i="3"/>
  <c r="I4027" i="3"/>
  <c r="J4027" i="3"/>
  <c r="G4028" i="3"/>
  <c r="H4028" i="3"/>
  <c r="I4028" i="3"/>
  <c r="J4028" i="3"/>
  <c r="G4029" i="3"/>
  <c r="H4029" i="3"/>
  <c r="I4029" i="3"/>
  <c r="J4029" i="3"/>
  <c r="G4030" i="3"/>
  <c r="H4030" i="3"/>
  <c r="I4030" i="3"/>
  <c r="J4030" i="3"/>
  <c r="G4031" i="3"/>
  <c r="H4031" i="3"/>
  <c r="I4031" i="3"/>
  <c r="J4031" i="3"/>
  <c r="G4032" i="3"/>
  <c r="H4032" i="3"/>
  <c r="I4032" i="3"/>
  <c r="J4032" i="3"/>
  <c r="G4033" i="3"/>
  <c r="H4033" i="3"/>
  <c r="I4033" i="3"/>
  <c r="J4033" i="3"/>
  <c r="G4034" i="3"/>
  <c r="H4034" i="3"/>
  <c r="I4034" i="3"/>
  <c r="J4034" i="3"/>
  <c r="G4035" i="3"/>
  <c r="H4035" i="3"/>
  <c r="I4035" i="3"/>
  <c r="J4035" i="3"/>
  <c r="G4036" i="3"/>
  <c r="H4036" i="3"/>
  <c r="I4036" i="3"/>
  <c r="J4036" i="3"/>
  <c r="G4037" i="3"/>
  <c r="H4037" i="3"/>
  <c r="I4037" i="3"/>
  <c r="J4037" i="3"/>
  <c r="G4038" i="3"/>
  <c r="H4038" i="3"/>
  <c r="I4038" i="3"/>
  <c r="J4038" i="3"/>
  <c r="G4039" i="3"/>
  <c r="H4039" i="3"/>
  <c r="I4039" i="3"/>
  <c r="J4039" i="3"/>
  <c r="G4040" i="3"/>
  <c r="H4040" i="3"/>
  <c r="I4040" i="3"/>
  <c r="J4040" i="3"/>
  <c r="G4041" i="3"/>
  <c r="H4041" i="3"/>
  <c r="I4041" i="3"/>
  <c r="J4041" i="3"/>
  <c r="G4042" i="3"/>
  <c r="H4042" i="3"/>
  <c r="I4042" i="3"/>
  <c r="J4042" i="3"/>
  <c r="G4043" i="3"/>
  <c r="H4043" i="3"/>
  <c r="I4043" i="3"/>
  <c r="J4043" i="3"/>
  <c r="G4044" i="3"/>
  <c r="H4044" i="3"/>
  <c r="I4044" i="3"/>
  <c r="J4044" i="3"/>
  <c r="G4045" i="3"/>
  <c r="H4045" i="3"/>
  <c r="I4045" i="3"/>
  <c r="J4045" i="3"/>
  <c r="G4046" i="3"/>
  <c r="H4046" i="3"/>
  <c r="I4046" i="3"/>
  <c r="J4046" i="3"/>
  <c r="G4047" i="3"/>
  <c r="H4047" i="3"/>
  <c r="I4047" i="3"/>
  <c r="J4047" i="3"/>
  <c r="G4048" i="3"/>
  <c r="H4048" i="3"/>
  <c r="I4048" i="3"/>
  <c r="J4048" i="3"/>
  <c r="G4049" i="3"/>
  <c r="H4049" i="3"/>
  <c r="I4049" i="3"/>
  <c r="J4049" i="3"/>
  <c r="G4050" i="3"/>
  <c r="H4050" i="3"/>
  <c r="I4050" i="3"/>
  <c r="J4050" i="3"/>
  <c r="G4051" i="3"/>
  <c r="H4051" i="3"/>
  <c r="I4051" i="3"/>
  <c r="J4051" i="3"/>
  <c r="G4052" i="3"/>
  <c r="H4052" i="3"/>
  <c r="I4052" i="3"/>
  <c r="J4052" i="3"/>
  <c r="G4053" i="3"/>
  <c r="H4053" i="3"/>
  <c r="I4053" i="3"/>
  <c r="J4053" i="3"/>
  <c r="G4054" i="3"/>
  <c r="H4054" i="3"/>
  <c r="I4054" i="3"/>
  <c r="J4054" i="3"/>
  <c r="G4055" i="3"/>
  <c r="H4055" i="3"/>
  <c r="I4055" i="3"/>
  <c r="J4055" i="3"/>
  <c r="G4056" i="3"/>
  <c r="H4056" i="3"/>
  <c r="I4056" i="3"/>
  <c r="J4056" i="3"/>
  <c r="G4057" i="3"/>
  <c r="H4057" i="3"/>
  <c r="I4057" i="3"/>
  <c r="J4057" i="3"/>
  <c r="G4058" i="3"/>
  <c r="H4058" i="3"/>
  <c r="I4058" i="3"/>
  <c r="J4058" i="3"/>
  <c r="G4059" i="3"/>
  <c r="H4059" i="3"/>
  <c r="I4059" i="3"/>
  <c r="J4059" i="3"/>
  <c r="G4060" i="3"/>
  <c r="H4060" i="3"/>
  <c r="I4060" i="3"/>
  <c r="J4060" i="3"/>
  <c r="G4061" i="3"/>
  <c r="H4061" i="3"/>
  <c r="I4061" i="3"/>
  <c r="J4061" i="3"/>
  <c r="G4062" i="3"/>
  <c r="H4062" i="3"/>
  <c r="I4062" i="3"/>
  <c r="J4062" i="3"/>
  <c r="G4063" i="3"/>
  <c r="H4063" i="3"/>
  <c r="I4063" i="3"/>
  <c r="J4063" i="3"/>
  <c r="G4064" i="3"/>
  <c r="H4064" i="3"/>
  <c r="I4064" i="3"/>
  <c r="J4064" i="3"/>
  <c r="G4065" i="3"/>
  <c r="H4065" i="3"/>
  <c r="I4065" i="3"/>
  <c r="J4065" i="3"/>
  <c r="G4066" i="3"/>
  <c r="H4066" i="3"/>
  <c r="I4066" i="3"/>
  <c r="J4066" i="3"/>
  <c r="G4067" i="3"/>
  <c r="H4067" i="3"/>
  <c r="I4067" i="3"/>
  <c r="J4067" i="3"/>
  <c r="G4068" i="3"/>
  <c r="H4068" i="3"/>
  <c r="I4068" i="3"/>
  <c r="J4068" i="3"/>
  <c r="G4069" i="3"/>
  <c r="H4069" i="3"/>
  <c r="I4069" i="3"/>
  <c r="J4069" i="3"/>
  <c r="G4070" i="3"/>
  <c r="H4070" i="3"/>
  <c r="I4070" i="3"/>
  <c r="J4070" i="3"/>
  <c r="G4071" i="3"/>
  <c r="H4071" i="3"/>
  <c r="I4071" i="3"/>
  <c r="J4071" i="3"/>
  <c r="G4072" i="3"/>
  <c r="H4072" i="3"/>
  <c r="I4072" i="3"/>
  <c r="J4072" i="3"/>
  <c r="G4073" i="3"/>
  <c r="H4073" i="3"/>
  <c r="I4073" i="3"/>
  <c r="J4073" i="3"/>
  <c r="G4074" i="3"/>
  <c r="H4074" i="3"/>
  <c r="I4074" i="3"/>
  <c r="J4074" i="3"/>
  <c r="G4075" i="3"/>
  <c r="H4075" i="3"/>
  <c r="I4075" i="3"/>
  <c r="J4075" i="3"/>
  <c r="G4076" i="3"/>
  <c r="H4076" i="3"/>
  <c r="I4076" i="3"/>
  <c r="J4076" i="3"/>
  <c r="G4077" i="3"/>
  <c r="H4077" i="3"/>
  <c r="I4077" i="3"/>
  <c r="J4077" i="3"/>
  <c r="G4078" i="3"/>
  <c r="H4078" i="3"/>
  <c r="I4078" i="3"/>
  <c r="J4078" i="3"/>
  <c r="G4079" i="3"/>
  <c r="H4079" i="3"/>
  <c r="I4079" i="3"/>
  <c r="J4079" i="3"/>
  <c r="G4080" i="3"/>
  <c r="H4080" i="3"/>
  <c r="I4080" i="3"/>
  <c r="J4080" i="3"/>
  <c r="G4081" i="3"/>
  <c r="H4081" i="3"/>
  <c r="I4081" i="3"/>
  <c r="J4081" i="3"/>
  <c r="G4082" i="3"/>
  <c r="H4082" i="3"/>
  <c r="I4082" i="3"/>
  <c r="J4082" i="3"/>
  <c r="G4083" i="3"/>
  <c r="H4083" i="3"/>
  <c r="I4083" i="3"/>
  <c r="J4083" i="3"/>
  <c r="G4084" i="3"/>
  <c r="H4084" i="3"/>
  <c r="I4084" i="3"/>
  <c r="J4084" i="3"/>
  <c r="G4085" i="3"/>
  <c r="H4085" i="3"/>
  <c r="I4085" i="3"/>
  <c r="J4085" i="3"/>
  <c r="G4086" i="3"/>
  <c r="H4086" i="3"/>
  <c r="I4086" i="3"/>
  <c r="J4086" i="3"/>
  <c r="G4087" i="3"/>
  <c r="H4087" i="3"/>
  <c r="I4087" i="3"/>
  <c r="J4087" i="3"/>
  <c r="G4088" i="3"/>
  <c r="H4088" i="3"/>
  <c r="I4088" i="3"/>
  <c r="J4088" i="3"/>
  <c r="G4089" i="3"/>
  <c r="H4089" i="3"/>
  <c r="I4089" i="3"/>
  <c r="J4089" i="3"/>
  <c r="G4090" i="3"/>
  <c r="H4090" i="3"/>
  <c r="I4090" i="3"/>
  <c r="J4090" i="3"/>
  <c r="G4091" i="3"/>
  <c r="H4091" i="3"/>
  <c r="I4091" i="3"/>
  <c r="J4091" i="3"/>
  <c r="G4092" i="3"/>
  <c r="H4092" i="3"/>
  <c r="I4092" i="3"/>
  <c r="J4092" i="3"/>
  <c r="G4093" i="3"/>
  <c r="H4093" i="3"/>
  <c r="I4093" i="3"/>
  <c r="J4093" i="3"/>
  <c r="G4094" i="3"/>
  <c r="H4094" i="3"/>
  <c r="I4094" i="3"/>
  <c r="J4094" i="3"/>
  <c r="G4095" i="3"/>
  <c r="H4095" i="3"/>
  <c r="I4095" i="3"/>
  <c r="J4095" i="3"/>
  <c r="G4096" i="3"/>
  <c r="H4096" i="3"/>
  <c r="I4096" i="3"/>
  <c r="J4096" i="3"/>
  <c r="G4097" i="3"/>
  <c r="H4097" i="3"/>
  <c r="I4097" i="3"/>
  <c r="J4097" i="3"/>
  <c r="G4098" i="3"/>
  <c r="H4098" i="3"/>
  <c r="I4098" i="3"/>
  <c r="J4098" i="3"/>
  <c r="G4099" i="3"/>
  <c r="H4099" i="3"/>
  <c r="I4099" i="3"/>
  <c r="J4099" i="3"/>
  <c r="G4100" i="3"/>
  <c r="H4100" i="3"/>
  <c r="I4100" i="3"/>
  <c r="J4100" i="3"/>
  <c r="G4101" i="3"/>
  <c r="H4101" i="3"/>
  <c r="I4101" i="3"/>
  <c r="J4101" i="3"/>
  <c r="G4102" i="3"/>
  <c r="H4102" i="3"/>
  <c r="I4102" i="3"/>
  <c r="J4102" i="3"/>
  <c r="G4103" i="3"/>
  <c r="H4103" i="3"/>
  <c r="I4103" i="3"/>
  <c r="J4103" i="3"/>
  <c r="G4104" i="3"/>
  <c r="H4104" i="3"/>
  <c r="I4104" i="3"/>
  <c r="J4104" i="3"/>
  <c r="G4105" i="3"/>
  <c r="H4105" i="3"/>
  <c r="I4105" i="3"/>
  <c r="J4105" i="3"/>
  <c r="G4106" i="3"/>
  <c r="H4106" i="3"/>
  <c r="I4106" i="3"/>
  <c r="J4106" i="3"/>
  <c r="G4107" i="3"/>
  <c r="H4107" i="3"/>
  <c r="I4107" i="3"/>
  <c r="J4107" i="3"/>
  <c r="G4108" i="3"/>
  <c r="H4108" i="3"/>
  <c r="I4108" i="3"/>
  <c r="J4108" i="3"/>
  <c r="G4109" i="3"/>
  <c r="H4109" i="3"/>
  <c r="I4109" i="3"/>
  <c r="J4109" i="3"/>
  <c r="G4110" i="3"/>
  <c r="H4110" i="3"/>
  <c r="I4110" i="3"/>
  <c r="J4110" i="3"/>
  <c r="G4111" i="3"/>
  <c r="H4111" i="3"/>
  <c r="I4111" i="3"/>
  <c r="J4111" i="3"/>
  <c r="G4112" i="3"/>
  <c r="H4112" i="3"/>
  <c r="I4112" i="3"/>
  <c r="J4112" i="3"/>
  <c r="G4113" i="3"/>
  <c r="H4113" i="3"/>
  <c r="I4113" i="3"/>
  <c r="J4113" i="3"/>
  <c r="G4114" i="3"/>
  <c r="H4114" i="3"/>
  <c r="I4114" i="3"/>
  <c r="J4114" i="3"/>
  <c r="G4115" i="3"/>
  <c r="H4115" i="3"/>
  <c r="I4115" i="3"/>
  <c r="J4115" i="3"/>
  <c r="G4116" i="3"/>
  <c r="H4116" i="3"/>
  <c r="I4116" i="3"/>
  <c r="J4116" i="3"/>
  <c r="G4117" i="3"/>
  <c r="H4117" i="3"/>
  <c r="I4117" i="3"/>
  <c r="J4117" i="3"/>
  <c r="G4118" i="3"/>
  <c r="H4118" i="3"/>
  <c r="I4118" i="3"/>
  <c r="J4118" i="3"/>
  <c r="G4119" i="3"/>
  <c r="H4119" i="3"/>
  <c r="I4119" i="3"/>
  <c r="J4119" i="3"/>
  <c r="G4120" i="3"/>
  <c r="H4120" i="3"/>
  <c r="I4120" i="3"/>
  <c r="J4120" i="3"/>
  <c r="G4121" i="3"/>
  <c r="H4121" i="3"/>
  <c r="I4121" i="3"/>
  <c r="J4121" i="3"/>
  <c r="G4122" i="3"/>
  <c r="H4122" i="3"/>
  <c r="I4122" i="3"/>
  <c r="J4122" i="3"/>
  <c r="G4123" i="3"/>
  <c r="H4123" i="3"/>
  <c r="I4123" i="3"/>
  <c r="J4123" i="3"/>
  <c r="G4124" i="3"/>
  <c r="H4124" i="3"/>
  <c r="I4124" i="3"/>
  <c r="J4124" i="3"/>
  <c r="G4125" i="3"/>
  <c r="H4125" i="3"/>
  <c r="I4125" i="3"/>
  <c r="J4125" i="3"/>
  <c r="G4126" i="3"/>
  <c r="H4126" i="3"/>
  <c r="I4126" i="3"/>
  <c r="J4126" i="3"/>
  <c r="G4127" i="3"/>
  <c r="H4127" i="3"/>
  <c r="I4127" i="3"/>
  <c r="J4127" i="3"/>
  <c r="G4128" i="3"/>
  <c r="H4128" i="3"/>
  <c r="I4128" i="3"/>
  <c r="J4128" i="3"/>
  <c r="G4129" i="3"/>
  <c r="H4129" i="3"/>
  <c r="I4129" i="3"/>
  <c r="J4129" i="3"/>
  <c r="G4130" i="3"/>
  <c r="H4130" i="3"/>
  <c r="I4130" i="3"/>
  <c r="J4130" i="3"/>
  <c r="G4131" i="3"/>
  <c r="H4131" i="3"/>
  <c r="I4131" i="3"/>
  <c r="J4131" i="3"/>
  <c r="G4132" i="3"/>
  <c r="H4132" i="3"/>
  <c r="I4132" i="3"/>
  <c r="J4132" i="3"/>
  <c r="G4133" i="3"/>
  <c r="H4133" i="3"/>
  <c r="I4133" i="3"/>
  <c r="J4133" i="3"/>
  <c r="G4134" i="3"/>
  <c r="H4134" i="3"/>
  <c r="I4134" i="3"/>
  <c r="J4134" i="3"/>
  <c r="G4135" i="3"/>
  <c r="H4135" i="3"/>
  <c r="I4135" i="3"/>
  <c r="J4135" i="3"/>
  <c r="G4136" i="3"/>
  <c r="H4136" i="3"/>
  <c r="I4136" i="3"/>
  <c r="J4136" i="3"/>
  <c r="G4137" i="3"/>
  <c r="H4137" i="3"/>
  <c r="I4137" i="3"/>
  <c r="J4137" i="3"/>
  <c r="G4138" i="3"/>
  <c r="H4138" i="3"/>
  <c r="I4138" i="3"/>
  <c r="J4138" i="3"/>
  <c r="G4139" i="3"/>
  <c r="H4139" i="3"/>
  <c r="I4139" i="3"/>
  <c r="J4139" i="3"/>
  <c r="G4140" i="3"/>
  <c r="H4140" i="3"/>
  <c r="I4140" i="3"/>
  <c r="J4140" i="3"/>
  <c r="G4141" i="3"/>
  <c r="H4141" i="3"/>
  <c r="I4141" i="3"/>
  <c r="J4141" i="3"/>
  <c r="G4142" i="3"/>
  <c r="H4142" i="3"/>
  <c r="I4142" i="3"/>
  <c r="J4142" i="3"/>
  <c r="G4143" i="3"/>
  <c r="H4143" i="3"/>
  <c r="I4143" i="3"/>
  <c r="J4143" i="3"/>
  <c r="G4144" i="3"/>
  <c r="H4144" i="3"/>
  <c r="I4144" i="3"/>
  <c r="J4144" i="3"/>
  <c r="G4145" i="3"/>
  <c r="H4145" i="3"/>
  <c r="I4145" i="3"/>
  <c r="J4145" i="3"/>
  <c r="G4146" i="3"/>
  <c r="H4146" i="3"/>
  <c r="I4146" i="3"/>
  <c r="J4146" i="3"/>
  <c r="G4147" i="3"/>
  <c r="H4147" i="3"/>
  <c r="I4147" i="3"/>
  <c r="J4147" i="3"/>
  <c r="G4148" i="3"/>
  <c r="H4148" i="3"/>
  <c r="I4148" i="3"/>
  <c r="J4148" i="3"/>
  <c r="G4149" i="3"/>
  <c r="H4149" i="3"/>
  <c r="I4149" i="3"/>
  <c r="J4149" i="3"/>
  <c r="G4150" i="3"/>
  <c r="H4150" i="3"/>
  <c r="I4150" i="3"/>
  <c r="J4150" i="3"/>
  <c r="G4151" i="3"/>
  <c r="H4151" i="3"/>
  <c r="I4151" i="3"/>
  <c r="J4151" i="3"/>
  <c r="G4152" i="3"/>
  <c r="H4152" i="3"/>
  <c r="I4152" i="3"/>
  <c r="J4152" i="3"/>
  <c r="G4153" i="3"/>
  <c r="H4153" i="3"/>
  <c r="I4153" i="3"/>
  <c r="J4153" i="3"/>
  <c r="G4154" i="3"/>
  <c r="H4154" i="3"/>
  <c r="I4154" i="3"/>
  <c r="J4154" i="3"/>
  <c r="G4155" i="3"/>
  <c r="H4155" i="3"/>
  <c r="I4155" i="3"/>
  <c r="J4155" i="3"/>
  <c r="G4156" i="3"/>
  <c r="H4156" i="3"/>
  <c r="I4156" i="3"/>
  <c r="J4156" i="3"/>
  <c r="G4157" i="3"/>
  <c r="H4157" i="3"/>
  <c r="I4157" i="3"/>
  <c r="J4157" i="3"/>
  <c r="G4158" i="3"/>
  <c r="H4158" i="3"/>
  <c r="I4158" i="3"/>
  <c r="J4158" i="3"/>
  <c r="G4159" i="3"/>
  <c r="H4159" i="3"/>
  <c r="I4159" i="3"/>
  <c r="J4159" i="3"/>
  <c r="G4160" i="3"/>
  <c r="H4160" i="3"/>
  <c r="I4160" i="3"/>
  <c r="J4160" i="3"/>
  <c r="G4161" i="3"/>
  <c r="H4161" i="3"/>
  <c r="I4161" i="3"/>
  <c r="J4161" i="3"/>
  <c r="G4162" i="3"/>
  <c r="H4162" i="3"/>
  <c r="I4162" i="3"/>
  <c r="J4162" i="3"/>
  <c r="G4163" i="3"/>
  <c r="H4163" i="3"/>
  <c r="I4163" i="3"/>
  <c r="J4163" i="3"/>
  <c r="G4164" i="3"/>
  <c r="H4164" i="3"/>
  <c r="I4164" i="3"/>
  <c r="J4164" i="3"/>
  <c r="G4165" i="3"/>
  <c r="H4165" i="3"/>
  <c r="I4165" i="3"/>
  <c r="J4165" i="3"/>
  <c r="G4166" i="3"/>
  <c r="H4166" i="3"/>
  <c r="I4166" i="3"/>
  <c r="J4166" i="3"/>
  <c r="G4167" i="3"/>
  <c r="H4167" i="3"/>
  <c r="I4167" i="3"/>
  <c r="J4167" i="3"/>
  <c r="G4168" i="3"/>
  <c r="H4168" i="3"/>
  <c r="I4168" i="3"/>
  <c r="J4168" i="3"/>
  <c r="G4169" i="3"/>
  <c r="H4169" i="3"/>
  <c r="I4169" i="3"/>
  <c r="J4169" i="3"/>
  <c r="G4170" i="3"/>
  <c r="H4170" i="3"/>
  <c r="I4170" i="3"/>
  <c r="J4170" i="3"/>
  <c r="G4171" i="3"/>
  <c r="H4171" i="3"/>
  <c r="I4171" i="3"/>
  <c r="J4171" i="3"/>
  <c r="G4172" i="3"/>
  <c r="H4172" i="3"/>
  <c r="I4172" i="3"/>
  <c r="J4172" i="3"/>
  <c r="G4173" i="3"/>
  <c r="H4173" i="3"/>
  <c r="I4173" i="3"/>
  <c r="J4173" i="3"/>
  <c r="G4174" i="3"/>
  <c r="H4174" i="3"/>
  <c r="I4174" i="3"/>
  <c r="J4174" i="3"/>
  <c r="G4175" i="3"/>
  <c r="H4175" i="3"/>
  <c r="I4175" i="3"/>
  <c r="J4175" i="3"/>
  <c r="G4176" i="3"/>
  <c r="H4176" i="3"/>
  <c r="I4176" i="3"/>
  <c r="J4176" i="3"/>
  <c r="G4177" i="3"/>
  <c r="H4177" i="3"/>
  <c r="I4177" i="3"/>
  <c r="J4177" i="3"/>
  <c r="G4178" i="3"/>
  <c r="H4178" i="3"/>
  <c r="I4178" i="3"/>
  <c r="J4178" i="3"/>
  <c r="G4179" i="3"/>
  <c r="H4179" i="3"/>
  <c r="I4179" i="3"/>
  <c r="J4179" i="3"/>
  <c r="G4180" i="3"/>
  <c r="H4180" i="3"/>
  <c r="I4180" i="3"/>
  <c r="J4180" i="3"/>
  <c r="G4181" i="3"/>
  <c r="H4181" i="3"/>
  <c r="I4181" i="3"/>
  <c r="J4181" i="3"/>
  <c r="G4182" i="3"/>
  <c r="H4182" i="3"/>
  <c r="I4182" i="3"/>
  <c r="J4182" i="3"/>
  <c r="G4183" i="3"/>
  <c r="H4183" i="3"/>
  <c r="I4183" i="3"/>
  <c r="J4183" i="3"/>
  <c r="G4184" i="3"/>
  <c r="H4184" i="3"/>
  <c r="I4184" i="3"/>
  <c r="J4184" i="3"/>
  <c r="G4185" i="3"/>
  <c r="H4185" i="3"/>
  <c r="I4185" i="3"/>
  <c r="J4185" i="3"/>
  <c r="G4186" i="3"/>
  <c r="H4186" i="3"/>
  <c r="I4186" i="3"/>
  <c r="J4186" i="3"/>
  <c r="G4187" i="3"/>
  <c r="H4187" i="3"/>
  <c r="I4187" i="3"/>
  <c r="J4187" i="3"/>
  <c r="G4188" i="3"/>
  <c r="H4188" i="3"/>
  <c r="I4188" i="3"/>
  <c r="J4188" i="3"/>
  <c r="G4189" i="3"/>
  <c r="H4189" i="3"/>
  <c r="I4189" i="3"/>
  <c r="J4189" i="3"/>
  <c r="G4190" i="3"/>
  <c r="H4190" i="3"/>
  <c r="I4190" i="3"/>
  <c r="J4190" i="3"/>
  <c r="G4191" i="3"/>
  <c r="H4191" i="3"/>
  <c r="I4191" i="3"/>
  <c r="J4191" i="3"/>
  <c r="G4192" i="3"/>
  <c r="H4192" i="3"/>
  <c r="I4192" i="3"/>
  <c r="J4192" i="3"/>
  <c r="G4193" i="3"/>
  <c r="H4193" i="3"/>
  <c r="I4193" i="3"/>
  <c r="J4193" i="3"/>
  <c r="G4194" i="3"/>
  <c r="H4194" i="3"/>
  <c r="I4194" i="3"/>
  <c r="J4194" i="3"/>
  <c r="G4195" i="3"/>
  <c r="H4195" i="3"/>
  <c r="I4195" i="3"/>
  <c r="J4195" i="3"/>
  <c r="G4196" i="3"/>
  <c r="H4196" i="3"/>
  <c r="I4196" i="3"/>
  <c r="J4196" i="3"/>
  <c r="G4197" i="3"/>
  <c r="H4197" i="3"/>
  <c r="I4197" i="3"/>
  <c r="J4197" i="3"/>
  <c r="G4198" i="3"/>
  <c r="H4198" i="3"/>
  <c r="I4198" i="3"/>
  <c r="J4198" i="3"/>
  <c r="G4199" i="3"/>
  <c r="H4199" i="3"/>
  <c r="I4199" i="3"/>
  <c r="J4199" i="3"/>
  <c r="G4200" i="3"/>
  <c r="H4200" i="3"/>
  <c r="I4200" i="3"/>
  <c r="J4200" i="3"/>
  <c r="G4201" i="3"/>
  <c r="H4201" i="3"/>
  <c r="I4201" i="3"/>
  <c r="J4201" i="3"/>
  <c r="G4202" i="3"/>
  <c r="H4202" i="3"/>
  <c r="I4202" i="3"/>
  <c r="J4202" i="3"/>
  <c r="G4203" i="3"/>
  <c r="H4203" i="3"/>
  <c r="I4203" i="3"/>
  <c r="J4203" i="3"/>
  <c r="G4204" i="3"/>
  <c r="H4204" i="3"/>
  <c r="I4204" i="3"/>
  <c r="J4204" i="3"/>
  <c r="G4205" i="3"/>
  <c r="H4205" i="3"/>
  <c r="I4205" i="3"/>
  <c r="J4205" i="3"/>
  <c r="G4206" i="3"/>
  <c r="H4206" i="3"/>
  <c r="I4206" i="3"/>
  <c r="J4206" i="3"/>
  <c r="G4207" i="3"/>
  <c r="H4207" i="3"/>
  <c r="I4207" i="3"/>
  <c r="J4207" i="3"/>
  <c r="G4208" i="3"/>
  <c r="H4208" i="3"/>
  <c r="I4208" i="3"/>
  <c r="J4208" i="3"/>
  <c r="G4209" i="3"/>
  <c r="H4209" i="3"/>
  <c r="I4209" i="3"/>
  <c r="J4209" i="3"/>
  <c r="G4210" i="3"/>
  <c r="H4210" i="3"/>
  <c r="I4210" i="3"/>
  <c r="J4210" i="3"/>
  <c r="G4211" i="3"/>
  <c r="H4211" i="3"/>
  <c r="I4211" i="3"/>
  <c r="J4211" i="3"/>
  <c r="G4212" i="3"/>
  <c r="H4212" i="3"/>
  <c r="I4212" i="3"/>
  <c r="J4212" i="3"/>
  <c r="G4213" i="3"/>
  <c r="H4213" i="3"/>
  <c r="I4213" i="3"/>
  <c r="J4213" i="3"/>
  <c r="G4214" i="3"/>
  <c r="H4214" i="3"/>
  <c r="I4214" i="3"/>
  <c r="J4214" i="3"/>
  <c r="G4215" i="3"/>
  <c r="H4215" i="3"/>
  <c r="I4215" i="3"/>
  <c r="J4215" i="3"/>
  <c r="G4216" i="3"/>
  <c r="H4216" i="3"/>
  <c r="I4216" i="3"/>
  <c r="J4216" i="3"/>
  <c r="G4217" i="3"/>
  <c r="H4217" i="3"/>
  <c r="I4217" i="3"/>
  <c r="J4217" i="3"/>
  <c r="G4218" i="3"/>
  <c r="H4218" i="3"/>
  <c r="I4218" i="3"/>
  <c r="J4218" i="3"/>
  <c r="G4219" i="3"/>
  <c r="H4219" i="3"/>
  <c r="I4219" i="3"/>
  <c r="J4219" i="3"/>
  <c r="G4220" i="3"/>
  <c r="H4220" i="3"/>
  <c r="I4220" i="3"/>
  <c r="J4220" i="3"/>
  <c r="G4221" i="3"/>
  <c r="H4221" i="3"/>
  <c r="I4221" i="3"/>
  <c r="J4221" i="3"/>
  <c r="G4222" i="3"/>
  <c r="H4222" i="3"/>
  <c r="I4222" i="3"/>
  <c r="J4222" i="3"/>
  <c r="G4223" i="3"/>
  <c r="H4223" i="3"/>
  <c r="I4223" i="3"/>
  <c r="J4223" i="3"/>
  <c r="G4224" i="3"/>
  <c r="H4224" i="3"/>
  <c r="I4224" i="3"/>
  <c r="J4224" i="3"/>
  <c r="G4225" i="3"/>
  <c r="H4225" i="3"/>
  <c r="I4225" i="3"/>
  <c r="J4225" i="3"/>
  <c r="G4226" i="3"/>
  <c r="H4226" i="3"/>
  <c r="I4226" i="3"/>
  <c r="J4226" i="3"/>
  <c r="G4227" i="3"/>
  <c r="H4227" i="3"/>
  <c r="I4227" i="3"/>
  <c r="J4227" i="3"/>
  <c r="G4228" i="3"/>
  <c r="H4228" i="3"/>
  <c r="I4228" i="3"/>
  <c r="J4228" i="3"/>
  <c r="G4229" i="3"/>
  <c r="H4229" i="3"/>
  <c r="I4229" i="3"/>
  <c r="J4229" i="3"/>
  <c r="G4230" i="3"/>
  <c r="H4230" i="3"/>
  <c r="I4230" i="3"/>
  <c r="J4230" i="3"/>
  <c r="G4231" i="3"/>
  <c r="H4231" i="3"/>
  <c r="I4231" i="3"/>
  <c r="J4231" i="3"/>
  <c r="G4232" i="3"/>
  <c r="H4232" i="3"/>
  <c r="I4232" i="3"/>
  <c r="J4232" i="3"/>
  <c r="G4233" i="3"/>
  <c r="H4233" i="3"/>
  <c r="I4233" i="3"/>
  <c r="J4233" i="3"/>
  <c r="G4234" i="3"/>
  <c r="H4234" i="3"/>
  <c r="I4234" i="3"/>
  <c r="J4234" i="3"/>
  <c r="G4235" i="3"/>
  <c r="H4235" i="3"/>
  <c r="I4235" i="3"/>
  <c r="J4235" i="3"/>
  <c r="G4236" i="3"/>
  <c r="H4236" i="3"/>
  <c r="I4236" i="3"/>
  <c r="J4236" i="3"/>
  <c r="G4237" i="3"/>
  <c r="H4237" i="3"/>
  <c r="I4237" i="3"/>
  <c r="J4237" i="3"/>
  <c r="G4238" i="3"/>
  <c r="H4238" i="3"/>
  <c r="I4238" i="3"/>
  <c r="J4238" i="3"/>
  <c r="G4239" i="3"/>
  <c r="H4239" i="3"/>
  <c r="I4239" i="3"/>
  <c r="J4239" i="3"/>
  <c r="G4240" i="3"/>
  <c r="H4240" i="3"/>
  <c r="I4240" i="3"/>
  <c r="J4240" i="3"/>
  <c r="G4241" i="3"/>
  <c r="H4241" i="3"/>
  <c r="I4241" i="3"/>
  <c r="J4241" i="3"/>
  <c r="G4242" i="3"/>
  <c r="H4242" i="3"/>
  <c r="I4242" i="3"/>
  <c r="J4242" i="3"/>
  <c r="G4243" i="3"/>
  <c r="H4243" i="3"/>
  <c r="I4243" i="3"/>
  <c r="J4243" i="3"/>
  <c r="G4244" i="3"/>
  <c r="H4244" i="3"/>
  <c r="I4244" i="3"/>
  <c r="J4244" i="3"/>
  <c r="G4245" i="3"/>
  <c r="H4245" i="3"/>
  <c r="I4245" i="3"/>
  <c r="J4245" i="3"/>
  <c r="G4246" i="3"/>
  <c r="H4246" i="3"/>
  <c r="I4246" i="3"/>
  <c r="J4246" i="3"/>
  <c r="G4247" i="3"/>
  <c r="H4247" i="3"/>
  <c r="I4247" i="3"/>
  <c r="J4247" i="3"/>
  <c r="G4248" i="3"/>
  <c r="H4248" i="3"/>
  <c r="I4248" i="3"/>
  <c r="J4248" i="3"/>
  <c r="G4249" i="3"/>
  <c r="H4249" i="3"/>
  <c r="I4249" i="3"/>
  <c r="J4249" i="3"/>
  <c r="G4250" i="3"/>
  <c r="H4250" i="3"/>
  <c r="I4250" i="3"/>
  <c r="J4250" i="3"/>
  <c r="G4251" i="3"/>
  <c r="H4251" i="3"/>
  <c r="I4251" i="3"/>
  <c r="J4251" i="3"/>
  <c r="G4252" i="3"/>
  <c r="H4252" i="3"/>
  <c r="I4252" i="3"/>
  <c r="J4252" i="3"/>
  <c r="G4253" i="3"/>
  <c r="H4253" i="3"/>
  <c r="I4253" i="3"/>
  <c r="J4253" i="3"/>
  <c r="G4254" i="3"/>
  <c r="H4254" i="3"/>
  <c r="I4254" i="3"/>
  <c r="J4254" i="3"/>
  <c r="G4255" i="3"/>
  <c r="H4255" i="3"/>
  <c r="I4255" i="3"/>
  <c r="J4255" i="3"/>
  <c r="G4256" i="3"/>
  <c r="H4256" i="3"/>
  <c r="I4256" i="3"/>
  <c r="J4256" i="3"/>
  <c r="G4257" i="3"/>
  <c r="H4257" i="3"/>
  <c r="I4257" i="3"/>
  <c r="J4257" i="3"/>
  <c r="G4258" i="3"/>
  <c r="H4258" i="3"/>
  <c r="I4258" i="3"/>
  <c r="J4258" i="3"/>
  <c r="G4259" i="3"/>
  <c r="H4259" i="3"/>
  <c r="I4259" i="3"/>
  <c r="J4259" i="3"/>
  <c r="G4260" i="3"/>
  <c r="H4260" i="3"/>
  <c r="I4260" i="3"/>
  <c r="J4260" i="3"/>
  <c r="G4261" i="3"/>
  <c r="H4261" i="3"/>
  <c r="I4261" i="3"/>
  <c r="J4261" i="3"/>
  <c r="G4262" i="3"/>
  <c r="H4262" i="3"/>
  <c r="I4262" i="3"/>
  <c r="J4262" i="3"/>
  <c r="G4263" i="3"/>
  <c r="H4263" i="3"/>
  <c r="I4263" i="3"/>
  <c r="J4263" i="3"/>
  <c r="G4264" i="3"/>
  <c r="H4264" i="3"/>
  <c r="I4264" i="3"/>
  <c r="J4264" i="3"/>
  <c r="G4265" i="3"/>
  <c r="H4265" i="3"/>
  <c r="I4265" i="3"/>
  <c r="J4265" i="3"/>
  <c r="G4266" i="3"/>
  <c r="H4266" i="3"/>
  <c r="I4266" i="3"/>
  <c r="J4266" i="3"/>
  <c r="G4267" i="3"/>
  <c r="H4267" i="3"/>
  <c r="I4267" i="3"/>
  <c r="J4267" i="3"/>
  <c r="G4268" i="3"/>
  <c r="H4268" i="3"/>
  <c r="I4268" i="3"/>
  <c r="J4268" i="3"/>
  <c r="G4269" i="3"/>
  <c r="H4269" i="3"/>
  <c r="I4269" i="3"/>
  <c r="J4269" i="3"/>
  <c r="G4270" i="3"/>
  <c r="H4270" i="3"/>
  <c r="I4270" i="3"/>
  <c r="J4270" i="3"/>
  <c r="G4271" i="3"/>
  <c r="H4271" i="3"/>
  <c r="I4271" i="3"/>
  <c r="J4271" i="3"/>
  <c r="G4272" i="3"/>
  <c r="H4272" i="3"/>
  <c r="I4272" i="3"/>
  <c r="J4272" i="3"/>
  <c r="G4273" i="3"/>
  <c r="H4273" i="3"/>
  <c r="I4273" i="3"/>
  <c r="J4273" i="3"/>
  <c r="G4274" i="3"/>
  <c r="H4274" i="3"/>
  <c r="I4274" i="3"/>
  <c r="J4274" i="3"/>
  <c r="G4275" i="3"/>
  <c r="H4275" i="3"/>
  <c r="I4275" i="3"/>
  <c r="J4275" i="3"/>
  <c r="G4276" i="3"/>
  <c r="H4276" i="3"/>
  <c r="I4276" i="3"/>
  <c r="J4276" i="3"/>
  <c r="G4277" i="3"/>
  <c r="H4277" i="3"/>
  <c r="I4277" i="3"/>
  <c r="J4277" i="3"/>
  <c r="G4278" i="3"/>
  <c r="H4278" i="3"/>
  <c r="I4278" i="3"/>
  <c r="J4278" i="3"/>
  <c r="G4279" i="3"/>
  <c r="H4279" i="3"/>
  <c r="I4279" i="3"/>
  <c r="J4279" i="3"/>
  <c r="G4280" i="3"/>
  <c r="H4280" i="3"/>
  <c r="I4280" i="3"/>
  <c r="J4280" i="3"/>
  <c r="G4281" i="3"/>
  <c r="H4281" i="3"/>
  <c r="I4281" i="3"/>
  <c r="J4281" i="3"/>
  <c r="G4282" i="3"/>
  <c r="H4282" i="3"/>
  <c r="I4282" i="3"/>
  <c r="J4282" i="3"/>
  <c r="G4283" i="3"/>
  <c r="H4283" i="3"/>
  <c r="I4283" i="3"/>
  <c r="J4283" i="3"/>
  <c r="G4284" i="3"/>
  <c r="H4284" i="3"/>
  <c r="I4284" i="3"/>
  <c r="J4284" i="3"/>
  <c r="G4285" i="3"/>
  <c r="H4285" i="3"/>
  <c r="I4285" i="3"/>
  <c r="J4285" i="3"/>
  <c r="G4286" i="3"/>
  <c r="H4286" i="3"/>
  <c r="I4286" i="3"/>
  <c r="J4286" i="3"/>
  <c r="G4287" i="3"/>
  <c r="H4287" i="3"/>
  <c r="I4287" i="3"/>
  <c r="J4287" i="3"/>
  <c r="G4288" i="3"/>
  <c r="H4288" i="3"/>
  <c r="I4288" i="3"/>
  <c r="J4288" i="3"/>
  <c r="G4289" i="3"/>
  <c r="H4289" i="3"/>
  <c r="I4289" i="3"/>
  <c r="J4289" i="3"/>
  <c r="G4290" i="3"/>
  <c r="H4290" i="3"/>
  <c r="I4290" i="3"/>
  <c r="J4290" i="3"/>
  <c r="G4291" i="3"/>
  <c r="H4291" i="3"/>
  <c r="I4291" i="3"/>
  <c r="J4291" i="3"/>
  <c r="G4292" i="3"/>
  <c r="H4292" i="3"/>
  <c r="I4292" i="3"/>
  <c r="J4292" i="3"/>
  <c r="G4293" i="3"/>
  <c r="H4293" i="3"/>
  <c r="I4293" i="3"/>
  <c r="J4293" i="3"/>
  <c r="G4294" i="3"/>
  <c r="H4294" i="3"/>
  <c r="I4294" i="3"/>
  <c r="J4294" i="3"/>
  <c r="G4295" i="3"/>
  <c r="H4295" i="3"/>
  <c r="I4295" i="3"/>
  <c r="J4295" i="3"/>
  <c r="G4296" i="3"/>
  <c r="H4296" i="3"/>
  <c r="I4296" i="3"/>
  <c r="J4296" i="3"/>
  <c r="G4297" i="3"/>
  <c r="H4297" i="3"/>
  <c r="I4297" i="3"/>
  <c r="J4297" i="3"/>
  <c r="G4298" i="3"/>
  <c r="H4298" i="3"/>
  <c r="I4298" i="3"/>
  <c r="J4298" i="3"/>
  <c r="G4299" i="3"/>
  <c r="H4299" i="3"/>
  <c r="I4299" i="3"/>
  <c r="J4299" i="3"/>
  <c r="G4300" i="3"/>
  <c r="H4300" i="3"/>
  <c r="I4300" i="3"/>
  <c r="J4300" i="3"/>
  <c r="G4301" i="3"/>
  <c r="H4301" i="3"/>
  <c r="I4301" i="3"/>
  <c r="J4301" i="3"/>
  <c r="G4302" i="3"/>
  <c r="H4302" i="3"/>
  <c r="I4302" i="3"/>
  <c r="J4302" i="3"/>
  <c r="G4303" i="3"/>
  <c r="H4303" i="3"/>
  <c r="I4303" i="3"/>
  <c r="J4303" i="3"/>
  <c r="G4304" i="3"/>
  <c r="H4304" i="3"/>
  <c r="I4304" i="3"/>
  <c r="J4304" i="3"/>
  <c r="G4305" i="3"/>
  <c r="H4305" i="3"/>
  <c r="I4305" i="3"/>
  <c r="J4305" i="3"/>
  <c r="G4306" i="3"/>
  <c r="H4306" i="3"/>
  <c r="I4306" i="3"/>
  <c r="J4306" i="3"/>
  <c r="G4307" i="3"/>
  <c r="H4307" i="3"/>
  <c r="I4307" i="3"/>
  <c r="J4307" i="3"/>
  <c r="G4308" i="3"/>
  <c r="H4308" i="3"/>
  <c r="I4308" i="3"/>
  <c r="J4308" i="3"/>
  <c r="G4309" i="3"/>
  <c r="H4309" i="3"/>
  <c r="I4309" i="3"/>
  <c r="J4309" i="3"/>
  <c r="G4310" i="3"/>
  <c r="H4310" i="3"/>
  <c r="I4310" i="3"/>
  <c r="J4310" i="3"/>
  <c r="G4311" i="3"/>
  <c r="H4311" i="3"/>
  <c r="I4311" i="3"/>
  <c r="J4311" i="3"/>
  <c r="G4312" i="3"/>
  <c r="H4312" i="3"/>
  <c r="I4312" i="3"/>
  <c r="J4312" i="3"/>
  <c r="G4313" i="3"/>
  <c r="H4313" i="3"/>
  <c r="I4313" i="3"/>
  <c r="J4313" i="3"/>
  <c r="G4314" i="3"/>
  <c r="H4314" i="3"/>
  <c r="I4314" i="3"/>
  <c r="J4314" i="3"/>
  <c r="G4315" i="3"/>
  <c r="H4315" i="3"/>
  <c r="I4315" i="3"/>
  <c r="J4315" i="3"/>
  <c r="G4316" i="3"/>
  <c r="H4316" i="3"/>
  <c r="I4316" i="3"/>
  <c r="J4316" i="3"/>
  <c r="G4317" i="3"/>
  <c r="H4317" i="3"/>
  <c r="I4317" i="3"/>
  <c r="J4317" i="3"/>
  <c r="G4318" i="3"/>
  <c r="H4318" i="3"/>
  <c r="I4318" i="3"/>
  <c r="J4318" i="3"/>
  <c r="G4319" i="3"/>
  <c r="H4319" i="3"/>
  <c r="I4319" i="3"/>
  <c r="J4319" i="3"/>
  <c r="G4320" i="3"/>
  <c r="H4320" i="3"/>
  <c r="I4320" i="3"/>
  <c r="J4320" i="3"/>
  <c r="G4321" i="3"/>
  <c r="H4321" i="3"/>
  <c r="I4321" i="3"/>
  <c r="J4321" i="3"/>
  <c r="G4322" i="3"/>
  <c r="H4322" i="3"/>
  <c r="I4322" i="3"/>
  <c r="J4322" i="3"/>
  <c r="G4323" i="3"/>
  <c r="H4323" i="3"/>
  <c r="I4323" i="3"/>
  <c r="J4323" i="3"/>
  <c r="G4324" i="3"/>
  <c r="H4324" i="3"/>
  <c r="I4324" i="3"/>
  <c r="J4324" i="3"/>
  <c r="G4325" i="3"/>
  <c r="H4325" i="3"/>
  <c r="I4325" i="3"/>
  <c r="J4325" i="3"/>
  <c r="G4326" i="3"/>
  <c r="H4326" i="3"/>
  <c r="I4326" i="3"/>
  <c r="J4326" i="3"/>
  <c r="G4327" i="3"/>
  <c r="H4327" i="3"/>
  <c r="I4327" i="3"/>
  <c r="J4327" i="3"/>
  <c r="G4328" i="3"/>
  <c r="H4328" i="3"/>
  <c r="I4328" i="3"/>
  <c r="J4328" i="3"/>
  <c r="G4329" i="3"/>
  <c r="H4329" i="3"/>
  <c r="I4329" i="3"/>
  <c r="J4329" i="3"/>
  <c r="G4330" i="3"/>
  <c r="H4330" i="3"/>
  <c r="I4330" i="3"/>
  <c r="J4330" i="3"/>
  <c r="G4331" i="3"/>
  <c r="H4331" i="3"/>
  <c r="I4331" i="3"/>
  <c r="J4331" i="3"/>
  <c r="G4332" i="3"/>
  <c r="H4332" i="3"/>
  <c r="I4332" i="3"/>
  <c r="J4332" i="3"/>
  <c r="G4333" i="3"/>
  <c r="H4333" i="3"/>
  <c r="I4333" i="3"/>
  <c r="J4333" i="3"/>
  <c r="G4334" i="3"/>
  <c r="H4334" i="3"/>
  <c r="I4334" i="3"/>
  <c r="J4334" i="3"/>
  <c r="G4335" i="3"/>
  <c r="H4335" i="3"/>
  <c r="I4335" i="3"/>
  <c r="J4335" i="3"/>
  <c r="G4336" i="3"/>
  <c r="H4336" i="3"/>
  <c r="I4336" i="3"/>
  <c r="J4336" i="3"/>
  <c r="G4337" i="3"/>
  <c r="H4337" i="3"/>
  <c r="I4337" i="3"/>
  <c r="J4337" i="3"/>
  <c r="G4338" i="3"/>
  <c r="H4338" i="3"/>
  <c r="I4338" i="3"/>
  <c r="J4338" i="3"/>
  <c r="G4339" i="3"/>
  <c r="H4339" i="3"/>
  <c r="I4339" i="3"/>
  <c r="J4339" i="3"/>
  <c r="G4340" i="3"/>
  <c r="H4340" i="3"/>
  <c r="I4340" i="3"/>
  <c r="J4340" i="3"/>
  <c r="G4341" i="3"/>
  <c r="H4341" i="3"/>
  <c r="I4341" i="3"/>
  <c r="J4341" i="3"/>
  <c r="G4342" i="3"/>
  <c r="H4342" i="3"/>
  <c r="I4342" i="3"/>
  <c r="J4342" i="3"/>
  <c r="G4343" i="3"/>
  <c r="H4343" i="3"/>
  <c r="I4343" i="3"/>
  <c r="J4343" i="3"/>
  <c r="G4344" i="3"/>
  <c r="H4344" i="3"/>
  <c r="I4344" i="3"/>
  <c r="J4344" i="3"/>
  <c r="G4345" i="3"/>
  <c r="H4345" i="3"/>
  <c r="I4345" i="3"/>
  <c r="J4345" i="3"/>
  <c r="G4346" i="3"/>
  <c r="H4346" i="3"/>
  <c r="I4346" i="3"/>
  <c r="J4346" i="3"/>
  <c r="G4347" i="3"/>
  <c r="H4347" i="3"/>
  <c r="I4347" i="3"/>
  <c r="J4347" i="3"/>
  <c r="G4348" i="3"/>
  <c r="H4348" i="3"/>
  <c r="I4348" i="3"/>
  <c r="J4348" i="3"/>
  <c r="G4349" i="3"/>
  <c r="H4349" i="3"/>
  <c r="I4349" i="3"/>
  <c r="J4349" i="3"/>
  <c r="G4350" i="3"/>
  <c r="H4350" i="3"/>
  <c r="I4350" i="3"/>
  <c r="J4350" i="3"/>
  <c r="G4351" i="3"/>
  <c r="H4351" i="3"/>
  <c r="I4351" i="3"/>
  <c r="J4351" i="3"/>
  <c r="G4352" i="3"/>
  <c r="H4352" i="3"/>
  <c r="I4352" i="3"/>
  <c r="J4352" i="3"/>
  <c r="G4353" i="3"/>
  <c r="H4353" i="3"/>
  <c r="I4353" i="3"/>
  <c r="J4353" i="3"/>
  <c r="G4354" i="3"/>
  <c r="H4354" i="3"/>
  <c r="I4354" i="3"/>
  <c r="J4354" i="3"/>
  <c r="G4355" i="3"/>
  <c r="H4355" i="3"/>
  <c r="I4355" i="3"/>
  <c r="J4355" i="3"/>
  <c r="G4356" i="3"/>
  <c r="H4356" i="3"/>
  <c r="I4356" i="3"/>
  <c r="J4356" i="3"/>
  <c r="G4357" i="3"/>
  <c r="H4357" i="3"/>
  <c r="I4357" i="3"/>
  <c r="J4357" i="3"/>
  <c r="G4358" i="3"/>
  <c r="H4358" i="3"/>
  <c r="I4358" i="3"/>
  <c r="J4358" i="3"/>
  <c r="G4359" i="3"/>
  <c r="H4359" i="3"/>
  <c r="I4359" i="3"/>
  <c r="J4359" i="3"/>
  <c r="G4360" i="3"/>
  <c r="H4360" i="3"/>
  <c r="I4360" i="3"/>
  <c r="J4360" i="3"/>
  <c r="G4361" i="3"/>
  <c r="H4361" i="3"/>
  <c r="I4361" i="3"/>
  <c r="J4361" i="3"/>
  <c r="G4362" i="3"/>
  <c r="H4362" i="3"/>
  <c r="I4362" i="3"/>
  <c r="J4362" i="3"/>
  <c r="G4363" i="3"/>
  <c r="H4363" i="3"/>
  <c r="I4363" i="3"/>
  <c r="J4363" i="3"/>
  <c r="G4364" i="3"/>
  <c r="H4364" i="3"/>
  <c r="I4364" i="3"/>
  <c r="J4364" i="3"/>
  <c r="G4365" i="3"/>
  <c r="H4365" i="3"/>
  <c r="I4365" i="3"/>
  <c r="J4365" i="3"/>
  <c r="G4366" i="3"/>
  <c r="H4366" i="3"/>
  <c r="I4366" i="3"/>
  <c r="J4366" i="3"/>
  <c r="G4367" i="3"/>
  <c r="H4367" i="3"/>
  <c r="I4367" i="3"/>
  <c r="J4367" i="3"/>
  <c r="G4368" i="3"/>
  <c r="H4368" i="3"/>
  <c r="I4368" i="3"/>
  <c r="J4368" i="3"/>
  <c r="G4369" i="3"/>
  <c r="H4369" i="3"/>
  <c r="I4369" i="3"/>
  <c r="J4369" i="3"/>
  <c r="G4370" i="3"/>
  <c r="H4370" i="3"/>
  <c r="I4370" i="3"/>
  <c r="J4370" i="3"/>
  <c r="G4371" i="3"/>
  <c r="H4371" i="3"/>
  <c r="I4371" i="3"/>
  <c r="J4371" i="3"/>
  <c r="G4372" i="3"/>
  <c r="H4372" i="3"/>
  <c r="I4372" i="3"/>
  <c r="J4372" i="3"/>
  <c r="G4373" i="3"/>
  <c r="H4373" i="3"/>
  <c r="I4373" i="3"/>
  <c r="J4373" i="3"/>
  <c r="G4374" i="3"/>
  <c r="H4374" i="3"/>
  <c r="I4374" i="3"/>
  <c r="J4374" i="3"/>
  <c r="G4375" i="3"/>
  <c r="H4375" i="3"/>
  <c r="I4375" i="3"/>
  <c r="J4375" i="3"/>
  <c r="G4376" i="3"/>
  <c r="H4376" i="3"/>
  <c r="I4376" i="3"/>
  <c r="J4376" i="3"/>
  <c r="G4377" i="3"/>
  <c r="H4377" i="3"/>
  <c r="I4377" i="3"/>
  <c r="J4377" i="3"/>
  <c r="G4378" i="3"/>
  <c r="H4378" i="3"/>
  <c r="I4378" i="3"/>
  <c r="J4378" i="3"/>
  <c r="G4379" i="3"/>
  <c r="H4379" i="3"/>
  <c r="I4379" i="3"/>
  <c r="J4379" i="3"/>
  <c r="G4380" i="3"/>
  <c r="H4380" i="3"/>
  <c r="I4380" i="3"/>
  <c r="J4380" i="3"/>
  <c r="G4381" i="3"/>
  <c r="H4381" i="3"/>
  <c r="I4381" i="3"/>
  <c r="J4381" i="3"/>
  <c r="G4382" i="3"/>
  <c r="H4382" i="3"/>
  <c r="I4382" i="3"/>
  <c r="J4382" i="3"/>
  <c r="G4383" i="3"/>
  <c r="H4383" i="3"/>
  <c r="I4383" i="3"/>
  <c r="J4383" i="3"/>
  <c r="G4384" i="3"/>
  <c r="H4384" i="3"/>
  <c r="I4384" i="3"/>
  <c r="J4384" i="3"/>
  <c r="G4385" i="3"/>
  <c r="H4385" i="3"/>
  <c r="I4385" i="3"/>
  <c r="J4385" i="3"/>
  <c r="G4386" i="3"/>
  <c r="H4386" i="3"/>
  <c r="I4386" i="3"/>
  <c r="J4386" i="3"/>
  <c r="G4387" i="3"/>
  <c r="H4387" i="3"/>
  <c r="I4387" i="3"/>
  <c r="J4387" i="3"/>
  <c r="G4388" i="3"/>
  <c r="H4388" i="3"/>
  <c r="I4388" i="3"/>
  <c r="J4388" i="3"/>
  <c r="G4389" i="3"/>
  <c r="H4389" i="3"/>
  <c r="I4389" i="3"/>
  <c r="J4389" i="3"/>
  <c r="G4390" i="3"/>
  <c r="H4390" i="3"/>
  <c r="I4390" i="3"/>
  <c r="J4390" i="3"/>
  <c r="G4391" i="3"/>
  <c r="H4391" i="3"/>
  <c r="I4391" i="3"/>
  <c r="J4391" i="3"/>
  <c r="G4392" i="3"/>
  <c r="H4392" i="3"/>
  <c r="I4392" i="3"/>
  <c r="J4392" i="3"/>
  <c r="G4393" i="3"/>
  <c r="H4393" i="3"/>
  <c r="I4393" i="3"/>
  <c r="J4393" i="3"/>
  <c r="G4394" i="3"/>
  <c r="H4394" i="3"/>
  <c r="I4394" i="3"/>
  <c r="J4394" i="3"/>
  <c r="G4395" i="3"/>
  <c r="H4395" i="3"/>
  <c r="I4395" i="3"/>
  <c r="J4395" i="3"/>
  <c r="G4396" i="3"/>
  <c r="H4396" i="3"/>
  <c r="I4396" i="3"/>
  <c r="J4396" i="3"/>
  <c r="G4397" i="3"/>
  <c r="H4397" i="3"/>
  <c r="I4397" i="3"/>
  <c r="J4397" i="3"/>
  <c r="G4398" i="3"/>
  <c r="H4398" i="3"/>
  <c r="I4398" i="3"/>
  <c r="J4398" i="3"/>
  <c r="G4399" i="3"/>
  <c r="H4399" i="3"/>
  <c r="I4399" i="3"/>
  <c r="J4399" i="3"/>
  <c r="G4400" i="3"/>
  <c r="H4400" i="3"/>
  <c r="I4400" i="3"/>
  <c r="J4400" i="3"/>
  <c r="G4401" i="3"/>
  <c r="H4401" i="3"/>
  <c r="I4401" i="3"/>
  <c r="J4401" i="3"/>
  <c r="G4402" i="3"/>
  <c r="H4402" i="3"/>
  <c r="I4402" i="3"/>
  <c r="J4402" i="3"/>
  <c r="G4403" i="3"/>
  <c r="H4403" i="3"/>
  <c r="I4403" i="3"/>
  <c r="J4403" i="3"/>
  <c r="G4404" i="3"/>
  <c r="H4404" i="3"/>
  <c r="I4404" i="3"/>
  <c r="J4404" i="3"/>
  <c r="G4405" i="3"/>
  <c r="H4405" i="3"/>
  <c r="I4405" i="3"/>
  <c r="J4405" i="3"/>
  <c r="G4406" i="3"/>
  <c r="H4406" i="3"/>
  <c r="I4406" i="3"/>
  <c r="J4406" i="3"/>
  <c r="G4407" i="3"/>
  <c r="H4407" i="3"/>
  <c r="I4407" i="3"/>
  <c r="J4407" i="3"/>
  <c r="G4408" i="3"/>
  <c r="H4408" i="3"/>
  <c r="I4408" i="3"/>
  <c r="J4408" i="3"/>
  <c r="G4409" i="3"/>
  <c r="H4409" i="3"/>
  <c r="I4409" i="3"/>
  <c r="J4409" i="3"/>
  <c r="G4410" i="3"/>
  <c r="H4410" i="3"/>
  <c r="I4410" i="3"/>
  <c r="J4410" i="3"/>
  <c r="G4411" i="3"/>
  <c r="H4411" i="3"/>
  <c r="I4411" i="3"/>
  <c r="J4411" i="3"/>
  <c r="G4412" i="3"/>
  <c r="H4412" i="3"/>
  <c r="I4412" i="3"/>
  <c r="J4412" i="3"/>
  <c r="G4413" i="3"/>
  <c r="H4413" i="3"/>
  <c r="I4413" i="3"/>
  <c r="J4413" i="3"/>
  <c r="G4414" i="3"/>
  <c r="H4414" i="3"/>
  <c r="I4414" i="3"/>
  <c r="J4414" i="3"/>
  <c r="G4415" i="3"/>
  <c r="H4415" i="3"/>
  <c r="I4415" i="3"/>
  <c r="J4415" i="3"/>
  <c r="G4416" i="3"/>
  <c r="H4416" i="3"/>
  <c r="I4416" i="3"/>
  <c r="J4416" i="3"/>
  <c r="G4417" i="3"/>
  <c r="H4417" i="3"/>
  <c r="I4417" i="3"/>
  <c r="J4417" i="3"/>
  <c r="G4418" i="3"/>
  <c r="H4418" i="3"/>
  <c r="I4418" i="3"/>
  <c r="J4418" i="3"/>
  <c r="G4419" i="3"/>
  <c r="H4419" i="3"/>
  <c r="I4419" i="3"/>
  <c r="J4419" i="3"/>
  <c r="G4420" i="3"/>
  <c r="H4420" i="3"/>
  <c r="I4420" i="3"/>
  <c r="J4420" i="3"/>
  <c r="G4421" i="3"/>
  <c r="H4421" i="3"/>
  <c r="I4421" i="3"/>
  <c r="J4421" i="3"/>
  <c r="G4422" i="3"/>
  <c r="H4422" i="3"/>
  <c r="I4422" i="3"/>
  <c r="J4422" i="3"/>
  <c r="G4423" i="3"/>
  <c r="H4423" i="3"/>
  <c r="I4423" i="3"/>
  <c r="J4423" i="3"/>
  <c r="G4424" i="3"/>
  <c r="H4424" i="3"/>
  <c r="I4424" i="3"/>
  <c r="J4424" i="3"/>
  <c r="G4425" i="3"/>
  <c r="H4425" i="3"/>
  <c r="I4425" i="3"/>
  <c r="J4425" i="3"/>
  <c r="G4426" i="3"/>
  <c r="H4426" i="3"/>
  <c r="I4426" i="3"/>
  <c r="J4426" i="3"/>
  <c r="G4427" i="3"/>
  <c r="H4427" i="3"/>
  <c r="I4427" i="3"/>
  <c r="J4427" i="3"/>
  <c r="G4428" i="3"/>
  <c r="H4428" i="3"/>
  <c r="I4428" i="3"/>
  <c r="J4428" i="3"/>
  <c r="G4429" i="3"/>
  <c r="H4429" i="3"/>
  <c r="I4429" i="3"/>
  <c r="J4429" i="3"/>
  <c r="G4430" i="3"/>
  <c r="H4430" i="3"/>
  <c r="I4430" i="3"/>
  <c r="J4430" i="3"/>
  <c r="G4431" i="3"/>
  <c r="H4431" i="3"/>
  <c r="I4431" i="3"/>
  <c r="J4431" i="3"/>
  <c r="G4432" i="3"/>
  <c r="H4432" i="3"/>
  <c r="I4432" i="3"/>
  <c r="J4432" i="3"/>
  <c r="G4433" i="3"/>
  <c r="H4433" i="3"/>
  <c r="I4433" i="3"/>
  <c r="J4433" i="3"/>
  <c r="G4434" i="3"/>
  <c r="H4434" i="3"/>
  <c r="I4434" i="3"/>
  <c r="J4434" i="3"/>
  <c r="G4435" i="3"/>
  <c r="H4435" i="3"/>
  <c r="I4435" i="3"/>
  <c r="J4435" i="3"/>
  <c r="G4436" i="3"/>
  <c r="H4436" i="3"/>
  <c r="I4436" i="3"/>
  <c r="J4436" i="3"/>
  <c r="G4437" i="3"/>
  <c r="H4437" i="3"/>
  <c r="I4437" i="3"/>
  <c r="J4437" i="3"/>
  <c r="G4438" i="3"/>
  <c r="H4438" i="3"/>
  <c r="I4438" i="3"/>
  <c r="J4438" i="3"/>
  <c r="G4439" i="3"/>
  <c r="H4439" i="3"/>
  <c r="I4439" i="3"/>
  <c r="J4439" i="3"/>
  <c r="G4440" i="3"/>
  <c r="H4440" i="3"/>
  <c r="I4440" i="3"/>
  <c r="J4440" i="3"/>
  <c r="G4441" i="3"/>
  <c r="H4441" i="3"/>
  <c r="I4441" i="3"/>
  <c r="J4441" i="3"/>
  <c r="G4442" i="3"/>
  <c r="H4442" i="3"/>
  <c r="I4442" i="3"/>
  <c r="J4442" i="3"/>
  <c r="G4443" i="3"/>
  <c r="H4443" i="3"/>
  <c r="I4443" i="3"/>
  <c r="J4443" i="3"/>
  <c r="G4444" i="3"/>
  <c r="H4444" i="3"/>
  <c r="I4444" i="3"/>
  <c r="J4444" i="3"/>
  <c r="G4445" i="3"/>
  <c r="H4445" i="3"/>
  <c r="I4445" i="3"/>
  <c r="J4445" i="3"/>
  <c r="G4446" i="3"/>
  <c r="H4446" i="3"/>
  <c r="I4446" i="3"/>
  <c r="J4446" i="3"/>
  <c r="G4447" i="3"/>
  <c r="H4447" i="3"/>
  <c r="I4447" i="3"/>
  <c r="J4447" i="3"/>
  <c r="G4448" i="3"/>
  <c r="H4448" i="3"/>
  <c r="I4448" i="3"/>
  <c r="J4448" i="3"/>
  <c r="G4449" i="3"/>
  <c r="H4449" i="3"/>
  <c r="I4449" i="3"/>
  <c r="J4449" i="3"/>
  <c r="G4450" i="3"/>
  <c r="H4450" i="3"/>
  <c r="I4450" i="3"/>
  <c r="J4450" i="3"/>
  <c r="G4451" i="3"/>
  <c r="H4451" i="3"/>
  <c r="I4451" i="3"/>
  <c r="J4451" i="3"/>
  <c r="G4452" i="3"/>
  <c r="H4452" i="3"/>
  <c r="I4452" i="3"/>
  <c r="J4452" i="3"/>
  <c r="G4453" i="3"/>
  <c r="H4453" i="3"/>
  <c r="I4453" i="3"/>
  <c r="J4453" i="3"/>
  <c r="G4454" i="3"/>
  <c r="H4454" i="3"/>
  <c r="I4454" i="3"/>
  <c r="J4454" i="3"/>
  <c r="G4455" i="3"/>
  <c r="H4455" i="3"/>
  <c r="I4455" i="3"/>
  <c r="J4455" i="3"/>
  <c r="G4456" i="3"/>
  <c r="H4456" i="3"/>
  <c r="I4456" i="3"/>
  <c r="J4456" i="3"/>
  <c r="G4457" i="3"/>
  <c r="H4457" i="3"/>
  <c r="I4457" i="3"/>
  <c r="J4457" i="3"/>
  <c r="G4458" i="3"/>
  <c r="H4458" i="3"/>
  <c r="I4458" i="3"/>
  <c r="J4458" i="3"/>
  <c r="G4459" i="3"/>
  <c r="H4459" i="3"/>
  <c r="I4459" i="3"/>
  <c r="J4459" i="3"/>
  <c r="G4460" i="3"/>
  <c r="H4460" i="3"/>
  <c r="I4460" i="3"/>
  <c r="J4460" i="3"/>
  <c r="G4461" i="3"/>
  <c r="H4461" i="3"/>
  <c r="I4461" i="3"/>
  <c r="J4461" i="3"/>
  <c r="G4462" i="3"/>
  <c r="H4462" i="3"/>
  <c r="I4462" i="3"/>
  <c r="J4462" i="3"/>
  <c r="G4463" i="3"/>
  <c r="H4463" i="3"/>
  <c r="I4463" i="3"/>
  <c r="J4463" i="3"/>
  <c r="G4464" i="3"/>
  <c r="H4464" i="3"/>
  <c r="I4464" i="3"/>
  <c r="J4464" i="3"/>
  <c r="G4465" i="3"/>
  <c r="H4465" i="3"/>
  <c r="I4465" i="3"/>
  <c r="J4465" i="3"/>
  <c r="G4466" i="3"/>
  <c r="H4466" i="3"/>
  <c r="I4466" i="3"/>
  <c r="J4466" i="3"/>
  <c r="G4467" i="3"/>
  <c r="H4467" i="3"/>
  <c r="I4467" i="3"/>
  <c r="J4467" i="3"/>
  <c r="G4468" i="3"/>
  <c r="H4468" i="3"/>
  <c r="I4468" i="3"/>
  <c r="J4468" i="3"/>
  <c r="G4469" i="3"/>
  <c r="H4469" i="3"/>
  <c r="I4469" i="3"/>
  <c r="J4469" i="3"/>
  <c r="G4470" i="3"/>
  <c r="H4470" i="3"/>
  <c r="I4470" i="3"/>
  <c r="J4470" i="3"/>
  <c r="G4471" i="3"/>
  <c r="H4471" i="3"/>
  <c r="I4471" i="3"/>
  <c r="J4471" i="3"/>
  <c r="G4472" i="3"/>
  <c r="H4472" i="3"/>
  <c r="I4472" i="3"/>
  <c r="J4472" i="3"/>
  <c r="G4473" i="3"/>
  <c r="H4473" i="3"/>
  <c r="I4473" i="3"/>
  <c r="J4473" i="3"/>
  <c r="G4474" i="3"/>
  <c r="H4474" i="3"/>
  <c r="I4474" i="3"/>
  <c r="J4474" i="3"/>
  <c r="G4475" i="3"/>
  <c r="H4475" i="3"/>
  <c r="I4475" i="3"/>
  <c r="J4475" i="3"/>
  <c r="G4476" i="3"/>
  <c r="H4476" i="3"/>
  <c r="I4476" i="3"/>
  <c r="J4476" i="3"/>
  <c r="G4477" i="3"/>
  <c r="H4477" i="3"/>
  <c r="I4477" i="3"/>
  <c r="J4477" i="3"/>
  <c r="G4478" i="3"/>
  <c r="H4478" i="3"/>
  <c r="I4478" i="3"/>
  <c r="J4478" i="3"/>
  <c r="G4479" i="3"/>
  <c r="H4479" i="3"/>
  <c r="I4479" i="3"/>
  <c r="J4479" i="3"/>
  <c r="G4480" i="3"/>
  <c r="H4480" i="3"/>
  <c r="I4480" i="3"/>
  <c r="J4480" i="3"/>
  <c r="G4481" i="3"/>
  <c r="H4481" i="3"/>
  <c r="I4481" i="3"/>
  <c r="J4481" i="3"/>
  <c r="G4482" i="3"/>
  <c r="H4482" i="3"/>
  <c r="I4482" i="3"/>
  <c r="J4482" i="3"/>
  <c r="G4483" i="3"/>
  <c r="H4483" i="3"/>
  <c r="I4483" i="3"/>
  <c r="J4483" i="3"/>
  <c r="G4484" i="3"/>
  <c r="H4484" i="3"/>
  <c r="I4484" i="3"/>
  <c r="J4484" i="3"/>
  <c r="G4485" i="3"/>
  <c r="H4485" i="3"/>
  <c r="I4485" i="3"/>
  <c r="J4485" i="3"/>
  <c r="G4486" i="3"/>
  <c r="H4486" i="3"/>
  <c r="I4486" i="3"/>
  <c r="J4486" i="3"/>
  <c r="G4487" i="3"/>
  <c r="H4487" i="3"/>
  <c r="I4487" i="3"/>
  <c r="J4487" i="3"/>
  <c r="G4488" i="3"/>
  <c r="H4488" i="3"/>
  <c r="I4488" i="3"/>
  <c r="J4488" i="3"/>
  <c r="G4489" i="3"/>
  <c r="H4489" i="3"/>
  <c r="I4489" i="3"/>
  <c r="J4489" i="3"/>
  <c r="G4490" i="3"/>
  <c r="H4490" i="3"/>
  <c r="I4490" i="3"/>
  <c r="J4490" i="3"/>
  <c r="G4491" i="3"/>
  <c r="H4491" i="3"/>
  <c r="I4491" i="3"/>
  <c r="J4491" i="3"/>
  <c r="G4492" i="3"/>
  <c r="H4492" i="3"/>
  <c r="I4492" i="3"/>
  <c r="J4492" i="3"/>
  <c r="G4493" i="3"/>
  <c r="H4493" i="3"/>
  <c r="I4493" i="3"/>
  <c r="J4493" i="3"/>
  <c r="G4494" i="3"/>
  <c r="H4494" i="3"/>
  <c r="I4494" i="3"/>
  <c r="J4494" i="3"/>
  <c r="G4495" i="3"/>
  <c r="H4495" i="3"/>
  <c r="I4495" i="3"/>
  <c r="J4495" i="3"/>
  <c r="G4496" i="3"/>
  <c r="H4496" i="3"/>
  <c r="I4496" i="3"/>
  <c r="J4496" i="3"/>
  <c r="G4497" i="3"/>
  <c r="H4497" i="3"/>
  <c r="I4497" i="3"/>
  <c r="J4497" i="3"/>
  <c r="G4498" i="3"/>
  <c r="H4498" i="3"/>
  <c r="I4498" i="3"/>
  <c r="J4498" i="3"/>
  <c r="G4499" i="3"/>
  <c r="H4499" i="3"/>
  <c r="I4499" i="3"/>
  <c r="J4499" i="3"/>
  <c r="G4500" i="3"/>
  <c r="H4500" i="3"/>
  <c r="I4500" i="3"/>
  <c r="J4500" i="3"/>
  <c r="G4501" i="3"/>
  <c r="H4501" i="3"/>
  <c r="I4501" i="3"/>
  <c r="J4501" i="3"/>
  <c r="G4502" i="3"/>
  <c r="H4502" i="3"/>
  <c r="I4502" i="3"/>
  <c r="J4502" i="3"/>
  <c r="G4503" i="3"/>
  <c r="H4503" i="3"/>
  <c r="I4503" i="3"/>
  <c r="J4503" i="3"/>
  <c r="G4504" i="3"/>
  <c r="H4504" i="3"/>
  <c r="I4504" i="3"/>
  <c r="J4504" i="3"/>
  <c r="G4505" i="3"/>
  <c r="H4505" i="3"/>
  <c r="I4505" i="3"/>
  <c r="J4505" i="3"/>
  <c r="G4506" i="3"/>
  <c r="H4506" i="3"/>
  <c r="I4506" i="3"/>
  <c r="J4506" i="3"/>
  <c r="G4507" i="3"/>
  <c r="H4507" i="3"/>
  <c r="I4507" i="3"/>
  <c r="J4507" i="3"/>
  <c r="G4508" i="3"/>
  <c r="H4508" i="3"/>
  <c r="I4508" i="3"/>
  <c r="J4508" i="3"/>
  <c r="G4509" i="3"/>
  <c r="H4509" i="3"/>
  <c r="I4509" i="3"/>
  <c r="J4509" i="3"/>
  <c r="G4510" i="3"/>
  <c r="H4510" i="3"/>
  <c r="I4510" i="3"/>
  <c r="J4510" i="3"/>
  <c r="G4511" i="3"/>
  <c r="H4511" i="3"/>
  <c r="I4511" i="3"/>
  <c r="J4511" i="3"/>
  <c r="G4512" i="3"/>
  <c r="H4512" i="3"/>
  <c r="I4512" i="3"/>
  <c r="J4512" i="3"/>
  <c r="G4513" i="3"/>
  <c r="H4513" i="3"/>
  <c r="I4513" i="3"/>
  <c r="J4513" i="3"/>
  <c r="G4514" i="3"/>
  <c r="H4514" i="3"/>
  <c r="I4514" i="3"/>
  <c r="J4514" i="3"/>
  <c r="G4515" i="3"/>
  <c r="H4515" i="3"/>
  <c r="I4515" i="3"/>
  <c r="J4515" i="3"/>
  <c r="G4516" i="3"/>
  <c r="H4516" i="3"/>
  <c r="I4516" i="3"/>
  <c r="J4516" i="3"/>
  <c r="G4517" i="3"/>
  <c r="H4517" i="3"/>
  <c r="I4517" i="3"/>
  <c r="J4517" i="3"/>
  <c r="G4518" i="3"/>
  <c r="H4518" i="3"/>
  <c r="I4518" i="3"/>
  <c r="J4518" i="3"/>
  <c r="G4519" i="3"/>
  <c r="H4519" i="3"/>
  <c r="I4519" i="3"/>
  <c r="J4519" i="3"/>
  <c r="G4520" i="3"/>
  <c r="H4520" i="3"/>
  <c r="I4520" i="3"/>
  <c r="J4520" i="3"/>
  <c r="G4521" i="3"/>
  <c r="H4521" i="3"/>
  <c r="I4521" i="3"/>
  <c r="J4521" i="3"/>
  <c r="G4522" i="3"/>
  <c r="H4522" i="3"/>
  <c r="I4522" i="3"/>
  <c r="J4522" i="3"/>
  <c r="G4523" i="3"/>
  <c r="H4523" i="3"/>
  <c r="I4523" i="3"/>
  <c r="J4523" i="3"/>
  <c r="G4524" i="3"/>
  <c r="H4524" i="3"/>
  <c r="I4524" i="3"/>
  <c r="J4524" i="3"/>
  <c r="G4525" i="3"/>
  <c r="H4525" i="3"/>
  <c r="I4525" i="3"/>
  <c r="J4525" i="3"/>
  <c r="G4526" i="3"/>
  <c r="H4526" i="3"/>
  <c r="I4526" i="3"/>
  <c r="J4526" i="3"/>
  <c r="G4527" i="3"/>
  <c r="H4527" i="3"/>
  <c r="I4527" i="3"/>
  <c r="J4527" i="3"/>
  <c r="G4528" i="3"/>
  <c r="H4528" i="3"/>
  <c r="I4528" i="3"/>
  <c r="J4528" i="3"/>
  <c r="G4529" i="3"/>
  <c r="H4529" i="3"/>
  <c r="I4529" i="3"/>
  <c r="J4529" i="3"/>
  <c r="G4530" i="3"/>
  <c r="H4530" i="3"/>
  <c r="I4530" i="3"/>
  <c r="J4530" i="3"/>
  <c r="G4531" i="3"/>
  <c r="H4531" i="3"/>
  <c r="I4531" i="3"/>
  <c r="J4531" i="3"/>
  <c r="G4532" i="3"/>
  <c r="H4532" i="3"/>
  <c r="I4532" i="3"/>
  <c r="J4532" i="3"/>
  <c r="G4533" i="3"/>
  <c r="H4533" i="3"/>
  <c r="I4533" i="3"/>
  <c r="J4533" i="3"/>
  <c r="G4534" i="3"/>
  <c r="H4534" i="3"/>
  <c r="I4534" i="3"/>
  <c r="J4534" i="3"/>
  <c r="G4535" i="3"/>
  <c r="H4535" i="3"/>
  <c r="I4535" i="3"/>
  <c r="J4535" i="3"/>
  <c r="G4536" i="3"/>
  <c r="H4536" i="3"/>
  <c r="I4536" i="3"/>
  <c r="J4536" i="3"/>
  <c r="G4537" i="3"/>
  <c r="H4537" i="3"/>
  <c r="I4537" i="3"/>
  <c r="J4537" i="3"/>
  <c r="G4538" i="3"/>
  <c r="H4538" i="3"/>
  <c r="I4538" i="3"/>
  <c r="J4538" i="3"/>
  <c r="G4539" i="3"/>
  <c r="H4539" i="3"/>
  <c r="I4539" i="3"/>
  <c r="J4539" i="3"/>
  <c r="G4540" i="3"/>
  <c r="H4540" i="3"/>
  <c r="I4540" i="3"/>
  <c r="J4540" i="3"/>
  <c r="G4541" i="3"/>
  <c r="H4541" i="3"/>
  <c r="I4541" i="3"/>
  <c r="J4541" i="3"/>
  <c r="G4542" i="3"/>
  <c r="H4542" i="3"/>
  <c r="I4542" i="3"/>
  <c r="J4542" i="3"/>
  <c r="G4543" i="3"/>
  <c r="H4543" i="3"/>
  <c r="I4543" i="3"/>
  <c r="J4543" i="3"/>
  <c r="G4544" i="3"/>
  <c r="H4544" i="3"/>
  <c r="I4544" i="3"/>
  <c r="J4544" i="3"/>
  <c r="G4545" i="3"/>
  <c r="H4545" i="3"/>
  <c r="I4545" i="3"/>
  <c r="J4545" i="3"/>
  <c r="G4546" i="3"/>
  <c r="H4546" i="3"/>
  <c r="I4546" i="3"/>
  <c r="J4546" i="3"/>
  <c r="G4547" i="3"/>
  <c r="H4547" i="3"/>
  <c r="I4547" i="3"/>
  <c r="J4547" i="3"/>
  <c r="G4548" i="3"/>
  <c r="H4548" i="3"/>
  <c r="I4548" i="3"/>
  <c r="J4548" i="3"/>
  <c r="G4549" i="3"/>
  <c r="H4549" i="3"/>
  <c r="I4549" i="3"/>
  <c r="J4549" i="3"/>
  <c r="G4550" i="3"/>
  <c r="H4550" i="3"/>
  <c r="I4550" i="3"/>
  <c r="J4550" i="3"/>
  <c r="G4551" i="3"/>
  <c r="H4551" i="3"/>
  <c r="I4551" i="3"/>
  <c r="J4551" i="3"/>
  <c r="G4552" i="3"/>
  <c r="H4552" i="3"/>
  <c r="I4552" i="3"/>
  <c r="J4552" i="3"/>
  <c r="G4553" i="3"/>
  <c r="H4553" i="3"/>
  <c r="I4553" i="3"/>
  <c r="J4553" i="3"/>
  <c r="G4554" i="3"/>
  <c r="H4554" i="3"/>
  <c r="I4554" i="3"/>
  <c r="J4554" i="3"/>
  <c r="G4555" i="3"/>
  <c r="H4555" i="3"/>
  <c r="I4555" i="3"/>
  <c r="J4555" i="3"/>
  <c r="G4556" i="3"/>
  <c r="H4556" i="3"/>
  <c r="I4556" i="3"/>
  <c r="J4556" i="3"/>
  <c r="G4557" i="3"/>
  <c r="H4557" i="3"/>
  <c r="I4557" i="3"/>
  <c r="J4557" i="3"/>
  <c r="G4558" i="3"/>
  <c r="H4558" i="3"/>
  <c r="I4558" i="3"/>
  <c r="J4558" i="3"/>
  <c r="G4559" i="3"/>
  <c r="H4559" i="3"/>
  <c r="I4559" i="3"/>
  <c r="J4559" i="3"/>
  <c r="G4560" i="3"/>
  <c r="H4560" i="3"/>
  <c r="I4560" i="3"/>
  <c r="J4560" i="3"/>
  <c r="G4561" i="3"/>
  <c r="H4561" i="3"/>
  <c r="I4561" i="3"/>
  <c r="J4561" i="3"/>
  <c r="G4562" i="3"/>
  <c r="H4562" i="3"/>
  <c r="I4562" i="3"/>
  <c r="J4562" i="3"/>
  <c r="G4563" i="3"/>
  <c r="H4563" i="3"/>
  <c r="I4563" i="3"/>
  <c r="J4563" i="3"/>
  <c r="G4564" i="3"/>
  <c r="H4564" i="3"/>
  <c r="I4564" i="3"/>
  <c r="J4564" i="3"/>
  <c r="G4565" i="3"/>
  <c r="H4565" i="3"/>
  <c r="I4565" i="3"/>
  <c r="J4565" i="3"/>
  <c r="G4566" i="3"/>
  <c r="H4566" i="3"/>
  <c r="I4566" i="3"/>
  <c r="J4566" i="3"/>
  <c r="G4567" i="3"/>
  <c r="H4567" i="3"/>
  <c r="I4567" i="3"/>
  <c r="J4567" i="3"/>
  <c r="G4568" i="3"/>
  <c r="H4568" i="3"/>
  <c r="I4568" i="3"/>
  <c r="J4568" i="3"/>
  <c r="G4569" i="3"/>
  <c r="H4569" i="3"/>
  <c r="I4569" i="3"/>
  <c r="J4569" i="3"/>
  <c r="G4570" i="3"/>
  <c r="H4570" i="3"/>
  <c r="I4570" i="3"/>
  <c r="J4570" i="3"/>
  <c r="G4571" i="3"/>
  <c r="H4571" i="3"/>
  <c r="I4571" i="3"/>
  <c r="J4571" i="3"/>
  <c r="G4572" i="3"/>
  <c r="H4572" i="3"/>
  <c r="I4572" i="3"/>
  <c r="J4572" i="3"/>
  <c r="G4573" i="3"/>
  <c r="H4573" i="3"/>
  <c r="I4573" i="3"/>
  <c r="J4573" i="3"/>
  <c r="G4574" i="3"/>
  <c r="H4574" i="3"/>
  <c r="I4574" i="3"/>
  <c r="J4574" i="3"/>
  <c r="G4575" i="3"/>
  <c r="H4575" i="3"/>
  <c r="I4575" i="3"/>
  <c r="J4575" i="3"/>
  <c r="G4576" i="3"/>
  <c r="H4576" i="3"/>
  <c r="I4576" i="3"/>
  <c r="J4576" i="3"/>
  <c r="G4577" i="3"/>
  <c r="H4577" i="3"/>
  <c r="I4577" i="3"/>
  <c r="J4577" i="3"/>
  <c r="G4578" i="3"/>
  <c r="H4578" i="3"/>
  <c r="I4578" i="3"/>
  <c r="J4578" i="3"/>
  <c r="G4579" i="3"/>
  <c r="H4579" i="3"/>
  <c r="I4579" i="3"/>
  <c r="J4579" i="3"/>
  <c r="G4580" i="3"/>
  <c r="H4580" i="3"/>
  <c r="I4580" i="3"/>
  <c r="J4580" i="3"/>
  <c r="G4581" i="3"/>
  <c r="H4581" i="3"/>
  <c r="I4581" i="3"/>
  <c r="J4581" i="3"/>
  <c r="G4582" i="3"/>
  <c r="H4582" i="3"/>
  <c r="I4582" i="3"/>
  <c r="J4582" i="3"/>
  <c r="G4583" i="3"/>
  <c r="H4583" i="3"/>
  <c r="I4583" i="3"/>
  <c r="J4583" i="3"/>
  <c r="G4584" i="3"/>
  <c r="H4584" i="3"/>
  <c r="I4584" i="3"/>
  <c r="J4584" i="3"/>
  <c r="G4585" i="3"/>
  <c r="H4585" i="3"/>
  <c r="I4585" i="3"/>
  <c r="J4585" i="3"/>
  <c r="G4586" i="3"/>
  <c r="H4586" i="3"/>
  <c r="I4586" i="3"/>
  <c r="J4586" i="3"/>
  <c r="G4587" i="3"/>
  <c r="H4587" i="3"/>
  <c r="I4587" i="3"/>
  <c r="J4587" i="3"/>
  <c r="G4588" i="3"/>
  <c r="H4588" i="3"/>
  <c r="I4588" i="3"/>
  <c r="J4588" i="3"/>
  <c r="G4589" i="3"/>
  <c r="H4589" i="3"/>
  <c r="I4589" i="3"/>
  <c r="J4589" i="3"/>
  <c r="G4590" i="3"/>
  <c r="H4590" i="3"/>
  <c r="I4590" i="3"/>
  <c r="J4590" i="3"/>
  <c r="G4591" i="3"/>
  <c r="H4591" i="3"/>
  <c r="I4591" i="3"/>
  <c r="J4591" i="3"/>
  <c r="G4592" i="3"/>
  <c r="H4592" i="3"/>
  <c r="I4592" i="3"/>
  <c r="J4592" i="3"/>
  <c r="G4593" i="3"/>
  <c r="H4593" i="3"/>
  <c r="I4593" i="3"/>
  <c r="J4593" i="3"/>
  <c r="G4594" i="3"/>
  <c r="H4594" i="3"/>
  <c r="I4594" i="3"/>
  <c r="J4594" i="3"/>
  <c r="G4595" i="3"/>
  <c r="H4595" i="3"/>
  <c r="I4595" i="3"/>
  <c r="J4595" i="3"/>
  <c r="G4596" i="3"/>
  <c r="H4596" i="3"/>
  <c r="I4596" i="3"/>
  <c r="J4596" i="3"/>
  <c r="G4597" i="3"/>
  <c r="H4597" i="3"/>
  <c r="I4597" i="3"/>
  <c r="J4597" i="3"/>
  <c r="G4598" i="3"/>
  <c r="H4598" i="3"/>
  <c r="I4598" i="3"/>
  <c r="J4598" i="3"/>
  <c r="G4599" i="3"/>
  <c r="H4599" i="3"/>
  <c r="I4599" i="3"/>
  <c r="J4599" i="3"/>
  <c r="G4600" i="3"/>
  <c r="H4600" i="3"/>
  <c r="I4600" i="3"/>
  <c r="J4600" i="3"/>
  <c r="G4601" i="3"/>
  <c r="H4601" i="3"/>
  <c r="I4601" i="3"/>
  <c r="J4601" i="3"/>
  <c r="G4602" i="3"/>
  <c r="H4602" i="3"/>
  <c r="I4602" i="3"/>
  <c r="J4602" i="3"/>
  <c r="G4603" i="3"/>
  <c r="H4603" i="3"/>
  <c r="I4603" i="3"/>
  <c r="J4603" i="3"/>
  <c r="G4604" i="3"/>
  <c r="H4604" i="3"/>
  <c r="I4604" i="3"/>
  <c r="J4604" i="3"/>
  <c r="G4605" i="3"/>
  <c r="H4605" i="3"/>
  <c r="I4605" i="3"/>
  <c r="J4605" i="3"/>
  <c r="G4606" i="3"/>
  <c r="H4606" i="3"/>
  <c r="I4606" i="3"/>
  <c r="J4606" i="3"/>
  <c r="G4607" i="3"/>
  <c r="H4607" i="3"/>
  <c r="I4607" i="3"/>
  <c r="J4607" i="3"/>
  <c r="G4608" i="3"/>
  <c r="H4608" i="3"/>
  <c r="I4608" i="3"/>
  <c r="J4608" i="3"/>
  <c r="G4609" i="3"/>
  <c r="H4609" i="3"/>
  <c r="I4609" i="3"/>
  <c r="J4609" i="3"/>
  <c r="G4610" i="3"/>
  <c r="H4610" i="3"/>
  <c r="I4610" i="3"/>
  <c r="J4610" i="3"/>
  <c r="G4611" i="3"/>
  <c r="H4611" i="3"/>
  <c r="I4611" i="3"/>
  <c r="J4611" i="3"/>
  <c r="G4612" i="3"/>
  <c r="H4612" i="3"/>
  <c r="I4612" i="3"/>
  <c r="J4612" i="3"/>
  <c r="G4613" i="3"/>
  <c r="H4613" i="3"/>
  <c r="I4613" i="3"/>
  <c r="J4613" i="3"/>
  <c r="G4614" i="3"/>
  <c r="H4614" i="3"/>
  <c r="I4614" i="3"/>
  <c r="J4614" i="3"/>
  <c r="G4615" i="3"/>
  <c r="H4615" i="3"/>
  <c r="I4615" i="3"/>
  <c r="J4615" i="3"/>
  <c r="G4616" i="3"/>
  <c r="H4616" i="3"/>
  <c r="I4616" i="3"/>
  <c r="J4616" i="3"/>
  <c r="G4617" i="3"/>
  <c r="H4617" i="3"/>
  <c r="I4617" i="3"/>
  <c r="J4617" i="3"/>
  <c r="G4618" i="3"/>
  <c r="H4618" i="3"/>
  <c r="I4618" i="3"/>
  <c r="J4618" i="3"/>
  <c r="G4619" i="3"/>
  <c r="H4619" i="3"/>
  <c r="I4619" i="3"/>
  <c r="J4619" i="3"/>
  <c r="G4620" i="3"/>
  <c r="H4620" i="3"/>
  <c r="I4620" i="3"/>
  <c r="J4620" i="3"/>
  <c r="G4621" i="3"/>
  <c r="H4621" i="3"/>
  <c r="I4621" i="3"/>
  <c r="J4621" i="3"/>
  <c r="G4622" i="3"/>
  <c r="H4622" i="3"/>
  <c r="I4622" i="3"/>
  <c r="J4622" i="3"/>
  <c r="G4623" i="3"/>
  <c r="H4623" i="3"/>
  <c r="I4623" i="3"/>
  <c r="J4623" i="3"/>
  <c r="G4624" i="3"/>
  <c r="H4624" i="3"/>
  <c r="I4624" i="3"/>
  <c r="J4624" i="3"/>
  <c r="G4625" i="3"/>
  <c r="H4625" i="3"/>
  <c r="I4625" i="3"/>
  <c r="J4625" i="3"/>
  <c r="G4626" i="3"/>
  <c r="H4626" i="3"/>
  <c r="I4626" i="3"/>
  <c r="J4626" i="3"/>
  <c r="G4627" i="3"/>
  <c r="H4627" i="3"/>
  <c r="I4627" i="3"/>
  <c r="J4627" i="3"/>
  <c r="G4628" i="3"/>
  <c r="H4628" i="3"/>
  <c r="I4628" i="3"/>
  <c r="J4628" i="3"/>
  <c r="G4629" i="3"/>
  <c r="H4629" i="3"/>
  <c r="I4629" i="3"/>
  <c r="J4629" i="3"/>
  <c r="G4630" i="3"/>
  <c r="H4630" i="3"/>
  <c r="I4630" i="3"/>
  <c r="J4630" i="3"/>
  <c r="G4631" i="3"/>
  <c r="H4631" i="3"/>
  <c r="I4631" i="3"/>
  <c r="J4631" i="3"/>
  <c r="G4632" i="3"/>
  <c r="H4632" i="3"/>
  <c r="I4632" i="3"/>
  <c r="J4632" i="3"/>
  <c r="G4633" i="3"/>
  <c r="H4633" i="3"/>
  <c r="I4633" i="3"/>
  <c r="J4633" i="3"/>
  <c r="G4634" i="3"/>
  <c r="H4634" i="3"/>
  <c r="I4634" i="3"/>
  <c r="J4634" i="3"/>
  <c r="G4635" i="3"/>
  <c r="H4635" i="3"/>
  <c r="I4635" i="3"/>
  <c r="J4635" i="3"/>
  <c r="G4636" i="3"/>
  <c r="H4636" i="3"/>
  <c r="I4636" i="3"/>
  <c r="J4636" i="3"/>
  <c r="G4637" i="3"/>
  <c r="H4637" i="3"/>
  <c r="I4637" i="3"/>
  <c r="J4637" i="3"/>
  <c r="G4638" i="3"/>
  <c r="H4638" i="3"/>
  <c r="I4638" i="3"/>
  <c r="J4638" i="3"/>
  <c r="G4639" i="3"/>
  <c r="H4639" i="3"/>
  <c r="I4639" i="3"/>
  <c r="J4639" i="3"/>
  <c r="G4640" i="3"/>
  <c r="H4640" i="3"/>
  <c r="I4640" i="3"/>
  <c r="J4640" i="3"/>
  <c r="G4641" i="3"/>
  <c r="H4641" i="3"/>
  <c r="I4641" i="3"/>
  <c r="J4641" i="3"/>
  <c r="G4642" i="3"/>
  <c r="H4642" i="3"/>
  <c r="I4642" i="3"/>
  <c r="J4642" i="3"/>
  <c r="G4643" i="3"/>
  <c r="H4643" i="3"/>
  <c r="I4643" i="3"/>
  <c r="J4643" i="3"/>
  <c r="G4644" i="3"/>
  <c r="H4644" i="3"/>
  <c r="I4644" i="3"/>
  <c r="J4644" i="3"/>
  <c r="G4645" i="3"/>
  <c r="H4645" i="3"/>
  <c r="I4645" i="3"/>
  <c r="J4645" i="3"/>
  <c r="G4646" i="3"/>
  <c r="H4646" i="3"/>
  <c r="I4646" i="3"/>
  <c r="J4646" i="3"/>
  <c r="G4647" i="3"/>
  <c r="H4647" i="3"/>
  <c r="I4647" i="3"/>
  <c r="J4647" i="3"/>
  <c r="G4648" i="3"/>
  <c r="H4648" i="3"/>
  <c r="I4648" i="3"/>
  <c r="J4648" i="3"/>
  <c r="G4649" i="3"/>
  <c r="H4649" i="3"/>
  <c r="I4649" i="3"/>
  <c r="J4649" i="3"/>
  <c r="G4650" i="3"/>
  <c r="H4650" i="3"/>
  <c r="I4650" i="3"/>
  <c r="J4650" i="3"/>
  <c r="G4651" i="3"/>
  <c r="H4651" i="3"/>
  <c r="I4651" i="3"/>
  <c r="J4651" i="3"/>
  <c r="G4652" i="3"/>
  <c r="H4652" i="3"/>
  <c r="I4652" i="3"/>
  <c r="J4652" i="3"/>
  <c r="G4653" i="3"/>
  <c r="H4653" i="3"/>
  <c r="I4653" i="3"/>
  <c r="J4653" i="3"/>
  <c r="G4654" i="3"/>
  <c r="H4654" i="3"/>
  <c r="I4654" i="3"/>
  <c r="J4654" i="3"/>
  <c r="G4655" i="3"/>
  <c r="H4655" i="3"/>
  <c r="I4655" i="3"/>
  <c r="J4655" i="3"/>
  <c r="G4656" i="3"/>
  <c r="H4656" i="3"/>
  <c r="I4656" i="3"/>
  <c r="J4656" i="3"/>
  <c r="G4657" i="3"/>
  <c r="H4657" i="3"/>
  <c r="I4657" i="3"/>
  <c r="J4657" i="3"/>
  <c r="G4658" i="3"/>
  <c r="H4658" i="3"/>
  <c r="I4658" i="3"/>
  <c r="J4658" i="3"/>
  <c r="G4659" i="3"/>
  <c r="H4659" i="3"/>
  <c r="I4659" i="3"/>
  <c r="J4659" i="3"/>
  <c r="G4660" i="3"/>
  <c r="H4660" i="3"/>
  <c r="I4660" i="3"/>
  <c r="J4660" i="3"/>
  <c r="G4661" i="3"/>
  <c r="H4661" i="3"/>
  <c r="I4661" i="3"/>
  <c r="J4661" i="3"/>
  <c r="G4662" i="3"/>
  <c r="H4662" i="3"/>
  <c r="I4662" i="3"/>
  <c r="J4662" i="3"/>
  <c r="G4663" i="3"/>
  <c r="H4663" i="3"/>
  <c r="I4663" i="3"/>
  <c r="J4663" i="3"/>
  <c r="G4664" i="3"/>
  <c r="H4664" i="3"/>
  <c r="I4664" i="3"/>
  <c r="J4664" i="3"/>
  <c r="G4665" i="3"/>
  <c r="H4665" i="3"/>
  <c r="I4665" i="3"/>
  <c r="J4665" i="3"/>
  <c r="G4666" i="3"/>
  <c r="H4666" i="3"/>
  <c r="I4666" i="3"/>
  <c r="J4666" i="3"/>
  <c r="G4667" i="3"/>
  <c r="H4667" i="3"/>
  <c r="I4667" i="3"/>
  <c r="J4667" i="3"/>
  <c r="G4668" i="3"/>
  <c r="H4668" i="3"/>
  <c r="I4668" i="3"/>
  <c r="J4668" i="3"/>
  <c r="G4669" i="3"/>
  <c r="H4669" i="3"/>
  <c r="I4669" i="3"/>
  <c r="J4669" i="3"/>
  <c r="G4670" i="3"/>
  <c r="H4670" i="3"/>
  <c r="I4670" i="3"/>
  <c r="J4670" i="3"/>
  <c r="G4671" i="3"/>
  <c r="H4671" i="3"/>
  <c r="I4671" i="3"/>
  <c r="J4671" i="3"/>
  <c r="G4672" i="3"/>
  <c r="H4672" i="3"/>
  <c r="I4672" i="3"/>
  <c r="J4672" i="3"/>
  <c r="G4673" i="3"/>
  <c r="H4673" i="3"/>
  <c r="I4673" i="3"/>
  <c r="J4673" i="3"/>
  <c r="G4674" i="3"/>
  <c r="H4674" i="3"/>
  <c r="I4674" i="3"/>
  <c r="J4674" i="3"/>
  <c r="G4675" i="3"/>
  <c r="H4675" i="3"/>
  <c r="I4675" i="3"/>
  <c r="J4675" i="3"/>
  <c r="G4676" i="3"/>
  <c r="H4676" i="3"/>
  <c r="I4676" i="3"/>
  <c r="J4676" i="3"/>
  <c r="G4677" i="3"/>
  <c r="H4677" i="3"/>
  <c r="I4677" i="3"/>
  <c r="J4677" i="3"/>
  <c r="G4678" i="3"/>
  <c r="H4678" i="3"/>
  <c r="I4678" i="3"/>
  <c r="J4678" i="3"/>
  <c r="G4679" i="3"/>
  <c r="H4679" i="3"/>
  <c r="I4679" i="3"/>
  <c r="J4679" i="3"/>
  <c r="G4680" i="3"/>
  <c r="H4680" i="3"/>
  <c r="I4680" i="3"/>
  <c r="J4680" i="3"/>
  <c r="G4681" i="3"/>
  <c r="H4681" i="3"/>
  <c r="I4681" i="3"/>
  <c r="J4681" i="3"/>
  <c r="G4682" i="3"/>
  <c r="H4682" i="3"/>
  <c r="I4682" i="3"/>
  <c r="J4682" i="3"/>
  <c r="G4683" i="3"/>
  <c r="H4683" i="3"/>
  <c r="I4683" i="3"/>
  <c r="J4683" i="3"/>
  <c r="G4684" i="3"/>
  <c r="H4684" i="3"/>
  <c r="I4684" i="3"/>
  <c r="J4684" i="3"/>
  <c r="G4685" i="3"/>
  <c r="H4685" i="3"/>
  <c r="I4685" i="3"/>
  <c r="J4685" i="3"/>
  <c r="G4686" i="3"/>
  <c r="H4686" i="3"/>
  <c r="I4686" i="3"/>
  <c r="J4686" i="3"/>
  <c r="G4687" i="3"/>
  <c r="H4687" i="3"/>
  <c r="I4687" i="3"/>
  <c r="J4687" i="3"/>
  <c r="G4688" i="3"/>
  <c r="H4688" i="3"/>
  <c r="I4688" i="3"/>
  <c r="J4688" i="3"/>
  <c r="G4689" i="3"/>
  <c r="H4689" i="3"/>
  <c r="I4689" i="3"/>
  <c r="J4689" i="3"/>
  <c r="G4690" i="3"/>
  <c r="H4690" i="3"/>
  <c r="I4690" i="3"/>
  <c r="J4690" i="3"/>
  <c r="G4691" i="3"/>
  <c r="H4691" i="3"/>
  <c r="I4691" i="3"/>
  <c r="J4691" i="3"/>
  <c r="G4692" i="3"/>
  <c r="H4692" i="3"/>
  <c r="I4692" i="3"/>
  <c r="J4692" i="3"/>
  <c r="G4693" i="3"/>
  <c r="H4693" i="3"/>
  <c r="I4693" i="3"/>
  <c r="J4693" i="3"/>
  <c r="G4694" i="3"/>
  <c r="H4694" i="3"/>
  <c r="I4694" i="3"/>
  <c r="J4694" i="3"/>
  <c r="G4695" i="3"/>
  <c r="H4695" i="3"/>
  <c r="I4695" i="3"/>
  <c r="J4695" i="3"/>
  <c r="G4696" i="3"/>
  <c r="H4696" i="3"/>
  <c r="I4696" i="3"/>
  <c r="J4696" i="3"/>
  <c r="G4697" i="3"/>
  <c r="H4697" i="3"/>
  <c r="I4697" i="3"/>
  <c r="J4697" i="3"/>
  <c r="G4698" i="3"/>
  <c r="H4698" i="3"/>
  <c r="I4698" i="3"/>
  <c r="J4698" i="3"/>
  <c r="G4699" i="3"/>
  <c r="H4699" i="3"/>
  <c r="I4699" i="3"/>
  <c r="J4699" i="3"/>
  <c r="G4700" i="3"/>
  <c r="H4700" i="3"/>
  <c r="I4700" i="3"/>
  <c r="J4700" i="3"/>
  <c r="G4701" i="3"/>
  <c r="H4701" i="3"/>
  <c r="I4701" i="3"/>
  <c r="J4701" i="3"/>
  <c r="G4702" i="3"/>
  <c r="H4702" i="3"/>
  <c r="I4702" i="3"/>
  <c r="J4702" i="3"/>
  <c r="G4703" i="3"/>
  <c r="H4703" i="3"/>
  <c r="I4703" i="3"/>
  <c r="J4703" i="3"/>
  <c r="G4704" i="3"/>
  <c r="H4704" i="3"/>
  <c r="I4704" i="3"/>
  <c r="J4704" i="3"/>
  <c r="G4705" i="3"/>
  <c r="H4705" i="3"/>
  <c r="I4705" i="3"/>
  <c r="J4705" i="3"/>
  <c r="G4706" i="3"/>
  <c r="H4706" i="3"/>
  <c r="I4706" i="3"/>
  <c r="J4706" i="3"/>
  <c r="G4707" i="3"/>
  <c r="H4707" i="3"/>
  <c r="I4707" i="3"/>
  <c r="J4707" i="3"/>
  <c r="G4708" i="3"/>
  <c r="H4708" i="3"/>
  <c r="I4708" i="3"/>
  <c r="J4708" i="3"/>
  <c r="G4709" i="3"/>
  <c r="H4709" i="3"/>
  <c r="I4709" i="3"/>
  <c r="J4709" i="3"/>
  <c r="G4710" i="3"/>
  <c r="H4710" i="3"/>
  <c r="I4710" i="3"/>
  <c r="J4710" i="3"/>
  <c r="G4711" i="3"/>
  <c r="H4711" i="3"/>
  <c r="I4711" i="3"/>
  <c r="J4711" i="3"/>
  <c r="G4712" i="3"/>
  <c r="H4712" i="3"/>
  <c r="I4712" i="3"/>
  <c r="J4712" i="3"/>
  <c r="G4713" i="3"/>
  <c r="H4713" i="3"/>
  <c r="I4713" i="3"/>
  <c r="J4713" i="3"/>
  <c r="G4714" i="3"/>
  <c r="H4714" i="3"/>
  <c r="I4714" i="3"/>
  <c r="J4714" i="3"/>
  <c r="G4715" i="3"/>
  <c r="H4715" i="3"/>
  <c r="I4715" i="3"/>
  <c r="J4715" i="3"/>
  <c r="G4716" i="3"/>
  <c r="H4716" i="3"/>
  <c r="I4716" i="3"/>
  <c r="J4716" i="3"/>
  <c r="G4717" i="3"/>
  <c r="H4717" i="3"/>
  <c r="I4717" i="3"/>
  <c r="J4717" i="3"/>
  <c r="G4718" i="3"/>
  <c r="H4718" i="3"/>
  <c r="I4718" i="3"/>
  <c r="J4718" i="3"/>
  <c r="G4719" i="3"/>
  <c r="H4719" i="3"/>
  <c r="I4719" i="3"/>
  <c r="J4719" i="3"/>
  <c r="G4720" i="3"/>
  <c r="H4720" i="3"/>
  <c r="I4720" i="3"/>
  <c r="J4720" i="3"/>
  <c r="G4721" i="3"/>
  <c r="H4721" i="3"/>
  <c r="I4721" i="3"/>
  <c r="J4721" i="3"/>
  <c r="G4722" i="3"/>
  <c r="H4722" i="3"/>
  <c r="I4722" i="3"/>
  <c r="J4722" i="3"/>
  <c r="G4723" i="3"/>
  <c r="H4723" i="3"/>
  <c r="I4723" i="3"/>
  <c r="J4723" i="3"/>
  <c r="G4724" i="3"/>
  <c r="H4724" i="3"/>
  <c r="I4724" i="3"/>
  <c r="J4724" i="3"/>
  <c r="G4725" i="3"/>
  <c r="H4725" i="3"/>
  <c r="I4725" i="3"/>
  <c r="J4725" i="3"/>
  <c r="G4726" i="3"/>
  <c r="H4726" i="3"/>
  <c r="I4726" i="3"/>
  <c r="J4726" i="3"/>
  <c r="G4727" i="3"/>
  <c r="H4727" i="3"/>
  <c r="I4727" i="3"/>
  <c r="J4727" i="3"/>
  <c r="G4728" i="3"/>
  <c r="H4728" i="3"/>
  <c r="I4728" i="3"/>
  <c r="J4728" i="3"/>
  <c r="G4729" i="3"/>
  <c r="H4729" i="3"/>
  <c r="I4729" i="3"/>
  <c r="J4729" i="3"/>
  <c r="G4730" i="3"/>
  <c r="H4730" i="3"/>
  <c r="I4730" i="3"/>
  <c r="J4730" i="3"/>
  <c r="G4731" i="3"/>
  <c r="H4731" i="3"/>
  <c r="I4731" i="3"/>
  <c r="J4731" i="3"/>
  <c r="G4732" i="3"/>
  <c r="H4732" i="3"/>
  <c r="I4732" i="3"/>
  <c r="J4732" i="3"/>
  <c r="G4733" i="3"/>
  <c r="H4733" i="3"/>
  <c r="I4733" i="3"/>
  <c r="J4733" i="3"/>
  <c r="G4734" i="3"/>
  <c r="H4734" i="3"/>
  <c r="I4734" i="3"/>
  <c r="J4734" i="3"/>
  <c r="G4735" i="3"/>
  <c r="H4735" i="3"/>
  <c r="I4735" i="3"/>
  <c r="J4735" i="3"/>
  <c r="G4736" i="3"/>
  <c r="H4736" i="3"/>
  <c r="I4736" i="3"/>
  <c r="J4736" i="3"/>
  <c r="G4737" i="3"/>
  <c r="H4737" i="3"/>
  <c r="I4737" i="3"/>
  <c r="J4737" i="3"/>
  <c r="G4738" i="3"/>
  <c r="H4738" i="3"/>
  <c r="I4738" i="3"/>
  <c r="J4738" i="3"/>
  <c r="G4739" i="3"/>
  <c r="H4739" i="3"/>
  <c r="I4739" i="3"/>
  <c r="J4739" i="3"/>
  <c r="G4740" i="3"/>
  <c r="H4740" i="3"/>
  <c r="I4740" i="3"/>
  <c r="J4740" i="3"/>
  <c r="G4741" i="3"/>
  <c r="H4741" i="3"/>
  <c r="I4741" i="3"/>
  <c r="J4741" i="3"/>
  <c r="G4742" i="3"/>
  <c r="H4742" i="3"/>
  <c r="I4742" i="3"/>
  <c r="J4742" i="3"/>
  <c r="G4743" i="3"/>
  <c r="H4743" i="3"/>
  <c r="I4743" i="3"/>
  <c r="J4743" i="3"/>
  <c r="G4744" i="3"/>
  <c r="H4744" i="3"/>
  <c r="I4744" i="3"/>
  <c r="J4744" i="3"/>
  <c r="G4745" i="3"/>
  <c r="H4745" i="3"/>
  <c r="I4745" i="3"/>
  <c r="J4745" i="3"/>
  <c r="G4746" i="3"/>
  <c r="H4746" i="3"/>
  <c r="I4746" i="3"/>
  <c r="J4746" i="3"/>
  <c r="G4747" i="3"/>
  <c r="H4747" i="3"/>
  <c r="I4747" i="3"/>
  <c r="J4747" i="3"/>
  <c r="G4748" i="3"/>
  <c r="H4748" i="3"/>
  <c r="I4748" i="3"/>
  <c r="J4748" i="3"/>
  <c r="G4749" i="3"/>
  <c r="H4749" i="3"/>
  <c r="I4749" i="3"/>
  <c r="J4749" i="3"/>
  <c r="G4750" i="3"/>
  <c r="H4750" i="3"/>
  <c r="I4750" i="3"/>
  <c r="J4750" i="3"/>
  <c r="G4751" i="3"/>
  <c r="H4751" i="3"/>
  <c r="I4751" i="3"/>
  <c r="J4751" i="3"/>
  <c r="G4752" i="3"/>
  <c r="H4752" i="3"/>
  <c r="I4752" i="3"/>
  <c r="J4752" i="3"/>
  <c r="G4753" i="3"/>
  <c r="H4753" i="3"/>
  <c r="I4753" i="3"/>
  <c r="J4753" i="3"/>
  <c r="G4754" i="3"/>
  <c r="H4754" i="3"/>
  <c r="I4754" i="3"/>
  <c r="J4754" i="3"/>
  <c r="G4755" i="3"/>
  <c r="H4755" i="3"/>
  <c r="I4755" i="3"/>
  <c r="J4755" i="3"/>
  <c r="G4756" i="3"/>
  <c r="H4756" i="3"/>
  <c r="I4756" i="3"/>
  <c r="J4756" i="3"/>
  <c r="G4757" i="3"/>
  <c r="H4757" i="3"/>
  <c r="I4757" i="3"/>
  <c r="J4757" i="3"/>
  <c r="G4758" i="3"/>
  <c r="H4758" i="3"/>
  <c r="I4758" i="3"/>
  <c r="J4758" i="3"/>
  <c r="G4759" i="3"/>
  <c r="H4759" i="3"/>
  <c r="I4759" i="3"/>
  <c r="J4759" i="3"/>
  <c r="G4760" i="3"/>
  <c r="H4760" i="3"/>
  <c r="I4760" i="3"/>
  <c r="J4760" i="3"/>
  <c r="G4761" i="3"/>
  <c r="H4761" i="3"/>
  <c r="I4761" i="3"/>
  <c r="J4761" i="3"/>
  <c r="G4762" i="3"/>
  <c r="H4762" i="3"/>
  <c r="I4762" i="3"/>
  <c r="J4762" i="3"/>
  <c r="G4763" i="3"/>
  <c r="H4763" i="3"/>
  <c r="I4763" i="3"/>
  <c r="J4763" i="3"/>
  <c r="G4764" i="3"/>
  <c r="H4764" i="3"/>
  <c r="I4764" i="3"/>
  <c r="J4764" i="3"/>
  <c r="G4765" i="3"/>
  <c r="H4765" i="3"/>
  <c r="I4765" i="3"/>
  <c r="J4765" i="3"/>
  <c r="G4766" i="3"/>
  <c r="H4766" i="3"/>
  <c r="I4766" i="3"/>
  <c r="J4766" i="3"/>
  <c r="G4767" i="3"/>
  <c r="H4767" i="3"/>
  <c r="I4767" i="3"/>
  <c r="J4767" i="3"/>
  <c r="G4768" i="3"/>
  <c r="H4768" i="3"/>
  <c r="I4768" i="3"/>
  <c r="J4768" i="3"/>
  <c r="G4769" i="3"/>
  <c r="H4769" i="3"/>
  <c r="I4769" i="3"/>
  <c r="J4769" i="3"/>
  <c r="G4770" i="3"/>
  <c r="H4770" i="3"/>
  <c r="I4770" i="3"/>
  <c r="J4770" i="3"/>
  <c r="G4771" i="3"/>
  <c r="H4771" i="3"/>
  <c r="I4771" i="3"/>
  <c r="J4771" i="3"/>
  <c r="G4772" i="3"/>
  <c r="H4772" i="3"/>
  <c r="I4772" i="3"/>
  <c r="J4772" i="3"/>
  <c r="G4773" i="3"/>
  <c r="H4773" i="3"/>
  <c r="I4773" i="3"/>
  <c r="J4773" i="3"/>
  <c r="G4774" i="3"/>
  <c r="H4774" i="3"/>
  <c r="I4774" i="3"/>
  <c r="J4774" i="3"/>
  <c r="G4775" i="3"/>
  <c r="H4775" i="3"/>
  <c r="I4775" i="3"/>
  <c r="J4775" i="3"/>
  <c r="G4776" i="3"/>
  <c r="H4776" i="3"/>
  <c r="I4776" i="3"/>
  <c r="J4776" i="3"/>
  <c r="G4777" i="3"/>
  <c r="H4777" i="3"/>
  <c r="I4777" i="3"/>
  <c r="J4777" i="3"/>
  <c r="G4778" i="3"/>
  <c r="H4778" i="3"/>
  <c r="I4778" i="3"/>
  <c r="J4778" i="3"/>
  <c r="G4779" i="3"/>
  <c r="H4779" i="3"/>
  <c r="I4779" i="3"/>
  <c r="J4779" i="3"/>
  <c r="G4780" i="3"/>
  <c r="H4780" i="3"/>
  <c r="I4780" i="3"/>
  <c r="J4780" i="3"/>
  <c r="G4781" i="3"/>
  <c r="H4781" i="3"/>
  <c r="I4781" i="3"/>
  <c r="J4781" i="3"/>
  <c r="G4782" i="3"/>
  <c r="H4782" i="3"/>
  <c r="I4782" i="3"/>
  <c r="J4782" i="3"/>
  <c r="G4783" i="3"/>
  <c r="H4783" i="3"/>
  <c r="I4783" i="3"/>
  <c r="J4783" i="3"/>
  <c r="G4784" i="3"/>
  <c r="H4784" i="3"/>
  <c r="I4784" i="3"/>
  <c r="J4784" i="3"/>
  <c r="G4785" i="3"/>
  <c r="H4785" i="3"/>
  <c r="I4785" i="3"/>
  <c r="J4785" i="3"/>
  <c r="G4786" i="3"/>
  <c r="H4786" i="3"/>
  <c r="I4786" i="3"/>
  <c r="J4786" i="3"/>
  <c r="G4787" i="3"/>
  <c r="H4787" i="3"/>
  <c r="I4787" i="3"/>
  <c r="J4787" i="3"/>
  <c r="G4788" i="3"/>
  <c r="H4788" i="3"/>
  <c r="I4788" i="3"/>
  <c r="J4788" i="3"/>
  <c r="G4789" i="3"/>
  <c r="H4789" i="3"/>
  <c r="I4789" i="3"/>
  <c r="J4789" i="3"/>
  <c r="G4790" i="3"/>
  <c r="H4790" i="3"/>
  <c r="I4790" i="3"/>
  <c r="J4790" i="3"/>
  <c r="G4791" i="3"/>
  <c r="H4791" i="3"/>
  <c r="I4791" i="3"/>
  <c r="J4791" i="3"/>
  <c r="G4792" i="3"/>
  <c r="H4792" i="3"/>
  <c r="I4792" i="3"/>
  <c r="J4792" i="3"/>
  <c r="G4793" i="3"/>
  <c r="H4793" i="3"/>
  <c r="I4793" i="3"/>
  <c r="J4793" i="3"/>
  <c r="G4794" i="3"/>
  <c r="H4794" i="3"/>
  <c r="I4794" i="3"/>
  <c r="J4794" i="3"/>
  <c r="G4795" i="3"/>
  <c r="H4795" i="3"/>
  <c r="I4795" i="3"/>
  <c r="J4795" i="3"/>
  <c r="G4796" i="3"/>
  <c r="H4796" i="3"/>
  <c r="I4796" i="3"/>
  <c r="J4796" i="3"/>
  <c r="G4797" i="3"/>
  <c r="H4797" i="3"/>
  <c r="I4797" i="3"/>
  <c r="J4797" i="3"/>
  <c r="G4798" i="3"/>
  <c r="H4798" i="3"/>
  <c r="I4798" i="3"/>
  <c r="J4798" i="3"/>
  <c r="G4799" i="3"/>
  <c r="H4799" i="3"/>
  <c r="I4799" i="3"/>
  <c r="J4799" i="3"/>
  <c r="G4800" i="3"/>
  <c r="H4800" i="3"/>
  <c r="I4800" i="3"/>
  <c r="J4800" i="3"/>
  <c r="G4801" i="3"/>
  <c r="H4801" i="3"/>
  <c r="I4801" i="3"/>
  <c r="J4801" i="3"/>
  <c r="G4802" i="3"/>
  <c r="H4802" i="3"/>
  <c r="I4802" i="3"/>
  <c r="J4802" i="3"/>
  <c r="G4803" i="3"/>
  <c r="H4803" i="3"/>
  <c r="I4803" i="3"/>
  <c r="J4803" i="3"/>
  <c r="G4804" i="3"/>
  <c r="H4804" i="3"/>
  <c r="I4804" i="3"/>
  <c r="J4804" i="3"/>
  <c r="G4805" i="3"/>
  <c r="H4805" i="3"/>
  <c r="I4805" i="3"/>
  <c r="J4805" i="3"/>
  <c r="G4806" i="3"/>
  <c r="H4806" i="3"/>
  <c r="I4806" i="3"/>
  <c r="J4806" i="3"/>
  <c r="G4807" i="3"/>
  <c r="H4807" i="3"/>
  <c r="I4807" i="3"/>
  <c r="J4807" i="3"/>
  <c r="G4808" i="3"/>
  <c r="H4808" i="3"/>
  <c r="I4808" i="3"/>
  <c r="J4808" i="3"/>
  <c r="G4809" i="3"/>
  <c r="H4809" i="3"/>
  <c r="I4809" i="3"/>
  <c r="J4809" i="3"/>
  <c r="G4810" i="3"/>
  <c r="H4810" i="3"/>
  <c r="I4810" i="3"/>
  <c r="J4810" i="3"/>
  <c r="G4811" i="3"/>
  <c r="H4811" i="3"/>
  <c r="I4811" i="3"/>
  <c r="J4811" i="3"/>
  <c r="G4812" i="3"/>
  <c r="H4812" i="3"/>
  <c r="I4812" i="3"/>
  <c r="J4812" i="3"/>
  <c r="G4813" i="3"/>
  <c r="H4813" i="3"/>
  <c r="I4813" i="3"/>
  <c r="J4813" i="3"/>
  <c r="G4814" i="3"/>
  <c r="H4814" i="3"/>
  <c r="I4814" i="3"/>
  <c r="J4814" i="3"/>
  <c r="G4815" i="3"/>
  <c r="H4815" i="3"/>
  <c r="I4815" i="3"/>
  <c r="J4815" i="3"/>
  <c r="G4816" i="3"/>
  <c r="H4816" i="3"/>
  <c r="I4816" i="3"/>
  <c r="J4816" i="3"/>
  <c r="G4817" i="3"/>
  <c r="H4817" i="3"/>
  <c r="I4817" i="3"/>
  <c r="J4817" i="3"/>
  <c r="G4818" i="3"/>
  <c r="H4818" i="3"/>
  <c r="I4818" i="3"/>
  <c r="J4818" i="3"/>
  <c r="G4819" i="3"/>
  <c r="H4819" i="3"/>
  <c r="I4819" i="3"/>
  <c r="J4819" i="3"/>
  <c r="G4820" i="3"/>
  <c r="H4820" i="3"/>
  <c r="I4820" i="3"/>
  <c r="J4820" i="3"/>
  <c r="G4821" i="3"/>
  <c r="H4821" i="3"/>
  <c r="I4821" i="3"/>
  <c r="J4821" i="3"/>
  <c r="G4822" i="3"/>
  <c r="H4822" i="3"/>
  <c r="I4822" i="3"/>
  <c r="J4822" i="3"/>
  <c r="G4823" i="3"/>
  <c r="H4823" i="3"/>
  <c r="I4823" i="3"/>
  <c r="J4823" i="3"/>
  <c r="G4824" i="3"/>
  <c r="H4824" i="3"/>
  <c r="I4824" i="3"/>
  <c r="J4824" i="3"/>
  <c r="G4825" i="3"/>
  <c r="H4825" i="3"/>
  <c r="I4825" i="3"/>
  <c r="J4825" i="3"/>
  <c r="G4826" i="3"/>
  <c r="H4826" i="3"/>
  <c r="I4826" i="3"/>
  <c r="J4826" i="3"/>
  <c r="G4827" i="3"/>
  <c r="H4827" i="3"/>
  <c r="I4827" i="3"/>
  <c r="J4827" i="3"/>
  <c r="G4828" i="3"/>
  <c r="H4828" i="3"/>
  <c r="I4828" i="3"/>
  <c r="J4828" i="3"/>
  <c r="G4829" i="3"/>
  <c r="H4829" i="3"/>
  <c r="I4829" i="3"/>
  <c r="J4829" i="3"/>
  <c r="G4830" i="3"/>
  <c r="H4830" i="3"/>
  <c r="I4830" i="3"/>
  <c r="J4830" i="3"/>
  <c r="G4831" i="3"/>
  <c r="H4831" i="3"/>
  <c r="I4831" i="3"/>
  <c r="J4831" i="3"/>
  <c r="G4832" i="3"/>
  <c r="H4832" i="3"/>
  <c r="I4832" i="3"/>
  <c r="J4832" i="3"/>
  <c r="G4833" i="3"/>
  <c r="H4833" i="3"/>
  <c r="I4833" i="3"/>
  <c r="J4833" i="3"/>
  <c r="G4834" i="3"/>
  <c r="H4834" i="3"/>
  <c r="I4834" i="3"/>
  <c r="J4834" i="3"/>
  <c r="G4835" i="3"/>
  <c r="H4835" i="3"/>
  <c r="I4835" i="3"/>
  <c r="J4835" i="3"/>
  <c r="G4836" i="3"/>
  <c r="H4836" i="3"/>
  <c r="I4836" i="3"/>
  <c r="J4836" i="3"/>
  <c r="G4837" i="3"/>
  <c r="H4837" i="3"/>
  <c r="I4837" i="3"/>
  <c r="J4837" i="3"/>
  <c r="G4838" i="3"/>
  <c r="H4838" i="3"/>
  <c r="I4838" i="3"/>
  <c r="J4838" i="3"/>
  <c r="G4839" i="3"/>
  <c r="H4839" i="3"/>
  <c r="I4839" i="3"/>
  <c r="J4839" i="3"/>
  <c r="G4840" i="3"/>
  <c r="H4840" i="3"/>
  <c r="I4840" i="3"/>
  <c r="J4840" i="3"/>
  <c r="G4841" i="3"/>
  <c r="H4841" i="3"/>
  <c r="I4841" i="3"/>
  <c r="J4841" i="3"/>
  <c r="G4842" i="3"/>
  <c r="H4842" i="3"/>
  <c r="I4842" i="3"/>
  <c r="J4842" i="3"/>
  <c r="G4843" i="3"/>
  <c r="H4843" i="3"/>
  <c r="I4843" i="3"/>
  <c r="J4843" i="3"/>
  <c r="G4844" i="3"/>
  <c r="H4844" i="3"/>
  <c r="I4844" i="3"/>
  <c r="J4844" i="3"/>
  <c r="G4845" i="3"/>
  <c r="H4845" i="3"/>
  <c r="I4845" i="3"/>
  <c r="J4845" i="3"/>
  <c r="G4846" i="3"/>
  <c r="H4846" i="3"/>
  <c r="I4846" i="3"/>
  <c r="J4846" i="3"/>
  <c r="G4847" i="3"/>
  <c r="H4847" i="3"/>
  <c r="I4847" i="3"/>
  <c r="J4847" i="3"/>
  <c r="G4848" i="3"/>
  <c r="H4848" i="3"/>
  <c r="I4848" i="3"/>
  <c r="J4848" i="3"/>
  <c r="G4849" i="3"/>
  <c r="H4849" i="3"/>
  <c r="I4849" i="3"/>
  <c r="J4849" i="3"/>
  <c r="G4850" i="3"/>
  <c r="H4850" i="3"/>
  <c r="I4850" i="3"/>
  <c r="J4850" i="3"/>
  <c r="G4851" i="3"/>
  <c r="H4851" i="3"/>
  <c r="I4851" i="3"/>
  <c r="J4851" i="3"/>
  <c r="G4852" i="3"/>
  <c r="H4852" i="3"/>
  <c r="I4852" i="3"/>
  <c r="J4852" i="3"/>
  <c r="G4853" i="3"/>
  <c r="H4853" i="3"/>
  <c r="I4853" i="3"/>
  <c r="J4853" i="3"/>
  <c r="G4854" i="3"/>
  <c r="H4854" i="3"/>
  <c r="I4854" i="3"/>
  <c r="J4854" i="3"/>
  <c r="G4855" i="3"/>
  <c r="H4855" i="3"/>
  <c r="I4855" i="3"/>
  <c r="J4855" i="3"/>
  <c r="G4856" i="3"/>
  <c r="H4856" i="3"/>
  <c r="I4856" i="3"/>
  <c r="J4856" i="3"/>
  <c r="G4857" i="3"/>
  <c r="H4857" i="3"/>
  <c r="I4857" i="3"/>
  <c r="J4857" i="3"/>
  <c r="G4858" i="3"/>
  <c r="H4858" i="3"/>
  <c r="I4858" i="3"/>
  <c r="J4858" i="3"/>
  <c r="G4859" i="3"/>
  <c r="H4859" i="3"/>
  <c r="I4859" i="3"/>
  <c r="J4859" i="3"/>
  <c r="G4860" i="3"/>
  <c r="H4860" i="3"/>
  <c r="I4860" i="3"/>
  <c r="J4860" i="3"/>
  <c r="G4861" i="3"/>
  <c r="H4861" i="3"/>
  <c r="I4861" i="3"/>
  <c r="J4861" i="3"/>
  <c r="G4862" i="3"/>
  <c r="H4862" i="3"/>
  <c r="I4862" i="3"/>
  <c r="J4862" i="3"/>
  <c r="G4863" i="3"/>
  <c r="H4863" i="3"/>
  <c r="I4863" i="3"/>
  <c r="J4863" i="3"/>
  <c r="G4864" i="3"/>
  <c r="H4864" i="3"/>
  <c r="I4864" i="3"/>
  <c r="J4864" i="3"/>
  <c r="G4865" i="3"/>
  <c r="H4865" i="3"/>
  <c r="I4865" i="3"/>
  <c r="J4865" i="3"/>
  <c r="G4866" i="3"/>
  <c r="H4866" i="3"/>
  <c r="I4866" i="3"/>
  <c r="J4866" i="3"/>
  <c r="G4867" i="3"/>
  <c r="H4867" i="3"/>
  <c r="I4867" i="3"/>
  <c r="J4867" i="3"/>
  <c r="G4868" i="3"/>
  <c r="H4868" i="3"/>
  <c r="I4868" i="3"/>
  <c r="J4868" i="3"/>
  <c r="G4869" i="3"/>
  <c r="H4869" i="3"/>
  <c r="I4869" i="3"/>
  <c r="J4869" i="3"/>
  <c r="G4870" i="3"/>
  <c r="H4870" i="3"/>
  <c r="I4870" i="3"/>
  <c r="J4870" i="3"/>
  <c r="G4871" i="3"/>
  <c r="H4871" i="3"/>
  <c r="I4871" i="3"/>
  <c r="J4871" i="3"/>
  <c r="G4872" i="3"/>
  <c r="H4872" i="3"/>
  <c r="I4872" i="3"/>
  <c r="J4872" i="3"/>
  <c r="G4873" i="3"/>
  <c r="H4873" i="3"/>
  <c r="I4873" i="3"/>
  <c r="J4873" i="3"/>
  <c r="G4874" i="3"/>
  <c r="H4874" i="3"/>
  <c r="I4874" i="3"/>
  <c r="J4874" i="3"/>
  <c r="G4875" i="3"/>
  <c r="H4875" i="3"/>
  <c r="I4875" i="3"/>
  <c r="J4875" i="3"/>
  <c r="G4876" i="3"/>
  <c r="H4876" i="3"/>
  <c r="I4876" i="3"/>
  <c r="J4876" i="3"/>
  <c r="G4877" i="3"/>
  <c r="H4877" i="3"/>
  <c r="I4877" i="3"/>
  <c r="J4877" i="3"/>
  <c r="G4878" i="3"/>
  <c r="H4878" i="3"/>
  <c r="I4878" i="3"/>
  <c r="J4878" i="3"/>
  <c r="G4879" i="3"/>
  <c r="H4879" i="3"/>
  <c r="I4879" i="3"/>
  <c r="J4879" i="3"/>
  <c r="G4880" i="3"/>
  <c r="H4880" i="3"/>
  <c r="I4880" i="3"/>
  <c r="J4880" i="3"/>
  <c r="G4881" i="3"/>
  <c r="H4881" i="3"/>
  <c r="I4881" i="3"/>
  <c r="J4881" i="3"/>
  <c r="G4882" i="3"/>
  <c r="H4882" i="3"/>
  <c r="I4882" i="3"/>
  <c r="J4882" i="3"/>
  <c r="G4883" i="3"/>
  <c r="H4883" i="3"/>
  <c r="I4883" i="3"/>
  <c r="J4883" i="3"/>
  <c r="G4884" i="3"/>
  <c r="H4884" i="3"/>
  <c r="I4884" i="3"/>
  <c r="J4884" i="3"/>
  <c r="G4885" i="3"/>
  <c r="H4885" i="3"/>
  <c r="I4885" i="3"/>
  <c r="J4885" i="3"/>
  <c r="G4886" i="3"/>
  <c r="H4886" i="3"/>
  <c r="I4886" i="3"/>
  <c r="J4886" i="3"/>
  <c r="G4887" i="3"/>
  <c r="H4887" i="3"/>
  <c r="I4887" i="3"/>
  <c r="J4887" i="3"/>
  <c r="G4888" i="3"/>
  <c r="H4888" i="3"/>
  <c r="I4888" i="3"/>
  <c r="J4888" i="3"/>
  <c r="G4889" i="3"/>
  <c r="H4889" i="3"/>
  <c r="I4889" i="3"/>
  <c r="J4889" i="3"/>
  <c r="G4890" i="3"/>
  <c r="H4890" i="3"/>
  <c r="I4890" i="3"/>
  <c r="J4890" i="3"/>
  <c r="G4891" i="3"/>
  <c r="H4891" i="3"/>
  <c r="I4891" i="3"/>
  <c r="J4891" i="3"/>
  <c r="G4892" i="3"/>
  <c r="H4892" i="3"/>
  <c r="I4892" i="3"/>
  <c r="J4892" i="3"/>
  <c r="G4893" i="3"/>
  <c r="H4893" i="3"/>
  <c r="I4893" i="3"/>
  <c r="J4893" i="3"/>
  <c r="G4894" i="3"/>
  <c r="H4894" i="3"/>
  <c r="I4894" i="3"/>
  <c r="J4894" i="3"/>
  <c r="G4895" i="3"/>
  <c r="H4895" i="3"/>
  <c r="I4895" i="3"/>
  <c r="J4895" i="3"/>
  <c r="G4896" i="3"/>
  <c r="H4896" i="3"/>
  <c r="I4896" i="3"/>
  <c r="J4896" i="3"/>
  <c r="G4897" i="3"/>
  <c r="H4897" i="3"/>
  <c r="I4897" i="3"/>
  <c r="J4897" i="3"/>
  <c r="G4898" i="3"/>
  <c r="H4898" i="3"/>
  <c r="I4898" i="3"/>
  <c r="J4898" i="3"/>
  <c r="G4899" i="3"/>
  <c r="H4899" i="3"/>
  <c r="I4899" i="3"/>
  <c r="J4899" i="3"/>
  <c r="G4900" i="3"/>
  <c r="H4900" i="3"/>
  <c r="I4900" i="3"/>
  <c r="J4900" i="3"/>
  <c r="G4901" i="3"/>
  <c r="H4901" i="3"/>
  <c r="I4901" i="3"/>
  <c r="J4901" i="3"/>
  <c r="G4902" i="3"/>
  <c r="H4902" i="3"/>
  <c r="I4902" i="3"/>
  <c r="J4902" i="3"/>
  <c r="G4903" i="3"/>
  <c r="H4903" i="3"/>
  <c r="I4903" i="3"/>
  <c r="J4903" i="3"/>
  <c r="G4904" i="3"/>
  <c r="H4904" i="3"/>
  <c r="I4904" i="3"/>
  <c r="J4904" i="3"/>
  <c r="G4905" i="3"/>
  <c r="H4905" i="3"/>
  <c r="I4905" i="3"/>
  <c r="J4905" i="3"/>
  <c r="G4906" i="3"/>
  <c r="H4906" i="3"/>
  <c r="I4906" i="3"/>
  <c r="J4906" i="3"/>
  <c r="G4907" i="3"/>
  <c r="H4907" i="3"/>
  <c r="I4907" i="3"/>
  <c r="J4907" i="3"/>
  <c r="G4908" i="3"/>
  <c r="H4908" i="3"/>
  <c r="I4908" i="3"/>
  <c r="J4908" i="3"/>
  <c r="G4909" i="3"/>
  <c r="H4909" i="3"/>
  <c r="I4909" i="3"/>
  <c r="J4909" i="3"/>
  <c r="G4910" i="3"/>
  <c r="H4910" i="3"/>
  <c r="I4910" i="3"/>
  <c r="J4910" i="3"/>
  <c r="G4911" i="3"/>
  <c r="H4911" i="3"/>
  <c r="I4911" i="3"/>
  <c r="J4911" i="3"/>
  <c r="G4912" i="3"/>
  <c r="H4912" i="3"/>
  <c r="I4912" i="3"/>
  <c r="J4912" i="3"/>
  <c r="G4913" i="3"/>
  <c r="H4913" i="3"/>
  <c r="I4913" i="3"/>
  <c r="J4913" i="3"/>
  <c r="G4914" i="3"/>
  <c r="H4914" i="3"/>
  <c r="I4914" i="3"/>
  <c r="J4914" i="3"/>
  <c r="G4915" i="3"/>
  <c r="H4915" i="3"/>
  <c r="I4915" i="3"/>
  <c r="J4915" i="3"/>
  <c r="G4916" i="3"/>
  <c r="H4916" i="3"/>
  <c r="I4916" i="3"/>
  <c r="J4916" i="3"/>
  <c r="G4917" i="3"/>
  <c r="H4917" i="3"/>
  <c r="I4917" i="3"/>
  <c r="J4917" i="3"/>
  <c r="G4918" i="3"/>
  <c r="H4918" i="3"/>
  <c r="I4918" i="3"/>
  <c r="J4918" i="3"/>
  <c r="G4919" i="3"/>
  <c r="H4919" i="3"/>
  <c r="I4919" i="3"/>
  <c r="J4919" i="3"/>
  <c r="G4920" i="3"/>
  <c r="H4920" i="3"/>
  <c r="I4920" i="3"/>
  <c r="J4920" i="3"/>
  <c r="G4921" i="3"/>
  <c r="H4921" i="3"/>
  <c r="I4921" i="3"/>
  <c r="J4921" i="3"/>
  <c r="G4922" i="3"/>
  <c r="H4922" i="3"/>
  <c r="I4922" i="3"/>
  <c r="J4922" i="3"/>
  <c r="G4923" i="3"/>
  <c r="H4923" i="3"/>
  <c r="I4923" i="3"/>
  <c r="J4923" i="3"/>
  <c r="G4924" i="3"/>
  <c r="H4924" i="3"/>
  <c r="I4924" i="3"/>
  <c r="J4924" i="3"/>
  <c r="G4925" i="3"/>
  <c r="H4925" i="3"/>
  <c r="I4925" i="3"/>
  <c r="J4925" i="3"/>
  <c r="G4926" i="3"/>
  <c r="H4926" i="3"/>
  <c r="I4926" i="3"/>
  <c r="J4926" i="3"/>
  <c r="G4927" i="3"/>
  <c r="H4927" i="3"/>
  <c r="I4927" i="3"/>
  <c r="J4927" i="3"/>
  <c r="G4928" i="3"/>
  <c r="H4928" i="3"/>
  <c r="I4928" i="3"/>
  <c r="J4928" i="3"/>
  <c r="G4929" i="3"/>
  <c r="H4929" i="3"/>
  <c r="I4929" i="3"/>
  <c r="J4929" i="3"/>
  <c r="G4930" i="3"/>
  <c r="H4930" i="3"/>
  <c r="I4930" i="3"/>
  <c r="J4930" i="3"/>
  <c r="G4931" i="3"/>
  <c r="H4931" i="3"/>
  <c r="I4931" i="3"/>
  <c r="J4931" i="3"/>
  <c r="G4932" i="3"/>
  <c r="H4932" i="3"/>
  <c r="I4932" i="3"/>
  <c r="J4932" i="3"/>
  <c r="G4933" i="3"/>
  <c r="H4933" i="3"/>
  <c r="I4933" i="3"/>
  <c r="J4933" i="3"/>
  <c r="G4934" i="3"/>
  <c r="H4934" i="3"/>
  <c r="I4934" i="3"/>
  <c r="J4934" i="3"/>
  <c r="G4935" i="3"/>
  <c r="H4935" i="3"/>
  <c r="I4935" i="3"/>
  <c r="J4935" i="3"/>
  <c r="D17" i="7" l="1"/>
  <c r="E17" i="7" s="1"/>
  <c r="D25" i="7"/>
  <c r="E25" i="7" s="1"/>
  <c r="D33" i="7"/>
  <c r="E33" i="7" s="1"/>
  <c r="D41" i="7"/>
  <c r="E41" i="7" s="1"/>
  <c r="D19" i="7"/>
  <c r="E19" i="7" s="1"/>
  <c r="D35" i="7"/>
  <c r="E35" i="7" s="1"/>
  <c r="D20" i="7"/>
  <c r="E20" i="7" s="1"/>
  <c r="D36" i="7"/>
  <c r="E36" i="7" s="1"/>
  <c r="D31" i="7"/>
  <c r="E31" i="7" s="1"/>
  <c r="D16" i="7"/>
  <c r="E16" i="7" s="1"/>
  <c r="D18" i="7"/>
  <c r="E18" i="7" s="1"/>
  <c r="D26" i="7"/>
  <c r="E26" i="7" s="1"/>
  <c r="D34" i="7"/>
  <c r="E34" i="7" s="1"/>
  <c r="D42" i="7"/>
  <c r="E42" i="7" s="1"/>
  <c r="D27" i="7"/>
  <c r="E27" i="7" s="1"/>
  <c r="D43" i="7"/>
  <c r="E43" i="7" s="1"/>
  <c r="D28" i="7"/>
  <c r="E28" i="7" s="1"/>
  <c r="D23" i="7"/>
  <c r="E23" i="7" s="1"/>
  <c r="D32" i="7"/>
  <c r="E32" i="7" s="1"/>
  <c r="D21" i="7"/>
  <c r="E21" i="7" s="1"/>
  <c r="D29" i="7"/>
  <c r="E29" i="7" s="1"/>
  <c r="D37" i="7"/>
  <c r="E37" i="7" s="1"/>
  <c r="D38" i="7"/>
  <c r="E38" i="7" s="1"/>
  <c r="D39" i="7"/>
  <c r="E39" i="7" s="1"/>
  <c r="D24" i="7"/>
  <c r="E24" i="7" s="1"/>
  <c r="D14" i="7"/>
  <c r="E14" i="7" s="1"/>
  <c r="D22" i="7"/>
  <c r="E22" i="7" s="1"/>
  <c r="D30" i="7"/>
  <c r="E30" i="7" s="1"/>
  <c r="D15" i="7"/>
  <c r="E15" i="7" s="1"/>
  <c r="D40" i="7"/>
  <c r="E40" i="7" s="1"/>
  <c r="F7" i="12"/>
  <c r="E20" i="12"/>
  <c r="F20" i="12"/>
  <c r="D42" i="12"/>
  <c r="D34" i="12"/>
  <c r="D26" i="12"/>
  <c r="D18" i="12"/>
  <c r="E43" i="12"/>
  <c r="E35" i="12"/>
  <c r="E27" i="12"/>
  <c r="E19" i="12"/>
  <c r="D41" i="12"/>
  <c r="D33" i="12"/>
  <c r="D25" i="12"/>
  <c r="D17" i="12"/>
  <c r="D14" i="12"/>
  <c r="D40" i="12"/>
  <c r="D32" i="12"/>
  <c r="D24" i="12"/>
  <c r="D16" i="12"/>
  <c r="D47" i="12"/>
  <c r="D39" i="12"/>
  <c r="D31" i="12"/>
  <c r="D23" i="12"/>
  <c r="D15" i="12"/>
  <c r="D46" i="12"/>
  <c r="D38" i="12"/>
  <c r="D30" i="12"/>
  <c r="D22" i="12"/>
  <c r="D45" i="12"/>
  <c r="D37" i="12"/>
  <c r="D29" i="12"/>
  <c r="D21" i="12"/>
  <c r="D44" i="12"/>
  <c r="D36" i="12"/>
  <c r="D28" i="12"/>
  <c r="M33" i="12"/>
  <c r="L33" i="12"/>
  <c r="M31" i="12"/>
  <c r="L32" i="12"/>
  <c r="M32" i="12"/>
  <c r="M30" i="12"/>
  <c r="L31" i="12"/>
  <c r="L30" i="12"/>
  <c r="M28" i="12"/>
  <c r="L29" i="12"/>
  <c r="M29" i="12"/>
  <c r="M27" i="12"/>
  <c r="L28" i="12"/>
  <c r="L27" i="12"/>
  <c r="E28" i="12" l="1"/>
  <c r="F28" i="12"/>
  <c r="E30" i="12"/>
  <c r="F30" i="12"/>
  <c r="F16" i="12"/>
  <c r="E16" i="12"/>
  <c r="F41" i="12"/>
  <c r="H41" i="12" s="1"/>
  <c r="I41" i="12" s="1"/>
  <c r="E41" i="12"/>
  <c r="F42" i="12"/>
  <c r="E42" i="12"/>
  <c r="E36" i="12"/>
  <c r="F36" i="12"/>
  <c r="E38" i="12"/>
  <c r="F38" i="12"/>
  <c r="F24" i="12"/>
  <c r="H24" i="12" s="1"/>
  <c r="I24" i="12" s="1"/>
  <c r="E24" i="12"/>
  <c r="E44" i="12"/>
  <c r="F44" i="12"/>
  <c r="E21" i="12"/>
  <c r="F21" i="12"/>
  <c r="H21" i="12" s="1"/>
  <c r="I21" i="12" s="1"/>
  <c r="F15" i="12"/>
  <c r="E15" i="12"/>
  <c r="F40" i="12"/>
  <c r="H40" i="12" s="1"/>
  <c r="I40" i="12" s="1"/>
  <c r="E40" i="12"/>
  <c r="E29" i="12"/>
  <c r="F29" i="12"/>
  <c r="F23" i="12"/>
  <c r="E23" i="12"/>
  <c r="E37" i="12"/>
  <c r="F37" i="12"/>
  <c r="F31" i="12"/>
  <c r="H31" i="12" s="1"/>
  <c r="I31" i="12" s="1"/>
  <c r="E31" i="12"/>
  <c r="F17" i="12"/>
  <c r="E17" i="12"/>
  <c r="F18" i="12"/>
  <c r="E18" i="12"/>
  <c r="E46" i="12"/>
  <c r="F46" i="12"/>
  <c r="H46" i="12" s="1"/>
  <c r="I46" i="12" s="1"/>
  <c r="F32" i="12"/>
  <c r="H32" i="12" s="1"/>
  <c r="I32" i="12" s="1"/>
  <c r="E32" i="12"/>
  <c r="E45" i="12"/>
  <c r="F45" i="12"/>
  <c r="H45" i="12" s="1"/>
  <c r="I45" i="12" s="1"/>
  <c r="F39" i="12"/>
  <c r="H39" i="12" s="1"/>
  <c r="I39" i="12" s="1"/>
  <c r="E39" i="12"/>
  <c r="F25" i="12"/>
  <c r="H25" i="12" s="1"/>
  <c r="I25" i="12" s="1"/>
  <c r="E25" i="12"/>
  <c r="F26" i="12"/>
  <c r="H26" i="12" s="1"/>
  <c r="I26" i="12" s="1"/>
  <c r="E26" i="12"/>
  <c r="F22" i="12"/>
  <c r="E22" i="12"/>
  <c r="F47" i="12"/>
  <c r="H47" i="12" s="1"/>
  <c r="I47" i="12" s="1"/>
  <c r="E47" i="12"/>
  <c r="F33" i="12"/>
  <c r="H33" i="12" s="1"/>
  <c r="I33" i="12" s="1"/>
  <c r="E33" i="12"/>
  <c r="F34" i="12"/>
  <c r="H34" i="12" s="1"/>
  <c r="I34" i="12" s="1"/>
  <c r="E34" i="12"/>
  <c r="H37" i="12" l="1"/>
  <c r="I37" i="12" s="1"/>
  <c r="H35" i="12"/>
  <c r="I35" i="12" s="1"/>
  <c r="H43" i="12"/>
  <c r="I43" i="12" s="1"/>
  <c r="H27" i="12"/>
  <c r="I27" i="12" s="1"/>
  <c r="H19" i="12"/>
  <c r="I19" i="12" s="1"/>
  <c r="H38" i="12"/>
  <c r="I38" i="12" s="1"/>
  <c r="H15" i="12"/>
  <c r="I15" i="12" s="1"/>
  <c r="H16" i="12"/>
  <c r="I16" i="12" s="1"/>
  <c r="H36" i="12"/>
  <c r="I36" i="12" s="1"/>
  <c r="H30" i="12"/>
  <c r="I30" i="12" s="1"/>
  <c r="H18" i="12"/>
  <c r="I18" i="12" s="1"/>
  <c r="H23" i="12"/>
  <c r="I23" i="12" s="1"/>
  <c r="H44" i="12"/>
  <c r="I44" i="12" s="1"/>
  <c r="H28" i="12"/>
  <c r="I28" i="12" s="1"/>
  <c r="H29" i="12"/>
  <c r="I29" i="12" s="1"/>
  <c r="H22" i="12"/>
  <c r="I22" i="12" s="1"/>
  <c r="H42" i="12"/>
  <c r="I42" i="12" s="1"/>
  <c r="H17" i="12"/>
  <c r="I17" i="12" s="1"/>
  <c r="H20" i="12"/>
  <c r="I20" i="12" s="1"/>
  <c r="D13" i="7"/>
  <c r="E8" i="14"/>
  <c r="F8" i="14"/>
  <c r="H8" i="14" l="1"/>
  <c r="H7" i="14"/>
  <c r="E14" i="12" l="1"/>
  <c r="H12" i="3" l="1"/>
  <c r="H3365" i="3" l="1"/>
  <c r="G3375" i="3"/>
  <c r="H3375" i="3"/>
  <c r="G3376" i="3"/>
  <c r="G7" i="8" l="1"/>
  <c r="G9" i="8"/>
  <c r="G8" i="8"/>
  <c r="G7" i="12" l="1"/>
  <c r="H7" i="12"/>
  <c r="H14" i="12"/>
  <c r="J13" i="10"/>
  <c r="K13" i="10" s="1"/>
  <c r="J14" i="10"/>
  <c r="K14" i="10" s="1"/>
  <c r="G6" i="8" l="1"/>
  <c r="C14" i="8" s="1"/>
  <c r="I14" i="12"/>
  <c r="I7" i="12"/>
  <c r="G6" i="3" l="1"/>
  <c r="J12" i="10" l="1"/>
  <c r="K12" i="10" s="1"/>
  <c r="J11" i="10"/>
  <c r="K11" i="10" s="1"/>
  <c r="J10" i="10"/>
  <c r="K10" i="10" s="1"/>
  <c r="J9" i="10"/>
  <c r="K9" i="10" s="1"/>
  <c r="K8" i="10" a="1"/>
  <c r="B19" i="10" a="1"/>
  <c r="C19" i="10" a="1"/>
  <c r="C20" i="10" l="1"/>
  <c r="B21" i="10"/>
  <c r="K8" i="10"/>
  <c r="C29" i="10"/>
  <c r="C21" i="10"/>
  <c r="C33" i="10"/>
  <c r="C25" i="10"/>
  <c r="C34" i="10"/>
  <c r="C26" i="10"/>
  <c r="C30" i="10"/>
  <c r="C22" i="10"/>
  <c r="B34" i="10"/>
  <c r="B30" i="10"/>
  <c r="B26" i="10"/>
  <c r="B22" i="10"/>
  <c r="B31" i="10"/>
  <c r="B27" i="10"/>
  <c r="B23" i="10"/>
  <c r="B19" i="10"/>
  <c r="C31" i="10"/>
  <c r="C27" i="10"/>
  <c r="C23" i="10"/>
  <c r="C19" i="10"/>
  <c r="B32" i="10"/>
  <c r="B28" i="10"/>
  <c r="B24" i="10"/>
  <c r="B20" i="10"/>
  <c r="C32" i="10"/>
  <c r="C28" i="10"/>
  <c r="C24" i="10"/>
  <c r="B33" i="10"/>
  <c r="B29" i="10"/>
  <c r="B25" i="10"/>
  <c r="L9" i="10" l="1"/>
  <c r="L13" i="10"/>
  <c r="L14" i="10"/>
  <c r="L12" i="10"/>
  <c r="L11" i="10"/>
  <c r="L10" i="10"/>
  <c r="C13" i="7" l="1"/>
  <c r="E13" i="7" s="1"/>
  <c r="D42" i="8"/>
  <c r="D19" i="8" l="1"/>
  <c r="D31" i="8"/>
  <c r="D15" i="8"/>
  <c r="D23" i="8"/>
  <c r="D27" i="8"/>
  <c r="D35" i="8"/>
  <c r="D39" i="8"/>
  <c r="D43" i="8"/>
  <c r="D16" i="8"/>
  <c r="D20" i="8"/>
  <c r="D24" i="8"/>
  <c r="D28" i="8"/>
  <c r="D32" i="8"/>
  <c r="D36" i="8"/>
  <c r="D40" i="8"/>
  <c r="D44" i="8"/>
  <c r="D17" i="8"/>
  <c r="D21" i="8"/>
  <c r="D25" i="8"/>
  <c r="D29" i="8"/>
  <c r="D33" i="8"/>
  <c r="D37" i="8"/>
  <c r="D41" i="8"/>
  <c r="D14" i="8"/>
  <c r="D18" i="8"/>
  <c r="D22" i="8"/>
  <c r="D26" i="8"/>
  <c r="D30" i="8"/>
  <c r="D34" i="8"/>
  <c r="D38" i="8"/>
  <c r="G7" i="3"/>
  <c r="H7" i="3"/>
  <c r="I7" i="3"/>
  <c r="J7" i="3"/>
  <c r="G8" i="3"/>
  <c r="H8" i="3"/>
  <c r="I8" i="3"/>
  <c r="J8" i="3"/>
  <c r="G9" i="3"/>
  <c r="H9" i="3"/>
  <c r="I9" i="3"/>
  <c r="J9" i="3"/>
  <c r="G10" i="3"/>
  <c r="H10" i="3"/>
  <c r="I10" i="3"/>
  <c r="J10" i="3"/>
  <c r="G11" i="3"/>
  <c r="H11" i="3"/>
  <c r="I11" i="3"/>
  <c r="J11" i="3"/>
  <c r="G12" i="3"/>
  <c r="I12" i="3"/>
  <c r="J12" i="3"/>
  <c r="G13" i="3"/>
  <c r="H13" i="3"/>
  <c r="I13" i="3"/>
  <c r="J13" i="3"/>
  <c r="G14" i="3"/>
  <c r="H14" i="3"/>
  <c r="I14" i="3"/>
  <c r="J14" i="3"/>
  <c r="G15" i="3"/>
  <c r="H15" i="3"/>
  <c r="I15" i="3"/>
  <c r="J15" i="3"/>
  <c r="G16" i="3"/>
  <c r="H16" i="3"/>
  <c r="I16" i="3"/>
  <c r="J16" i="3"/>
  <c r="G17" i="3"/>
  <c r="H17" i="3"/>
  <c r="I17" i="3"/>
  <c r="J17" i="3"/>
  <c r="G18" i="3"/>
  <c r="H18" i="3"/>
  <c r="I18" i="3"/>
  <c r="J18" i="3"/>
  <c r="G19" i="3"/>
  <c r="H19" i="3"/>
  <c r="I19" i="3"/>
  <c r="J19" i="3"/>
  <c r="G20" i="3"/>
  <c r="H20" i="3"/>
  <c r="I20" i="3"/>
  <c r="J20" i="3"/>
  <c r="G21" i="3"/>
  <c r="H21" i="3"/>
  <c r="I21" i="3"/>
  <c r="J21" i="3"/>
  <c r="G22" i="3"/>
  <c r="H22" i="3"/>
  <c r="I22" i="3"/>
  <c r="J22" i="3"/>
  <c r="G23" i="3"/>
  <c r="H23" i="3"/>
  <c r="I23" i="3"/>
  <c r="J23" i="3"/>
  <c r="G24" i="3"/>
  <c r="H24" i="3"/>
  <c r="I24" i="3"/>
  <c r="J24" i="3"/>
  <c r="G25" i="3"/>
  <c r="H25" i="3"/>
  <c r="I25" i="3"/>
  <c r="J25" i="3"/>
  <c r="G26" i="3"/>
  <c r="H26" i="3"/>
  <c r="I26" i="3"/>
  <c r="J26" i="3"/>
  <c r="G27" i="3"/>
  <c r="H27" i="3"/>
  <c r="I27" i="3"/>
  <c r="J27" i="3"/>
  <c r="G28" i="3"/>
  <c r="H28" i="3"/>
  <c r="I28" i="3"/>
  <c r="J28" i="3"/>
  <c r="G29" i="3"/>
  <c r="H29" i="3"/>
  <c r="I29" i="3"/>
  <c r="J29" i="3"/>
  <c r="G30" i="3"/>
  <c r="H30" i="3"/>
  <c r="I30" i="3"/>
  <c r="J30" i="3"/>
  <c r="G31" i="3"/>
  <c r="H31" i="3"/>
  <c r="I31" i="3"/>
  <c r="J31" i="3"/>
  <c r="G32" i="3"/>
  <c r="H32" i="3"/>
  <c r="I32" i="3"/>
  <c r="J32" i="3"/>
  <c r="G33" i="3"/>
  <c r="H33" i="3"/>
  <c r="I33" i="3"/>
  <c r="J33" i="3"/>
  <c r="G34" i="3"/>
  <c r="H34" i="3"/>
  <c r="I34" i="3"/>
  <c r="J34" i="3"/>
  <c r="G35" i="3"/>
  <c r="H35" i="3"/>
  <c r="I35" i="3"/>
  <c r="J35" i="3"/>
  <c r="G36" i="3"/>
  <c r="H36" i="3"/>
  <c r="I36" i="3"/>
  <c r="J36" i="3"/>
  <c r="G37" i="3"/>
  <c r="H37" i="3"/>
  <c r="I37" i="3"/>
  <c r="J37" i="3"/>
  <c r="G38" i="3"/>
  <c r="H38" i="3"/>
  <c r="I38" i="3"/>
  <c r="J38" i="3"/>
  <c r="G39" i="3"/>
  <c r="H39" i="3"/>
  <c r="I39" i="3"/>
  <c r="J39" i="3"/>
  <c r="G40" i="3"/>
  <c r="H40" i="3"/>
  <c r="I40" i="3"/>
  <c r="J40" i="3"/>
  <c r="G41" i="3"/>
  <c r="H41" i="3"/>
  <c r="I41" i="3"/>
  <c r="J41" i="3"/>
  <c r="G42" i="3"/>
  <c r="H42" i="3"/>
  <c r="I42" i="3"/>
  <c r="J42" i="3"/>
  <c r="G43" i="3"/>
  <c r="H43" i="3"/>
  <c r="I43" i="3"/>
  <c r="J43" i="3"/>
  <c r="G44" i="3"/>
  <c r="H44" i="3"/>
  <c r="I44" i="3"/>
  <c r="J44" i="3"/>
  <c r="G45" i="3"/>
  <c r="H45" i="3"/>
  <c r="I45" i="3"/>
  <c r="J45" i="3"/>
  <c r="G46" i="3"/>
  <c r="H46" i="3"/>
  <c r="I46" i="3"/>
  <c r="J46" i="3"/>
  <c r="G47" i="3"/>
  <c r="H47" i="3"/>
  <c r="I47" i="3"/>
  <c r="J47" i="3"/>
  <c r="G48" i="3"/>
  <c r="H48" i="3"/>
  <c r="I48" i="3"/>
  <c r="J48" i="3"/>
  <c r="G49" i="3"/>
  <c r="H49" i="3"/>
  <c r="I49" i="3"/>
  <c r="J49" i="3"/>
  <c r="G50" i="3"/>
  <c r="H50" i="3"/>
  <c r="I50" i="3"/>
  <c r="J50" i="3"/>
  <c r="G51" i="3"/>
  <c r="H51" i="3"/>
  <c r="I51" i="3"/>
  <c r="J51" i="3"/>
  <c r="G52" i="3"/>
  <c r="H52" i="3"/>
  <c r="I52" i="3"/>
  <c r="J52" i="3"/>
  <c r="G53" i="3"/>
  <c r="H53" i="3"/>
  <c r="I53" i="3"/>
  <c r="J53" i="3"/>
  <c r="G54" i="3"/>
  <c r="H54" i="3"/>
  <c r="I54" i="3"/>
  <c r="J54" i="3"/>
  <c r="G55" i="3"/>
  <c r="H55" i="3"/>
  <c r="I55" i="3"/>
  <c r="J55" i="3"/>
  <c r="G56" i="3"/>
  <c r="H56" i="3"/>
  <c r="I56" i="3"/>
  <c r="J56" i="3"/>
  <c r="G57" i="3"/>
  <c r="H57" i="3"/>
  <c r="I57" i="3"/>
  <c r="J57" i="3"/>
  <c r="G58" i="3"/>
  <c r="H58" i="3"/>
  <c r="I58" i="3"/>
  <c r="J58" i="3"/>
  <c r="G59" i="3"/>
  <c r="H59" i="3"/>
  <c r="I59" i="3"/>
  <c r="J59" i="3"/>
  <c r="G60" i="3"/>
  <c r="H60" i="3"/>
  <c r="I60" i="3"/>
  <c r="J60" i="3"/>
  <c r="G61" i="3"/>
  <c r="H61" i="3"/>
  <c r="I61" i="3"/>
  <c r="J61" i="3"/>
  <c r="G62" i="3"/>
  <c r="H62" i="3"/>
  <c r="I62" i="3"/>
  <c r="J62" i="3"/>
  <c r="G63" i="3"/>
  <c r="H63" i="3"/>
  <c r="I63" i="3"/>
  <c r="J63" i="3"/>
  <c r="G64" i="3"/>
  <c r="H64" i="3"/>
  <c r="I64" i="3"/>
  <c r="J64" i="3"/>
  <c r="G65" i="3"/>
  <c r="H65" i="3"/>
  <c r="I65" i="3"/>
  <c r="J65" i="3"/>
  <c r="G66" i="3"/>
  <c r="H66" i="3"/>
  <c r="I66" i="3"/>
  <c r="J66" i="3"/>
  <c r="G67" i="3"/>
  <c r="H67" i="3"/>
  <c r="I67" i="3"/>
  <c r="J67" i="3"/>
  <c r="G68" i="3"/>
  <c r="H68" i="3"/>
  <c r="I68" i="3"/>
  <c r="J68" i="3"/>
  <c r="G69" i="3"/>
  <c r="H69" i="3"/>
  <c r="I69" i="3"/>
  <c r="J69" i="3"/>
  <c r="G70" i="3"/>
  <c r="H70" i="3"/>
  <c r="I70" i="3"/>
  <c r="J70" i="3"/>
  <c r="G71" i="3"/>
  <c r="H71" i="3"/>
  <c r="I71" i="3"/>
  <c r="J71" i="3"/>
  <c r="G72" i="3"/>
  <c r="H72" i="3"/>
  <c r="I72" i="3"/>
  <c r="J72" i="3"/>
  <c r="G73" i="3"/>
  <c r="H73" i="3"/>
  <c r="I73" i="3"/>
  <c r="J73" i="3"/>
  <c r="G74" i="3"/>
  <c r="H74" i="3"/>
  <c r="I74" i="3"/>
  <c r="J74" i="3"/>
  <c r="G75" i="3"/>
  <c r="H75" i="3"/>
  <c r="I75" i="3"/>
  <c r="J75" i="3"/>
  <c r="G76" i="3"/>
  <c r="H76" i="3"/>
  <c r="I76" i="3"/>
  <c r="J76" i="3"/>
  <c r="G77" i="3"/>
  <c r="H77" i="3"/>
  <c r="I77" i="3"/>
  <c r="J77" i="3"/>
  <c r="G78" i="3"/>
  <c r="H78" i="3"/>
  <c r="I78" i="3"/>
  <c r="J78" i="3"/>
  <c r="G79" i="3"/>
  <c r="H79" i="3"/>
  <c r="I79" i="3"/>
  <c r="J79" i="3"/>
  <c r="G80" i="3"/>
  <c r="H80" i="3"/>
  <c r="I80" i="3"/>
  <c r="J80" i="3"/>
  <c r="G81" i="3"/>
  <c r="H81" i="3"/>
  <c r="I81" i="3"/>
  <c r="J81" i="3"/>
  <c r="G82" i="3"/>
  <c r="H82" i="3"/>
  <c r="I82" i="3"/>
  <c r="J82" i="3"/>
  <c r="G83" i="3"/>
  <c r="H83" i="3"/>
  <c r="I83" i="3"/>
  <c r="J83" i="3"/>
  <c r="G84" i="3"/>
  <c r="H84" i="3"/>
  <c r="I84" i="3"/>
  <c r="J84" i="3"/>
  <c r="G85" i="3"/>
  <c r="H85" i="3"/>
  <c r="I85" i="3"/>
  <c r="J85" i="3"/>
  <c r="G86" i="3"/>
  <c r="H86" i="3"/>
  <c r="I86" i="3"/>
  <c r="J86" i="3"/>
  <c r="G87" i="3"/>
  <c r="H87" i="3"/>
  <c r="I87" i="3"/>
  <c r="J87" i="3"/>
  <c r="G88" i="3"/>
  <c r="H88" i="3"/>
  <c r="I88" i="3"/>
  <c r="J88" i="3"/>
  <c r="G89" i="3"/>
  <c r="H89" i="3"/>
  <c r="I89" i="3"/>
  <c r="J89" i="3"/>
  <c r="G90" i="3"/>
  <c r="H90" i="3"/>
  <c r="I90" i="3"/>
  <c r="J90" i="3"/>
  <c r="G91" i="3"/>
  <c r="H91" i="3"/>
  <c r="I91" i="3"/>
  <c r="J91" i="3"/>
  <c r="G92" i="3"/>
  <c r="H92" i="3"/>
  <c r="I92" i="3"/>
  <c r="J92" i="3"/>
  <c r="G93" i="3"/>
  <c r="H93" i="3"/>
  <c r="I93" i="3"/>
  <c r="J93" i="3"/>
  <c r="G94" i="3"/>
  <c r="H94" i="3"/>
  <c r="I94" i="3"/>
  <c r="J94" i="3"/>
  <c r="G95" i="3"/>
  <c r="H95" i="3"/>
  <c r="I95" i="3"/>
  <c r="J95" i="3"/>
  <c r="G96" i="3"/>
  <c r="H96" i="3"/>
  <c r="I96" i="3"/>
  <c r="J96" i="3"/>
  <c r="G97" i="3"/>
  <c r="H97" i="3"/>
  <c r="I97" i="3"/>
  <c r="J97" i="3"/>
  <c r="G98" i="3"/>
  <c r="H98" i="3"/>
  <c r="I98" i="3"/>
  <c r="J98" i="3"/>
  <c r="G99" i="3"/>
  <c r="H99" i="3"/>
  <c r="I99" i="3"/>
  <c r="J99" i="3"/>
  <c r="G100" i="3"/>
  <c r="H100" i="3"/>
  <c r="I100" i="3"/>
  <c r="J100" i="3"/>
  <c r="G101" i="3"/>
  <c r="H101" i="3"/>
  <c r="I101" i="3"/>
  <c r="J101" i="3"/>
  <c r="G102" i="3"/>
  <c r="H102" i="3"/>
  <c r="I102" i="3"/>
  <c r="J102" i="3"/>
  <c r="G103" i="3"/>
  <c r="H103" i="3"/>
  <c r="I103" i="3"/>
  <c r="J103" i="3"/>
  <c r="G104" i="3"/>
  <c r="H104" i="3"/>
  <c r="I104" i="3"/>
  <c r="J104" i="3"/>
  <c r="G105" i="3"/>
  <c r="H105" i="3"/>
  <c r="I105" i="3"/>
  <c r="J105" i="3"/>
  <c r="G106" i="3"/>
  <c r="H106" i="3"/>
  <c r="I106" i="3"/>
  <c r="J106" i="3"/>
  <c r="G107" i="3"/>
  <c r="H107" i="3"/>
  <c r="I107" i="3"/>
  <c r="J107" i="3"/>
  <c r="G108" i="3"/>
  <c r="H108" i="3"/>
  <c r="I108" i="3"/>
  <c r="J108" i="3"/>
  <c r="G109" i="3"/>
  <c r="H109" i="3"/>
  <c r="I109" i="3"/>
  <c r="J109" i="3"/>
  <c r="G110" i="3"/>
  <c r="H110" i="3"/>
  <c r="I110" i="3"/>
  <c r="J110" i="3"/>
  <c r="G111" i="3"/>
  <c r="H111" i="3"/>
  <c r="I111" i="3"/>
  <c r="J111" i="3"/>
  <c r="G112" i="3"/>
  <c r="H112" i="3"/>
  <c r="I112" i="3"/>
  <c r="J112" i="3"/>
  <c r="G113" i="3"/>
  <c r="H113" i="3"/>
  <c r="I113" i="3"/>
  <c r="J113" i="3"/>
  <c r="G114" i="3"/>
  <c r="H114" i="3"/>
  <c r="I114" i="3"/>
  <c r="J114" i="3"/>
  <c r="G115" i="3"/>
  <c r="H115" i="3"/>
  <c r="I115" i="3"/>
  <c r="J115" i="3"/>
  <c r="G116" i="3"/>
  <c r="H116" i="3"/>
  <c r="I116" i="3"/>
  <c r="J116" i="3"/>
  <c r="G117" i="3"/>
  <c r="H117" i="3"/>
  <c r="I117" i="3"/>
  <c r="J117" i="3"/>
  <c r="G118" i="3"/>
  <c r="H118" i="3"/>
  <c r="I118" i="3"/>
  <c r="J118" i="3"/>
  <c r="G119" i="3"/>
  <c r="H119" i="3"/>
  <c r="I119" i="3"/>
  <c r="J119" i="3"/>
  <c r="G120" i="3"/>
  <c r="H120" i="3"/>
  <c r="I120" i="3"/>
  <c r="J120" i="3"/>
  <c r="G121" i="3"/>
  <c r="H121" i="3"/>
  <c r="I121" i="3"/>
  <c r="J121" i="3"/>
  <c r="G122" i="3"/>
  <c r="H122" i="3"/>
  <c r="I122" i="3"/>
  <c r="J122" i="3"/>
  <c r="G123" i="3"/>
  <c r="H123" i="3"/>
  <c r="I123" i="3"/>
  <c r="J123" i="3"/>
  <c r="G124" i="3"/>
  <c r="H124" i="3"/>
  <c r="I124" i="3"/>
  <c r="J124" i="3"/>
  <c r="G125" i="3"/>
  <c r="H125" i="3"/>
  <c r="I125" i="3"/>
  <c r="J125" i="3"/>
  <c r="G126" i="3"/>
  <c r="H126" i="3"/>
  <c r="I126" i="3"/>
  <c r="J126" i="3"/>
  <c r="G127" i="3"/>
  <c r="H127" i="3"/>
  <c r="I127" i="3"/>
  <c r="J127" i="3"/>
  <c r="G128" i="3"/>
  <c r="H128" i="3"/>
  <c r="I128" i="3"/>
  <c r="J128" i="3"/>
  <c r="G129" i="3"/>
  <c r="H129" i="3"/>
  <c r="I129" i="3"/>
  <c r="J129" i="3"/>
  <c r="G130" i="3"/>
  <c r="H130" i="3"/>
  <c r="I130" i="3"/>
  <c r="J130" i="3"/>
  <c r="G131" i="3"/>
  <c r="H131" i="3"/>
  <c r="I131" i="3"/>
  <c r="J131" i="3"/>
  <c r="G132" i="3"/>
  <c r="H132" i="3"/>
  <c r="I132" i="3"/>
  <c r="J132" i="3"/>
  <c r="G133" i="3"/>
  <c r="H133" i="3"/>
  <c r="I133" i="3"/>
  <c r="J133" i="3"/>
  <c r="G134" i="3"/>
  <c r="H134" i="3"/>
  <c r="I134" i="3"/>
  <c r="J134" i="3"/>
  <c r="G135" i="3"/>
  <c r="H135" i="3"/>
  <c r="I135" i="3"/>
  <c r="J135" i="3"/>
  <c r="G136" i="3"/>
  <c r="H136" i="3"/>
  <c r="I136" i="3"/>
  <c r="J136" i="3"/>
  <c r="G137" i="3"/>
  <c r="H137" i="3"/>
  <c r="I137" i="3"/>
  <c r="J137" i="3"/>
  <c r="G138" i="3"/>
  <c r="H138" i="3"/>
  <c r="I138" i="3"/>
  <c r="J138" i="3"/>
  <c r="G139" i="3"/>
  <c r="H139" i="3"/>
  <c r="I139" i="3"/>
  <c r="J139" i="3"/>
  <c r="G140" i="3"/>
  <c r="H140" i="3"/>
  <c r="I140" i="3"/>
  <c r="J140" i="3"/>
  <c r="G141" i="3"/>
  <c r="H141" i="3"/>
  <c r="I141" i="3"/>
  <c r="J141" i="3"/>
  <c r="G142" i="3"/>
  <c r="H142" i="3"/>
  <c r="I142" i="3"/>
  <c r="J142" i="3"/>
  <c r="G143" i="3"/>
  <c r="H143" i="3"/>
  <c r="I143" i="3"/>
  <c r="J143" i="3"/>
  <c r="G144" i="3"/>
  <c r="H144" i="3"/>
  <c r="I144" i="3"/>
  <c r="J144" i="3"/>
  <c r="G145" i="3"/>
  <c r="H145" i="3"/>
  <c r="I145" i="3"/>
  <c r="J145" i="3"/>
  <c r="G146" i="3"/>
  <c r="H146" i="3"/>
  <c r="I146" i="3"/>
  <c r="J146" i="3"/>
  <c r="G147" i="3"/>
  <c r="H147" i="3"/>
  <c r="I147" i="3"/>
  <c r="J147" i="3"/>
  <c r="G148" i="3"/>
  <c r="H148" i="3"/>
  <c r="I148" i="3"/>
  <c r="J148" i="3"/>
  <c r="G149" i="3"/>
  <c r="H149" i="3"/>
  <c r="I149" i="3"/>
  <c r="J149" i="3"/>
  <c r="G150" i="3"/>
  <c r="H150" i="3"/>
  <c r="I150" i="3"/>
  <c r="J150" i="3"/>
  <c r="G151" i="3"/>
  <c r="H151" i="3"/>
  <c r="I151" i="3"/>
  <c r="J151" i="3"/>
  <c r="G152" i="3"/>
  <c r="H152" i="3"/>
  <c r="I152" i="3"/>
  <c r="J152" i="3"/>
  <c r="G153" i="3"/>
  <c r="H153" i="3"/>
  <c r="I153" i="3"/>
  <c r="J153" i="3"/>
  <c r="G154" i="3"/>
  <c r="H154" i="3"/>
  <c r="I154" i="3"/>
  <c r="J154" i="3"/>
  <c r="G155" i="3"/>
  <c r="H155" i="3"/>
  <c r="I155" i="3"/>
  <c r="J155" i="3"/>
  <c r="G156" i="3"/>
  <c r="H156" i="3"/>
  <c r="I156" i="3"/>
  <c r="J156" i="3"/>
  <c r="G157" i="3"/>
  <c r="H157" i="3"/>
  <c r="I157" i="3"/>
  <c r="J157" i="3"/>
  <c r="G158" i="3"/>
  <c r="H158" i="3"/>
  <c r="I158" i="3"/>
  <c r="J158" i="3"/>
  <c r="G159" i="3"/>
  <c r="H159" i="3"/>
  <c r="I159" i="3"/>
  <c r="J159" i="3"/>
  <c r="G160" i="3"/>
  <c r="H160" i="3"/>
  <c r="I160" i="3"/>
  <c r="J160" i="3"/>
  <c r="G161" i="3"/>
  <c r="H161" i="3"/>
  <c r="I161" i="3"/>
  <c r="J161" i="3"/>
  <c r="G162" i="3"/>
  <c r="H162" i="3"/>
  <c r="I162" i="3"/>
  <c r="J162" i="3"/>
  <c r="G163" i="3"/>
  <c r="H163" i="3"/>
  <c r="I163" i="3"/>
  <c r="J163" i="3"/>
  <c r="G164" i="3"/>
  <c r="H164" i="3"/>
  <c r="I164" i="3"/>
  <c r="J164" i="3"/>
  <c r="G165" i="3"/>
  <c r="H165" i="3"/>
  <c r="I165" i="3"/>
  <c r="J165" i="3"/>
  <c r="G166" i="3"/>
  <c r="H166" i="3"/>
  <c r="I166" i="3"/>
  <c r="J166" i="3"/>
  <c r="G167" i="3"/>
  <c r="H167" i="3"/>
  <c r="I167" i="3"/>
  <c r="J167" i="3"/>
  <c r="G168" i="3"/>
  <c r="H168" i="3"/>
  <c r="I168" i="3"/>
  <c r="J168" i="3"/>
  <c r="G169" i="3"/>
  <c r="H169" i="3"/>
  <c r="I169" i="3"/>
  <c r="J169" i="3"/>
  <c r="G170" i="3"/>
  <c r="H170" i="3"/>
  <c r="I170" i="3"/>
  <c r="J170" i="3"/>
  <c r="G171" i="3"/>
  <c r="H171" i="3"/>
  <c r="I171" i="3"/>
  <c r="J171" i="3"/>
  <c r="G172" i="3"/>
  <c r="H172" i="3"/>
  <c r="I172" i="3"/>
  <c r="J172" i="3"/>
  <c r="G173" i="3"/>
  <c r="H173" i="3"/>
  <c r="I173" i="3"/>
  <c r="J173" i="3"/>
  <c r="G174" i="3"/>
  <c r="H174" i="3"/>
  <c r="I174" i="3"/>
  <c r="J174" i="3"/>
  <c r="G175" i="3"/>
  <c r="H175" i="3"/>
  <c r="I175" i="3"/>
  <c r="J175" i="3"/>
  <c r="G176" i="3"/>
  <c r="H176" i="3"/>
  <c r="I176" i="3"/>
  <c r="J176" i="3"/>
  <c r="G177" i="3"/>
  <c r="H177" i="3"/>
  <c r="I177" i="3"/>
  <c r="J177" i="3"/>
  <c r="G178" i="3"/>
  <c r="H178" i="3"/>
  <c r="I178" i="3"/>
  <c r="J178" i="3"/>
  <c r="G179" i="3"/>
  <c r="H179" i="3"/>
  <c r="I179" i="3"/>
  <c r="J179" i="3"/>
  <c r="G180" i="3"/>
  <c r="H180" i="3"/>
  <c r="I180" i="3"/>
  <c r="J180" i="3"/>
  <c r="G181" i="3"/>
  <c r="H181" i="3"/>
  <c r="I181" i="3"/>
  <c r="J181" i="3"/>
  <c r="G182" i="3"/>
  <c r="H182" i="3"/>
  <c r="I182" i="3"/>
  <c r="J182" i="3"/>
  <c r="G183" i="3"/>
  <c r="H183" i="3"/>
  <c r="I183" i="3"/>
  <c r="J183" i="3"/>
  <c r="G184" i="3"/>
  <c r="H184" i="3"/>
  <c r="I184" i="3"/>
  <c r="J184" i="3"/>
  <c r="G185" i="3"/>
  <c r="H185" i="3"/>
  <c r="I185" i="3"/>
  <c r="J185" i="3"/>
  <c r="G186" i="3"/>
  <c r="H186" i="3"/>
  <c r="I186" i="3"/>
  <c r="J186" i="3"/>
  <c r="G187" i="3"/>
  <c r="H187" i="3"/>
  <c r="I187" i="3"/>
  <c r="J187" i="3"/>
  <c r="G188" i="3"/>
  <c r="H188" i="3"/>
  <c r="I188" i="3"/>
  <c r="J188" i="3"/>
  <c r="G189" i="3"/>
  <c r="H189" i="3"/>
  <c r="I189" i="3"/>
  <c r="J189" i="3"/>
  <c r="G190" i="3"/>
  <c r="H190" i="3"/>
  <c r="I190" i="3"/>
  <c r="J190" i="3"/>
  <c r="G191" i="3"/>
  <c r="H191" i="3"/>
  <c r="I191" i="3"/>
  <c r="J191" i="3"/>
  <c r="G192" i="3"/>
  <c r="H192" i="3"/>
  <c r="I192" i="3"/>
  <c r="J192" i="3"/>
  <c r="G193" i="3"/>
  <c r="H193" i="3"/>
  <c r="I193" i="3"/>
  <c r="J193" i="3"/>
  <c r="G194" i="3"/>
  <c r="H194" i="3"/>
  <c r="I194" i="3"/>
  <c r="J194" i="3"/>
  <c r="G195" i="3"/>
  <c r="H195" i="3"/>
  <c r="I195" i="3"/>
  <c r="J195" i="3"/>
  <c r="G196" i="3"/>
  <c r="H196" i="3"/>
  <c r="I196" i="3"/>
  <c r="J196" i="3"/>
  <c r="G197" i="3"/>
  <c r="H197" i="3"/>
  <c r="I197" i="3"/>
  <c r="J197" i="3"/>
  <c r="G198" i="3"/>
  <c r="H198" i="3"/>
  <c r="I198" i="3"/>
  <c r="J198" i="3"/>
  <c r="G199" i="3"/>
  <c r="H199" i="3"/>
  <c r="I199" i="3"/>
  <c r="J199" i="3"/>
  <c r="G200" i="3"/>
  <c r="H200" i="3"/>
  <c r="I200" i="3"/>
  <c r="J200" i="3"/>
  <c r="G201" i="3"/>
  <c r="H201" i="3"/>
  <c r="I201" i="3"/>
  <c r="J201" i="3"/>
  <c r="G202" i="3"/>
  <c r="H202" i="3"/>
  <c r="I202" i="3"/>
  <c r="J202" i="3"/>
  <c r="G203" i="3"/>
  <c r="H203" i="3"/>
  <c r="I203" i="3"/>
  <c r="J203" i="3"/>
  <c r="G204" i="3"/>
  <c r="H204" i="3"/>
  <c r="I204" i="3"/>
  <c r="J204" i="3"/>
  <c r="G205" i="3"/>
  <c r="H205" i="3"/>
  <c r="I205" i="3"/>
  <c r="J205" i="3"/>
  <c r="G206" i="3"/>
  <c r="H206" i="3"/>
  <c r="I206" i="3"/>
  <c r="J206" i="3"/>
  <c r="G207" i="3"/>
  <c r="H207" i="3"/>
  <c r="I207" i="3"/>
  <c r="J207" i="3"/>
  <c r="G208" i="3"/>
  <c r="H208" i="3"/>
  <c r="I208" i="3"/>
  <c r="J208" i="3"/>
  <c r="G209" i="3"/>
  <c r="H209" i="3"/>
  <c r="I209" i="3"/>
  <c r="J209" i="3"/>
  <c r="G210" i="3"/>
  <c r="H210" i="3"/>
  <c r="I210" i="3"/>
  <c r="J210" i="3"/>
  <c r="G211" i="3"/>
  <c r="H211" i="3"/>
  <c r="I211" i="3"/>
  <c r="J211" i="3"/>
  <c r="G212" i="3"/>
  <c r="H212" i="3"/>
  <c r="I212" i="3"/>
  <c r="J212" i="3"/>
  <c r="G213" i="3"/>
  <c r="H213" i="3"/>
  <c r="I213" i="3"/>
  <c r="J213" i="3"/>
  <c r="G214" i="3"/>
  <c r="H214" i="3"/>
  <c r="I214" i="3"/>
  <c r="J214" i="3"/>
  <c r="G215" i="3"/>
  <c r="H215" i="3"/>
  <c r="I215" i="3"/>
  <c r="J215" i="3"/>
  <c r="G216" i="3"/>
  <c r="H216" i="3"/>
  <c r="I216" i="3"/>
  <c r="J216" i="3"/>
  <c r="G217" i="3"/>
  <c r="H217" i="3"/>
  <c r="I217" i="3"/>
  <c r="J217" i="3"/>
  <c r="G218" i="3"/>
  <c r="H218" i="3"/>
  <c r="I218" i="3"/>
  <c r="J218" i="3"/>
  <c r="G219" i="3"/>
  <c r="H219" i="3"/>
  <c r="I219" i="3"/>
  <c r="J219" i="3"/>
  <c r="G220" i="3"/>
  <c r="H220" i="3"/>
  <c r="I220" i="3"/>
  <c r="J220" i="3"/>
  <c r="G221" i="3"/>
  <c r="H221" i="3"/>
  <c r="I221" i="3"/>
  <c r="J221" i="3"/>
  <c r="G222" i="3"/>
  <c r="H222" i="3"/>
  <c r="I222" i="3"/>
  <c r="J222" i="3"/>
  <c r="G223" i="3"/>
  <c r="H223" i="3"/>
  <c r="I223" i="3"/>
  <c r="J223" i="3"/>
  <c r="G224" i="3"/>
  <c r="H224" i="3"/>
  <c r="I224" i="3"/>
  <c r="J224" i="3"/>
  <c r="G225" i="3"/>
  <c r="H225" i="3"/>
  <c r="I225" i="3"/>
  <c r="J225" i="3"/>
  <c r="G226" i="3"/>
  <c r="H226" i="3"/>
  <c r="I226" i="3"/>
  <c r="J226" i="3"/>
  <c r="G227" i="3"/>
  <c r="H227" i="3"/>
  <c r="I227" i="3"/>
  <c r="J227" i="3"/>
  <c r="G228" i="3"/>
  <c r="H228" i="3"/>
  <c r="I228" i="3"/>
  <c r="J228" i="3"/>
  <c r="G229" i="3"/>
  <c r="H229" i="3"/>
  <c r="I229" i="3"/>
  <c r="J229" i="3"/>
  <c r="G230" i="3"/>
  <c r="H230" i="3"/>
  <c r="I230" i="3"/>
  <c r="J230" i="3"/>
  <c r="G231" i="3"/>
  <c r="H231" i="3"/>
  <c r="I231" i="3"/>
  <c r="J231" i="3"/>
  <c r="G232" i="3"/>
  <c r="H232" i="3"/>
  <c r="I232" i="3"/>
  <c r="J232" i="3"/>
  <c r="G233" i="3"/>
  <c r="H233" i="3"/>
  <c r="I233" i="3"/>
  <c r="J233" i="3"/>
  <c r="G234" i="3"/>
  <c r="H234" i="3"/>
  <c r="I234" i="3"/>
  <c r="J234" i="3"/>
  <c r="G235" i="3"/>
  <c r="H235" i="3"/>
  <c r="I235" i="3"/>
  <c r="J235" i="3"/>
  <c r="G236" i="3"/>
  <c r="H236" i="3"/>
  <c r="I236" i="3"/>
  <c r="J236" i="3"/>
  <c r="G237" i="3"/>
  <c r="H237" i="3"/>
  <c r="I237" i="3"/>
  <c r="J237" i="3"/>
  <c r="G238" i="3"/>
  <c r="H238" i="3"/>
  <c r="I238" i="3"/>
  <c r="J238" i="3"/>
  <c r="G239" i="3"/>
  <c r="H239" i="3"/>
  <c r="I239" i="3"/>
  <c r="J239" i="3"/>
  <c r="G240" i="3"/>
  <c r="H240" i="3"/>
  <c r="I240" i="3"/>
  <c r="J240" i="3"/>
  <c r="G241" i="3"/>
  <c r="H241" i="3"/>
  <c r="I241" i="3"/>
  <c r="J241" i="3"/>
  <c r="G242" i="3"/>
  <c r="H242" i="3"/>
  <c r="I242" i="3"/>
  <c r="J242" i="3"/>
  <c r="G243" i="3"/>
  <c r="H243" i="3"/>
  <c r="I243" i="3"/>
  <c r="J243" i="3"/>
  <c r="G244" i="3"/>
  <c r="H244" i="3"/>
  <c r="I244" i="3"/>
  <c r="J244" i="3"/>
  <c r="G245" i="3"/>
  <c r="H245" i="3"/>
  <c r="I245" i="3"/>
  <c r="J245" i="3"/>
  <c r="G246" i="3"/>
  <c r="H246" i="3"/>
  <c r="I246" i="3"/>
  <c r="J246" i="3"/>
  <c r="G247" i="3"/>
  <c r="H247" i="3"/>
  <c r="I247" i="3"/>
  <c r="J247" i="3"/>
  <c r="G248" i="3"/>
  <c r="H248" i="3"/>
  <c r="I248" i="3"/>
  <c r="J248" i="3"/>
  <c r="G249" i="3"/>
  <c r="H249" i="3"/>
  <c r="I249" i="3"/>
  <c r="J249" i="3"/>
  <c r="G250" i="3"/>
  <c r="H250" i="3"/>
  <c r="I250" i="3"/>
  <c r="J250" i="3"/>
  <c r="G251" i="3"/>
  <c r="H251" i="3"/>
  <c r="I251" i="3"/>
  <c r="J251" i="3"/>
  <c r="G252" i="3"/>
  <c r="H252" i="3"/>
  <c r="I252" i="3"/>
  <c r="J252" i="3"/>
  <c r="G253" i="3"/>
  <c r="H253" i="3"/>
  <c r="I253" i="3"/>
  <c r="J253" i="3"/>
  <c r="G254" i="3"/>
  <c r="H254" i="3"/>
  <c r="I254" i="3"/>
  <c r="J254" i="3"/>
  <c r="G255" i="3"/>
  <c r="H255" i="3"/>
  <c r="I255" i="3"/>
  <c r="J255" i="3"/>
  <c r="G256" i="3"/>
  <c r="H256" i="3"/>
  <c r="I256" i="3"/>
  <c r="J256" i="3"/>
  <c r="G257" i="3"/>
  <c r="H257" i="3"/>
  <c r="I257" i="3"/>
  <c r="J257" i="3"/>
  <c r="G258" i="3"/>
  <c r="H258" i="3"/>
  <c r="I258" i="3"/>
  <c r="J258" i="3"/>
  <c r="G259" i="3"/>
  <c r="H259" i="3"/>
  <c r="I259" i="3"/>
  <c r="J259" i="3"/>
  <c r="G260" i="3"/>
  <c r="H260" i="3"/>
  <c r="I260" i="3"/>
  <c r="J260" i="3"/>
  <c r="G261" i="3"/>
  <c r="H261" i="3"/>
  <c r="I261" i="3"/>
  <c r="J261" i="3"/>
  <c r="G262" i="3"/>
  <c r="H262" i="3"/>
  <c r="I262" i="3"/>
  <c r="J262" i="3"/>
  <c r="G263" i="3"/>
  <c r="H263" i="3"/>
  <c r="I263" i="3"/>
  <c r="J263" i="3"/>
  <c r="G264" i="3"/>
  <c r="H264" i="3"/>
  <c r="I264" i="3"/>
  <c r="J264" i="3"/>
  <c r="G265" i="3"/>
  <c r="H265" i="3"/>
  <c r="I265" i="3"/>
  <c r="J265" i="3"/>
  <c r="G266" i="3"/>
  <c r="H266" i="3"/>
  <c r="I266" i="3"/>
  <c r="J266" i="3"/>
  <c r="G267" i="3"/>
  <c r="H267" i="3"/>
  <c r="I267" i="3"/>
  <c r="J267" i="3"/>
  <c r="G268" i="3"/>
  <c r="H268" i="3"/>
  <c r="I268" i="3"/>
  <c r="J268" i="3"/>
  <c r="G269" i="3"/>
  <c r="H269" i="3"/>
  <c r="I269" i="3"/>
  <c r="J269" i="3"/>
  <c r="G270" i="3"/>
  <c r="H270" i="3"/>
  <c r="I270" i="3"/>
  <c r="J270" i="3"/>
  <c r="G271" i="3"/>
  <c r="H271" i="3"/>
  <c r="I271" i="3"/>
  <c r="J271" i="3"/>
  <c r="G272" i="3"/>
  <c r="H272" i="3"/>
  <c r="I272" i="3"/>
  <c r="J272" i="3"/>
  <c r="G273" i="3"/>
  <c r="H273" i="3"/>
  <c r="I273" i="3"/>
  <c r="J273" i="3"/>
  <c r="G274" i="3"/>
  <c r="H274" i="3"/>
  <c r="I274" i="3"/>
  <c r="J274" i="3"/>
  <c r="G275" i="3"/>
  <c r="H275" i="3"/>
  <c r="I275" i="3"/>
  <c r="J275" i="3"/>
  <c r="G276" i="3"/>
  <c r="H276" i="3"/>
  <c r="I276" i="3"/>
  <c r="J276" i="3"/>
  <c r="G277" i="3"/>
  <c r="H277" i="3"/>
  <c r="I277" i="3"/>
  <c r="J277" i="3"/>
  <c r="G278" i="3"/>
  <c r="H278" i="3"/>
  <c r="I278" i="3"/>
  <c r="J278" i="3"/>
  <c r="G279" i="3"/>
  <c r="H279" i="3"/>
  <c r="I279" i="3"/>
  <c r="J279" i="3"/>
  <c r="G280" i="3"/>
  <c r="H280" i="3"/>
  <c r="I280" i="3"/>
  <c r="J280" i="3"/>
  <c r="G281" i="3"/>
  <c r="H281" i="3"/>
  <c r="I281" i="3"/>
  <c r="J281" i="3"/>
  <c r="G282" i="3"/>
  <c r="H282" i="3"/>
  <c r="I282" i="3"/>
  <c r="J282" i="3"/>
  <c r="G283" i="3"/>
  <c r="H283" i="3"/>
  <c r="I283" i="3"/>
  <c r="J283" i="3"/>
  <c r="G284" i="3"/>
  <c r="H284" i="3"/>
  <c r="I284" i="3"/>
  <c r="J284" i="3"/>
  <c r="G285" i="3"/>
  <c r="H285" i="3"/>
  <c r="I285" i="3"/>
  <c r="J285" i="3"/>
  <c r="G286" i="3"/>
  <c r="H286" i="3"/>
  <c r="I286" i="3"/>
  <c r="J286" i="3"/>
  <c r="G287" i="3"/>
  <c r="H287" i="3"/>
  <c r="I287" i="3"/>
  <c r="J287" i="3"/>
  <c r="G288" i="3"/>
  <c r="H288" i="3"/>
  <c r="I288" i="3"/>
  <c r="J288" i="3"/>
  <c r="G289" i="3"/>
  <c r="H289" i="3"/>
  <c r="I289" i="3"/>
  <c r="J289" i="3"/>
  <c r="G290" i="3"/>
  <c r="H290" i="3"/>
  <c r="I290" i="3"/>
  <c r="J290" i="3"/>
  <c r="G291" i="3"/>
  <c r="H291" i="3"/>
  <c r="I291" i="3"/>
  <c r="J291" i="3"/>
  <c r="G292" i="3"/>
  <c r="H292" i="3"/>
  <c r="I292" i="3"/>
  <c r="J292" i="3"/>
  <c r="G293" i="3"/>
  <c r="H293" i="3"/>
  <c r="I293" i="3"/>
  <c r="J293" i="3"/>
  <c r="G294" i="3"/>
  <c r="H294" i="3"/>
  <c r="I294" i="3"/>
  <c r="J294" i="3"/>
  <c r="G295" i="3"/>
  <c r="H295" i="3"/>
  <c r="I295" i="3"/>
  <c r="J295" i="3"/>
  <c r="G296" i="3"/>
  <c r="H296" i="3"/>
  <c r="I296" i="3"/>
  <c r="J296" i="3"/>
  <c r="G297" i="3"/>
  <c r="H297" i="3"/>
  <c r="I297" i="3"/>
  <c r="J297" i="3"/>
  <c r="G298" i="3"/>
  <c r="H298" i="3"/>
  <c r="I298" i="3"/>
  <c r="J298" i="3"/>
  <c r="G299" i="3"/>
  <c r="H299" i="3"/>
  <c r="I299" i="3"/>
  <c r="J299" i="3"/>
  <c r="G300" i="3"/>
  <c r="H300" i="3"/>
  <c r="I300" i="3"/>
  <c r="J300" i="3"/>
  <c r="G301" i="3"/>
  <c r="H301" i="3"/>
  <c r="I301" i="3"/>
  <c r="J301" i="3"/>
  <c r="G302" i="3"/>
  <c r="H302" i="3"/>
  <c r="I302" i="3"/>
  <c r="J302" i="3"/>
  <c r="G303" i="3"/>
  <c r="H303" i="3"/>
  <c r="I303" i="3"/>
  <c r="J303" i="3"/>
  <c r="G304" i="3"/>
  <c r="H304" i="3"/>
  <c r="I304" i="3"/>
  <c r="J304" i="3"/>
  <c r="G305" i="3"/>
  <c r="H305" i="3"/>
  <c r="I305" i="3"/>
  <c r="J305" i="3"/>
  <c r="G306" i="3"/>
  <c r="H306" i="3"/>
  <c r="I306" i="3"/>
  <c r="J306" i="3"/>
  <c r="G307" i="3"/>
  <c r="H307" i="3"/>
  <c r="I307" i="3"/>
  <c r="J307" i="3"/>
  <c r="G308" i="3"/>
  <c r="H308" i="3"/>
  <c r="I308" i="3"/>
  <c r="J308" i="3"/>
  <c r="G309" i="3"/>
  <c r="H309" i="3"/>
  <c r="I309" i="3"/>
  <c r="J309" i="3"/>
  <c r="G310" i="3"/>
  <c r="H310" i="3"/>
  <c r="I310" i="3"/>
  <c r="J310" i="3"/>
  <c r="G311" i="3"/>
  <c r="H311" i="3"/>
  <c r="I311" i="3"/>
  <c r="J311" i="3"/>
  <c r="G312" i="3"/>
  <c r="H312" i="3"/>
  <c r="I312" i="3"/>
  <c r="J312" i="3"/>
  <c r="G313" i="3"/>
  <c r="H313" i="3"/>
  <c r="I313" i="3"/>
  <c r="J313" i="3"/>
  <c r="G314" i="3"/>
  <c r="H314" i="3"/>
  <c r="I314" i="3"/>
  <c r="J314" i="3"/>
  <c r="G315" i="3"/>
  <c r="H315" i="3"/>
  <c r="I315" i="3"/>
  <c r="J315" i="3"/>
  <c r="G316" i="3"/>
  <c r="H316" i="3"/>
  <c r="I316" i="3"/>
  <c r="J316" i="3"/>
  <c r="G317" i="3"/>
  <c r="H317" i="3"/>
  <c r="I317" i="3"/>
  <c r="J317" i="3"/>
  <c r="G318" i="3"/>
  <c r="H318" i="3"/>
  <c r="I318" i="3"/>
  <c r="J318" i="3"/>
  <c r="G319" i="3"/>
  <c r="H319" i="3"/>
  <c r="I319" i="3"/>
  <c r="J319" i="3"/>
  <c r="G320" i="3"/>
  <c r="H320" i="3"/>
  <c r="I320" i="3"/>
  <c r="J320" i="3"/>
  <c r="G321" i="3"/>
  <c r="H321" i="3"/>
  <c r="I321" i="3"/>
  <c r="J321" i="3"/>
  <c r="G322" i="3"/>
  <c r="H322" i="3"/>
  <c r="I322" i="3"/>
  <c r="J322" i="3"/>
  <c r="G323" i="3"/>
  <c r="H323" i="3"/>
  <c r="I323" i="3"/>
  <c r="J323" i="3"/>
  <c r="G324" i="3"/>
  <c r="H324" i="3"/>
  <c r="I324" i="3"/>
  <c r="J324" i="3"/>
  <c r="G325" i="3"/>
  <c r="H325" i="3"/>
  <c r="I325" i="3"/>
  <c r="J325" i="3"/>
  <c r="G326" i="3"/>
  <c r="H326" i="3"/>
  <c r="I326" i="3"/>
  <c r="J326" i="3"/>
  <c r="G327" i="3"/>
  <c r="H327" i="3"/>
  <c r="I327" i="3"/>
  <c r="J327" i="3"/>
  <c r="G328" i="3"/>
  <c r="H328" i="3"/>
  <c r="I328" i="3"/>
  <c r="J328" i="3"/>
  <c r="G329" i="3"/>
  <c r="H329" i="3"/>
  <c r="I329" i="3"/>
  <c r="J329" i="3"/>
  <c r="G330" i="3"/>
  <c r="H330" i="3"/>
  <c r="I330" i="3"/>
  <c r="J330" i="3"/>
  <c r="G331" i="3"/>
  <c r="H331" i="3"/>
  <c r="I331" i="3"/>
  <c r="J331" i="3"/>
  <c r="G332" i="3"/>
  <c r="H332" i="3"/>
  <c r="I332" i="3"/>
  <c r="J332" i="3"/>
  <c r="G333" i="3"/>
  <c r="H333" i="3"/>
  <c r="I333" i="3"/>
  <c r="J333" i="3"/>
  <c r="G334" i="3"/>
  <c r="H334" i="3"/>
  <c r="I334" i="3"/>
  <c r="J334" i="3"/>
  <c r="G335" i="3"/>
  <c r="H335" i="3"/>
  <c r="I335" i="3"/>
  <c r="J335" i="3"/>
  <c r="G336" i="3"/>
  <c r="H336" i="3"/>
  <c r="I336" i="3"/>
  <c r="J336" i="3"/>
  <c r="G337" i="3"/>
  <c r="H337" i="3"/>
  <c r="I337" i="3"/>
  <c r="J337" i="3"/>
  <c r="G338" i="3"/>
  <c r="H338" i="3"/>
  <c r="I338" i="3"/>
  <c r="J338" i="3"/>
  <c r="G339" i="3"/>
  <c r="H339" i="3"/>
  <c r="I339" i="3"/>
  <c r="J339" i="3"/>
  <c r="G340" i="3"/>
  <c r="H340" i="3"/>
  <c r="I340" i="3"/>
  <c r="J340" i="3"/>
  <c r="G341" i="3"/>
  <c r="H341" i="3"/>
  <c r="I341" i="3"/>
  <c r="J341" i="3"/>
  <c r="G342" i="3"/>
  <c r="H342" i="3"/>
  <c r="I342" i="3"/>
  <c r="J342" i="3"/>
  <c r="G343" i="3"/>
  <c r="H343" i="3"/>
  <c r="I343" i="3"/>
  <c r="J343" i="3"/>
  <c r="G344" i="3"/>
  <c r="H344" i="3"/>
  <c r="I344" i="3"/>
  <c r="J344" i="3"/>
  <c r="G345" i="3"/>
  <c r="H345" i="3"/>
  <c r="I345" i="3"/>
  <c r="J345" i="3"/>
  <c r="G346" i="3"/>
  <c r="H346" i="3"/>
  <c r="I346" i="3"/>
  <c r="J346" i="3"/>
  <c r="G347" i="3"/>
  <c r="H347" i="3"/>
  <c r="I347" i="3"/>
  <c r="J347" i="3"/>
  <c r="G348" i="3"/>
  <c r="H348" i="3"/>
  <c r="I348" i="3"/>
  <c r="J348" i="3"/>
  <c r="G349" i="3"/>
  <c r="H349" i="3"/>
  <c r="I349" i="3"/>
  <c r="J349" i="3"/>
  <c r="G350" i="3"/>
  <c r="H350" i="3"/>
  <c r="I350" i="3"/>
  <c r="J350" i="3"/>
  <c r="G351" i="3"/>
  <c r="H351" i="3"/>
  <c r="I351" i="3"/>
  <c r="J351" i="3"/>
  <c r="G352" i="3"/>
  <c r="H352" i="3"/>
  <c r="I352" i="3"/>
  <c r="J352" i="3"/>
  <c r="G353" i="3"/>
  <c r="H353" i="3"/>
  <c r="I353" i="3"/>
  <c r="J353" i="3"/>
  <c r="G354" i="3"/>
  <c r="H354" i="3"/>
  <c r="I354" i="3"/>
  <c r="J354" i="3"/>
  <c r="G355" i="3"/>
  <c r="H355" i="3"/>
  <c r="I355" i="3"/>
  <c r="J355" i="3"/>
  <c r="G356" i="3"/>
  <c r="H356" i="3"/>
  <c r="I356" i="3"/>
  <c r="J356" i="3"/>
  <c r="G357" i="3"/>
  <c r="H357" i="3"/>
  <c r="I357" i="3"/>
  <c r="J357" i="3"/>
  <c r="G358" i="3"/>
  <c r="H358" i="3"/>
  <c r="I358" i="3"/>
  <c r="J358" i="3"/>
  <c r="G359" i="3"/>
  <c r="H359" i="3"/>
  <c r="I359" i="3"/>
  <c r="J359" i="3"/>
  <c r="G360" i="3"/>
  <c r="H360" i="3"/>
  <c r="I360" i="3"/>
  <c r="J360" i="3"/>
  <c r="G361" i="3"/>
  <c r="H361" i="3"/>
  <c r="I361" i="3"/>
  <c r="J361" i="3"/>
  <c r="G362" i="3"/>
  <c r="H362" i="3"/>
  <c r="I362" i="3"/>
  <c r="J362" i="3"/>
  <c r="G363" i="3"/>
  <c r="H363" i="3"/>
  <c r="I363" i="3"/>
  <c r="J363" i="3"/>
  <c r="G364" i="3"/>
  <c r="H364" i="3"/>
  <c r="I364" i="3"/>
  <c r="J364" i="3"/>
  <c r="G365" i="3"/>
  <c r="H365" i="3"/>
  <c r="I365" i="3"/>
  <c r="J365" i="3"/>
  <c r="G366" i="3"/>
  <c r="H366" i="3"/>
  <c r="I366" i="3"/>
  <c r="J366" i="3"/>
  <c r="G367" i="3"/>
  <c r="H367" i="3"/>
  <c r="I367" i="3"/>
  <c r="J367" i="3"/>
  <c r="G368" i="3"/>
  <c r="H368" i="3"/>
  <c r="I368" i="3"/>
  <c r="J368" i="3"/>
  <c r="G369" i="3"/>
  <c r="H369" i="3"/>
  <c r="I369" i="3"/>
  <c r="J369" i="3"/>
  <c r="G370" i="3"/>
  <c r="H370" i="3"/>
  <c r="I370" i="3"/>
  <c r="J370" i="3"/>
  <c r="G371" i="3"/>
  <c r="H371" i="3"/>
  <c r="I371" i="3"/>
  <c r="J371" i="3"/>
  <c r="G372" i="3"/>
  <c r="H372" i="3"/>
  <c r="I372" i="3"/>
  <c r="J372" i="3"/>
  <c r="G373" i="3"/>
  <c r="H373" i="3"/>
  <c r="I373" i="3"/>
  <c r="J373" i="3"/>
  <c r="G374" i="3"/>
  <c r="H374" i="3"/>
  <c r="I374" i="3"/>
  <c r="J374" i="3"/>
  <c r="G375" i="3"/>
  <c r="H375" i="3"/>
  <c r="I375" i="3"/>
  <c r="J375" i="3"/>
  <c r="G376" i="3"/>
  <c r="H376" i="3"/>
  <c r="I376" i="3"/>
  <c r="J376" i="3"/>
  <c r="G377" i="3"/>
  <c r="H377" i="3"/>
  <c r="I377" i="3"/>
  <c r="J377" i="3"/>
  <c r="G378" i="3"/>
  <c r="H378" i="3"/>
  <c r="I378" i="3"/>
  <c r="J378" i="3"/>
  <c r="G379" i="3"/>
  <c r="H379" i="3"/>
  <c r="I379" i="3"/>
  <c r="J379" i="3"/>
  <c r="G380" i="3"/>
  <c r="H380" i="3"/>
  <c r="I380" i="3"/>
  <c r="J380" i="3"/>
  <c r="G381" i="3"/>
  <c r="H381" i="3"/>
  <c r="I381" i="3"/>
  <c r="J381" i="3"/>
  <c r="G382" i="3"/>
  <c r="H382" i="3"/>
  <c r="I382" i="3"/>
  <c r="J382" i="3"/>
  <c r="G383" i="3"/>
  <c r="H383" i="3"/>
  <c r="I383" i="3"/>
  <c r="J383" i="3"/>
  <c r="G384" i="3"/>
  <c r="H384" i="3"/>
  <c r="I384" i="3"/>
  <c r="J384" i="3"/>
  <c r="G385" i="3"/>
  <c r="H385" i="3"/>
  <c r="I385" i="3"/>
  <c r="J385" i="3"/>
  <c r="G386" i="3"/>
  <c r="H386" i="3"/>
  <c r="I386" i="3"/>
  <c r="J386" i="3"/>
  <c r="G387" i="3"/>
  <c r="H387" i="3"/>
  <c r="I387" i="3"/>
  <c r="J387" i="3"/>
  <c r="G388" i="3"/>
  <c r="H388" i="3"/>
  <c r="I388" i="3"/>
  <c r="J388" i="3"/>
  <c r="G389" i="3"/>
  <c r="H389" i="3"/>
  <c r="I389" i="3"/>
  <c r="J389" i="3"/>
  <c r="G390" i="3"/>
  <c r="H390" i="3"/>
  <c r="I390" i="3"/>
  <c r="J390" i="3"/>
  <c r="G391" i="3"/>
  <c r="H391" i="3"/>
  <c r="I391" i="3"/>
  <c r="J391" i="3"/>
  <c r="G392" i="3"/>
  <c r="H392" i="3"/>
  <c r="I392" i="3"/>
  <c r="J392" i="3"/>
  <c r="G393" i="3"/>
  <c r="H393" i="3"/>
  <c r="I393" i="3"/>
  <c r="J393" i="3"/>
  <c r="G394" i="3"/>
  <c r="H394" i="3"/>
  <c r="I394" i="3"/>
  <c r="J394" i="3"/>
  <c r="G395" i="3"/>
  <c r="H395" i="3"/>
  <c r="I395" i="3"/>
  <c r="J395" i="3"/>
  <c r="G396" i="3"/>
  <c r="H396" i="3"/>
  <c r="I396" i="3"/>
  <c r="J396" i="3"/>
  <c r="G397" i="3"/>
  <c r="H397" i="3"/>
  <c r="I397" i="3"/>
  <c r="J397" i="3"/>
  <c r="G398" i="3"/>
  <c r="H398" i="3"/>
  <c r="I398" i="3"/>
  <c r="J398" i="3"/>
  <c r="G399" i="3"/>
  <c r="H399" i="3"/>
  <c r="I399" i="3"/>
  <c r="J399" i="3"/>
  <c r="G400" i="3"/>
  <c r="H400" i="3"/>
  <c r="I400" i="3"/>
  <c r="J400" i="3"/>
  <c r="G401" i="3"/>
  <c r="H401" i="3"/>
  <c r="I401" i="3"/>
  <c r="J401" i="3"/>
  <c r="G402" i="3"/>
  <c r="H402" i="3"/>
  <c r="I402" i="3"/>
  <c r="J402" i="3"/>
  <c r="G403" i="3"/>
  <c r="H403" i="3"/>
  <c r="I403" i="3"/>
  <c r="J403" i="3"/>
  <c r="G404" i="3"/>
  <c r="H404" i="3"/>
  <c r="I404" i="3"/>
  <c r="J404" i="3"/>
  <c r="G405" i="3"/>
  <c r="H405" i="3"/>
  <c r="I405" i="3"/>
  <c r="J405" i="3"/>
  <c r="G406" i="3"/>
  <c r="H406" i="3"/>
  <c r="I406" i="3"/>
  <c r="J406" i="3"/>
  <c r="G407" i="3"/>
  <c r="H407" i="3"/>
  <c r="I407" i="3"/>
  <c r="J407" i="3"/>
  <c r="G408" i="3"/>
  <c r="H408" i="3"/>
  <c r="I408" i="3"/>
  <c r="J408" i="3"/>
  <c r="G409" i="3"/>
  <c r="H409" i="3"/>
  <c r="I409" i="3"/>
  <c r="J409" i="3"/>
  <c r="G410" i="3"/>
  <c r="H410" i="3"/>
  <c r="I410" i="3"/>
  <c r="J410" i="3"/>
  <c r="G411" i="3"/>
  <c r="H411" i="3"/>
  <c r="I411" i="3"/>
  <c r="J411" i="3"/>
  <c r="G412" i="3"/>
  <c r="H412" i="3"/>
  <c r="I412" i="3"/>
  <c r="J412" i="3"/>
  <c r="G413" i="3"/>
  <c r="H413" i="3"/>
  <c r="I413" i="3"/>
  <c r="J413" i="3"/>
  <c r="G414" i="3"/>
  <c r="H414" i="3"/>
  <c r="I414" i="3"/>
  <c r="J414" i="3"/>
  <c r="G415" i="3"/>
  <c r="H415" i="3"/>
  <c r="I415" i="3"/>
  <c r="J415" i="3"/>
  <c r="G416" i="3"/>
  <c r="H416" i="3"/>
  <c r="I416" i="3"/>
  <c r="J416" i="3"/>
  <c r="G417" i="3"/>
  <c r="H417" i="3"/>
  <c r="I417" i="3"/>
  <c r="J417" i="3"/>
  <c r="G418" i="3"/>
  <c r="H418" i="3"/>
  <c r="I418" i="3"/>
  <c r="J418" i="3"/>
  <c r="G419" i="3"/>
  <c r="H419" i="3"/>
  <c r="I419" i="3"/>
  <c r="J419" i="3"/>
  <c r="G420" i="3"/>
  <c r="H420" i="3"/>
  <c r="I420" i="3"/>
  <c r="J420" i="3"/>
  <c r="G421" i="3"/>
  <c r="H421" i="3"/>
  <c r="I421" i="3"/>
  <c r="J421" i="3"/>
  <c r="G422" i="3"/>
  <c r="H422" i="3"/>
  <c r="I422" i="3"/>
  <c r="J422" i="3"/>
  <c r="G423" i="3"/>
  <c r="H423" i="3"/>
  <c r="I423" i="3"/>
  <c r="J423" i="3"/>
  <c r="G424" i="3"/>
  <c r="H424" i="3"/>
  <c r="I424" i="3"/>
  <c r="J424" i="3"/>
  <c r="G425" i="3"/>
  <c r="H425" i="3"/>
  <c r="I425" i="3"/>
  <c r="J425" i="3"/>
  <c r="G426" i="3"/>
  <c r="H426" i="3"/>
  <c r="I426" i="3"/>
  <c r="J426" i="3"/>
  <c r="G427" i="3"/>
  <c r="H427" i="3"/>
  <c r="I427" i="3"/>
  <c r="J427" i="3"/>
  <c r="G428" i="3"/>
  <c r="H428" i="3"/>
  <c r="I428" i="3"/>
  <c r="J428" i="3"/>
  <c r="G429" i="3"/>
  <c r="H429" i="3"/>
  <c r="I429" i="3"/>
  <c r="J429" i="3"/>
  <c r="G430" i="3"/>
  <c r="H430" i="3"/>
  <c r="I430" i="3"/>
  <c r="J430" i="3"/>
  <c r="G431" i="3"/>
  <c r="H431" i="3"/>
  <c r="I431" i="3"/>
  <c r="J431" i="3"/>
  <c r="G432" i="3"/>
  <c r="H432" i="3"/>
  <c r="I432" i="3"/>
  <c r="J432" i="3"/>
  <c r="G433" i="3"/>
  <c r="H433" i="3"/>
  <c r="I433" i="3"/>
  <c r="J433" i="3"/>
  <c r="G434" i="3"/>
  <c r="H434" i="3"/>
  <c r="I434" i="3"/>
  <c r="J434" i="3"/>
  <c r="G435" i="3"/>
  <c r="H435" i="3"/>
  <c r="I435" i="3"/>
  <c r="J435" i="3"/>
  <c r="G436" i="3"/>
  <c r="H436" i="3"/>
  <c r="I436" i="3"/>
  <c r="J436" i="3"/>
  <c r="G437" i="3"/>
  <c r="H437" i="3"/>
  <c r="I437" i="3"/>
  <c r="J437" i="3"/>
  <c r="G438" i="3"/>
  <c r="H438" i="3"/>
  <c r="I438" i="3"/>
  <c r="J438" i="3"/>
  <c r="G439" i="3"/>
  <c r="H439" i="3"/>
  <c r="I439" i="3"/>
  <c r="J439" i="3"/>
  <c r="G440" i="3"/>
  <c r="H440" i="3"/>
  <c r="I440" i="3"/>
  <c r="J440" i="3"/>
  <c r="G441" i="3"/>
  <c r="H441" i="3"/>
  <c r="I441" i="3"/>
  <c r="J441" i="3"/>
  <c r="G442" i="3"/>
  <c r="H442" i="3"/>
  <c r="I442" i="3"/>
  <c r="J442" i="3"/>
  <c r="G443" i="3"/>
  <c r="H443" i="3"/>
  <c r="I443" i="3"/>
  <c r="J443" i="3"/>
  <c r="G444" i="3"/>
  <c r="H444" i="3"/>
  <c r="I444" i="3"/>
  <c r="J444" i="3"/>
  <c r="G445" i="3"/>
  <c r="H445" i="3"/>
  <c r="I445" i="3"/>
  <c r="J445" i="3"/>
  <c r="G446" i="3"/>
  <c r="H446" i="3"/>
  <c r="I446" i="3"/>
  <c r="J446" i="3"/>
  <c r="G447" i="3"/>
  <c r="H447" i="3"/>
  <c r="I447" i="3"/>
  <c r="J447" i="3"/>
  <c r="G448" i="3"/>
  <c r="H448" i="3"/>
  <c r="I448" i="3"/>
  <c r="J448" i="3"/>
  <c r="G449" i="3"/>
  <c r="H449" i="3"/>
  <c r="I449" i="3"/>
  <c r="J449" i="3"/>
  <c r="G450" i="3"/>
  <c r="H450" i="3"/>
  <c r="I450" i="3"/>
  <c r="J450" i="3"/>
  <c r="G451" i="3"/>
  <c r="H451" i="3"/>
  <c r="I451" i="3"/>
  <c r="J451" i="3"/>
  <c r="G452" i="3"/>
  <c r="H452" i="3"/>
  <c r="I452" i="3"/>
  <c r="J452" i="3"/>
  <c r="G453" i="3"/>
  <c r="H453" i="3"/>
  <c r="I453" i="3"/>
  <c r="J453" i="3"/>
  <c r="G454" i="3"/>
  <c r="H454" i="3"/>
  <c r="I454" i="3"/>
  <c r="J454" i="3"/>
  <c r="G455" i="3"/>
  <c r="H455" i="3"/>
  <c r="I455" i="3"/>
  <c r="J455" i="3"/>
  <c r="G456" i="3"/>
  <c r="H456" i="3"/>
  <c r="I456" i="3"/>
  <c r="J456" i="3"/>
  <c r="G457" i="3"/>
  <c r="H457" i="3"/>
  <c r="I457" i="3"/>
  <c r="J457" i="3"/>
  <c r="G458" i="3"/>
  <c r="H458" i="3"/>
  <c r="I458" i="3"/>
  <c r="J458" i="3"/>
  <c r="G459" i="3"/>
  <c r="H459" i="3"/>
  <c r="I459" i="3"/>
  <c r="J459" i="3"/>
  <c r="G460" i="3"/>
  <c r="H460" i="3"/>
  <c r="I460" i="3"/>
  <c r="J460" i="3"/>
  <c r="G461" i="3"/>
  <c r="H461" i="3"/>
  <c r="I461" i="3"/>
  <c r="J461" i="3"/>
  <c r="G462" i="3"/>
  <c r="H462" i="3"/>
  <c r="I462" i="3"/>
  <c r="J462" i="3"/>
  <c r="G463" i="3"/>
  <c r="H463" i="3"/>
  <c r="I463" i="3"/>
  <c r="J463" i="3"/>
  <c r="G464" i="3"/>
  <c r="H464" i="3"/>
  <c r="I464" i="3"/>
  <c r="J464" i="3"/>
  <c r="G465" i="3"/>
  <c r="H465" i="3"/>
  <c r="I465" i="3"/>
  <c r="J465" i="3"/>
  <c r="G466" i="3"/>
  <c r="H466" i="3"/>
  <c r="I466" i="3"/>
  <c r="J466" i="3"/>
  <c r="G467" i="3"/>
  <c r="H467" i="3"/>
  <c r="I467" i="3"/>
  <c r="J467" i="3"/>
  <c r="G468" i="3"/>
  <c r="H468" i="3"/>
  <c r="I468" i="3"/>
  <c r="J468" i="3"/>
  <c r="G469" i="3"/>
  <c r="H469" i="3"/>
  <c r="I469" i="3"/>
  <c r="J469" i="3"/>
  <c r="G470" i="3"/>
  <c r="H470" i="3"/>
  <c r="I470" i="3"/>
  <c r="J470" i="3"/>
  <c r="G471" i="3"/>
  <c r="H471" i="3"/>
  <c r="I471" i="3"/>
  <c r="J471" i="3"/>
  <c r="G472" i="3"/>
  <c r="H472" i="3"/>
  <c r="I472" i="3"/>
  <c r="J472" i="3"/>
  <c r="G473" i="3"/>
  <c r="H473" i="3"/>
  <c r="I473" i="3"/>
  <c r="J473" i="3"/>
  <c r="G474" i="3"/>
  <c r="H474" i="3"/>
  <c r="I474" i="3"/>
  <c r="J474" i="3"/>
  <c r="G475" i="3"/>
  <c r="H475" i="3"/>
  <c r="I475" i="3"/>
  <c r="J475" i="3"/>
  <c r="G476" i="3"/>
  <c r="H476" i="3"/>
  <c r="I476" i="3"/>
  <c r="J476" i="3"/>
  <c r="G477" i="3"/>
  <c r="H477" i="3"/>
  <c r="I477" i="3"/>
  <c r="J477" i="3"/>
  <c r="G478" i="3"/>
  <c r="H478" i="3"/>
  <c r="I478" i="3"/>
  <c r="J478" i="3"/>
  <c r="G479" i="3"/>
  <c r="H479" i="3"/>
  <c r="I479" i="3"/>
  <c r="J479" i="3"/>
  <c r="G480" i="3"/>
  <c r="H480" i="3"/>
  <c r="I480" i="3"/>
  <c r="J480" i="3"/>
  <c r="G481" i="3"/>
  <c r="H481" i="3"/>
  <c r="I481" i="3"/>
  <c r="J481" i="3"/>
  <c r="G482" i="3"/>
  <c r="H482" i="3"/>
  <c r="I482" i="3"/>
  <c r="J482" i="3"/>
  <c r="G483" i="3"/>
  <c r="H483" i="3"/>
  <c r="I483" i="3"/>
  <c r="J483" i="3"/>
  <c r="G484" i="3"/>
  <c r="H484" i="3"/>
  <c r="I484" i="3"/>
  <c r="J484" i="3"/>
  <c r="G485" i="3"/>
  <c r="H485" i="3"/>
  <c r="I485" i="3"/>
  <c r="J485" i="3"/>
  <c r="G486" i="3"/>
  <c r="H486" i="3"/>
  <c r="I486" i="3"/>
  <c r="J486" i="3"/>
  <c r="G487" i="3"/>
  <c r="H487" i="3"/>
  <c r="I487" i="3"/>
  <c r="J487" i="3"/>
  <c r="G488" i="3"/>
  <c r="H488" i="3"/>
  <c r="I488" i="3"/>
  <c r="J488" i="3"/>
  <c r="G489" i="3"/>
  <c r="H489" i="3"/>
  <c r="I489" i="3"/>
  <c r="J489" i="3"/>
  <c r="G490" i="3"/>
  <c r="H490" i="3"/>
  <c r="I490" i="3"/>
  <c r="J490" i="3"/>
  <c r="G491" i="3"/>
  <c r="H491" i="3"/>
  <c r="I491" i="3"/>
  <c r="J491" i="3"/>
  <c r="G492" i="3"/>
  <c r="H492" i="3"/>
  <c r="I492" i="3"/>
  <c r="J492" i="3"/>
  <c r="G493" i="3"/>
  <c r="H493" i="3"/>
  <c r="I493" i="3"/>
  <c r="J493" i="3"/>
  <c r="G494" i="3"/>
  <c r="H494" i="3"/>
  <c r="I494" i="3"/>
  <c r="J494" i="3"/>
  <c r="G495" i="3"/>
  <c r="H495" i="3"/>
  <c r="I495" i="3"/>
  <c r="J495" i="3"/>
  <c r="G496" i="3"/>
  <c r="H496" i="3"/>
  <c r="I496" i="3"/>
  <c r="J496" i="3"/>
  <c r="G497" i="3"/>
  <c r="H497" i="3"/>
  <c r="I497" i="3"/>
  <c r="J497" i="3"/>
  <c r="G498" i="3"/>
  <c r="H498" i="3"/>
  <c r="I498" i="3"/>
  <c r="J498" i="3"/>
  <c r="G499" i="3"/>
  <c r="H499" i="3"/>
  <c r="I499" i="3"/>
  <c r="J499" i="3"/>
  <c r="G500" i="3"/>
  <c r="H500" i="3"/>
  <c r="I500" i="3"/>
  <c r="J500" i="3"/>
  <c r="G501" i="3"/>
  <c r="H501" i="3"/>
  <c r="I501" i="3"/>
  <c r="J501" i="3"/>
  <c r="G502" i="3"/>
  <c r="H502" i="3"/>
  <c r="I502" i="3"/>
  <c r="J502" i="3"/>
  <c r="G503" i="3"/>
  <c r="H503" i="3"/>
  <c r="I503" i="3"/>
  <c r="J503" i="3"/>
  <c r="G504" i="3"/>
  <c r="H504" i="3"/>
  <c r="I504" i="3"/>
  <c r="J504" i="3"/>
  <c r="G505" i="3"/>
  <c r="H505" i="3"/>
  <c r="I505" i="3"/>
  <c r="J505" i="3"/>
  <c r="G506" i="3"/>
  <c r="H506" i="3"/>
  <c r="I506" i="3"/>
  <c r="J506" i="3"/>
  <c r="G507" i="3"/>
  <c r="H507" i="3"/>
  <c r="I507" i="3"/>
  <c r="J507" i="3"/>
  <c r="G508" i="3"/>
  <c r="H508" i="3"/>
  <c r="I508" i="3"/>
  <c r="J508" i="3"/>
  <c r="G509" i="3"/>
  <c r="H509" i="3"/>
  <c r="I509" i="3"/>
  <c r="J509" i="3"/>
  <c r="G510" i="3"/>
  <c r="H510" i="3"/>
  <c r="I510" i="3"/>
  <c r="J510" i="3"/>
  <c r="G511" i="3"/>
  <c r="H511" i="3"/>
  <c r="I511" i="3"/>
  <c r="J511" i="3"/>
  <c r="G512" i="3"/>
  <c r="H512" i="3"/>
  <c r="I512" i="3"/>
  <c r="J512" i="3"/>
  <c r="G513" i="3"/>
  <c r="H513" i="3"/>
  <c r="I513" i="3"/>
  <c r="J513" i="3"/>
  <c r="G514" i="3"/>
  <c r="H514" i="3"/>
  <c r="I514" i="3"/>
  <c r="J514" i="3"/>
  <c r="G515" i="3"/>
  <c r="H515" i="3"/>
  <c r="I515" i="3"/>
  <c r="J515" i="3"/>
  <c r="G516" i="3"/>
  <c r="H516" i="3"/>
  <c r="I516" i="3"/>
  <c r="J516" i="3"/>
  <c r="G517" i="3"/>
  <c r="H517" i="3"/>
  <c r="I517" i="3"/>
  <c r="J517" i="3"/>
  <c r="G518" i="3"/>
  <c r="H518" i="3"/>
  <c r="I518" i="3"/>
  <c r="J518" i="3"/>
  <c r="G519" i="3"/>
  <c r="H519" i="3"/>
  <c r="I519" i="3"/>
  <c r="J519" i="3"/>
  <c r="G520" i="3"/>
  <c r="H520" i="3"/>
  <c r="I520" i="3"/>
  <c r="J520" i="3"/>
  <c r="G521" i="3"/>
  <c r="H521" i="3"/>
  <c r="I521" i="3"/>
  <c r="J521" i="3"/>
  <c r="G522" i="3"/>
  <c r="H522" i="3"/>
  <c r="I522" i="3"/>
  <c r="J522" i="3"/>
  <c r="G523" i="3"/>
  <c r="H523" i="3"/>
  <c r="I523" i="3"/>
  <c r="J523" i="3"/>
  <c r="G524" i="3"/>
  <c r="H524" i="3"/>
  <c r="I524" i="3"/>
  <c r="J524" i="3"/>
  <c r="G525" i="3"/>
  <c r="H525" i="3"/>
  <c r="I525" i="3"/>
  <c r="J525" i="3"/>
  <c r="G526" i="3"/>
  <c r="H526" i="3"/>
  <c r="I526" i="3"/>
  <c r="J526" i="3"/>
  <c r="G527" i="3"/>
  <c r="H527" i="3"/>
  <c r="I527" i="3"/>
  <c r="J527" i="3"/>
  <c r="G528" i="3"/>
  <c r="H528" i="3"/>
  <c r="I528" i="3"/>
  <c r="J528" i="3"/>
  <c r="G529" i="3"/>
  <c r="H529" i="3"/>
  <c r="I529" i="3"/>
  <c r="J529" i="3"/>
  <c r="G530" i="3"/>
  <c r="H530" i="3"/>
  <c r="I530" i="3"/>
  <c r="J530" i="3"/>
  <c r="G531" i="3"/>
  <c r="H531" i="3"/>
  <c r="I531" i="3"/>
  <c r="J531" i="3"/>
  <c r="G532" i="3"/>
  <c r="H532" i="3"/>
  <c r="I532" i="3"/>
  <c r="J532" i="3"/>
  <c r="G533" i="3"/>
  <c r="H533" i="3"/>
  <c r="I533" i="3"/>
  <c r="J533" i="3"/>
  <c r="G534" i="3"/>
  <c r="H534" i="3"/>
  <c r="I534" i="3"/>
  <c r="J534" i="3"/>
  <c r="G535" i="3"/>
  <c r="H535" i="3"/>
  <c r="I535" i="3"/>
  <c r="J535" i="3"/>
  <c r="G536" i="3"/>
  <c r="H536" i="3"/>
  <c r="I536" i="3"/>
  <c r="J536" i="3"/>
  <c r="G537" i="3"/>
  <c r="H537" i="3"/>
  <c r="I537" i="3"/>
  <c r="J537" i="3"/>
  <c r="G538" i="3"/>
  <c r="H538" i="3"/>
  <c r="I538" i="3"/>
  <c r="J538" i="3"/>
  <c r="G539" i="3"/>
  <c r="H539" i="3"/>
  <c r="I539" i="3"/>
  <c r="J539" i="3"/>
  <c r="G540" i="3"/>
  <c r="H540" i="3"/>
  <c r="I540" i="3"/>
  <c r="J540" i="3"/>
  <c r="G541" i="3"/>
  <c r="H541" i="3"/>
  <c r="I541" i="3"/>
  <c r="J541" i="3"/>
  <c r="G542" i="3"/>
  <c r="H542" i="3"/>
  <c r="I542" i="3"/>
  <c r="J542" i="3"/>
  <c r="G543" i="3"/>
  <c r="H543" i="3"/>
  <c r="I543" i="3"/>
  <c r="J543" i="3"/>
  <c r="G544" i="3"/>
  <c r="H544" i="3"/>
  <c r="I544" i="3"/>
  <c r="J544" i="3"/>
  <c r="G545" i="3"/>
  <c r="H545" i="3"/>
  <c r="I545" i="3"/>
  <c r="J545" i="3"/>
  <c r="G546" i="3"/>
  <c r="H546" i="3"/>
  <c r="I546" i="3"/>
  <c r="J546" i="3"/>
  <c r="G547" i="3"/>
  <c r="H547" i="3"/>
  <c r="I547" i="3"/>
  <c r="J547" i="3"/>
  <c r="G548" i="3"/>
  <c r="H548" i="3"/>
  <c r="I548" i="3"/>
  <c r="J548" i="3"/>
  <c r="G549" i="3"/>
  <c r="H549" i="3"/>
  <c r="I549" i="3"/>
  <c r="J549" i="3"/>
  <c r="G550" i="3"/>
  <c r="H550" i="3"/>
  <c r="I550" i="3"/>
  <c r="J550" i="3"/>
  <c r="G551" i="3"/>
  <c r="H551" i="3"/>
  <c r="I551" i="3"/>
  <c r="J551" i="3"/>
  <c r="G552" i="3"/>
  <c r="H552" i="3"/>
  <c r="I552" i="3"/>
  <c r="J552" i="3"/>
  <c r="G553" i="3"/>
  <c r="H553" i="3"/>
  <c r="I553" i="3"/>
  <c r="J553" i="3"/>
  <c r="G554" i="3"/>
  <c r="H554" i="3"/>
  <c r="I554" i="3"/>
  <c r="J554" i="3"/>
  <c r="G555" i="3"/>
  <c r="H555" i="3"/>
  <c r="I555" i="3"/>
  <c r="J555" i="3"/>
  <c r="G556" i="3"/>
  <c r="H556" i="3"/>
  <c r="I556" i="3"/>
  <c r="J556" i="3"/>
  <c r="G557" i="3"/>
  <c r="H557" i="3"/>
  <c r="I557" i="3"/>
  <c r="J557" i="3"/>
  <c r="G558" i="3"/>
  <c r="H558" i="3"/>
  <c r="I558" i="3"/>
  <c r="J558" i="3"/>
  <c r="G559" i="3"/>
  <c r="H559" i="3"/>
  <c r="I559" i="3"/>
  <c r="J559" i="3"/>
  <c r="G560" i="3"/>
  <c r="H560" i="3"/>
  <c r="I560" i="3"/>
  <c r="J560" i="3"/>
  <c r="G561" i="3"/>
  <c r="H561" i="3"/>
  <c r="I561" i="3"/>
  <c r="J561" i="3"/>
  <c r="G562" i="3"/>
  <c r="H562" i="3"/>
  <c r="I562" i="3"/>
  <c r="J562" i="3"/>
  <c r="G563" i="3"/>
  <c r="H563" i="3"/>
  <c r="I563" i="3"/>
  <c r="J563" i="3"/>
  <c r="G564" i="3"/>
  <c r="H564" i="3"/>
  <c r="I564" i="3"/>
  <c r="J564" i="3"/>
  <c r="G565" i="3"/>
  <c r="H565" i="3"/>
  <c r="I565" i="3"/>
  <c r="J565" i="3"/>
  <c r="G566" i="3"/>
  <c r="H566" i="3"/>
  <c r="I566" i="3"/>
  <c r="J566" i="3"/>
  <c r="G567" i="3"/>
  <c r="H567" i="3"/>
  <c r="I567" i="3"/>
  <c r="J567" i="3"/>
  <c r="G568" i="3"/>
  <c r="H568" i="3"/>
  <c r="I568" i="3"/>
  <c r="J568" i="3"/>
  <c r="G569" i="3"/>
  <c r="H569" i="3"/>
  <c r="I569" i="3"/>
  <c r="J569" i="3"/>
  <c r="G570" i="3"/>
  <c r="H570" i="3"/>
  <c r="I570" i="3"/>
  <c r="J570" i="3"/>
  <c r="G571" i="3"/>
  <c r="H571" i="3"/>
  <c r="I571" i="3"/>
  <c r="J571" i="3"/>
  <c r="G572" i="3"/>
  <c r="H572" i="3"/>
  <c r="I572" i="3"/>
  <c r="J572" i="3"/>
  <c r="G573" i="3"/>
  <c r="H573" i="3"/>
  <c r="I573" i="3"/>
  <c r="J573" i="3"/>
  <c r="G574" i="3"/>
  <c r="H574" i="3"/>
  <c r="I574" i="3"/>
  <c r="J574" i="3"/>
  <c r="G575" i="3"/>
  <c r="H575" i="3"/>
  <c r="I575" i="3"/>
  <c r="J575" i="3"/>
  <c r="G576" i="3"/>
  <c r="H576" i="3"/>
  <c r="I576" i="3"/>
  <c r="J576" i="3"/>
  <c r="G577" i="3"/>
  <c r="H577" i="3"/>
  <c r="I577" i="3"/>
  <c r="J577" i="3"/>
  <c r="G578" i="3"/>
  <c r="H578" i="3"/>
  <c r="I578" i="3"/>
  <c r="J578" i="3"/>
  <c r="G579" i="3"/>
  <c r="H579" i="3"/>
  <c r="I579" i="3"/>
  <c r="J579" i="3"/>
  <c r="G580" i="3"/>
  <c r="H580" i="3"/>
  <c r="I580" i="3"/>
  <c r="J580" i="3"/>
  <c r="G581" i="3"/>
  <c r="H581" i="3"/>
  <c r="I581" i="3"/>
  <c r="J581" i="3"/>
  <c r="G582" i="3"/>
  <c r="H582" i="3"/>
  <c r="I582" i="3"/>
  <c r="J582" i="3"/>
  <c r="G583" i="3"/>
  <c r="H583" i="3"/>
  <c r="I583" i="3"/>
  <c r="J583" i="3"/>
  <c r="G584" i="3"/>
  <c r="H584" i="3"/>
  <c r="I584" i="3"/>
  <c r="J584" i="3"/>
  <c r="G585" i="3"/>
  <c r="H585" i="3"/>
  <c r="I585" i="3"/>
  <c r="J585" i="3"/>
  <c r="G586" i="3"/>
  <c r="H586" i="3"/>
  <c r="I586" i="3"/>
  <c r="J586" i="3"/>
  <c r="G587" i="3"/>
  <c r="H587" i="3"/>
  <c r="I587" i="3"/>
  <c r="J587" i="3"/>
  <c r="G588" i="3"/>
  <c r="H588" i="3"/>
  <c r="I588" i="3"/>
  <c r="J588" i="3"/>
  <c r="G589" i="3"/>
  <c r="H589" i="3"/>
  <c r="I589" i="3"/>
  <c r="J589" i="3"/>
  <c r="G590" i="3"/>
  <c r="H590" i="3"/>
  <c r="I590" i="3"/>
  <c r="J590" i="3"/>
  <c r="G591" i="3"/>
  <c r="H591" i="3"/>
  <c r="I591" i="3"/>
  <c r="J591" i="3"/>
  <c r="G592" i="3"/>
  <c r="H592" i="3"/>
  <c r="I592" i="3"/>
  <c r="J592" i="3"/>
  <c r="G593" i="3"/>
  <c r="H593" i="3"/>
  <c r="I593" i="3"/>
  <c r="J593" i="3"/>
  <c r="G594" i="3"/>
  <c r="H594" i="3"/>
  <c r="I594" i="3"/>
  <c r="J594" i="3"/>
  <c r="G595" i="3"/>
  <c r="H595" i="3"/>
  <c r="I595" i="3"/>
  <c r="J595" i="3"/>
  <c r="G596" i="3"/>
  <c r="H596" i="3"/>
  <c r="I596" i="3"/>
  <c r="J596" i="3"/>
  <c r="G597" i="3"/>
  <c r="H597" i="3"/>
  <c r="I597" i="3"/>
  <c r="J597" i="3"/>
  <c r="G598" i="3"/>
  <c r="H598" i="3"/>
  <c r="I598" i="3"/>
  <c r="J598" i="3"/>
  <c r="G599" i="3"/>
  <c r="H599" i="3"/>
  <c r="I599" i="3"/>
  <c r="J599" i="3"/>
  <c r="G600" i="3"/>
  <c r="H600" i="3"/>
  <c r="I600" i="3"/>
  <c r="J600" i="3"/>
  <c r="G601" i="3"/>
  <c r="H601" i="3"/>
  <c r="I601" i="3"/>
  <c r="J601" i="3"/>
  <c r="G602" i="3"/>
  <c r="H602" i="3"/>
  <c r="I602" i="3"/>
  <c r="J602" i="3"/>
  <c r="G603" i="3"/>
  <c r="H603" i="3"/>
  <c r="I603" i="3"/>
  <c r="J603" i="3"/>
  <c r="G604" i="3"/>
  <c r="H604" i="3"/>
  <c r="I604" i="3"/>
  <c r="J604" i="3"/>
  <c r="G605" i="3"/>
  <c r="H605" i="3"/>
  <c r="I605" i="3"/>
  <c r="J605" i="3"/>
  <c r="G606" i="3"/>
  <c r="H606" i="3"/>
  <c r="I606" i="3"/>
  <c r="J606" i="3"/>
  <c r="G607" i="3"/>
  <c r="H607" i="3"/>
  <c r="I607" i="3"/>
  <c r="J607" i="3"/>
  <c r="G608" i="3"/>
  <c r="H608" i="3"/>
  <c r="I608" i="3"/>
  <c r="J608" i="3"/>
  <c r="G609" i="3"/>
  <c r="H609" i="3"/>
  <c r="I609" i="3"/>
  <c r="J609" i="3"/>
  <c r="G610" i="3"/>
  <c r="H610" i="3"/>
  <c r="I610" i="3"/>
  <c r="J610" i="3"/>
  <c r="G611" i="3"/>
  <c r="H611" i="3"/>
  <c r="I611" i="3"/>
  <c r="J611" i="3"/>
  <c r="G612" i="3"/>
  <c r="H612" i="3"/>
  <c r="I612" i="3"/>
  <c r="J612" i="3"/>
  <c r="G613" i="3"/>
  <c r="H613" i="3"/>
  <c r="I613" i="3"/>
  <c r="J613" i="3"/>
  <c r="G614" i="3"/>
  <c r="H614" i="3"/>
  <c r="I614" i="3"/>
  <c r="J614" i="3"/>
  <c r="G615" i="3"/>
  <c r="H615" i="3"/>
  <c r="I615" i="3"/>
  <c r="J615" i="3"/>
  <c r="G616" i="3"/>
  <c r="H616" i="3"/>
  <c r="I616" i="3"/>
  <c r="J616" i="3"/>
  <c r="G617" i="3"/>
  <c r="H617" i="3"/>
  <c r="I617" i="3"/>
  <c r="J617" i="3"/>
  <c r="G618" i="3"/>
  <c r="H618" i="3"/>
  <c r="I618" i="3"/>
  <c r="J618" i="3"/>
  <c r="G619" i="3"/>
  <c r="H619" i="3"/>
  <c r="I619" i="3"/>
  <c r="J619" i="3"/>
  <c r="G620" i="3"/>
  <c r="H620" i="3"/>
  <c r="I620" i="3"/>
  <c r="J620" i="3"/>
  <c r="G621" i="3"/>
  <c r="H621" i="3"/>
  <c r="I621" i="3"/>
  <c r="J621" i="3"/>
  <c r="G622" i="3"/>
  <c r="H622" i="3"/>
  <c r="I622" i="3"/>
  <c r="J622" i="3"/>
  <c r="G623" i="3"/>
  <c r="H623" i="3"/>
  <c r="I623" i="3"/>
  <c r="J623" i="3"/>
  <c r="G624" i="3"/>
  <c r="H624" i="3"/>
  <c r="I624" i="3"/>
  <c r="J624" i="3"/>
  <c r="G625" i="3"/>
  <c r="H625" i="3"/>
  <c r="I625" i="3"/>
  <c r="J625" i="3"/>
  <c r="G626" i="3"/>
  <c r="H626" i="3"/>
  <c r="I626" i="3"/>
  <c r="J626" i="3"/>
  <c r="G627" i="3"/>
  <c r="H627" i="3"/>
  <c r="I627" i="3"/>
  <c r="J627" i="3"/>
  <c r="G628" i="3"/>
  <c r="H628" i="3"/>
  <c r="I628" i="3"/>
  <c r="J628" i="3"/>
  <c r="G629" i="3"/>
  <c r="H629" i="3"/>
  <c r="I629" i="3"/>
  <c r="J629" i="3"/>
  <c r="G630" i="3"/>
  <c r="H630" i="3"/>
  <c r="I630" i="3"/>
  <c r="J630" i="3"/>
  <c r="G631" i="3"/>
  <c r="H631" i="3"/>
  <c r="I631" i="3"/>
  <c r="J631" i="3"/>
  <c r="G632" i="3"/>
  <c r="H632" i="3"/>
  <c r="I632" i="3"/>
  <c r="J632" i="3"/>
  <c r="G633" i="3"/>
  <c r="H633" i="3"/>
  <c r="I633" i="3"/>
  <c r="J633" i="3"/>
  <c r="G634" i="3"/>
  <c r="H634" i="3"/>
  <c r="I634" i="3"/>
  <c r="J634" i="3"/>
  <c r="G635" i="3"/>
  <c r="H635" i="3"/>
  <c r="I635" i="3"/>
  <c r="J635" i="3"/>
  <c r="G636" i="3"/>
  <c r="H636" i="3"/>
  <c r="I636" i="3"/>
  <c r="J636" i="3"/>
  <c r="G637" i="3"/>
  <c r="H637" i="3"/>
  <c r="I637" i="3"/>
  <c r="J637" i="3"/>
  <c r="G638" i="3"/>
  <c r="H638" i="3"/>
  <c r="I638" i="3"/>
  <c r="J638" i="3"/>
  <c r="G639" i="3"/>
  <c r="H639" i="3"/>
  <c r="I639" i="3"/>
  <c r="J639" i="3"/>
  <c r="G640" i="3"/>
  <c r="H640" i="3"/>
  <c r="I640" i="3"/>
  <c r="J640" i="3"/>
  <c r="G641" i="3"/>
  <c r="H641" i="3"/>
  <c r="I641" i="3"/>
  <c r="J641" i="3"/>
  <c r="G642" i="3"/>
  <c r="H642" i="3"/>
  <c r="I642" i="3"/>
  <c r="J642" i="3"/>
  <c r="G643" i="3"/>
  <c r="H643" i="3"/>
  <c r="I643" i="3"/>
  <c r="J643" i="3"/>
  <c r="G644" i="3"/>
  <c r="H644" i="3"/>
  <c r="I644" i="3"/>
  <c r="J644" i="3"/>
  <c r="G645" i="3"/>
  <c r="H645" i="3"/>
  <c r="I645" i="3"/>
  <c r="J645" i="3"/>
  <c r="G646" i="3"/>
  <c r="H646" i="3"/>
  <c r="I646" i="3"/>
  <c r="J646" i="3"/>
  <c r="G647" i="3"/>
  <c r="H647" i="3"/>
  <c r="I647" i="3"/>
  <c r="J647" i="3"/>
  <c r="G648" i="3"/>
  <c r="H648" i="3"/>
  <c r="I648" i="3"/>
  <c r="J648" i="3"/>
  <c r="G649" i="3"/>
  <c r="H649" i="3"/>
  <c r="I649" i="3"/>
  <c r="J649" i="3"/>
  <c r="G650" i="3"/>
  <c r="H650" i="3"/>
  <c r="I650" i="3"/>
  <c r="J650" i="3"/>
  <c r="G651" i="3"/>
  <c r="H651" i="3"/>
  <c r="I651" i="3"/>
  <c r="J651" i="3"/>
  <c r="G652" i="3"/>
  <c r="H652" i="3"/>
  <c r="I652" i="3"/>
  <c r="J652" i="3"/>
  <c r="G653" i="3"/>
  <c r="H653" i="3"/>
  <c r="I653" i="3"/>
  <c r="J653" i="3"/>
  <c r="G654" i="3"/>
  <c r="H654" i="3"/>
  <c r="I654" i="3"/>
  <c r="J654" i="3"/>
  <c r="G655" i="3"/>
  <c r="H655" i="3"/>
  <c r="I655" i="3"/>
  <c r="J655" i="3"/>
  <c r="G656" i="3"/>
  <c r="H656" i="3"/>
  <c r="I656" i="3"/>
  <c r="J656" i="3"/>
  <c r="G657" i="3"/>
  <c r="H657" i="3"/>
  <c r="I657" i="3"/>
  <c r="J657" i="3"/>
  <c r="G658" i="3"/>
  <c r="H658" i="3"/>
  <c r="I658" i="3"/>
  <c r="J658" i="3"/>
  <c r="G659" i="3"/>
  <c r="H659" i="3"/>
  <c r="I659" i="3"/>
  <c r="J659" i="3"/>
  <c r="G660" i="3"/>
  <c r="H660" i="3"/>
  <c r="I660" i="3"/>
  <c r="J660" i="3"/>
  <c r="G661" i="3"/>
  <c r="H661" i="3"/>
  <c r="I661" i="3"/>
  <c r="J661" i="3"/>
  <c r="G662" i="3"/>
  <c r="H662" i="3"/>
  <c r="I662" i="3"/>
  <c r="J662" i="3"/>
  <c r="G663" i="3"/>
  <c r="H663" i="3"/>
  <c r="I663" i="3"/>
  <c r="J663" i="3"/>
  <c r="G664" i="3"/>
  <c r="H664" i="3"/>
  <c r="I664" i="3"/>
  <c r="J664" i="3"/>
  <c r="G665" i="3"/>
  <c r="H665" i="3"/>
  <c r="I665" i="3"/>
  <c r="J665" i="3"/>
  <c r="G666" i="3"/>
  <c r="H666" i="3"/>
  <c r="I666" i="3"/>
  <c r="J666" i="3"/>
  <c r="G667" i="3"/>
  <c r="H667" i="3"/>
  <c r="I667" i="3"/>
  <c r="J667" i="3"/>
  <c r="G668" i="3"/>
  <c r="H668" i="3"/>
  <c r="I668" i="3"/>
  <c r="J668" i="3"/>
  <c r="G669" i="3"/>
  <c r="H669" i="3"/>
  <c r="I669" i="3"/>
  <c r="J669" i="3"/>
  <c r="G670" i="3"/>
  <c r="H670" i="3"/>
  <c r="I670" i="3"/>
  <c r="J670" i="3"/>
  <c r="G671" i="3"/>
  <c r="H671" i="3"/>
  <c r="I671" i="3"/>
  <c r="J671" i="3"/>
  <c r="G672" i="3"/>
  <c r="H672" i="3"/>
  <c r="I672" i="3"/>
  <c r="J672" i="3"/>
  <c r="G673" i="3"/>
  <c r="H673" i="3"/>
  <c r="I673" i="3"/>
  <c r="J673" i="3"/>
  <c r="G674" i="3"/>
  <c r="H674" i="3"/>
  <c r="I674" i="3"/>
  <c r="J674" i="3"/>
  <c r="G675" i="3"/>
  <c r="H675" i="3"/>
  <c r="I675" i="3"/>
  <c r="J675" i="3"/>
  <c r="G676" i="3"/>
  <c r="H676" i="3"/>
  <c r="I676" i="3"/>
  <c r="J676" i="3"/>
  <c r="G677" i="3"/>
  <c r="H677" i="3"/>
  <c r="I677" i="3"/>
  <c r="J677" i="3"/>
  <c r="G678" i="3"/>
  <c r="H678" i="3"/>
  <c r="I678" i="3"/>
  <c r="J678" i="3"/>
  <c r="G679" i="3"/>
  <c r="H679" i="3"/>
  <c r="I679" i="3"/>
  <c r="J679" i="3"/>
  <c r="G680" i="3"/>
  <c r="H680" i="3"/>
  <c r="I680" i="3"/>
  <c r="J680" i="3"/>
  <c r="G681" i="3"/>
  <c r="H681" i="3"/>
  <c r="I681" i="3"/>
  <c r="J681" i="3"/>
  <c r="G682" i="3"/>
  <c r="H682" i="3"/>
  <c r="I682" i="3"/>
  <c r="J682" i="3"/>
  <c r="G683" i="3"/>
  <c r="H683" i="3"/>
  <c r="I683" i="3"/>
  <c r="J683" i="3"/>
  <c r="G684" i="3"/>
  <c r="H684" i="3"/>
  <c r="I684" i="3"/>
  <c r="J684" i="3"/>
  <c r="G685" i="3"/>
  <c r="H685" i="3"/>
  <c r="I685" i="3"/>
  <c r="J685" i="3"/>
  <c r="G686" i="3"/>
  <c r="H686" i="3"/>
  <c r="I686" i="3"/>
  <c r="J686" i="3"/>
  <c r="G687" i="3"/>
  <c r="H687" i="3"/>
  <c r="I687" i="3"/>
  <c r="J687" i="3"/>
  <c r="G688" i="3"/>
  <c r="H688" i="3"/>
  <c r="I688" i="3"/>
  <c r="J688" i="3"/>
  <c r="G689" i="3"/>
  <c r="H689" i="3"/>
  <c r="I689" i="3"/>
  <c r="J689" i="3"/>
  <c r="G690" i="3"/>
  <c r="H690" i="3"/>
  <c r="I690" i="3"/>
  <c r="J690" i="3"/>
  <c r="G691" i="3"/>
  <c r="H691" i="3"/>
  <c r="I691" i="3"/>
  <c r="J691" i="3"/>
  <c r="G692" i="3"/>
  <c r="H692" i="3"/>
  <c r="I692" i="3"/>
  <c r="J692" i="3"/>
  <c r="G693" i="3"/>
  <c r="H693" i="3"/>
  <c r="I693" i="3"/>
  <c r="J693" i="3"/>
  <c r="G694" i="3"/>
  <c r="H694" i="3"/>
  <c r="I694" i="3"/>
  <c r="J694" i="3"/>
  <c r="G695" i="3"/>
  <c r="H695" i="3"/>
  <c r="I695" i="3"/>
  <c r="J695" i="3"/>
  <c r="G696" i="3"/>
  <c r="H696" i="3"/>
  <c r="I696" i="3"/>
  <c r="J696" i="3"/>
  <c r="G697" i="3"/>
  <c r="H697" i="3"/>
  <c r="I697" i="3"/>
  <c r="J697" i="3"/>
  <c r="G698" i="3"/>
  <c r="H698" i="3"/>
  <c r="I698" i="3"/>
  <c r="J698" i="3"/>
  <c r="G699" i="3"/>
  <c r="H699" i="3"/>
  <c r="I699" i="3"/>
  <c r="J699" i="3"/>
  <c r="G700" i="3"/>
  <c r="H700" i="3"/>
  <c r="I700" i="3"/>
  <c r="J700" i="3"/>
  <c r="G701" i="3"/>
  <c r="H701" i="3"/>
  <c r="I701" i="3"/>
  <c r="J701" i="3"/>
  <c r="G702" i="3"/>
  <c r="H702" i="3"/>
  <c r="I702" i="3"/>
  <c r="J702" i="3"/>
  <c r="G703" i="3"/>
  <c r="H703" i="3"/>
  <c r="I703" i="3"/>
  <c r="J703" i="3"/>
  <c r="G704" i="3"/>
  <c r="H704" i="3"/>
  <c r="I704" i="3"/>
  <c r="J704" i="3"/>
  <c r="G705" i="3"/>
  <c r="H705" i="3"/>
  <c r="I705" i="3"/>
  <c r="J705" i="3"/>
  <c r="G706" i="3"/>
  <c r="H706" i="3"/>
  <c r="I706" i="3"/>
  <c r="J706" i="3"/>
  <c r="G707" i="3"/>
  <c r="H707" i="3"/>
  <c r="I707" i="3"/>
  <c r="J707" i="3"/>
  <c r="G708" i="3"/>
  <c r="H708" i="3"/>
  <c r="I708" i="3"/>
  <c r="J708" i="3"/>
  <c r="G709" i="3"/>
  <c r="H709" i="3"/>
  <c r="I709" i="3"/>
  <c r="J709" i="3"/>
  <c r="G710" i="3"/>
  <c r="H710" i="3"/>
  <c r="I710" i="3"/>
  <c r="J710" i="3"/>
  <c r="G711" i="3"/>
  <c r="H711" i="3"/>
  <c r="I711" i="3"/>
  <c r="J711" i="3"/>
  <c r="G712" i="3"/>
  <c r="H712" i="3"/>
  <c r="I712" i="3"/>
  <c r="J712" i="3"/>
  <c r="G713" i="3"/>
  <c r="H713" i="3"/>
  <c r="I713" i="3"/>
  <c r="J713" i="3"/>
  <c r="G714" i="3"/>
  <c r="H714" i="3"/>
  <c r="I714" i="3"/>
  <c r="J714" i="3"/>
  <c r="G715" i="3"/>
  <c r="H715" i="3"/>
  <c r="I715" i="3"/>
  <c r="J715" i="3"/>
  <c r="G716" i="3"/>
  <c r="H716" i="3"/>
  <c r="I716" i="3"/>
  <c r="J716" i="3"/>
  <c r="G717" i="3"/>
  <c r="H717" i="3"/>
  <c r="I717" i="3"/>
  <c r="J717" i="3"/>
  <c r="G718" i="3"/>
  <c r="H718" i="3"/>
  <c r="I718" i="3"/>
  <c r="J718" i="3"/>
  <c r="G719" i="3"/>
  <c r="H719" i="3"/>
  <c r="I719" i="3"/>
  <c r="J719" i="3"/>
  <c r="G720" i="3"/>
  <c r="H720" i="3"/>
  <c r="I720" i="3"/>
  <c r="J720" i="3"/>
  <c r="G721" i="3"/>
  <c r="H721" i="3"/>
  <c r="I721" i="3"/>
  <c r="J721" i="3"/>
  <c r="G722" i="3"/>
  <c r="H722" i="3"/>
  <c r="I722" i="3"/>
  <c r="J722" i="3"/>
  <c r="G723" i="3"/>
  <c r="H723" i="3"/>
  <c r="I723" i="3"/>
  <c r="J723" i="3"/>
  <c r="G724" i="3"/>
  <c r="H724" i="3"/>
  <c r="I724" i="3"/>
  <c r="J724" i="3"/>
  <c r="G725" i="3"/>
  <c r="H725" i="3"/>
  <c r="I725" i="3"/>
  <c r="J725" i="3"/>
  <c r="G726" i="3"/>
  <c r="H726" i="3"/>
  <c r="I726" i="3"/>
  <c r="J726" i="3"/>
  <c r="G727" i="3"/>
  <c r="H727" i="3"/>
  <c r="I727" i="3"/>
  <c r="J727" i="3"/>
  <c r="G728" i="3"/>
  <c r="H728" i="3"/>
  <c r="I728" i="3"/>
  <c r="J728" i="3"/>
  <c r="G729" i="3"/>
  <c r="H729" i="3"/>
  <c r="I729" i="3"/>
  <c r="J729" i="3"/>
  <c r="G730" i="3"/>
  <c r="H730" i="3"/>
  <c r="I730" i="3"/>
  <c r="J730" i="3"/>
  <c r="G731" i="3"/>
  <c r="H731" i="3"/>
  <c r="I731" i="3"/>
  <c r="J731" i="3"/>
  <c r="G732" i="3"/>
  <c r="H732" i="3"/>
  <c r="I732" i="3"/>
  <c r="J732" i="3"/>
  <c r="G733" i="3"/>
  <c r="H733" i="3"/>
  <c r="I733" i="3"/>
  <c r="J733" i="3"/>
  <c r="G734" i="3"/>
  <c r="H734" i="3"/>
  <c r="I734" i="3"/>
  <c r="J734" i="3"/>
  <c r="G735" i="3"/>
  <c r="H735" i="3"/>
  <c r="I735" i="3"/>
  <c r="J735" i="3"/>
  <c r="G736" i="3"/>
  <c r="H736" i="3"/>
  <c r="I736" i="3"/>
  <c r="J736" i="3"/>
  <c r="G737" i="3"/>
  <c r="H737" i="3"/>
  <c r="I737" i="3"/>
  <c r="J737" i="3"/>
  <c r="G738" i="3"/>
  <c r="H738" i="3"/>
  <c r="I738" i="3"/>
  <c r="J738" i="3"/>
  <c r="G739" i="3"/>
  <c r="H739" i="3"/>
  <c r="I739" i="3"/>
  <c r="J739" i="3"/>
  <c r="G740" i="3"/>
  <c r="H740" i="3"/>
  <c r="I740" i="3"/>
  <c r="J740" i="3"/>
  <c r="G741" i="3"/>
  <c r="H741" i="3"/>
  <c r="I741" i="3"/>
  <c r="J741" i="3"/>
  <c r="G742" i="3"/>
  <c r="H742" i="3"/>
  <c r="I742" i="3"/>
  <c r="J742" i="3"/>
  <c r="G743" i="3"/>
  <c r="H743" i="3"/>
  <c r="I743" i="3"/>
  <c r="J743" i="3"/>
  <c r="G744" i="3"/>
  <c r="H744" i="3"/>
  <c r="I744" i="3"/>
  <c r="J744" i="3"/>
  <c r="G745" i="3"/>
  <c r="H745" i="3"/>
  <c r="I745" i="3"/>
  <c r="J745" i="3"/>
  <c r="G746" i="3"/>
  <c r="H746" i="3"/>
  <c r="I746" i="3"/>
  <c r="J746" i="3"/>
  <c r="G747" i="3"/>
  <c r="H747" i="3"/>
  <c r="I747" i="3"/>
  <c r="J747" i="3"/>
  <c r="G748" i="3"/>
  <c r="H748" i="3"/>
  <c r="I748" i="3"/>
  <c r="J748" i="3"/>
  <c r="G749" i="3"/>
  <c r="H749" i="3"/>
  <c r="I749" i="3"/>
  <c r="J749" i="3"/>
  <c r="G750" i="3"/>
  <c r="H750" i="3"/>
  <c r="I750" i="3"/>
  <c r="J750" i="3"/>
  <c r="G751" i="3"/>
  <c r="H751" i="3"/>
  <c r="I751" i="3"/>
  <c r="J751" i="3"/>
  <c r="G752" i="3"/>
  <c r="H752" i="3"/>
  <c r="I752" i="3"/>
  <c r="J752" i="3"/>
  <c r="G753" i="3"/>
  <c r="H753" i="3"/>
  <c r="I753" i="3"/>
  <c r="J753" i="3"/>
  <c r="G754" i="3"/>
  <c r="H754" i="3"/>
  <c r="I754" i="3"/>
  <c r="J754" i="3"/>
  <c r="G755" i="3"/>
  <c r="H755" i="3"/>
  <c r="I755" i="3"/>
  <c r="J755" i="3"/>
  <c r="G756" i="3"/>
  <c r="H756" i="3"/>
  <c r="I756" i="3"/>
  <c r="J756" i="3"/>
  <c r="G757" i="3"/>
  <c r="H757" i="3"/>
  <c r="I757" i="3"/>
  <c r="J757" i="3"/>
  <c r="G758" i="3"/>
  <c r="H758" i="3"/>
  <c r="I758" i="3"/>
  <c r="J758" i="3"/>
  <c r="G759" i="3"/>
  <c r="H759" i="3"/>
  <c r="I759" i="3"/>
  <c r="J759" i="3"/>
  <c r="G760" i="3"/>
  <c r="H760" i="3"/>
  <c r="I760" i="3"/>
  <c r="J760" i="3"/>
  <c r="G761" i="3"/>
  <c r="H761" i="3"/>
  <c r="I761" i="3"/>
  <c r="J761" i="3"/>
  <c r="G762" i="3"/>
  <c r="H762" i="3"/>
  <c r="I762" i="3"/>
  <c r="J762" i="3"/>
  <c r="G763" i="3"/>
  <c r="H763" i="3"/>
  <c r="I763" i="3"/>
  <c r="J763" i="3"/>
  <c r="G764" i="3"/>
  <c r="H764" i="3"/>
  <c r="I764" i="3"/>
  <c r="J764" i="3"/>
  <c r="G765" i="3"/>
  <c r="H765" i="3"/>
  <c r="I765" i="3"/>
  <c r="J765" i="3"/>
  <c r="G766" i="3"/>
  <c r="H766" i="3"/>
  <c r="I766" i="3"/>
  <c r="J766" i="3"/>
  <c r="G767" i="3"/>
  <c r="H767" i="3"/>
  <c r="I767" i="3"/>
  <c r="J767" i="3"/>
  <c r="G768" i="3"/>
  <c r="H768" i="3"/>
  <c r="I768" i="3"/>
  <c r="J768" i="3"/>
  <c r="G769" i="3"/>
  <c r="H769" i="3"/>
  <c r="I769" i="3"/>
  <c r="J769" i="3"/>
  <c r="G770" i="3"/>
  <c r="H770" i="3"/>
  <c r="I770" i="3"/>
  <c r="J770" i="3"/>
  <c r="G771" i="3"/>
  <c r="H771" i="3"/>
  <c r="I771" i="3"/>
  <c r="J771" i="3"/>
  <c r="G772" i="3"/>
  <c r="H772" i="3"/>
  <c r="I772" i="3"/>
  <c r="J772" i="3"/>
  <c r="G773" i="3"/>
  <c r="H773" i="3"/>
  <c r="I773" i="3"/>
  <c r="J773" i="3"/>
  <c r="G774" i="3"/>
  <c r="H774" i="3"/>
  <c r="I774" i="3"/>
  <c r="J774" i="3"/>
  <c r="G775" i="3"/>
  <c r="H775" i="3"/>
  <c r="I775" i="3"/>
  <c r="J775" i="3"/>
  <c r="G776" i="3"/>
  <c r="H776" i="3"/>
  <c r="I776" i="3"/>
  <c r="J776" i="3"/>
  <c r="G777" i="3"/>
  <c r="H777" i="3"/>
  <c r="I777" i="3"/>
  <c r="J777" i="3"/>
  <c r="G778" i="3"/>
  <c r="H778" i="3"/>
  <c r="I778" i="3"/>
  <c r="J778" i="3"/>
  <c r="G779" i="3"/>
  <c r="H779" i="3"/>
  <c r="I779" i="3"/>
  <c r="J779" i="3"/>
  <c r="G780" i="3"/>
  <c r="H780" i="3"/>
  <c r="I780" i="3"/>
  <c r="J780" i="3"/>
  <c r="G781" i="3"/>
  <c r="H781" i="3"/>
  <c r="I781" i="3"/>
  <c r="J781" i="3"/>
  <c r="G782" i="3"/>
  <c r="H782" i="3"/>
  <c r="I782" i="3"/>
  <c r="J782" i="3"/>
  <c r="G783" i="3"/>
  <c r="H783" i="3"/>
  <c r="I783" i="3"/>
  <c r="J783" i="3"/>
  <c r="G784" i="3"/>
  <c r="H784" i="3"/>
  <c r="I784" i="3"/>
  <c r="J784" i="3"/>
  <c r="G785" i="3"/>
  <c r="H785" i="3"/>
  <c r="I785" i="3"/>
  <c r="J785" i="3"/>
  <c r="G786" i="3"/>
  <c r="H786" i="3"/>
  <c r="I786" i="3"/>
  <c r="J786" i="3"/>
  <c r="G787" i="3"/>
  <c r="H787" i="3"/>
  <c r="I787" i="3"/>
  <c r="J787" i="3"/>
  <c r="G788" i="3"/>
  <c r="H788" i="3"/>
  <c r="I788" i="3"/>
  <c r="J788" i="3"/>
  <c r="G789" i="3"/>
  <c r="H789" i="3"/>
  <c r="I789" i="3"/>
  <c r="J789" i="3"/>
  <c r="G790" i="3"/>
  <c r="H790" i="3"/>
  <c r="I790" i="3"/>
  <c r="J790" i="3"/>
  <c r="G791" i="3"/>
  <c r="H791" i="3"/>
  <c r="I791" i="3"/>
  <c r="J791" i="3"/>
  <c r="G792" i="3"/>
  <c r="H792" i="3"/>
  <c r="I792" i="3"/>
  <c r="J792" i="3"/>
  <c r="G793" i="3"/>
  <c r="H793" i="3"/>
  <c r="I793" i="3"/>
  <c r="J793" i="3"/>
  <c r="G794" i="3"/>
  <c r="H794" i="3"/>
  <c r="I794" i="3"/>
  <c r="J794" i="3"/>
  <c r="G795" i="3"/>
  <c r="H795" i="3"/>
  <c r="I795" i="3"/>
  <c r="J795" i="3"/>
  <c r="G796" i="3"/>
  <c r="H796" i="3"/>
  <c r="I796" i="3"/>
  <c r="J796" i="3"/>
  <c r="G797" i="3"/>
  <c r="H797" i="3"/>
  <c r="I797" i="3"/>
  <c r="J797" i="3"/>
  <c r="G798" i="3"/>
  <c r="H798" i="3"/>
  <c r="I798" i="3"/>
  <c r="J798" i="3"/>
  <c r="G799" i="3"/>
  <c r="H799" i="3"/>
  <c r="I799" i="3"/>
  <c r="J799" i="3"/>
  <c r="G800" i="3"/>
  <c r="H800" i="3"/>
  <c r="I800" i="3"/>
  <c r="J800" i="3"/>
  <c r="G801" i="3"/>
  <c r="H801" i="3"/>
  <c r="I801" i="3"/>
  <c r="J801" i="3"/>
  <c r="G802" i="3"/>
  <c r="H802" i="3"/>
  <c r="I802" i="3"/>
  <c r="J802" i="3"/>
  <c r="G803" i="3"/>
  <c r="H803" i="3"/>
  <c r="I803" i="3"/>
  <c r="J803" i="3"/>
  <c r="G804" i="3"/>
  <c r="H804" i="3"/>
  <c r="I804" i="3"/>
  <c r="J804" i="3"/>
  <c r="G805" i="3"/>
  <c r="H805" i="3"/>
  <c r="I805" i="3"/>
  <c r="J805" i="3"/>
  <c r="G806" i="3"/>
  <c r="H806" i="3"/>
  <c r="I806" i="3"/>
  <c r="J806" i="3"/>
  <c r="G807" i="3"/>
  <c r="H807" i="3"/>
  <c r="I807" i="3"/>
  <c r="J807" i="3"/>
  <c r="G808" i="3"/>
  <c r="H808" i="3"/>
  <c r="I808" i="3"/>
  <c r="J808" i="3"/>
  <c r="G809" i="3"/>
  <c r="H809" i="3"/>
  <c r="I809" i="3"/>
  <c r="J809" i="3"/>
  <c r="G810" i="3"/>
  <c r="H810" i="3"/>
  <c r="I810" i="3"/>
  <c r="J810" i="3"/>
  <c r="G811" i="3"/>
  <c r="H811" i="3"/>
  <c r="I811" i="3"/>
  <c r="J811" i="3"/>
  <c r="G812" i="3"/>
  <c r="H812" i="3"/>
  <c r="I812" i="3"/>
  <c r="J812" i="3"/>
  <c r="G813" i="3"/>
  <c r="H813" i="3"/>
  <c r="I813" i="3"/>
  <c r="J813" i="3"/>
  <c r="G814" i="3"/>
  <c r="H814" i="3"/>
  <c r="I814" i="3"/>
  <c r="J814" i="3"/>
  <c r="G815" i="3"/>
  <c r="H815" i="3"/>
  <c r="I815" i="3"/>
  <c r="J815" i="3"/>
  <c r="G816" i="3"/>
  <c r="H816" i="3"/>
  <c r="I816" i="3"/>
  <c r="J816" i="3"/>
  <c r="G817" i="3"/>
  <c r="H817" i="3"/>
  <c r="I817" i="3"/>
  <c r="J817" i="3"/>
  <c r="G818" i="3"/>
  <c r="H818" i="3"/>
  <c r="I818" i="3"/>
  <c r="J818" i="3"/>
  <c r="G819" i="3"/>
  <c r="H819" i="3"/>
  <c r="I819" i="3"/>
  <c r="J819" i="3"/>
  <c r="G820" i="3"/>
  <c r="H820" i="3"/>
  <c r="I820" i="3"/>
  <c r="J820" i="3"/>
  <c r="G821" i="3"/>
  <c r="H821" i="3"/>
  <c r="I821" i="3"/>
  <c r="J821" i="3"/>
  <c r="G822" i="3"/>
  <c r="H822" i="3"/>
  <c r="I822" i="3"/>
  <c r="J822" i="3"/>
  <c r="G823" i="3"/>
  <c r="H823" i="3"/>
  <c r="I823" i="3"/>
  <c r="J823" i="3"/>
  <c r="G824" i="3"/>
  <c r="H824" i="3"/>
  <c r="I824" i="3"/>
  <c r="J824" i="3"/>
  <c r="G825" i="3"/>
  <c r="H825" i="3"/>
  <c r="I825" i="3"/>
  <c r="J825" i="3"/>
  <c r="G826" i="3"/>
  <c r="H826" i="3"/>
  <c r="I826" i="3"/>
  <c r="J826" i="3"/>
  <c r="G827" i="3"/>
  <c r="H827" i="3"/>
  <c r="I827" i="3"/>
  <c r="J827" i="3"/>
  <c r="G828" i="3"/>
  <c r="H828" i="3"/>
  <c r="I828" i="3"/>
  <c r="J828" i="3"/>
  <c r="G829" i="3"/>
  <c r="H829" i="3"/>
  <c r="I829" i="3"/>
  <c r="J829" i="3"/>
  <c r="G830" i="3"/>
  <c r="H830" i="3"/>
  <c r="I830" i="3"/>
  <c r="J830" i="3"/>
  <c r="G831" i="3"/>
  <c r="H831" i="3"/>
  <c r="I831" i="3"/>
  <c r="J831" i="3"/>
  <c r="G832" i="3"/>
  <c r="H832" i="3"/>
  <c r="I832" i="3"/>
  <c r="J832" i="3"/>
  <c r="G833" i="3"/>
  <c r="H833" i="3"/>
  <c r="I833" i="3"/>
  <c r="J833" i="3"/>
  <c r="G834" i="3"/>
  <c r="H834" i="3"/>
  <c r="I834" i="3"/>
  <c r="J834" i="3"/>
  <c r="G835" i="3"/>
  <c r="H835" i="3"/>
  <c r="I835" i="3"/>
  <c r="J835" i="3"/>
  <c r="G836" i="3"/>
  <c r="H836" i="3"/>
  <c r="I836" i="3"/>
  <c r="J836" i="3"/>
  <c r="G837" i="3"/>
  <c r="H837" i="3"/>
  <c r="I837" i="3"/>
  <c r="J837" i="3"/>
  <c r="G838" i="3"/>
  <c r="H838" i="3"/>
  <c r="I838" i="3"/>
  <c r="J838" i="3"/>
  <c r="G839" i="3"/>
  <c r="H839" i="3"/>
  <c r="I839" i="3"/>
  <c r="J839" i="3"/>
  <c r="G840" i="3"/>
  <c r="H840" i="3"/>
  <c r="I840" i="3"/>
  <c r="J840" i="3"/>
  <c r="G841" i="3"/>
  <c r="H841" i="3"/>
  <c r="I841" i="3"/>
  <c r="J841" i="3"/>
  <c r="G842" i="3"/>
  <c r="H842" i="3"/>
  <c r="I842" i="3"/>
  <c r="J842" i="3"/>
  <c r="G843" i="3"/>
  <c r="H843" i="3"/>
  <c r="I843" i="3"/>
  <c r="J843" i="3"/>
  <c r="G844" i="3"/>
  <c r="H844" i="3"/>
  <c r="I844" i="3"/>
  <c r="J844" i="3"/>
  <c r="G845" i="3"/>
  <c r="H845" i="3"/>
  <c r="I845" i="3"/>
  <c r="J845" i="3"/>
  <c r="G846" i="3"/>
  <c r="H846" i="3"/>
  <c r="I846" i="3"/>
  <c r="J846" i="3"/>
  <c r="G847" i="3"/>
  <c r="H847" i="3"/>
  <c r="I847" i="3"/>
  <c r="J847" i="3"/>
  <c r="G848" i="3"/>
  <c r="H848" i="3"/>
  <c r="I848" i="3"/>
  <c r="J848" i="3"/>
  <c r="G849" i="3"/>
  <c r="H849" i="3"/>
  <c r="I849" i="3"/>
  <c r="J849" i="3"/>
  <c r="G850" i="3"/>
  <c r="H850" i="3"/>
  <c r="I850" i="3"/>
  <c r="J850" i="3"/>
  <c r="G851" i="3"/>
  <c r="H851" i="3"/>
  <c r="I851" i="3"/>
  <c r="J851" i="3"/>
  <c r="G852" i="3"/>
  <c r="H852" i="3"/>
  <c r="I852" i="3"/>
  <c r="J852" i="3"/>
  <c r="G853" i="3"/>
  <c r="H853" i="3"/>
  <c r="I853" i="3"/>
  <c r="J853" i="3"/>
  <c r="G854" i="3"/>
  <c r="H854" i="3"/>
  <c r="I854" i="3"/>
  <c r="J854" i="3"/>
  <c r="G855" i="3"/>
  <c r="H855" i="3"/>
  <c r="I855" i="3"/>
  <c r="J855" i="3"/>
  <c r="G856" i="3"/>
  <c r="H856" i="3"/>
  <c r="I856" i="3"/>
  <c r="J856" i="3"/>
  <c r="G857" i="3"/>
  <c r="H857" i="3"/>
  <c r="I857" i="3"/>
  <c r="J857" i="3"/>
  <c r="G858" i="3"/>
  <c r="H858" i="3"/>
  <c r="I858" i="3"/>
  <c r="J858" i="3"/>
  <c r="G859" i="3"/>
  <c r="H859" i="3"/>
  <c r="I859" i="3"/>
  <c r="J859" i="3"/>
  <c r="G860" i="3"/>
  <c r="H860" i="3"/>
  <c r="I860" i="3"/>
  <c r="J860" i="3"/>
  <c r="G861" i="3"/>
  <c r="H861" i="3"/>
  <c r="I861" i="3"/>
  <c r="J861" i="3"/>
  <c r="G862" i="3"/>
  <c r="H862" i="3"/>
  <c r="I862" i="3"/>
  <c r="J862" i="3"/>
  <c r="G863" i="3"/>
  <c r="H863" i="3"/>
  <c r="I863" i="3"/>
  <c r="J863" i="3"/>
  <c r="G864" i="3"/>
  <c r="H864" i="3"/>
  <c r="I864" i="3"/>
  <c r="J864" i="3"/>
  <c r="G865" i="3"/>
  <c r="H865" i="3"/>
  <c r="I865" i="3"/>
  <c r="J865" i="3"/>
  <c r="G866" i="3"/>
  <c r="H866" i="3"/>
  <c r="I866" i="3"/>
  <c r="J866" i="3"/>
  <c r="G867" i="3"/>
  <c r="H867" i="3"/>
  <c r="I867" i="3"/>
  <c r="J867" i="3"/>
  <c r="G868" i="3"/>
  <c r="H868" i="3"/>
  <c r="I868" i="3"/>
  <c r="J868" i="3"/>
  <c r="G869" i="3"/>
  <c r="H869" i="3"/>
  <c r="I869" i="3"/>
  <c r="J869" i="3"/>
  <c r="G870" i="3"/>
  <c r="H870" i="3"/>
  <c r="I870" i="3"/>
  <c r="J870" i="3"/>
  <c r="G871" i="3"/>
  <c r="H871" i="3"/>
  <c r="I871" i="3"/>
  <c r="J871" i="3"/>
  <c r="G872" i="3"/>
  <c r="H872" i="3"/>
  <c r="I872" i="3"/>
  <c r="J872" i="3"/>
  <c r="G873" i="3"/>
  <c r="H873" i="3"/>
  <c r="I873" i="3"/>
  <c r="J873" i="3"/>
  <c r="G874" i="3"/>
  <c r="H874" i="3"/>
  <c r="I874" i="3"/>
  <c r="J874" i="3"/>
  <c r="G875" i="3"/>
  <c r="H875" i="3"/>
  <c r="I875" i="3"/>
  <c r="J875" i="3"/>
  <c r="G876" i="3"/>
  <c r="H876" i="3"/>
  <c r="I876" i="3"/>
  <c r="J876" i="3"/>
  <c r="G877" i="3"/>
  <c r="H877" i="3"/>
  <c r="I877" i="3"/>
  <c r="J877" i="3"/>
  <c r="G878" i="3"/>
  <c r="H878" i="3"/>
  <c r="I878" i="3"/>
  <c r="J878" i="3"/>
  <c r="G879" i="3"/>
  <c r="H879" i="3"/>
  <c r="I879" i="3"/>
  <c r="J879" i="3"/>
  <c r="G880" i="3"/>
  <c r="H880" i="3"/>
  <c r="I880" i="3"/>
  <c r="J880" i="3"/>
  <c r="G881" i="3"/>
  <c r="H881" i="3"/>
  <c r="I881" i="3"/>
  <c r="J881" i="3"/>
  <c r="G882" i="3"/>
  <c r="H882" i="3"/>
  <c r="I882" i="3"/>
  <c r="J882" i="3"/>
  <c r="G883" i="3"/>
  <c r="H883" i="3"/>
  <c r="I883" i="3"/>
  <c r="J883" i="3"/>
  <c r="G884" i="3"/>
  <c r="H884" i="3"/>
  <c r="I884" i="3"/>
  <c r="J884" i="3"/>
  <c r="G885" i="3"/>
  <c r="H885" i="3"/>
  <c r="I885" i="3"/>
  <c r="J885" i="3"/>
  <c r="G886" i="3"/>
  <c r="H886" i="3"/>
  <c r="I886" i="3"/>
  <c r="J886" i="3"/>
  <c r="G887" i="3"/>
  <c r="H887" i="3"/>
  <c r="I887" i="3"/>
  <c r="J887" i="3"/>
  <c r="G888" i="3"/>
  <c r="H888" i="3"/>
  <c r="I888" i="3"/>
  <c r="J888" i="3"/>
  <c r="G889" i="3"/>
  <c r="H889" i="3"/>
  <c r="I889" i="3"/>
  <c r="J889" i="3"/>
  <c r="G890" i="3"/>
  <c r="H890" i="3"/>
  <c r="I890" i="3"/>
  <c r="J890" i="3"/>
  <c r="G891" i="3"/>
  <c r="H891" i="3"/>
  <c r="I891" i="3"/>
  <c r="J891" i="3"/>
  <c r="G892" i="3"/>
  <c r="H892" i="3"/>
  <c r="I892" i="3"/>
  <c r="J892" i="3"/>
  <c r="G893" i="3"/>
  <c r="H893" i="3"/>
  <c r="I893" i="3"/>
  <c r="J893" i="3"/>
  <c r="G894" i="3"/>
  <c r="H894" i="3"/>
  <c r="I894" i="3"/>
  <c r="J894" i="3"/>
  <c r="G895" i="3"/>
  <c r="H895" i="3"/>
  <c r="I895" i="3"/>
  <c r="J895" i="3"/>
  <c r="G896" i="3"/>
  <c r="H896" i="3"/>
  <c r="I896" i="3"/>
  <c r="J896" i="3"/>
  <c r="G897" i="3"/>
  <c r="H897" i="3"/>
  <c r="I897" i="3"/>
  <c r="J897" i="3"/>
  <c r="G898" i="3"/>
  <c r="H898" i="3"/>
  <c r="I898" i="3"/>
  <c r="J898" i="3"/>
  <c r="G899" i="3"/>
  <c r="H899" i="3"/>
  <c r="I899" i="3"/>
  <c r="J899" i="3"/>
  <c r="G900" i="3"/>
  <c r="H900" i="3"/>
  <c r="I900" i="3"/>
  <c r="J900" i="3"/>
  <c r="G901" i="3"/>
  <c r="H901" i="3"/>
  <c r="I901" i="3"/>
  <c r="J901" i="3"/>
  <c r="G902" i="3"/>
  <c r="H902" i="3"/>
  <c r="I902" i="3"/>
  <c r="J902" i="3"/>
  <c r="G903" i="3"/>
  <c r="H903" i="3"/>
  <c r="I903" i="3"/>
  <c r="J903" i="3"/>
  <c r="G904" i="3"/>
  <c r="H904" i="3"/>
  <c r="I904" i="3"/>
  <c r="J904" i="3"/>
  <c r="G905" i="3"/>
  <c r="H905" i="3"/>
  <c r="I905" i="3"/>
  <c r="J905" i="3"/>
  <c r="G906" i="3"/>
  <c r="H906" i="3"/>
  <c r="I906" i="3"/>
  <c r="J906" i="3"/>
  <c r="G907" i="3"/>
  <c r="H907" i="3"/>
  <c r="I907" i="3"/>
  <c r="J907" i="3"/>
  <c r="G908" i="3"/>
  <c r="H908" i="3"/>
  <c r="I908" i="3"/>
  <c r="J908" i="3"/>
  <c r="G909" i="3"/>
  <c r="H909" i="3"/>
  <c r="I909" i="3"/>
  <c r="J909" i="3"/>
  <c r="G910" i="3"/>
  <c r="H910" i="3"/>
  <c r="I910" i="3"/>
  <c r="J910" i="3"/>
  <c r="G911" i="3"/>
  <c r="H911" i="3"/>
  <c r="I911" i="3"/>
  <c r="J911" i="3"/>
  <c r="G912" i="3"/>
  <c r="H912" i="3"/>
  <c r="I912" i="3"/>
  <c r="J912" i="3"/>
  <c r="G913" i="3"/>
  <c r="H913" i="3"/>
  <c r="I913" i="3"/>
  <c r="J913" i="3"/>
  <c r="G914" i="3"/>
  <c r="H914" i="3"/>
  <c r="I914" i="3"/>
  <c r="J914" i="3"/>
  <c r="G915" i="3"/>
  <c r="H915" i="3"/>
  <c r="I915" i="3"/>
  <c r="J915" i="3"/>
  <c r="G916" i="3"/>
  <c r="H916" i="3"/>
  <c r="I916" i="3"/>
  <c r="J916" i="3"/>
  <c r="G917" i="3"/>
  <c r="H917" i="3"/>
  <c r="I917" i="3"/>
  <c r="J917" i="3"/>
  <c r="G918" i="3"/>
  <c r="H918" i="3"/>
  <c r="I918" i="3"/>
  <c r="J918" i="3"/>
  <c r="G919" i="3"/>
  <c r="H919" i="3"/>
  <c r="I919" i="3"/>
  <c r="J919" i="3"/>
  <c r="G920" i="3"/>
  <c r="H920" i="3"/>
  <c r="I920" i="3"/>
  <c r="J920" i="3"/>
  <c r="G921" i="3"/>
  <c r="H921" i="3"/>
  <c r="I921" i="3"/>
  <c r="J921" i="3"/>
  <c r="G922" i="3"/>
  <c r="H922" i="3"/>
  <c r="I922" i="3"/>
  <c r="J922" i="3"/>
  <c r="G923" i="3"/>
  <c r="H923" i="3"/>
  <c r="I923" i="3"/>
  <c r="J923" i="3"/>
  <c r="G924" i="3"/>
  <c r="H924" i="3"/>
  <c r="I924" i="3"/>
  <c r="J924" i="3"/>
  <c r="G925" i="3"/>
  <c r="H925" i="3"/>
  <c r="I925" i="3"/>
  <c r="J925" i="3"/>
  <c r="G926" i="3"/>
  <c r="H926" i="3"/>
  <c r="I926" i="3"/>
  <c r="J926" i="3"/>
  <c r="G927" i="3"/>
  <c r="H927" i="3"/>
  <c r="I927" i="3"/>
  <c r="J927" i="3"/>
  <c r="G928" i="3"/>
  <c r="H928" i="3"/>
  <c r="I928" i="3"/>
  <c r="J928" i="3"/>
  <c r="G929" i="3"/>
  <c r="H929" i="3"/>
  <c r="I929" i="3"/>
  <c r="J929" i="3"/>
  <c r="G930" i="3"/>
  <c r="H930" i="3"/>
  <c r="I930" i="3"/>
  <c r="J930" i="3"/>
  <c r="G931" i="3"/>
  <c r="H931" i="3"/>
  <c r="I931" i="3"/>
  <c r="J931" i="3"/>
  <c r="G932" i="3"/>
  <c r="H932" i="3"/>
  <c r="I932" i="3"/>
  <c r="J932" i="3"/>
  <c r="G933" i="3"/>
  <c r="H933" i="3"/>
  <c r="I933" i="3"/>
  <c r="J933" i="3"/>
  <c r="G934" i="3"/>
  <c r="H934" i="3"/>
  <c r="I934" i="3"/>
  <c r="J934" i="3"/>
  <c r="G935" i="3"/>
  <c r="H935" i="3"/>
  <c r="I935" i="3"/>
  <c r="J935" i="3"/>
  <c r="G936" i="3"/>
  <c r="H936" i="3"/>
  <c r="I936" i="3"/>
  <c r="J936" i="3"/>
  <c r="G937" i="3"/>
  <c r="H937" i="3"/>
  <c r="I937" i="3"/>
  <c r="J937" i="3"/>
  <c r="G938" i="3"/>
  <c r="H938" i="3"/>
  <c r="I938" i="3"/>
  <c r="J938" i="3"/>
  <c r="G939" i="3"/>
  <c r="H939" i="3"/>
  <c r="I939" i="3"/>
  <c r="J939" i="3"/>
  <c r="G940" i="3"/>
  <c r="H940" i="3"/>
  <c r="I940" i="3"/>
  <c r="J940" i="3"/>
  <c r="G941" i="3"/>
  <c r="H941" i="3"/>
  <c r="I941" i="3"/>
  <c r="J941" i="3"/>
  <c r="G942" i="3"/>
  <c r="H942" i="3"/>
  <c r="I942" i="3"/>
  <c r="J942" i="3"/>
  <c r="G943" i="3"/>
  <c r="H943" i="3"/>
  <c r="I943" i="3"/>
  <c r="J943" i="3"/>
  <c r="G944" i="3"/>
  <c r="H944" i="3"/>
  <c r="I944" i="3"/>
  <c r="J944" i="3"/>
  <c r="G945" i="3"/>
  <c r="H945" i="3"/>
  <c r="I945" i="3"/>
  <c r="J945" i="3"/>
  <c r="G946" i="3"/>
  <c r="H946" i="3"/>
  <c r="I946" i="3"/>
  <c r="J946" i="3"/>
  <c r="G947" i="3"/>
  <c r="H947" i="3"/>
  <c r="I947" i="3"/>
  <c r="J947" i="3"/>
  <c r="G948" i="3"/>
  <c r="H948" i="3"/>
  <c r="I948" i="3"/>
  <c r="J948" i="3"/>
  <c r="G949" i="3"/>
  <c r="H949" i="3"/>
  <c r="I949" i="3"/>
  <c r="J949" i="3"/>
  <c r="G950" i="3"/>
  <c r="H950" i="3"/>
  <c r="I950" i="3"/>
  <c r="J950" i="3"/>
  <c r="G951" i="3"/>
  <c r="H951" i="3"/>
  <c r="I951" i="3"/>
  <c r="J951" i="3"/>
  <c r="G952" i="3"/>
  <c r="H952" i="3"/>
  <c r="I952" i="3"/>
  <c r="J952" i="3"/>
  <c r="G953" i="3"/>
  <c r="H953" i="3"/>
  <c r="I953" i="3"/>
  <c r="J953" i="3"/>
  <c r="G954" i="3"/>
  <c r="H954" i="3"/>
  <c r="I954" i="3"/>
  <c r="J954" i="3"/>
  <c r="G955" i="3"/>
  <c r="H955" i="3"/>
  <c r="I955" i="3"/>
  <c r="J955" i="3"/>
  <c r="G956" i="3"/>
  <c r="H956" i="3"/>
  <c r="I956" i="3"/>
  <c r="J956" i="3"/>
  <c r="G957" i="3"/>
  <c r="H957" i="3"/>
  <c r="I957" i="3"/>
  <c r="J957" i="3"/>
  <c r="G958" i="3"/>
  <c r="H958" i="3"/>
  <c r="I958" i="3"/>
  <c r="J958" i="3"/>
  <c r="G959" i="3"/>
  <c r="H959" i="3"/>
  <c r="I959" i="3"/>
  <c r="J959" i="3"/>
  <c r="G960" i="3"/>
  <c r="H960" i="3"/>
  <c r="I960" i="3"/>
  <c r="J960" i="3"/>
  <c r="G961" i="3"/>
  <c r="H961" i="3"/>
  <c r="I961" i="3"/>
  <c r="J961" i="3"/>
  <c r="G962" i="3"/>
  <c r="H962" i="3"/>
  <c r="I962" i="3"/>
  <c r="J962" i="3"/>
  <c r="G963" i="3"/>
  <c r="H963" i="3"/>
  <c r="I963" i="3"/>
  <c r="J963" i="3"/>
  <c r="G964" i="3"/>
  <c r="H964" i="3"/>
  <c r="I964" i="3"/>
  <c r="J964" i="3"/>
  <c r="G965" i="3"/>
  <c r="H965" i="3"/>
  <c r="I965" i="3"/>
  <c r="J965" i="3"/>
  <c r="G966" i="3"/>
  <c r="H966" i="3"/>
  <c r="I966" i="3"/>
  <c r="J966" i="3"/>
  <c r="G967" i="3"/>
  <c r="H967" i="3"/>
  <c r="I967" i="3"/>
  <c r="J967" i="3"/>
  <c r="G968" i="3"/>
  <c r="H968" i="3"/>
  <c r="I968" i="3"/>
  <c r="J968" i="3"/>
  <c r="G969" i="3"/>
  <c r="H969" i="3"/>
  <c r="I969" i="3"/>
  <c r="J969" i="3"/>
  <c r="G970" i="3"/>
  <c r="H970" i="3"/>
  <c r="I970" i="3"/>
  <c r="J970" i="3"/>
  <c r="G971" i="3"/>
  <c r="H971" i="3"/>
  <c r="I971" i="3"/>
  <c r="J971" i="3"/>
  <c r="G972" i="3"/>
  <c r="H972" i="3"/>
  <c r="I972" i="3"/>
  <c r="J972" i="3"/>
  <c r="G973" i="3"/>
  <c r="H973" i="3"/>
  <c r="I973" i="3"/>
  <c r="J973" i="3"/>
  <c r="G974" i="3"/>
  <c r="H974" i="3"/>
  <c r="I974" i="3"/>
  <c r="J974" i="3"/>
  <c r="G975" i="3"/>
  <c r="H975" i="3"/>
  <c r="I975" i="3"/>
  <c r="J975" i="3"/>
  <c r="G976" i="3"/>
  <c r="H976" i="3"/>
  <c r="I976" i="3"/>
  <c r="J976" i="3"/>
  <c r="G977" i="3"/>
  <c r="H977" i="3"/>
  <c r="I977" i="3"/>
  <c r="J977" i="3"/>
  <c r="G978" i="3"/>
  <c r="H978" i="3"/>
  <c r="I978" i="3"/>
  <c r="J978" i="3"/>
  <c r="G979" i="3"/>
  <c r="H979" i="3"/>
  <c r="I979" i="3"/>
  <c r="J979" i="3"/>
  <c r="G980" i="3"/>
  <c r="H980" i="3"/>
  <c r="I980" i="3"/>
  <c r="J980" i="3"/>
  <c r="G981" i="3"/>
  <c r="H981" i="3"/>
  <c r="I981" i="3"/>
  <c r="J981" i="3"/>
  <c r="G982" i="3"/>
  <c r="H982" i="3"/>
  <c r="I982" i="3"/>
  <c r="J982" i="3"/>
  <c r="G983" i="3"/>
  <c r="H983" i="3"/>
  <c r="I983" i="3"/>
  <c r="J983" i="3"/>
  <c r="G984" i="3"/>
  <c r="H984" i="3"/>
  <c r="I984" i="3"/>
  <c r="J984" i="3"/>
  <c r="G985" i="3"/>
  <c r="H985" i="3"/>
  <c r="I985" i="3"/>
  <c r="J985" i="3"/>
  <c r="G986" i="3"/>
  <c r="H986" i="3"/>
  <c r="I986" i="3"/>
  <c r="J986" i="3"/>
  <c r="G987" i="3"/>
  <c r="H987" i="3"/>
  <c r="I987" i="3"/>
  <c r="J987" i="3"/>
  <c r="G988" i="3"/>
  <c r="H988" i="3"/>
  <c r="I988" i="3"/>
  <c r="J988" i="3"/>
  <c r="G989" i="3"/>
  <c r="H989" i="3"/>
  <c r="I989" i="3"/>
  <c r="J989" i="3"/>
  <c r="G990" i="3"/>
  <c r="H990" i="3"/>
  <c r="I990" i="3"/>
  <c r="J990" i="3"/>
  <c r="G991" i="3"/>
  <c r="H991" i="3"/>
  <c r="I991" i="3"/>
  <c r="J991" i="3"/>
  <c r="G992" i="3"/>
  <c r="H992" i="3"/>
  <c r="I992" i="3"/>
  <c r="J992" i="3"/>
  <c r="G993" i="3"/>
  <c r="H993" i="3"/>
  <c r="I993" i="3"/>
  <c r="J993" i="3"/>
  <c r="G994" i="3"/>
  <c r="H994" i="3"/>
  <c r="I994" i="3"/>
  <c r="J994" i="3"/>
  <c r="G995" i="3"/>
  <c r="H995" i="3"/>
  <c r="I995" i="3"/>
  <c r="J995" i="3"/>
  <c r="G996" i="3"/>
  <c r="H996" i="3"/>
  <c r="I996" i="3"/>
  <c r="J996" i="3"/>
  <c r="G997" i="3"/>
  <c r="H997" i="3"/>
  <c r="I997" i="3"/>
  <c r="J997" i="3"/>
  <c r="G998" i="3"/>
  <c r="H998" i="3"/>
  <c r="I998" i="3"/>
  <c r="J998" i="3"/>
  <c r="G999" i="3"/>
  <c r="H999" i="3"/>
  <c r="I999" i="3"/>
  <c r="J999" i="3"/>
  <c r="G1000" i="3"/>
  <c r="H1000" i="3"/>
  <c r="I1000" i="3"/>
  <c r="J1000" i="3"/>
  <c r="G1001" i="3"/>
  <c r="H1001" i="3"/>
  <c r="I1001" i="3"/>
  <c r="J1001" i="3"/>
  <c r="G1002" i="3"/>
  <c r="H1002" i="3"/>
  <c r="I1002" i="3"/>
  <c r="J1002" i="3"/>
  <c r="G1003" i="3"/>
  <c r="H1003" i="3"/>
  <c r="I1003" i="3"/>
  <c r="J1003" i="3"/>
  <c r="G1004" i="3"/>
  <c r="H1004" i="3"/>
  <c r="I1004" i="3"/>
  <c r="J1004" i="3"/>
  <c r="G1005" i="3"/>
  <c r="H1005" i="3"/>
  <c r="I1005" i="3"/>
  <c r="J1005" i="3"/>
  <c r="G1006" i="3"/>
  <c r="H1006" i="3"/>
  <c r="I1006" i="3"/>
  <c r="J1006" i="3"/>
  <c r="G1007" i="3"/>
  <c r="H1007" i="3"/>
  <c r="I1007" i="3"/>
  <c r="J1007" i="3"/>
  <c r="G1008" i="3"/>
  <c r="H1008" i="3"/>
  <c r="I1008" i="3"/>
  <c r="J1008" i="3"/>
  <c r="G1009" i="3"/>
  <c r="H1009" i="3"/>
  <c r="I1009" i="3"/>
  <c r="J1009" i="3"/>
  <c r="G1010" i="3"/>
  <c r="H1010" i="3"/>
  <c r="I1010" i="3"/>
  <c r="J1010" i="3"/>
  <c r="G1011" i="3"/>
  <c r="H1011" i="3"/>
  <c r="I1011" i="3"/>
  <c r="J1011" i="3"/>
  <c r="G1012" i="3"/>
  <c r="H1012" i="3"/>
  <c r="I1012" i="3"/>
  <c r="J1012" i="3"/>
  <c r="G1013" i="3"/>
  <c r="H1013" i="3"/>
  <c r="I1013" i="3"/>
  <c r="J1013" i="3"/>
  <c r="G1014" i="3"/>
  <c r="H1014" i="3"/>
  <c r="I1014" i="3"/>
  <c r="J1014" i="3"/>
  <c r="G1015" i="3"/>
  <c r="H1015" i="3"/>
  <c r="I1015" i="3"/>
  <c r="J1015" i="3"/>
  <c r="G1016" i="3"/>
  <c r="H1016" i="3"/>
  <c r="I1016" i="3"/>
  <c r="J1016" i="3"/>
  <c r="G1017" i="3"/>
  <c r="H1017" i="3"/>
  <c r="I1017" i="3"/>
  <c r="J1017" i="3"/>
  <c r="G1018" i="3"/>
  <c r="H1018" i="3"/>
  <c r="I1018" i="3"/>
  <c r="J1018" i="3"/>
  <c r="G1019" i="3"/>
  <c r="H1019" i="3"/>
  <c r="I1019" i="3"/>
  <c r="J1019" i="3"/>
  <c r="G1020" i="3"/>
  <c r="H1020" i="3"/>
  <c r="I1020" i="3"/>
  <c r="J1020" i="3"/>
  <c r="G1021" i="3"/>
  <c r="H1021" i="3"/>
  <c r="I1021" i="3"/>
  <c r="J1021" i="3"/>
  <c r="G1022" i="3"/>
  <c r="H1022" i="3"/>
  <c r="I1022" i="3"/>
  <c r="J1022" i="3"/>
  <c r="G1023" i="3"/>
  <c r="H1023" i="3"/>
  <c r="I1023" i="3"/>
  <c r="J1023" i="3"/>
  <c r="G1024" i="3"/>
  <c r="H1024" i="3"/>
  <c r="I1024" i="3"/>
  <c r="J1024" i="3"/>
  <c r="G1025" i="3"/>
  <c r="H1025" i="3"/>
  <c r="I1025" i="3"/>
  <c r="J1025" i="3"/>
  <c r="G1026" i="3"/>
  <c r="H1026" i="3"/>
  <c r="I1026" i="3"/>
  <c r="J1026" i="3"/>
  <c r="G1027" i="3"/>
  <c r="H1027" i="3"/>
  <c r="I1027" i="3"/>
  <c r="J1027" i="3"/>
  <c r="G1028" i="3"/>
  <c r="H1028" i="3"/>
  <c r="I1028" i="3"/>
  <c r="J1028" i="3"/>
  <c r="G1029" i="3"/>
  <c r="H1029" i="3"/>
  <c r="I1029" i="3"/>
  <c r="J1029" i="3"/>
  <c r="G1030" i="3"/>
  <c r="H1030" i="3"/>
  <c r="I1030" i="3"/>
  <c r="J1030" i="3"/>
  <c r="G1031" i="3"/>
  <c r="H1031" i="3"/>
  <c r="I1031" i="3"/>
  <c r="J1031" i="3"/>
  <c r="G1032" i="3"/>
  <c r="H1032" i="3"/>
  <c r="I1032" i="3"/>
  <c r="J1032" i="3"/>
  <c r="G1033" i="3"/>
  <c r="H1033" i="3"/>
  <c r="I1033" i="3"/>
  <c r="J1033" i="3"/>
  <c r="G1034" i="3"/>
  <c r="H1034" i="3"/>
  <c r="I1034" i="3"/>
  <c r="J1034" i="3"/>
  <c r="G1035" i="3"/>
  <c r="H1035" i="3"/>
  <c r="I1035" i="3"/>
  <c r="J1035" i="3"/>
  <c r="G1036" i="3"/>
  <c r="H1036" i="3"/>
  <c r="I1036" i="3"/>
  <c r="J1036" i="3"/>
  <c r="G1037" i="3"/>
  <c r="H1037" i="3"/>
  <c r="I1037" i="3"/>
  <c r="J1037" i="3"/>
  <c r="G1038" i="3"/>
  <c r="H1038" i="3"/>
  <c r="I1038" i="3"/>
  <c r="J1038" i="3"/>
  <c r="G1039" i="3"/>
  <c r="H1039" i="3"/>
  <c r="I1039" i="3"/>
  <c r="J1039" i="3"/>
  <c r="G1040" i="3"/>
  <c r="H1040" i="3"/>
  <c r="I1040" i="3"/>
  <c r="J1040" i="3"/>
  <c r="G1041" i="3"/>
  <c r="H1041" i="3"/>
  <c r="I1041" i="3"/>
  <c r="J1041" i="3"/>
  <c r="G1042" i="3"/>
  <c r="H1042" i="3"/>
  <c r="I1042" i="3"/>
  <c r="J1042" i="3"/>
  <c r="G1043" i="3"/>
  <c r="H1043" i="3"/>
  <c r="I1043" i="3"/>
  <c r="J1043" i="3"/>
  <c r="G1044" i="3"/>
  <c r="H1044" i="3"/>
  <c r="I1044" i="3"/>
  <c r="J1044" i="3"/>
  <c r="G1045" i="3"/>
  <c r="H1045" i="3"/>
  <c r="I1045" i="3"/>
  <c r="J1045" i="3"/>
  <c r="G1046" i="3"/>
  <c r="H1046" i="3"/>
  <c r="I1046" i="3"/>
  <c r="J1046" i="3"/>
  <c r="G1047" i="3"/>
  <c r="H1047" i="3"/>
  <c r="I1047" i="3"/>
  <c r="J1047" i="3"/>
  <c r="G1048" i="3"/>
  <c r="H1048" i="3"/>
  <c r="I1048" i="3"/>
  <c r="J1048" i="3"/>
  <c r="G1049" i="3"/>
  <c r="H1049" i="3"/>
  <c r="I1049" i="3"/>
  <c r="J1049" i="3"/>
  <c r="G1050" i="3"/>
  <c r="H1050" i="3"/>
  <c r="I1050" i="3"/>
  <c r="J1050" i="3"/>
  <c r="G1051" i="3"/>
  <c r="H1051" i="3"/>
  <c r="I1051" i="3"/>
  <c r="J1051" i="3"/>
  <c r="G1052" i="3"/>
  <c r="H1052" i="3"/>
  <c r="I1052" i="3"/>
  <c r="J1052" i="3"/>
  <c r="G1053" i="3"/>
  <c r="H1053" i="3"/>
  <c r="I1053" i="3"/>
  <c r="J1053" i="3"/>
  <c r="G1054" i="3"/>
  <c r="H1054" i="3"/>
  <c r="I1054" i="3"/>
  <c r="J1054" i="3"/>
  <c r="G1055" i="3"/>
  <c r="H1055" i="3"/>
  <c r="I1055" i="3"/>
  <c r="J1055" i="3"/>
  <c r="G1056" i="3"/>
  <c r="H1056" i="3"/>
  <c r="I1056" i="3"/>
  <c r="J1056" i="3"/>
  <c r="G1057" i="3"/>
  <c r="H1057" i="3"/>
  <c r="I1057" i="3"/>
  <c r="J1057" i="3"/>
  <c r="G1058" i="3"/>
  <c r="H1058" i="3"/>
  <c r="I1058" i="3"/>
  <c r="J1058" i="3"/>
  <c r="G1059" i="3"/>
  <c r="H1059" i="3"/>
  <c r="I1059" i="3"/>
  <c r="J1059" i="3"/>
  <c r="G1060" i="3"/>
  <c r="H1060" i="3"/>
  <c r="I1060" i="3"/>
  <c r="J1060" i="3"/>
  <c r="G1061" i="3"/>
  <c r="H1061" i="3"/>
  <c r="I1061" i="3"/>
  <c r="J1061" i="3"/>
  <c r="G1062" i="3"/>
  <c r="H1062" i="3"/>
  <c r="I1062" i="3"/>
  <c r="J1062" i="3"/>
  <c r="G1063" i="3"/>
  <c r="H1063" i="3"/>
  <c r="I1063" i="3"/>
  <c r="J1063" i="3"/>
  <c r="G1064" i="3"/>
  <c r="H1064" i="3"/>
  <c r="I1064" i="3"/>
  <c r="J1064" i="3"/>
  <c r="G1065" i="3"/>
  <c r="H1065" i="3"/>
  <c r="I1065" i="3"/>
  <c r="J1065" i="3"/>
  <c r="G1066" i="3"/>
  <c r="H1066" i="3"/>
  <c r="I1066" i="3"/>
  <c r="J1066" i="3"/>
  <c r="G1067" i="3"/>
  <c r="H1067" i="3"/>
  <c r="I1067" i="3"/>
  <c r="J1067" i="3"/>
  <c r="G1068" i="3"/>
  <c r="H1068" i="3"/>
  <c r="I1068" i="3"/>
  <c r="J1068" i="3"/>
  <c r="G1069" i="3"/>
  <c r="H1069" i="3"/>
  <c r="I1069" i="3"/>
  <c r="J1069" i="3"/>
  <c r="G1070" i="3"/>
  <c r="H1070" i="3"/>
  <c r="I1070" i="3"/>
  <c r="J1070" i="3"/>
  <c r="G1071" i="3"/>
  <c r="H1071" i="3"/>
  <c r="I1071" i="3"/>
  <c r="J1071" i="3"/>
  <c r="G1072" i="3"/>
  <c r="H1072" i="3"/>
  <c r="I1072" i="3"/>
  <c r="J1072" i="3"/>
  <c r="G1073" i="3"/>
  <c r="H1073" i="3"/>
  <c r="I1073" i="3"/>
  <c r="J1073" i="3"/>
  <c r="G1074" i="3"/>
  <c r="H1074" i="3"/>
  <c r="I1074" i="3"/>
  <c r="J1074" i="3"/>
  <c r="G1075" i="3"/>
  <c r="H1075" i="3"/>
  <c r="I1075" i="3"/>
  <c r="J1075" i="3"/>
  <c r="G1076" i="3"/>
  <c r="H1076" i="3"/>
  <c r="I1076" i="3"/>
  <c r="J1076" i="3"/>
  <c r="G1077" i="3"/>
  <c r="H1077" i="3"/>
  <c r="I1077" i="3"/>
  <c r="J1077" i="3"/>
  <c r="G1078" i="3"/>
  <c r="H1078" i="3"/>
  <c r="I1078" i="3"/>
  <c r="J1078" i="3"/>
  <c r="G1079" i="3"/>
  <c r="H1079" i="3"/>
  <c r="I1079" i="3"/>
  <c r="J1079" i="3"/>
  <c r="G1080" i="3"/>
  <c r="H1080" i="3"/>
  <c r="I1080" i="3"/>
  <c r="J1080" i="3"/>
  <c r="G1081" i="3"/>
  <c r="H1081" i="3"/>
  <c r="I1081" i="3"/>
  <c r="J1081" i="3"/>
  <c r="G1082" i="3"/>
  <c r="H1082" i="3"/>
  <c r="I1082" i="3"/>
  <c r="J1082" i="3"/>
  <c r="G1083" i="3"/>
  <c r="H1083" i="3"/>
  <c r="I1083" i="3"/>
  <c r="J1083" i="3"/>
  <c r="G1084" i="3"/>
  <c r="H1084" i="3"/>
  <c r="I1084" i="3"/>
  <c r="J1084" i="3"/>
  <c r="G1085" i="3"/>
  <c r="H1085" i="3"/>
  <c r="I1085" i="3"/>
  <c r="J1085" i="3"/>
  <c r="G1086" i="3"/>
  <c r="H1086" i="3"/>
  <c r="I1086" i="3"/>
  <c r="J1086" i="3"/>
  <c r="G1087" i="3"/>
  <c r="H1087" i="3"/>
  <c r="I1087" i="3"/>
  <c r="J1087" i="3"/>
  <c r="G1088" i="3"/>
  <c r="H1088" i="3"/>
  <c r="I1088" i="3"/>
  <c r="J1088" i="3"/>
  <c r="G1089" i="3"/>
  <c r="H1089" i="3"/>
  <c r="I1089" i="3"/>
  <c r="J1089" i="3"/>
  <c r="G1090" i="3"/>
  <c r="H1090" i="3"/>
  <c r="I1090" i="3"/>
  <c r="J1090" i="3"/>
  <c r="G1091" i="3"/>
  <c r="H1091" i="3"/>
  <c r="I1091" i="3"/>
  <c r="J1091" i="3"/>
  <c r="G1092" i="3"/>
  <c r="H1092" i="3"/>
  <c r="I1092" i="3"/>
  <c r="J1092" i="3"/>
  <c r="G1093" i="3"/>
  <c r="H1093" i="3"/>
  <c r="I1093" i="3"/>
  <c r="J1093" i="3"/>
  <c r="G1094" i="3"/>
  <c r="H1094" i="3"/>
  <c r="I1094" i="3"/>
  <c r="J1094" i="3"/>
  <c r="G1095" i="3"/>
  <c r="H1095" i="3"/>
  <c r="I1095" i="3"/>
  <c r="J1095" i="3"/>
  <c r="G1096" i="3"/>
  <c r="H1096" i="3"/>
  <c r="I1096" i="3"/>
  <c r="J1096" i="3"/>
  <c r="G1097" i="3"/>
  <c r="H1097" i="3"/>
  <c r="I1097" i="3"/>
  <c r="J1097" i="3"/>
  <c r="G1098" i="3"/>
  <c r="H1098" i="3"/>
  <c r="I1098" i="3"/>
  <c r="J1098" i="3"/>
  <c r="G1099" i="3"/>
  <c r="H1099" i="3"/>
  <c r="I1099" i="3"/>
  <c r="J1099" i="3"/>
  <c r="G1100" i="3"/>
  <c r="H1100" i="3"/>
  <c r="I1100" i="3"/>
  <c r="J1100" i="3"/>
  <c r="G1101" i="3"/>
  <c r="H1101" i="3"/>
  <c r="I1101" i="3"/>
  <c r="J1101" i="3"/>
  <c r="G1102" i="3"/>
  <c r="H1102" i="3"/>
  <c r="I1102" i="3"/>
  <c r="J1102" i="3"/>
  <c r="G1103" i="3"/>
  <c r="H1103" i="3"/>
  <c r="I1103" i="3"/>
  <c r="J1103" i="3"/>
  <c r="G1104" i="3"/>
  <c r="H1104" i="3"/>
  <c r="I1104" i="3"/>
  <c r="J1104" i="3"/>
  <c r="G1105" i="3"/>
  <c r="H1105" i="3"/>
  <c r="I1105" i="3"/>
  <c r="J1105" i="3"/>
  <c r="G1106" i="3"/>
  <c r="H1106" i="3"/>
  <c r="I1106" i="3"/>
  <c r="J1106" i="3"/>
  <c r="G1107" i="3"/>
  <c r="H1107" i="3"/>
  <c r="I1107" i="3"/>
  <c r="J1107" i="3"/>
  <c r="G1108" i="3"/>
  <c r="H1108" i="3"/>
  <c r="I1108" i="3"/>
  <c r="J1108" i="3"/>
  <c r="G1109" i="3"/>
  <c r="H1109" i="3"/>
  <c r="I1109" i="3"/>
  <c r="J1109" i="3"/>
  <c r="G1110" i="3"/>
  <c r="H1110" i="3"/>
  <c r="I1110" i="3"/>
  <c r="J1110" i="3"/>
  <c r="G1111" i="3"/>
  <c r="H1111" i="3"/>
  <c r="I1111" i="3"/>
  <c r="J1111" i="3"/>
  <c r="G1112" i="3"/>
  <c r="H1112" i="3"/>
  <c r="I1112" i="3"/>
  <c r="J1112" i="3"/>
  <c r="G1113" i="3"/>
  <c r="H1113" i="3"/>
  <c r="I1113" i="3"/>
  <c r="J1113" i="3"/>
  <c r="G1114" i="3"/>
  <c r="H1114" i="3"/>
  <c r="I1114" i="3"/>
  <c r="J1114" i="3"/>
  <c r="G1115" i="3"/>
  <c r="H1115" i="3"/>
  <c r="I1115" i="3"/>
  <c r="J1115" i="3"/>
  <c r="G1116" i="3"/>
  <c r="H1116" i="3"/>
  <c r="I1116" i="3"/>
  <c r="J1116" i="3"/>
  <c r="G1117" i="3"/>
  <c r="H1117" i="3"/>
  <c r="I1117" i="3"/>
  <c r="J1117" i="3"/>
  <c r="G1118" i="3"/>
  <c r="H1118" i="3"/>
  <c r="I1118" i="3"/>
  <c r="J1118" i="3"/>
  <c r="G1119" i="3"/>
  <c r="H1119" i="3"/>
  <c r="I1119" i="3"/>
  <c r="J1119" i="3"/>
  <c r="G1120" i="3"/>
  <c r="H1120" i="3"/>
  <c r="I1120" i="3"/>
  <c r="J1120" i="3"/>
  <c r="G1121" i="3"/>
  <c r="H1121" i="3"/>
  <c r="I1121" i="3"/>
  <c r="J1121" i="3"/>
  <c r="G1122" i="3"/>
  <c r="H1122" i="3"/>
  <c r="I1122" i="3"/>
  <c r="J1122" i="3"/>
  <c r="G1123" i="3"/>
  <c r="H1123" i="3"/>
  <c r="I1123" i="3"/>
  <c r="J1123" i="3"/>
  <c r="G1124" i="3"/>
  <c r="H1124" i="3"/>
  <c r="I1124" i="3"/>
  <c r="J1124" i="3"/>
  <c r="G1125" i="3"/>
  <c r="H1125" i="3"/>
  <c r="I1125" i="3"/>
  <c r="J1125" i="3"/>
  <c r="G1126" i="3"/>
  <c r="H1126" i="3"/>
  <c r="I1126" i="3"/>
  <c r="J1126" i="3"/>
  <c r="G1127" i="3"/>
  <c r="H1127" i="3"/>
  <c r="I1127" i="3"/>
  <c r="J1127" i="3"/>
  <c r="G1128" i="3"/>
  <c r="H1128" i="3"/>
  <c r="I1128" i="3"/>
  <c r="J1128" i="3"/>
  <c r="G1129" i="3"/>
  <c r="H1129" i="3"/>
  <c r="I1129" i="3"/>
  <c r="J1129" i="3"/>
  <c r="G1130" i="3"/>
  <c r="H1130" i="3"/>
  <c r="I1130" i="3"/>
  <c r="J1130" i="3"/>
  <c r="G1131" i="3"/>
  <c r="H1131" i="3"/>
  <c r="I1131" i="3"/>
  <c r="J1131" i="3"/>
  <c r="G1132" i="3"/>
  <c r="H1132" i="3"/>
  <c r="I1132" i="3"/>
  <c r="J1132" i="3"/>
  <c r="G1133" i="3"/>
  <c r="H1133" i="3"/>
  <c r="I1133" i="3"/>
  <c r="J1133" i="3"/>
  <c r="G1134" i="3"/>
  <c r="H1134" i="3"/>
  <c r="I1134" i="3"/>
  <c r="J1134" i="3"/>
  <c r="G1135" i="3"/>
  <c r="H1135" i="3"/>
  <c r="I1135" i="3"/>
  <c r="J1135" i="3"/>
  <c r="G1136" i="3"/>
  <c r="H1136" i="3"/>
  <c r="I1136" i="3"/>
  <c r="J1136" i="3"/>
  <c r="G1137" i="3"/>
  <c r="H1137" i="3"/>
  <c r="I1137" i="3"/>
  <c r="J1137" i="3"/>
  <c r="G1138" i="3"/>
  <c r="H1138" i="3"/>
  <c r="I1138" i="3"/>
  <c r="J1138" i="3"/>
  <c r="G1139" i="3"/>
  <c r="H1139" i="3"/>
  <c r="I1139" i="3"/>
  <c r="J1139" i="3"/>
  <c r="G1140" i="3"/>
  <c r="H1140" i="3"/>
  <c r="I1140" i="3"/>
  <c r="J1140" i="3"/>
  <c r="G1141" i="3"/>
  <c r="H1141" i="3"/>
  <c r="I1141" i="3"/>
  <c r="J1141" i="3"/>
  <c r="G1142" i="3"/>
  <c r="H1142" i="3"/>
  <c r="I1142" i="3"/>
  <c r="J1142" i="3"/>
  <c r="G1143" i="3"/>
  <c r="H1143" i="3"/>
  <c r="I1143" i="3"/>
  <c r="J1143" i="3"/>
  <c r="G1144" i="3"/>
  <c r="H1144" i="3"/>
  <c r="I1144" i="3"/>
  <c r="J1144" i="3"/>
  <c r="G1145" i="3"/>
  <c r="H1145" i="3"/>
  <c r="I1145" i="3"/>
  <c r="J1145" i="3"/>
  <c r="G1146" i="3"/>
  <c r="H1146" i="3"/>
  <c r="I1146" i="3"/>
  <c r="J1146" i="3"/>
  <c r="G1147" i="3"/>
  <c r="H1147" i="3"/>
  <c r="I1147" i="3"/>
  <c r="J1147" i="3"/>
  <c r="G1148" i="3"/>
  <c r="H1148" i="3"/>
  <c r="I1148" i="3"/>
  <c r="J1148" i="3"/>
  <c r="G1149" i="3"/>
  <c r="H1149" i="3"/>
  <c r="I1149" i="3"/>
  <c r="J1149" i="3"/>
  <c r="G1150" i="3"/>
  <c r="H1150" i="3"/>
  <c r="I1150" i="3"/>
  <c r="J1150" i="3"/>
  <c r="G1151" i="3"/>
  <c r="H1151" i="3"/>
  <c r="I1151" i="3"/>
  <c r="J1151" i="3"/>
  <c r="G1152" i="3"/>
  <c r="H1152" i="3"/>
  <c r="I1152" i="3"/>
  <c r="J1152" i="3"/>
  <c r="G1153" i="3"/>
  <c r="H1153" i="3"/>
  <c r="I1153" i="3"/>
  <c r="J1153" i="3"/>
  <c r="G1154" i="3"/>
  <c r="H1154" i="3"/>
  <c r="I1154" i="3"/>
  <c r="J1154" i="3"/>
  <c r="G1155" i="3"/>
  <c r="H1155" i="3"/>
  <c r="I1155" i="3"/>
  <c r="J1155" i="3"/>
  <c r="G1156" i="3"/>
  <c r="H1156" i="3"/>
  <c r="I1156" i="3"/>
  <c r="J1156" i="3"/>
  <c r="G1157" i="3"/>
  <c r="H1157" i="3"/>
  <c r="I1157" i="3"/>
  <c r="J1157" i="3"/>
  <c r="G1158" i="3"/>
  <c r="H1158" i="3"/>
  <c r="I1158" i="3"/>
  <c r="J1158" i="3"/>
  <c r="G1159" i="3"/>
  <c r="H1159" i="3"/>
  <c r="I1159" i="3"/>
  <c r="J1159" i="3"/>
  <c r="G1160" i="3"/>
  <c r="H1160" i="3"/>
  <c r="I1160" i="3"/>
  <c r="J1160" i="3"/>
  <c r="G1161" i="3"/>
  <c r="H1161" i="3"/>
  <c r="I1161" i="3"/>
  <c r="J1161" i="3"/>
  <c r="G1162" i="3"/>
  <c r="H1162" i="3"/>
  <c r="I1162" i="3"/>
  <c r="J1162" i="3"/>
  <c r="G1163" i="3"/>
  <c r="H1163" i="3"/>
  <c r="I1163" i="3"/>
  <c r="J1163" i="3"/>
  <c r="G1164" i="3"/>
  <c r="H1164" i="3"/>
  <c r="I1164" i="3"/>
  <c r="J1164" i="3"/>
  <c r="G1165" i="3"/>
  <c r="H1165" i="3"/>
  <c r="I1165" i="3"/>
  <c r="J1165" i="3"/>
  <c r="G1166" i="3"/>
  <c r="H1166" i="3"/>
  <c r="I1166" i="3"/>
  <c r="J1166" i="3"/>
  <c r="G1167" i="3"/>
  <c r="H1167" i="3"/>
  <c r="I1167" i="3"/>
  <c r="J1167" i="3"/>
  <c r="G1168" i="3"/>
  <c r="H1168" i="3"/>
  <c r="I1168" i="3"/>
  <c r="J1168" i="3"/>
  <c r="G1169" i="3"/>
  <c r="H1169" i="3"/>
  <c r="I1169" i="3"/>
  <c r="J1169" i="3"/>
  <c r="G1170" i="3"/>
  <c r="H1170" i="3"/>
  <c r="I1170" i="3"/>
  <c r="J1170" i="3"/>
  <c r="G1171" i="3"/>
  <c r="H1171" i="3"/>
  <c r="I1171" i="3"/>
  <c r="J1171" i="3"/>
  <c r="G1172" i="3"/>
  <c r="H1172" i="3"/>
  <c r="I1172" i="3"/>
  <c r="J1172" i="3"/>
  <c r="G1173" i="3"/>
  <c r="H1173" i="3"/>
  <c r="I1173" i="3"/>
  <c r="J1173" i="3"/>
  <c r="G1174" i="3"/>
  <c r="H1174" i="3"/>
  <c r="I1174" i="3"/>
  <c r="J1174" i="3"/>
  <c r="G1175" i="3"/>
  <c r="H1175" i="3"/>
  <c r="I1175" i="3"/>
  <c r="J1175" i="3"/>
  <c r="G1176" i="3"/>
  <c r="H1176" i="3"/>
  <c r="I1176" i="3"/>
  <c r="J1176" i="3"/>
  <c r="G1177" i="3"/>
  <c r="H1177" i="3"/>
  <c r="I1177" i="3"/>
  <c r="J1177" i="3"/>
  <c r="G1178" i="3"/>
  <c r="H1178" i="3"/>
  <c r="I1178" i="3"/>
  <c r="J1178" i="3"/>
  <c r="G1179" i="3"/>
  <c r="H1179" i="3"/>
  <c r="I1179" i="3"/>
  <c r="J1179" i="3"/>
  <c r="G1180" i="3"/>
  <c r="H1180" i="3"/>
  <c r="I1180" i="3"/>
  <c r="J1180" i="3"/>
  <c r="G1181" i="3"/>
  <c r="H1181" i="3"/>
  <c r="I1181" i="3"/>
  <c r="J1181" i="3"/>
  <c r="G1182" i="3"/>
  <c r="H1182" i="3"/>
  <c r="I1182" i="3"/>
  <c r="J1182" i="3"/>
  <c r="G1183" i="3"/>
  <c r="H1183" i="3"/>
  <c r="I1183" i="3"/>
  <c r="J1183" i="3"/>
  <c r="G1184" i="3"/>
  <c r="H1184" i="3"/>
  <c r="I1184" i="3"/>
  <c r="J1184" i="3"/>
  <c r="G1185" i="3"/>
  <c r="H1185" i="3"/>
  <c r="I1185" i="3"/>
  <c r="J1185" i="3"/>
  <c r="G1186" i="3"/>
  <c r="H1186" i="3"/>
  <c r="I1186" i="3"/>
  <c r="J1186" i="3"/>
  <c r="G1187" i="3"/>
  <c r="H1187" i="3"/>
  <c r="I1187" i="3"/>
  <c r="J1187" i="3"/>
  <c r="G1188" i="3"/>
  <c r="H1188" i="3"/>
  <c r="I1188" i="3"/>
  <c r="J1188" i="3"/>
  <c r="G1189" i="3"/>
  <c r="H1189" i="3"/>
  <c r="I1189" i="3"/>
  <c r="J1189" i="3"/>
  <c r="G1190" i="3"/>
  <c r="H1190" i="3"/>
  <c r="I1190" i="3"/>
  <c r="J1190" i="3"/>
  <c r="G1191" i="3"/>
  <c r="H1191" i="3"/>
  <c r="I1191" i="3"/>
  <c r="J1191" i="3"/>
  <c r="G1192" i="3"/>
  <c r="H1192" i="3"/>
  <c r="I1192" i="3"/>
  <c r="J1192" i="3"/>
  <c r="G1193" i="3"/>
  <c r="H1193" i="3"/>
  <c r="I1193" i="3"/>
  <c r="J1193" i="3"/>
  <c r="G1194" i="3"/>
  <c r="H1194" i="3"/>
  <c r="I1194" i="3"/>
  <c r="J1194" i="3"/>
  <c r="G1195" i="3"/>
  <c r="H1195" i="3"/>
  <c r="I1195" i="3"/>
  <c r="J1195" i="3"/>
  <c r="G1196" i="3"/>
  <c r="H1196" i="3"/>
  <c r="I1196" i="3"/>
  <c r="J1196" i="3"/>
  <c r="G1197" i="3"/>
  <c r="H1197" i="3"/>
  <c r="I1197" i="3"/>
  <c r="J1197" i="3"/>
  <c r="G1198" i="3"/>
  <c r="H1198" i="3"/>
  <c r="I1198" i="3"/>
  <c r="J1198" i="3"/>
  <c r="G1199" i="3"/>
  <c r="H1199" i="3"/>
  <c r="I1199" i="3"/>
  <c r="J1199" i="3"/>
  <c r="G1200" i="3"/>
  <c r="H1200" i="3"/>
  <c r="I1200" i="3"/>
  <c r="J1200" i="3"/>
  <c r="G1201" i="3"/>
  <c r="H1201" i="3"/>
  <c r="I1201" i="3"/>
  <c r="J1201" i="3"/>
  <c r="G1202" i="3"/>
  <c r="H1202" i="3"/>
  <c r="I1202" i="3"/>
  <c r="J1202" i="3"/>
  <c r="G1203" i="3"/>
  <c r="H1203" i="3"/>
  <c r="I1203" i="3"/>
  <c r="J1203" i="3"/>
  <c r="G1204" i="3"/>
  <c r="H1204" i="3"/>
  <c r="I1204" i="3"/>
  <c r="J1204" i="3"/>
  <c r="G1205" i="3"/>
  <c r="H1205" i="3"/>
  <c r="I1205" i="3"/>
  <c r="J1205" i="3"/>
  <c r="G1206" i="3"/>
  <c r="H1206" i="3"/>
  <c r="I1206" i="3"/>
  <c r="J1206" i="3"/>
  <c r="G1207" i="3"/>
  <c r="H1207" i="3"/>
  <c r="I1207" i="3"/>
  <c r="J1207" i="3"/>
  <c r="G1208" i="3"/>
  <c r="H1208" i="3"/>
  <c r="I1208" i="3"/>
  <c r="J1208" i="3"/>
  <c r="G1209" i="3"/>
  <c r="H1209" i="3"/>
  <c r="I1209" i="3"/>
  <c r="J1209" i="3"/>
  <c r="G1210" i="3"/>
  <c r="H1210" i="3"/>
  <c r="I1210" i="3"/>
  <c r="J1210" i="3"/>
  <c r="G1211" i="3"/>
  <c r="H1211" i="3"/>
  <c r="I1211" i="3"/>
  <c r="J1211" i="3"/>
  <c r="G1212" i="3"/>
  <c r="H1212" i="3"/>
  <c r="I1212" i="3"/>
  <c r="J1212" i="3"/>
  <c r="G1213" i="3"/>
  <c r="H1213" i="3"/>
  <c r="I1213" i="3"/>
  <c r="J1213" i="3"/>
  <c r="G1214" i="3"/>
  <c r="H1214" i="3"/>
  <c r="I1214" i="3"/>
  <c r="J1214" i="3"/>
  <c r="G1215" i="3"/>
  <c r="H1215" i="3"/>
  <c r="I1215" i="3"/>
  <c r="J1215" i="3"/>
  <c r="G1216" i="3"/>
  <c r="H1216" i="3"/>
  <c r="I1216" i="3"/>
  <c r="J1216" i="3"/>
  <c r="G1217" i="3"/>
  <c r="H1217" i="3"/>
  <c r="I1217" i="3"/>
  <c r="J1217" i="3"/>
  <c r="G1218" i="3"/>
  <c r="H1218" i="3"/>
  <c r="I1218" i="3"/>
  <c r="J1218" i="3"/>
  <c r="G1219" i="3"/>
  <c r="H1219" i="3"/>
  <c r="I1219" i="3"/>
  <c r="J1219" i="3"/>
  <c r="G1220" i="3"/>
  <c r="H1220" i="3"/>
  <c r="I1220" i="3"/>
  <c r="J1220" i="3"/>
  <c r="G1221" i="3"/>
  <c r="H1221" i="3"/>
  <c r="I1221" i="3"/>
  <c r="J1221" i="3"/>
  <c r="G1222" i="3"/>
  <c r="H1222" i="3"/>
  <c r="I1222" i="3"/>
  <c r="J1222" i="3"/>
  <c r="G1223" i="3"/>
  <c r="H1223" i="3"/>
  <c r="I1223" i="3"/>
  <c r="J1223" i="3"/>
  <c r="G1224" i="3"/>
  <c r="H1224" i="3"/>
  <c r="I1224" i="3"/>
  <c r="J1224" i="3"/>
  <c r="G1225" i="3"/>
  <c r="H1225" i="3"/>
  <c r="I1225" i="3"/>
  <c r="J1225" i="3"/>
  <c r="G1226" i="3"/>
  <c r="H1226" i="3"/>
  <c r="I1226" i="3"/>
  <c r="J1226" i="3"/>
  <c r="G1227" i="3"/>
  <c r="H1227" i="3"/>
  <c r="I1227" i="3"/>
  <c r="J1227" i="3"/>
  <c r="G1228" i="3"/>
  <c r="H1228" i="3"/>
  <c r="I1228" i="3"/>
  <c r="J1228" i="3"/>
  <c r="G1229" i="3"/>
  <c r="H1229" i="3"/>
  <c r="I1229" i="3"/>
  <c r="J1229" i="3"/>
  <c r="G1230" i="3"/>
  <c r="H1230" i="3"/>
  <c r="I1230" i="3"/>
  <c r="J1230" i="3"/>
  <c r="G1231" i="3"/>
  <c r="H1231" i="3"/>
  <c r="I1231" i="3"/>
  <c r="J1231" i="3"/>
  <c r="G1232" i="3"/>
  <c r="H1232" i="3"/>
  <c r="I1232" i="3"/>
  <c r="J1232" i="3"/>
  <c r="G1233" i="3"/>
  <c r="H1233" i="3"/>
  <c r="I1233" i="3"/>
  <c r="J1233" i="3"/>
  <c r="G1234" i="3"/>
  <c r="H1234" i="3"/>
  <c r="I1234" i="3"/>
  <c r="J1234" i="3"/>
  <c r="G1235" i="3"/>
  <c r="H1235" i="3"/>
  <c r="I1235" i="3"/>
  <c r="J1235" i="3"/>
  <c r="G1236" i="3"/>
  <c r="H1236" i="3"/>
  <c r="I1236" i="3"/>
  <c r="J1236" i="3"/>
  <c r="G1237" i="3"/>
  <c r="H1237" i="3"/>
  <c r="I1237" i="3"/>
  <c r="J1237" i="3"/>
  <c r="G1238" i="3"/>
  <c r="H1238" i="3"/>
  <c r="I1238" i="3"/>
  <c r="J1238" i="3"/>
  <c r="G1239" i="3"/>
  <c r="H1239" i="3"/>
  <c r="I1239" i="3"/>
  <c r="J1239" i="3"/>
  <c r="G1240" i="3"/>
  <c r="H1240" i="3"/>
  <c r="I1240" i="3"/>
  <c r="J1240" i="3"/>
  <c r="G1241" i="3"/>
  <c r="H1241" i="3"/>
  <c r="I1241" i="3"/>
  <c r="J1241" i="3"/>
  <c r="G1242" i="3"/>
  <c r="H1242" i="3"/>
  <c r="I1242" i="3"/>
  <c r="J1242" i="3"/>
  <c r="G1243" i="3"/>
  <c r="H1243" i="3"/>
  <c r="I1243" i="3"/>
  <c r="J1243" i="3"/>
  <c r="G1244" i="3"/>
  <c r="H1244" i="3"/>
  <c r="I1244" i="3"/>
  <c r="J1244" i="3"/>
  <c r="G1245" i="3"/>
  <c r="H1245" i="3"/>
  <c r="I1245" i="3"/>
  <c r="J1245" i="3"/>
  <c r="G1246" i="3"/>
  <c r="H1246" i="3"/>
  <c r="I1246" i="3"/>
  <c r="J1246" i="3"/>
  <c r="G1247" i="3"/>
  <c r="H1247" i="3"/>
  <c r="I1247" i="3"/>
  <c r="J1247" i="3"/>
  <c r="G1248" i="3"/>
  <c r="H1248" i="3"/>
  <c r="I1248" i="3"/>
  <c r="J1248" i="3"/>
  <c r="G1249" i="3"/>
  <c r="H1249" i="3"/>
  <c r="I1249" i="3"/>
  <c r="J1249" i="3"/>
  <c r="G1250" i="3"/>
  <c r="H1250" i="3"/>
  <c r="I1250" i="3"/>
  <c r="J1250" i="3"/>
  <c r="G1251" i="3"/>
  <c r="H1251" i="3"/>
  <c r="I1251" i="3"/>
  <c r="J1251" i="3"/>
  <c r="G1252" i="3"/>
  <c r="H1252" i="3"/>
  <c r="I1252" i="3"/>
  <c r="J1252" i="3"/>
  <c r="G1253" i="3"/>
  <c r="H1253" i="3"/>
  <c r="I1253" i="3"/>
  <c r="J1253" i="3"/>
  <c r="G1254" i="3"/>
  <c r="H1254" i="3"/>
  <c r="I1254" i="3"/>
  <c r="J1254" i="3"/>
  <c r="G1255" i="3"/>
  <c r="H1255" i="3"/>
  <c r="I1255" i="3"/>
  <c r="J1255" i="3"/>
  <c r="G1256" i="3"/>
  <c r="H1256" i="3"/>
  <c r="I1256" i="3"/>
  <c r="J1256" i="3"/>
  <c r="G1257" i="3"/>
  <c r="H1257" i="3"/>
  <c r="I1257" i="3"/>
  <c r="J1257" i="3"/>
  <c r="G1258" i="3"/>
  <c r="H1258" i="3"/>
  <c r="I1258" i="3"/>
  <c r="J1258" i="3"/>
  <c r="G1259" i="3"/>
  <c r="H1259" i="3"/>
  <c r="I1259" i="3"/>
  <c r="J1259" i="3"/>
  <c r="G1260" i="3"/>
  <c r="H1260" i="3"/>
  <c r="I1260" i="3"/>
  <c r="J1260" i="3"/>
  <c r="G1261" i="3"/>
  <c r="H1261" i="3"/>
  <c r="I1261" i="3"/>
  <c r="J1261" i="3"/>
  <c r="G1262" i="3"/>
  <c r="H1262" i="3"/>
  <c r="I1262" i="3"/>
  <c r="J1262" i="3"/>
  <c r="G1263" i="3"/>
  <c r="H1263" i="3"/>
  <c r="I1263" i="3"/>
  <c r="J1263" i="3"/>
  <c r="G1264" i="3"/>
  <c r="H1264" i="3"/>
  <c r="I1264" i="3"/>
  <c r="J1264" i="3"/>
  <c r="G1265" i="3"/>
  <c r="H1265" i="3"/>
  <c r="I1265" i="3"/>
  <c r="J1265" i="3"/>
  <c r="G1266" i="3"/>
  <c r="H1266" i="3"/>
  <c r="I1266" i="3"/>
  <c r="J1266" i="3"/>
  <c r="G1267" i="3"/>
  <c r="H1267" i="3"/>
  <c r="I1267" i="3"/>
  <c r="J1267" i="3"/>
  <c r="G1268" i="3"/>
  <c r="H1268" i="3"/>
  <c r="I1268" i="3"/>
  <c r="J1268" i="3"/>
  <c r="G1269" i="3"/>
  <c r="H1269" i="3"/>
  <c r="I1269" i="3"/>
  <c r="J1269" i="3"/>
  <c r="G1270" i="3"/>
  <c r="H1270" i="3"/>
  <c r="I1270" i="3"/>
  <c r="J1270" i="3"/>
  <c r="G1271" i="3"/>
  <c r="H1271" i="3"/>
  <c r="I1271" i="3"/>
  <c r="J1271" i="3"/>
  <c r="G1272" i="3"/>
  <c r="H1272" i="3"/>
  <c r="I1272" i="3"/>
  <c r="J1272" i="3"/>
  <c r="G1273" i="3"/>
  <c r="H1273" i="3"/>
  <c r="I1273" i="3"/>
  <c r="J1273" i="3"/>
  <c r="G1274" i="3"/>
  <c r="H1274" i="3"/>
  <c r="I1274" i="3"/>
  <c r="J1274" i="3"/>
  <c r="G1275" i="3"/>
  <c r="H1275" i="3"/>
  <c r="I1275" i="3"/>
  <c r="J1275" i="3"/>
  <c r="G1276" i="3"/>
  <c r="H1276" i="3"/>
  <c r="I1276" i="3"/>
  <c r="J1276" i="3"/>
  <c r="G1277" i="3"/>
  <c r="H1277" i="3"/>
  <c r="I1277" i="3"/>
  <c r="J1277" i="3"/>
  <c r="G1278" i="3"/>
  <c r="H1278" i="3"/>
  <c r="I1278" i="3"/>
  <c r="J1278" i="3"/>
  <c r="G1279" i="3"/>
  <c r="H1279" i="3"/>
  <c r="I1279" i="3"/>
  <c r="J1279" i="3"/>
  <c r="G1280" i="3"/>
  <c r="H1280" i="3"/>
  <c r="I1280" i="3"/>
  <c r="J1280" i="3"/>
  <c r="G1281" i="3"/>
  <c r="H1281" i="3"/>
  <c r="I1281" i="3"/>
  <c r="J1281" i="3"/>
  <c r="G1282" i="3"/>
  <c r="H1282" i="3"/>
  <c r="I1282" i="3"/>
  <c r="J1282" i="3"/>
  <c r="G1283" i="3"/>
  <c r="H1283" i="3"/>
  <c r="I1283" i="3"/>
  <c r="J1283" i="3"/>
  <c r="G1284" i="3"/>
  <c r="H1284" i="3"/>
  <c r="I1284" i="3"/>
  <c r="J1284" i="3"/>
  <c r="G1285" i="3"/>
  <c r="H1285" i="3"/>
  <c r="I1285" i="3"/>
  <c r="J1285" i="3"/>
  <c r="G1286" i="3"/>
  <c r="H1286" i="3"/>
  <c r="I1286" i="3"/>
  <c r="J1286" i="3"/>
  <c r="G1287" i="3"/>
  <c r="H1287" i="3"/>
  <c r="I1287" i="3"/>
  <c r="J1287" i="3"/>
  <c r="G1288" i="3"/>
  <c r="H1288" i="3"/>
  <c r="I1288" i="3"/>
  <c r="J1288" i="3"/>
  <c r="G1289" i="3"/>
  <c r="H1289" i="3"/>
  <c r="I1289" i="3"/>
  <c r="J1289" i="3"/>
  <c r="G1290" i="3"/>
  <c r="H1290" i="3"/>
  <c r="I1290" i="3"/>
  <c r="J1290" i="3"/>
  <c r="G1291" i="3"/>
  <c r="H1291" i="3"/>
  <c r="I1291" i="3"/>
  <c r="J1291" i="3"/>
  <c r="G1292" i="3"/>
  <c r="H1292" i="3"/>
  <c r="I1292" i="3"/>
  <c r="J1292" i="3"/>
  <c r="G1293" i="3"/>
  <c r="H1293" i="3"/>
  <c r="I1293" i="3"/>
  <c r="J1293" i="3"/>
  <c r="G1294" i="3"/>
  <c r="H1294" i="3"/>
  <c r="I1294" i="3"/>
  <c r="J1294" i="3"/>
  <c r="G1295" i="3"/>
  <c r="H1295" i="3"/>
  <c r="I1295" i="3"/>
  <c r="J1295" i="3"/>
  <c r="G1296" i="3"/>
  <c r="H1296" i="3"/>
  <c r="I1296" i="3"/>
  <c r="J1296" i="3"/>
  <c r="G1297" i="3"/>
  <c r="H1297" i="3"/>
  <c r="I1297" i="3"/>
  <c r="J1297" i="3"/>
  <c r="G1298" i="3"/>
  <c r="H1298" i="3"/>
  <c r="I1298" i="3"/>
  <c r="J1298" i="3"/>
  <c r="G1299" i="3"/>
  <c r="H1299" i="3"/>
  <c r="I1299" i="3"/>
  <c r="J1299" i="3"/>
  <c r="G1300" i="3"/>
  <c r="H1300" i="3"/>
  <c r="I1300" i="3"/>
  <c r="J1300" i="3"/>
  <c r="G1301" i="3"/>
  <c r="H1301" i="3"/>
  <c r="I1301" i="3"/>
  <c r="J1301" i="3"/>
  <c r="G1302" i="3"/>
  <c r="H1302" i="3"/>
  <c r="I1302" i="3"/>
  <c r="J1302" i="3"/>
  <c r="G1303" i="3"/>
  <c r="H1303" i="3"/>
  <c r="I1303" i="3"/>
  <c r="J1303" i="3"/>
  <c r="G1304" i="3"/>
  <c r="H1304" i="3"/>
  <c r="I1304" i="3"/>
  <c r="J1304" i="3"/>
  <c r="G1305" i="3"/>
  <c r="H1305" i="3"/>
  <c r="I1305" i="3"/>
  <c r="J1305" i="3"/>
  <c r="G1306" i="3"/>
  <c r="H1306" i="3"/>
  <c r="I1306" i="3"/>
  <c r="J1306" i="3"/>
  <c r="G1307" i="3"/>
  <c r="H1307" i="3"/>
  <c r="I1307" i="3"/>
  <c r="J1307" i="3"/>
  <c r="G1308" i="3"/>
  <c r="H1308" i="3"/>
  <c r="I1308" i="3"/>
  <c r="J1308" i="3"/>
  <c r="G1309" i="3"/>
  <c r="H1309" i="3"/>
  <c r="I1309" i="3"/>
  <c r="J1309" i="3"/>
  <c r="G1310" i="3"/>
  <c r="H1310" i="3"/>
  <c r="I1310" i="3"/>
  <c r="J1310" i="3"/>
  <c r="G1311" i="3"/>
  <c r="H1311" i="3"/>
  <c r="I1311" i="3"/>
  <c r="J1311" i="3"/>
  <c r="G1312" i="3"/>
  <c r="H1312" i="3"/>
  <c r="I1312" i="3"/>
  <c r="J1312" i="3"/>
  <c r="G1313" i="3"/>
  <c r="H1313" i="3"/>
  <c r="I1313" i="3"/>
  <c r="J1313" i="3"/>
  <c r="G1314" i="3"/>
  <c r="H1314" i="3"/>
  <c r="I1314" i="3"/>
  <c r="J1314" i="3"/>
  <c r="G1315" i="3"/>
  <c r="H1315" i="3"/>
  <c r="I1315" i="3"/>
  <c r="J1315" i="3"/>
  <c r="G1316" i="3"/>
  <c r="H1316" i="3"/>
  <c r="I1316" i="3"/>
  <c r="J1316" i="3"/>
  <c r="G1317" i="3"/>
  <c r="H1317" i="3"/>
  <c r="I1317" i="3"/>
  <c r="J1317" i="3"/>
  <c r="G1318" i="3"/>
  <c r="H1318" i="3"/>
  <c r="I1318" i="3"/>
  <c r="J1318" i="3"/>
  <c r="G1319" i="3"/>
  <c r="H1319" i="3"/>
  <c r="I1319" i="3"/>
  <c r="J1319" i="3"/>
  <c r="G1320" i="3"/>
  <c r="H1320" i="3"/>
  <c r="I1320" i="3"/>
  <c r="J1320" i="3"/>
  <c r="G1321" i="3"/>
  <c r="H1321" i="3"/>
  <c r="I1321" i="3"/>
  <c r="J1321" i="3"/>
  <c r="G1322" i="3"/>
  <c r="H1322" i="3"/>
  <c r="I1322" i="3"/>
  <c r="J1322" i="3"/>
  <c r="G1323" i="3"/>
  <c r="H1323" i="3"/>
  <c r="I1323" i="3"/>
  <c r="J1323" i="3"/>
  <c r="G1324" i="3"/>
  <c r="H1324" i="3"/>
  <c r="I1324" i="3"/>
  <c r="J1324" i="3"/>
  <c r="G1325" i="3"/>
  <c r="H1325" i="3"/>
  <c r="I1325" i="3"/>
  <c r="J1325" i="3"/>
  <c r="G1326" i="3"/>
  <c r="H1326" i="3"/>
  <c r="I1326" i="3"/>
  <c r="J1326" i="3"/>
  <c r="G1327" i="3"/>
  <c r="H1327" i="3"/>
  <c r="I1327" i="3"/>
  <c r="J1327" i="3"/>
  <c r="G1328" i="3"/>
  <c r="H1328" i="3"/>
  <c r="I1328" i="3"/>
  <c r="J1328" i="3"/>
  <c r="G1329" i="3"/>
  <c r="H1329" i="3"/>
  <c r="I1329" i="3"/>
  <c r="J1329" i="3"/>
  <c r="G1330" i="3"/>
  <c r="H1330" i="3"/>
  <c r="I1330" i="3"/>
  <c r="J1330" i="3"/>
  <c r="G1331" i="3"/>
  <c r="H1331" i="3"/>
  <c r="I1331" i="3"/>
  <c r="J1331" i="3"/>
  <c r="G1332" i="3"/>
  <c r="H1332" i="3"/>
  <c r="I1332" i="3"/>
  <c r="J1332" i="3"/>
  <c r="G1333" i="3"/>
  <c r="H1333" i="3"/>
  <c r="I1333" i="3"/>
  <c r="J1333" i="3"/>
  <c r="G1334" i="3"/>
  <c r="H1334" i="3"/>
  <c r="I1334" i="3"/>
  <c r="J1334" i="3"/>
  <c r="G1335" i="3"/>
  <c r="H1335" i="3"/>
  <c r="I1335" i="3"/>
  <c r="J1335" i="3"/>
  <c r="G1336" i="3"/>
  <c r="H1336" i="3"/>
  <c r="I1336" i="3"/>
  <c r="J1336" i="3"/>
  <c r="G1337" i="3"/>
  <c r="H1337" i="3"/>
  <c r="I1337" i="3"/>
  <c r="J1337" i="3"/>
  <c r="G1338" i="3"/>
  <c r="H1338" i="3"/>
  <c r="I1338" i="3"/>
  <c r="J1338" i="3"/>
  <c r="G1339" i="3"/>
  <c r="H1339" i="3"/>
  <c r="I1339" i="3"/>
  <c r="J1339" i="3"/>
  <c r="G1340" i="3"/>
  <c r="H1340" i="3"/>
  <c r="I1340" i="3"/>
  <c r="J1340" i="3"/>
  <c r="G1341" i="3"/>
  <c r="H1341" i="3"/>
  <c r="I1341" i="3"/>
  <c r="J1341" i="3"/>
  <c r="G1342" i="3"/>
  <c r="H1342" i="3"/>
  <c r="I1342" i="3"/>
  <c r="J1342" i="3"/>
  <c r="G1343" i="3"/>
  <c r="H1343" i="3"/>
  <c r="I1343" i="3"/>
  <c r="J1343" i="3"/>
  <c r="G1344" i="3"/>
  <c r="H1344" i="3"/>
  <c r="I1344" i="3"/>
  <c r="J1344" i="3"/>
  <c r="G1345" i="3"/>
  <c r="H1345" i="3"/>
  <c r="I1345" i="3"/>
  <c r="J1345" i="3"/>
  <c r="G1346" i="3"/>
  <c r="H1346" i="3"/>
  <c r="I1346" i="3"/>
  <c r="J1346" i="3"/>
  <c r="G1347" i="3"/>
  <c r="H1347" i="3"/>
  <c r="I1347" i="3"/>
  <c r="J1347" i="3"/>
  <c r="G1348" i="3"/>
  <c r="H1348" i="3"/>
  <c r="I1348" i="3"/>
  <c r="J1348" i="3"/>
  <c r="G1349" i="3"/>
  <c r="H1349" i="3"/>
  <c r="I1349" i="3"/>
  <c r="J1349" i="3"/>
  <c r="G1350" i="3"/>
  <c r="H1350" i="3"/>
  <c r="I1350" i="3"/>
  <c r="J1350" i="3"/>
  <c r="G1351" i="3"/>
  <c r="H1351" i="3"/>
  <c r="I1351" i="3"/>
  <c r="J1351" i="3"/>
  <c r="G1352" i="3"/>
  <c r="H1352" i="3"/>
  <c r="I1352" i="3"/>
  <c r="J1352" i="3"/>
  <c r="G1353" i="3"/>
  <c r="H1353" i="3"/>
  <c r="I1353" i="3"/>
  <c r="J1353" i="3"/>
  <c r="G1354" i="3"/>
  <c r="H1354" i="3"/>
  <c r="I1354" i="3"/>
  <c r="J1354" i="3"/>
  <c r="G1355" i="3"/>
  <c r="H1355" i="3"/>
  <c r="I1355" i="3"/>
  <c r="J1355" i="3"/>
  <c r="G1356" i="3"/>
  <c r="H1356" i="3"/>
  <c r="I1356" i="3"/>
  <c r="J1356" i="3"/>
  <c r="G1357" i="3"/>
  <c r="H1357" i="3"/>
  <c r="I1357" i="3"/>
  <c r="J1357" i="3"/>
  <c r="G1358" i="3"/>
  <c r="H1358" i="3"/>
  <c r="I1358" i="3"/>
  <c r="J1358" i="3"/>
  <c r="G1359" i="3"/>
  <c r="H1359" i="3"/>
  <c r="I1359" i="3"/>
  <c r="J1359" i="3"/>
  <c r="G1360" i="3"/>
  <c r="H1360" i="3"/>
  <c r="I1360" i="3"/>
  <c r="J1360" i="3"/>
  <c r="G1361" i="3"/>
  <c r="H1361" i="3"/>
  <c r="I1361" i="3"/>
  <c r="J1361" i="3"/>
  <c r="G1362" i="3"/>
  <c r="H1362" i="3"/>
  <c r="I1362" i="3"/>
  <c r="J1362" i="3"/>
  <c r="G1363" i="3"/>
  <c r="H1363" i="3"/>
  <c r="I1363" i="3"/>
  <c r="J1363" i="3"/>
  <c r="G1364" i="3"/>
  <c r="H1364" i="3"/>
  <c r="I1364" i="3"/>
  <c r="J1364" i="3"/>
  <c r="G1365" i="3"/>
  <c r="H1365" i="3"/>
  <c r="I1365" i="3"/>
  <c r="J1365" i="3"/>
  <c r="G1366" i="3"/>
  <c r="H1366" i="3"/>
  <c r="I1366" i="3"/>
  <c r="J1366" i="3"/>
  <c r="G1367" i="3"/>
  <c r="H1367" i="3"/>
  <c r="I1367" i="3"/>
  <c r="J1367" i="3"/>
  <c r="G1368" i="3"/>
  <c r="H1368" i="3"/>
  <c r="I1368" i="3"/>
  <c r="J1368" i="3"/>
  <c r="G1369" i="3"/>
  <c r="H1369" i="3"/>
  <c r="I1369" i="3"/>
  <c r="J1369" i="3"/>
  <c r="G1370" i="3"/>
  <c r="H1370" i="3"/>
  <c r="I1370" i="3"/>
  <c r="J1370" i="3"/>
  <c r="G1371" i="3"/>
  <c r="H1371" i="3"/>
  <c r="I1371" i="3"/>
  <c r="J1371" i="3"/>
  <c r="G1372" i="3"/>
  <c r="H1372" i="3"/>
  <c r="I1372" i="3"/>
  <c r="J1372" i="3"/>
  <c r="G1373" i="3"/>
  <c r="H1373" i="3"/>
  <c r="I1373" i="3"/>
  <c r="J1373" i="3"/>
  <c r="G1374" i="3"/>
  <c r="H1374" i="3"/>
  <c r="I1374" i="3"/>
  <c r="J1374" i="3"/>
  <c r="G1375" i="3"/>
  <c r="H1375" i="3"/>
  <c r="I1375" i="3"/>
  <c r="J1375" i="3"/>
  <c r="G1376" i="3"/>
  <c r="H1376" i="3"/>
  <c r="I1376" i="3"/>
  <c r="J1376" i="3"/>
  <c r="G1377" i="3"/>
  <c r="H1377" i="3"/>
  <c r="I1377" i="3"/>
  <c r="J1377" i="3"/>
  <c r="G1378" i="3"/>
  <c r="H1378" i="3"/>
  <c r="I1378" i="3"/>
  <c r="J1378" i="3"/>
  <c r="G1379" i="3"/>
  <c r="H1379" i="3"/>
  <c r="I1379" i="3"/>
  <c r="J1379" i="3"/>
  <c r="G1380" i="3"/>
  <c r="H1380" i="3"/>
  <c r="I1380" i="3"/>
  <c r="J1380" i="3"/>
  <c r="G1381" i="3"/>
  <c r="H1381" i="3"/>
  <c r="I1381" i="3"/>
  <c r="J1381" i="3"/>
  <c r="G1382" i="3"/>
  <c r="H1382" i="3"/>
  <c r="I1382" i="3"/>
  <c r="J1382" i="3"/>
  <c r="G1383" i="3"/>
  <c r="H1383" i="3"/>
  <c r="I1383" i="3"/>
  <c r="J1383" i="3"/>
  <c r="G1384" i="3"/>
  <c r="H1384" i="3"/>
  <c r="I1384" i="3"/>
  <c r="J1384" i="3"/>
  <c r="G1385" i="3"/>
  <c r="H1385" i="3"/>
  <c r="I1385" i="3"/>
  <c r="J1385" i="3"/>
  <c r="G1386" i="3"/>
  <c r="H1386" i="3"/>
  <c r="I1386" i="3"/>
  <c r="J1386" i="3"/>
  <c r="G1387" i="3"/>
  <c r="H1387" i="3"/>
  <c r="I1387" i="3"/>
  <c r="J1387" i="3"/>
  <c r="G1388" i="3"/>
  <c r="H1388" i="3"/>
  <c r="I1388" i="3"/>
  <c r="J1388" i="3"/>
  <c r="G1389" i="3"/>
  <c r="H1389" i="3"/>
  <c r="I1389" i="3"/>
  <c r="J1389" i="3"/>
  <c r="G1390" i="3"/>
  <c r="H1390" i="3"/>
  <c r="I1390" i="3"/>
  <c r="J1390" i="3"/>
  <c r="G1391" i="3"/>
  <c r="H1391" i="3"/>
  <c r="I1391" i="3"/>
  <c r="J1391" i="3"/>
  <c r="G1392" i="3"/>
  <c r="H1392" i="3"/>
  <c r="I1392" i="3"/>
  <c r="J1392" i="3"/>
  <c r="G1393" i="3"/>
  <c r="H1393" i="3"/>
  <c r="I1393" i="3"/>
  <c r="J1393" i="3"/>
  <c r="G1394" i="3"/>
  <c r="H1394" i="3"/>
  <c r="I1394" i="3"/>
  <c r="J1394" i="3"/>
  <c r="G1395" i="3"/>
  <c r="H1395" i="3"/>
  <c r="I1395" i="3"/>
  <c r="J1395" i="3"/>
  <c r="G1396" i="3"/>
  <c r="H1396" i="3"/>
  <c r="I1396" i="3"/>
  <c r="J1396" i="3"/>
  <c r="G1397" i="3"/>
  <c r="H1397" i="3"/>
  <c r="I1397" i="3"/>
  <c r="J1397" i="3"/>
  <c r="G1398" i="3"/>
  <c r="H1398" i="3"/>
  <c r="I1398" i="3"/>
  <c r="J1398" i="3"/>
  <c r="G1399" i="3"/>
  <c r="H1399" i="3"/>
  <c r="I1399" i="3"/>
  <c r="J1399" i="3"/>
  <c r="G1400" i="3"/>
  <c r="H1400" i="3"/>
  <c r="I1400" i="3"/>
  <c r="J1400" i="3"/>
  <c r="G1401" i="3"/>
  <c r="H1401" i="3"/>
  <c r="I1401" i="3"/>
  <c r="J1401" i="3"/>
  <c r="G1402" i="3"/>
  <c r="H1402" i="3"/>
  <c r="I1402" i="3"/>
  <c r="J1402" i="3"/>
  <c r="G1403" i="3"/>
  <c r="H1403" i="3"/>
  <c r="I1403" i="3"/>
  <c r="J1403" i="3"/>
  <c r="G1404" i="3"/>
  <c r="H1404" i="3"/>
  <c r="I1404" i="3"/>
  <c r="J1404" i="3"/>
  <c r="G1405" i="3"/>
  <c r="H1405" i="3"/>
  <c r="I1405" i="3"/>
  <c r="J1405" i="3"/>
  <c r="G1406" i="3"/>
  <c r="H1406" i="3"/>
  <c r="I1406" i="3"/>
  <c r="J1406" i="3"/>
  <c r="G1407" i="3"/>
  <c r="H1407" i="3"/>
  <c r="I1407" i="3"/>
  <c r="J1407" i="3"/>
  <c r="G1408" i="3"/>
  <c r="H1408" i="3"/>
  <c r="I1408" i="3"/>
  <c r="J1408" i="3"/>
  <c r="G1409" i="3"/>
  <c r="H1409" i="3"/>
  <c r="I1409" i="3"/>
  <c r="J1409" i="3"/>
  <c r="G1410" i="3"/>
  <c r="H1410" i="3"/>
  <c r="I1410" i="3"/>
  <c r="J1410" i="3"/>
  <c r="G1411" i="3"/>
  <c r="H1411" i="3"/>
  <c r="I1411" i="3"/>
  <c r="J1411" i="3"/>
  <c r="G1412" i="3"/>
  <c r="H1412" i="3"/>
  <c r="I1412" i="3"/>
  <c r="J1412" i="3"/>
  <c r="G1413" i="3"/>
  <c r="H1413" i="3"/>
  <c r="I1413" i="3"/>
  <c r="J1413" i="3"/>
  <c r="G1414" i="3"/>
  <c r="H1414" i="3"/>
  <c r="I1414" i="3"/>
  <c r="J1414" i="3"/>
  <c r="G1415" i="3"/>
  <c r="H1415" i="3"/>
  <c r="I1415" i="3"/>
  <c r="J1415" i="3"/>
  <c r="G1416" i="3"/>
  <c r="H1416" i="3"/>
  <c r="I1416" i="3"/>
  <c r="J1416" i="3"/>
  <c r="G1417" i="3"/>
  <c r="H1417" i="3"/>
  <c r="I1417" i="3"/>
  <c r="J1417" i="3"/>
  <c r="G1418" i="3"/>
  <c r="H1418" i="3"/>
  <c r="I1418" i="3"/>
  <c r="J1418" i="3"/>
  <c r="G1419" i="3"/>
  <c r="H1419" i="3"/>
  <c r="I1419" i="3"/>
  <c r="J1419" i="3"/>
  <c r="G1420" i="3"/>
  <c r="H1420" i="3"/>
  <c r="I1420" i="3"/>
  <c r="J1420" i="3"/>
  <c r="G1421" i="3"/>
  <c r="H1421" i="3"/>
  <c r="I1421" i="3"/>
  <c r="J1421" i="3"/>
  <c r="G1422" i="3"/>
  <c r="H1422" i="3"/>
  <c r="I1422" i="3"/>
  <c r="J1422" i="3"/>
  <c r="G1423" i="3"/>
  <c r="H1423" i="3"/>
  <c r="I1423" i="3"/>
  <c r="J1423" i="3"/>
  <c r="G1424" i="3"/>
  <c r="H1424" i="3"/>
  <c r="I1424" i="3"/>
  <c r="J1424" i="3"/>
  <c r="G1425" i="3"/>
  <c r="H1425" i="3"/>
  <c r="I1425" i="3"/>
  <c r="J1425" i="3"/>
  <c r="G1426" i="3"/>
  <c r="H1426" i="3"/>
  <c r="I1426" i="3"/>
  <c r="J1426" i="3"/>
  <c r="G1427" i="3"/>
  <c r="H1427" i="3"/>
  <c r="I1427" i="3"/>
  <c r="J1427" i="3"/>
  <c r="G1428" i="3"/>
  <c r="H1428" i="3"/>
  <c r="I1428" i="3"/>
  <c r="J1428" i="3"/>
  <c r="G1429" i="3"/>
  <c r="H1429" i="3"/>
  <c r="I1429" i="3"/>
  <c r="J1429" i="3"/>
  <c r="G1430" i="3"/>
  <c r="H1430" i="3"/>
  <c r="I1430" i="3"/>
  <c r="J1430" i="3"/>
  <c r="G1431" i="3"/>
  <c r="H1431" i="3"/>
  <c r="I1431" i="3"/>
  <c r="J1431" i="3"/>
  <c r="G1432" i="3"/>
  <c r="H1432" i="3"/>
  <c r="I1432" i="3"/>
  <c r="J1432" i="3"/>
  <c r="G1433" i="3"/>
  <c r="H1433" i="3"/>
  <c r="I1433" i="3"/>
  <c r="J1433" i="3"/>
  <c r="G1434" i="3"/>
  <c r="H1434" i="3"/>
  <c r="I1434" i="3"/>
  <c r="J1434" i="3"/>
  <c r="G1435" i="3"/>
  <c r="H1435" i="3"/>
  <c r="I1435" i="3"/>
  <c r="J1435" i="3"/>
  <c r="G1436" i="3"/>
  <c r="H1436" i="3"/>
  <c r="I1436" i="3"/>
  <c r="J1436" i="3"/>
  <c r="G1437" i="3"/>
  <c r="H1437" i="3"/>
  <c r="I1437" i="3"/>
  <c r="J1437" i="3"/>
  <c r="G1438" i="3"/>
  <c r="H1438" i="3"/>
  <c r="I1438" i="3"/>
  <c r="J1438" i="3"/>
  <c r="G1439" i="3"/>
  <c r="H1439" i="3"/>
  <c r="I1439" i="3"/>
  <c r="J1439" i="3"/>
  <c r="G1440" i="3"/>
  <c r="H1440" i="3"/>
  <c r="I1440" i="3"/>
  <c r="J1440" i="3"/>
  <c r="G1441" i="3"/>
  <c r="H1441" i="3"/>
  <c r="I1441" i="3"/>
  <c r="J1441" i="3"/>
  <c r="G1442" i="3"/>
  <c r="H1442" i="3"/>
  <c r="I1442" i="3"/>
  <c r="J1442" i="3"/>
  <c r="G1443" i="3"/>
  <c r="H1443" i="3"/>
  <c r="I1443" i="3"/>
  <c r="J1443" i="3"/>
  <c r="G1444" i="3"/>
  <c r="H1444" i="3"/>
  <c r="I1444" i="3"/>
  <c r="J1444" i="3"/>
  <c r="G1445" i="3"/>
  <c r="H1445" i="3"/>
  <c r="I1445" i="3"/>
  <c r="J1445" i="3"/>
  <c r="G1446" i="3"/>
  <c r="H1446" i="3"/>
  <c r="I1446" i="3"/>
  <c r="J1446" i="3"/>
  <c r="G1447" i="3"/>
  <c r="H1447" i="3"/>
  <c r="I1447" i="3"/>
  <c r="J1447" i="3"/>
  <c r="G1448" i="3"/>
  <c r="H1448" i="3"/>
  <c r="I1448" i="3"/>
  <c r="J1448" i="3"/>
  <c r="G1449" i="3"/>
  <c r="H1449" i="3"/>
  <c r="I1449" i="3"/>
  <c r="J1449" i="3"/>
  <c r="G1450" i="3"/>
  <c r="H1450" i="3"/>
  <c r="I1450" i="3"/>
  <c r="J1450" i="3"/>
  <c r="G1451" i="3"/>
  <c r="H1451" i="3"/>
  <c r="I1451" i="3"/>
  <c r="J1451" i="3"/>
  <c r="G1452" i="3"/>
  <c r="H1452" i="3"/>
  <c r="I1452" i="3"/>
  <c r="J1452" i="3"/>
  <c r="G1453" i="3"/>
  <c r="H1453" i="3"/>
  <c r="I1453" i="3"/>
  <c r="J1453" i="3"/>
  <c r="G1454" i="3"/>
  <c r="H1454" i="3"/>
  <c r="I1454" i="3"/>
  <c r="J1454" i="3"/>
  <c r="G1455" i="3"/>
  <c r="H1455" i="3"/>
  <c r="I1455" i="3"/>
  <c r="J1455" i="3"/>
  <c r="G1456" i="3"/>
  <c r="H1456" i="3"/>
  <c r="I1456" i="3"/>
  <c r="J1456" i="3"/>
  <c r="G1457" i="3"/>
  <c r="H1457" i="3"/>
  <c r="I1457" i="3"/>
  <c r="J1457" i="3"/>
  <c r="G1458" i="3"/>
  <c r="H1458" i="3"/>
  <c r="I1458" i="3"/>
  <c r="J1458" i="3"/>
  <c r="G1459" i="3"/>
  <c r="H1459" i="3"/>
  <c r="I1459" i="3"/>
  <c r="J1459" i="3"/>
  <c r="G1460" i="3"/>
  <c r="H1460" i="3"/>
  <c r="I1460" i="3"/>
  <c r="J1460" i="3"/>
  <c r="G1461" i="3"/>
  <c r="H1461" i="3"/>
  <c r="I1461" i="3"/>
  <c r="J1461" i="3"/>
  <c r="G1462" i="3"/>
  <c r="H1462" i="3"/>
  <c r="I1462" i="3"/>
  <c r="J1462" i="3"/>
  <c r="G1463" i="3"/>
  <c r="H1463" i="3"/>
  <c r="I1463" i="3"/>
  <c r="J1463" i="3"/>
  <c r="G1464" i="3"/>
  <c r="H1464" i="3"/>
  <c r="I1464" i="3"/>
  <c r="J1464" i="3"/>
  <c r="G1465" i="3"/>
  <c r="H1465" i="3"/>
  <c r="I1465" i="3"/>
  <c r="J1465" i="3"/>
  <c r="G1466" i="3"/>
  <c r="H1466" i="3"/>
  <c r="I1466" i="3"/>
  <c r="J1466" i="3"/>
  <c r="G1467" i="3"/>
  <c r="H1467" i="3"/>
  <c r="I1467" i="3"/>
  <c r="J1467" i="3"/>
  <c r="G1468" i="3"/>
  <c r="H1468" i="3"/>
  <c r="I1468" i="3"/>
  <c r="J1468" i="3"/>
  <c r="G1469" i="3"/>
  <c r="H1469" i="3"/>
  <c r="I1469" i="3"/>
  <c r="J1469" i="3"/>
  <c r="G1470" i="3"/>
  <c r="H1470" i="3"/>
  <c r="I1470" i="3"/>
  <c r="J1470" i="3"/>
  <c r="G1471" i="3"/>
  <c r="H1471" i="3"/>
  <c r="I1471" i="3"/>
  <c r="J1471" i="3"/>
  <c r="G1472" i="3"/>
  <c r="H1472" i="3"/>
  <c r="I1472" i="3"/>
  <c r="J1472" i="3"/>
  <c r="G1473" i="3"/>
  <c r="H1473" i="3"/>
  <c r="I1473" i="3"/>
  <c r="J1473" i="3"/>
  <c r="G1474" i="3"/>
  <c r="H1474" i="3"/>
  <c r="I1474" i="3"/>
  <c r="J1474" i="3"/>
  <c r="G1475" i="3"/>
  <c r="H1475" i="3"/>
  <c r="I1475" i="3"/>
  <c r="J1475" i="3"/>
  <c r="G1476" i="3"/>
  <c r="H1476" i="3"/>
  <c r="I1476" i="3"/>
  <c r="J1476" i="3"/>
  <c r="G1477" i="3"/>
  <c r="H1477" i="3"/>
  <c r="I1477" i="3"/>
  <c r="J1477" i="3"/>
  <c r="G1478" i="3"/>
  <c r="H1478" i="3"/>
  <c r="I1478" i="3"/>
  <c r="J1478" i="3"/>
  <c r="G1479" i="3"/>
  <c r="H1479" i="3"/>
  <c r="I1479" i="3"/>
  <c r="J1479" i="3"/>
  <c r="G1480" i="3"/>
  <c r="H1480" i="3"/>
  <c r="I1480" i="3"/>
  <c r="J1480" i="3"/>
  <c r="G1481" i="3"/>
  <c r="H1481" i="3"/>
  <c r="I1481" i="3"/>
  <c r="J1481" i="3"/>
  <c r="G1482" i="3"/>
  <c r="H1482" i="3"/>
  <c r="I1482" i="3"/>
  <c r="J1482" i="3"/>
  <c r="G1483" i="3"/>
  <c r="H1483" i="3"/>
  <c r="I1483" i="3"/>
  <c r="J1483" i="3"/>
  <c r="G1484" i="3"/>
  <c r="H1484" i="3"/>
  <c r="I1484" i="3"/>
  <c r="J1484" i="3"/>
  <c r="G1485" i="3"/>
  <c r="H1485" i="3"/>
  <c r="I1485" i="3"/>
  <c r="J1485" i="3"/>
  <c r="G1486" i="3"/>
  <c r="H1486" i="3"/>
  <c r="I1486" i="3"/>
  <c r="J1486" i="3"/>
  <c r="G1487" i="3"/>
  <c r="H1487" i="3"/>
  <c r="I1487" i="3"/>
  <c r="J1487" i="3"/>
  <c r="G1488" i="3"/>
  <c r="H1488" i="3"/>
  <c r="I1488" i="3"/>
  <c r="J1488" i="3"/>
  <c r="G1489" i="3"/>
  <c r="H1489" i="3"/>
  <c r="I1489" i="3"/>
  <c r="J1489" i="3"/>
  <c r="G1490" i="3"/>
  <c r="H1490" i="3"/>
  <c r="I1490" i="3"/>
  <c r="J1490" i="3"/>
  <c r="G1491" i="3"/>
  <c r="H1491" i="3"/>
  <c r="I1491" i="3"/>
  <c r="J1491" i="3"/>
  <c r="G1492" i="3"/>
  <c r="H1492" i="3"/>
  <c r="I1492" i="3"/>
  <c r="J1492" i="3"/>
  <c r="G1493" i="3"/>
  <c r="H1493" i="3"/>
  <c r="I1493" i="3"/>
  <c r="J1493" i="3"/>
  <c r="G1494" i="3"/>
  <c r="H1494" i="3"/>
  <c r="I1494" i="3"/>
  <c r="J1494" i="3"/>
  <c r="G1495" i="3"/>
  <c r="H1495" i="3"/>
  <c r="I1495" i="3"/>
  <c r="J1495" i="3"/>
  <c r="G1496" i="3"/>
  <c r="H1496" i="3"/>
  <c r="I1496" i="3"/>
  <c r="J1496" i="3"/>
  <c r="G1497" i="3"/>
  <c r="H1497" i="3"/>
  <c r="I1497" i="3"/>
  <c r="J1497" i="3"/>
  <c r="G1498" i="3"/>
  <c r="H1498" i="3"/>
  <c r="I1498" i="3"/>
  <c r="J1498" i="3"/>
  <c r="G1499" i="3"/>
  <c r="H1499" i="3"/>
  <c r="I1499" i="3"/>
  <c r="J1499" i="3"/>
  <c r="G1500" i="3"/>
  <c r="H1500" i="3"/>
  <c r="I1500" i="3"/>
  <c r="J1500" i="3"/>
  <c r="G1501" i="3"/>
  <c r="H1501" i="3"/>
  <c r="I1501" i="3"/>
  <c r="J1501" i="3"/>
  <c r="G1502" i="3"/>
  <c r="H1502" i="3"/>
  <c r="I1502" i="3"/>
  <c r="J1502" i="3"/>
  <c r="G1503" i="3"/>
  <c r="H1503" i="3"/>
  <c r="I1503" i="3"/>
  <c r="J1503" i="3"/>
  <c r="G1504" i="3"/>
  <c r="H1504" i="3"/>
  <c r="I1504" i="3"/>
  <c r="J1504" i="3"/>
  <c r="G1505" i="3"/>
  <c r="H1505" i="3"/>
  <c r="I1505" i="3"/>
  <c r="J1505" i="3"/>
  <c r="G1506" i="3"/>
  <c r="H1506" i="3"/>
  <c r="I1506" i="3"/>
  <c r="J1506" i="3"/>
  <c r="G1507" i="3"/>
  <c r="H1507" i="3"/>
  <c r="I1507" i="3"/>
  <c r="J1507" i="3"/>
  <c r="G1508" i="3"/>
  <c r="H1508" i="3"/>
  <c r="I1508" i="3"/>
  <c r="J1508" i="3"/>
  <c r="G1509" i="3"/>
  <c r="H1509" i="3"/>
  <c r="I1509" i="3"/>
  <c r="J1509" i="3"/>
  <c r="G1510" i="3"/>
  <c r="H1510" i="3"/>
  <c r="I1510" i="3"/>
  <c r="J1510" i="3"/>
  <c r="G1511" i="3"/>
  <c r="H1511" i="3"/>
  <c r="I1511" i="3"/>
  <c r="J1511" i="3"/>
  <c r="G1512" i="3"/>
  <c r="H1512" i="3"/>
  <c r="I1512" i="3"/>
  <c r="J1512" i="3"/>
  <c r="G1513" i="3"/>
  <c r="H1513" i="3"/>
  <c r="I1513" i="3"/>
  <c r="J1513" i="3"/>
  <c r="G1514" i="3"/>
  <c r="H1514" i="3"/>
  <c r="I1514" i="3"/>
  <c r="J1514" i="3"/>
  <c r="G1515" i="3"/>
  <c r="H1515" i="3"/>
  <c r="I1515" i="3"/>
  <c r="J1515" i="3"/>
  <c r="G1516" i="3"/>
  <c r="H1516" i="3"/>
  <c r="I1516" i="3"/>
  <c r="J1516" i="3"/>
  <c r="G1517" i="3"/>
  <c r="H1517" i="3"/>
  <c r="I1517" i="3"/>
  <c r="J1517" i="3"/>
  <c r="G1518" i="3"/>
  <c r="H1518" i="3"/>
  <c r="I1518" i="3"/>
  <c r="J1518" i="3"/>
  <c r="G1519" i="3"/>
  <c r="H1519" i="3"/>
  <c r="I1519" i="3"/>
  <c r="J1519" i="3"/>
  <c r="G1520" i="3"/>
  <c r="H1520" i="3"/>
  <c r="I1520" i="3"/>
  <c r="J1520" i="3"/>
  <c r="G1521" i="3"/>
  <c r="H1521" i="3"/>
  <c r="I1521" i="3"/>
  <c r="J1521" i="3"/>
  <c r="G1522" i="3"/>
  <c r="H1522" i="3"/>
  <c r="I1522" i="3"/>
  <c r="J1522" i="3"/>
  <c r="G1523" i="3"/>
  <c r="H1523" i="3"/>
  <c r="I1523" i="3"/>
  <c r="J1523" i="3"/>
  <c r="G1524" i="3"/>
  <c r="H1524" i="3"/>
  <c r="I1524" i="3"/>
  <c r="J1524" i="3"/>
  <c r="G1525" i="3"/>
  <c r="H1525" i="3"/>
  <c r="I1525" i="3"/>
  <c r="J1525" i="3"/>
  <c r="G1526" i="3"/>
  <c r="H1526" i="3"/>
  <c r="I1526" i="3"/>
  <c r="J1526" i="3"/>
  <c r="G1527" i="3"/>
  <c r="H1527" i="3"/>
  <c r="I1527" i="3"/>
  <c r="J1527" i="3"/>
  <c r="G1528" i="3"/>
  <c r="H1528" i="3"/>
  <c r="I1528" i="3"/>
  <c r="J1528" i="3"/>
  <c r="G1529" i="3"/>
  <c r="H1529" i="3"/>
  <c r="I1529" i="3"/>
  <c r="J1529" i="3"/>
  <c r="G1530" i="3"/>
  <c r="H1530" i="3"/>
  <c r="I1530" i="3"/>
  <c r="J1530" i="3"/>
  <c r="G1531" i="3"/>
  <c r="H1531" i="3"/>
  <c r="I1531" i="3"/>
  <c r="J1531" i="3"/>
  <c r="G1532" i="3"/>
  <c r="H1532" i="3"/>
  <c r="I1532" i="3"/>
  <c r="J1532" i="3"/>
  <c r="G1533" i="3"/>
  <c r="H1533" i="3"/>
  <c r="I1533" i="3"/>
  <c r="J1533" i="3"/>
  <c r="G1534" i="3"/>
  <c r="H1534" i="3"/>
  <c r="I1534" i="3"/>
  <c r="J1534" i="3"/>
  <c r="G1535" i="3"/>
  <c r="H1535" i="3"/>
  <c r="I1535" i="3"/>
  <c r="J1535" i="3"/>
  <c r="G1536" i="3"/>
  <c r="H1536" i="3"/>
  <c r="I1536" i="3"/>
  <c r="J1536" i="3"/>
  <c r="G1537" i="3"/>
  <c r="H1537" i="3"/>
  <c r="I1537" i="3"/>
  <c r="J1537" i="3"/>
  <c r="G1538" i="3"/>
  <c r="H1538" i="3"/>
  <c r="I1538" i="3"/>
  <c r="J1538" i="3"/>
  <c r="G1539" i="3"/>
  <c r="H1539" i="3"/>
  <c r="I1539" i="3"/>
  <c r="J1539" i="3"/>
  <c r="G1540" i="3"/>
  <c r="H1540" i="3"/>
  <c r="I1540" i="3"/>
  <c r="J1540" i="3"/>
  <c r="G1541" i="3"/>
  <c r="H1541" i="3"/>
  <c r="I1541" i="3"/>
  <c r="J1541" i="3"/>
  <c r="G1542" i="3"/>
  <c r="H1542" i="3"/>
  <c r="I1542" i="3"/>
  <c r="J1542" i="3"/>
  <c r="G1543" i="3"/>
  <c r="H1543" i="3"/>
  <c r="I1543" i="3"/>
  <c r="J1543" i="3"/>
  <c r="G1544" i="3"/>
  <c r="H1544" i="3"/>
  <c r="I1544" i="3"/>
  <c r="J1544" i="3"/>
  <c r="G1545" i="3"/>
  <c r="H1545" i="3"/>
  <c r="I1545" i="3"/>
  <c r="J1545" i="3"/>
  <c r="G1546" i="3"/>
  <c r="H1546" i="3"/>
  <c r="I1546" i="3"/>
  <c r="J1546" i="3"/>
  <c r="G1547" i="3"/>
  <c r="H1547" i="3"/>
  <c r="I1547" i="3"/>
  <c r="J1547" i="3"/>
  <c r="G1548" i="3"/>
  <c r="H1548" i="3"/>
  <c r="I1548" i="3"/>
  <c r="J1548" i="3"/>
  <c r="G1549" i="3"/>
  <c r="H1549" i="3"/>
  <c r="I1549" i="3"/>
  <c r="J1549" i="3"/>
  <c r="G1550" i="3"/>
  <c r="H1550" i="3"/>
  <c r="I1550" i="3"/>
  <c r="J1550" i="3"/>
  <c r="G1551" i="3"/>
  <c r="H1551" i="3"/>
  <c r="I1551" i="3"/>
  <c r="J1551" i="3"/>
  <c r="G1552" i="3"/>
  <c r="H1552" i="3"/>
  <c r="I1552" i="3"/>
  <c r="J1552" i="3"/>
  <c r="G1553" i="3"/>
  <c r="H1553" i="3"/>
  <c r="I1553" i="3"/>
  <c r="J1553" i="3"/>
  <c r="G1554" i="3"/>
  <c r="H1554" i="3"/>
  <c r="I1554" i="3"/>
  <c r="J1554" i="3"/>
  <c r="G1555" i="3"/>
  <c r="H1555" i="3"/>
  <c r="I1555" i="3"/>
  <c r="J1555" i="3"/>
  <c r="G1556" i="3"/>
  <c r="H1556" i="3"/>
  <c r="I1556" i="3"/>
  <c r="J1556" i="3"/>
  <c r="G1557" i="3"/>
  <c r="H1557" i="3"/>
  <c r="I1557" i="3"/>
  <c r="J1557" i="3"/>
  <c r="G1558" i="3"/>
  <c r="H1558" i="3"/>
  <c r="I1558" i="3"/>
  <c r="J1558" i="3"/>
  <c r="G1559" i="3"/>
  <c r="H1559" i="3"/>
  <c r="I1559" i="3"/>
  <c r="J1559" i="3"/>
  <c r="G1560" i="3"/>
  <c r="H1560" i="3"/>
  <c r="I1560" i="3"/>
  <c r="J1560" i="3"/>
  <c r="G1561" i="3"/>
  <c r="H1561" i="3"/>
  <c r="I1561" i="3"/>
  <c r="J1561" i="3"/>
  <c r="G1562" i="3"/>
  <c r="H1562" i="3"/>
  <c r="I1562" i="3"/>
  <c r="J1562" i="3"/>
  <c r="G1563" i="3"/>
  <c r="H1563" i="3"/>
  <c r="I1563" i="3"/>
  <c r="J1563" i="3"/>
  <c r="G1564" i="3"/>
  <c r="H1564" i="3"/>
  <c r="I1564" i="3"/>
  <c r="J1564" i="3"/>
  <c r="G1565" i="3"/>
  <c r="H1565" i="3"/>
  <c r="I1565" i="3"/>
  <c r="J1565" i="3"/>
  <c r="G1566" i="3"/>
  <c r="H1566" i="3"/>
  <c r="I1566" i="3"/>
  <c r="J1566" i="3"/>
  <c r="G1567" i="3"/>
  <c r="H1567" i="3"/>
  <c r="I1567" i="3"/>
  <c r="J1567" i="3"/>
  <c r="G1568" i="3"/>
  <c r="H1568" i="3"/>
  <c r="I1568" i="3"/>
  <c r="J1568" i="3"/>
  <c r="G1569" i="3"/>
  <c r="H1569" i="3"/>
  <c r="I1569" i="3"/>
  <c r="J1569" i="3"/>
  <c r="G1570" i="3"/>
  <c r="H1570" i="3"/>
  <c r="I1570" i="3"/>
  <c r="J1570" i="3"/>
  <c r="G1571" i="3"/>
  <c r="H1571" i="3"/>
  <c r="I1571" i="3"/>
  <c r="J1571" i="3"/>
  <c r="G1572" i="3"/>
  <c r="H1572" i="3"/>
  <c r="I1572" i="3"/>
  <c r="J1572" i="3"/>
  <c r="G1573" i="3"/>
  <c r="H1573" i="3"/>
  <c r="I1573" i="3"/>
  <c r="J1573" i="3"/>
  <c r="G1574" i="3"/>
  <c r="H1574" i="3"/>
  <c r="I1574" i="3"/>
  <c r="J1574" i="3"/>
  <c r="G1575" i="3"/>
  <c r="H1575" i="3"/>
  <c r="I1575" i="3"/>
  <c r="J1575" i="3"/>
  <c r="G1576" i="3"/>
  <c r="H1576" i="3"/>
  <c r="I1576" i="3"/>
  <c r="J1576" i="3"/>
  <c r="G1577" i="3"/>
  <c r="H1577" i="3"/>
  <c r="I1577" i="3"/>
  <c r="J1577" i="3"/>
  <c r="G1578" i="3"/>
  <c r="H1578" i="3"/>
  <c r="I1578" i="3"/>
  <c r="J1578" i="3"/>
  <c r="G1579" i="3"/>
  <c r="H1579" i="3"/>
  <c r="I1579" i="3"/>
  <c r="J1579" i="3"/>
  <c r="G1580" i="3"/>
  <c r="H1580" i="3"/>
  <c r="I1580" i="3"/>
  <c r="J1580" i="3"/>
  <c r="G1581" i="3"/>
  <c r="H1581" i="3"/>
  <c r="I1581" i="3"/>
  <c r="J1581" i="3"/>
  <c r="G1582" i="3"/>
  <c r="H1582" i="3"/>
  <c r="I1582" i="3"/>
  <c r="J1582" i="3"/>
  <c r="G1583" i="3"/>
  <c r="H1583" i="3"/>
  <c r="I1583" i="3"/>
  <c r="J1583" i="3"/>
  <c r="G1584" i="3"/>
  <c r="H1584" i="3"/>
  <c r="I1584" i="3"/>
  <c r="J1584" i="3"/>
  <c r="G1585" i="3"/>
  <c r="H1585" i="3"/>
  <c r="I1585" i="3"/>
  <c r="J1585" i="3"/>
  <c r="G1586" i="3"/>
  <c r="H1586" i="3"/>
  <c r="I1586" i="3"/>
  <c r="J1586" i="3"/>
  <c r="G1587" i="3"/>
  <c r="H1587" i="3"/>
  <c r="I1587" i="3"/>
  <c r="J1587" i="3"/>
  <c r="G1588" i="3"/>
  <c r="H1588" i="3"/>
  <c r="I1588" i="3"/>
  <c r="J1588" i="3"/>
  <c r="G1589" i="3"/>
  <c r="H1589" i="3"/>
  <c r="I1589" i="3"/>
  <c r="J1589" i="3"/>
  <c r="G1590" i="3"/>
  <c r="H1590" i="3"/>
  <c r="I1590" i="3"/>
  <c r="J1590" i="3"/>
  <c r="G1591" i="3"/>
  <c r="H1591" i="3"/>
  <c r="I1591" i="3"/>
  <c r="J1591" i="3"/>
  <c r="G1592" i="3"/>
  <c r="H1592" i="3"/>
  <c r="I1592" i="3"/>
  <c r="J1592" i="3"/>
  <c r="G1593" i="3"/>
  <c r="H1593" i="3"/>
  <c r="I1593" i="3"/>
  <c r="J1593" i="3"/>
  <c r="G1594" i="3"/>
  <c r="H1594" i="3"/>
  <c r="I1594" i="3"/>
  <c r="J1594" i="3"/>
  <c r="G1595" i="3"/>
  <c r="H1595" i="3"/>
  <c r="I1595" i="3"/>
  <c r="J1595" i="3"/>
  <c r="G1596" i="3"/>
  <c r="H1596" i="3"/>
  <c r="I1596" i="3"/>
  <c r="J1596" i="3"/>
  <c r="G1597" i="3"/>
  <c r="H1597" i="3"/>
  <c r="I1597" i="3"/>
  <c r="J1597" i="3"/>
  <c r="G1598" i="3"/>
  <c r="H1598" i="3"/>
  <c r="I1598" i="3"/>
  <c r="J1598" i="3"/>
  <c r="G1599" i="3"/>
  <c r="H1599" i="3"/>
  <c r="I1599" i="3"/>
  <c r="J1599" i="3"/>
  <c r="G1600" i="3"/>
  <c r="H1600" i="3"/>
  <c r="I1600" i="3"/>
  <c r="J1600" i="3"/>
  <c r="G1601" i="3"/>
  <c r="H1601" i="3"/>
  <c r="I1601" i="3"/>
  <c r="J1601" i="3"/>
  <c r="G1602" i="3"/>
  <c r="H1602" i="3"/>
  <c r="I1602" i="3"/>
  <c r="J1602" i="3"/>
  <c r="G1603" i="3"/>
  <c r="H1603" i="3"/>
  <c r="I1603" i="3"/>
  <c r="J1603" i="3"/>
  <c r="G1604" i="3"/>
  <c r="H1604" i="3"/>
  <c r="I1604" i="3"/>
  <c r="J1604" i="3"/>
  <c r="G1605" i="3"/>
  <c r="H1605" i="3"/>
  <c r="I1605" i="3"/>
  <c r="J1605" i="3"/>
  <c r="G1606" i="3"/>
  <c r="H1606" i="3"/>
  <c r="I1606" i="3"/>
  <c r="J1606" i="3"/>
  <c r="G1607" i="3"/>
  <c r="H1607" i="3"/>
  <c r="I1607" i="3"/>
  <c r="J1607" i="3"/>
  <c r="G1608" i="3"/>
  <c r="H1608" i="3"/>
  <c r="I1608" i="3"/>
  <c r="J1608" i="3"/>
  <c r="G1609" i="3"/>
  <c r="H1609" i="3"/>
  <c r="I1609" i="3"/>
  <c r="J1609" i="3"/>
  <c r="G1610" i="3"/>
  <c r="H1610" i="3"/>
  <c r="I1610" i="3"/>
  <c r="J1610" i="3"/>
  <c r="G1611" i="3"/>
  <c r="H1611" i="3"/>
  <c r="I1611" i="3"/>
  <c r="J1611" i="3"/>
  <c r="G1612" i="3"/>
  <c r="H1612" i="3"/>
  <c r="I1612" i="3"/>
  <c r="J1612" i="3"/>
  <c r="G1613" i="3"/>
  <c r="H1613" i="3"/>
  <c r="I1613" i="3"/>
  <c r="J1613" i="3"/>
  <c r="G1614" i="3"/>
  <c r="H1614" i="3"/>
  <c r="I1614" i="3"/>
  <c r="J1614" i="3"/>
  <c r="G1615" i="3"/>
  <c r="H1615" i="3"/>
  <c r="I1615" i="3"/>
  <c r="J1615" i="3"/>
  <c r="G1616" i="3"/>
  <c r="H1616" i="3"/>
  <c r="I1616" i="3"/>
  <c r="J1616" i="3"/>
  <c r="G1617" i="3"/>
  <c r="H1617" i="3"/>
  <c r="I1617" i="3"/>
  <c r="J1617" i="3"/>
  <c r="G1618" i="3"/>
  <c r="H1618" i="3"/>
  <c r="I1618" i="3"/>
  <c r="J1618" i="3"/>
  <c r="G1619" i="3"/>
  <c r="H1619" i="3"/>
  <c r="I1619" i="3"/>
  <c r="J1619" i="3"/>
  <c r="G1620" i="3"/>
  <c r="H1620" i="3"/>
  <c r="I1620" i="3"/>
  <c r="J1620" i="3"/>
  <c r="G1621" i="3"/>
  <c r="H1621" i="3"/>
  <c r="I1621" i="3"/>
  <c r="J1621" i="3"/>
  <c r="G1622" i="3"/>
  <c r="H1622" i="3"/>
  <c r="I1622" i="3"/>
  <c r="J1622" i="3"/>
  <c r="G1623" i="3"/>
  <c r="H1623" i="3"/>
  <c r="I1623" i="3"/>
  <c r="J1623" i="3"/>
  <c r="G1624" i="3"/>
  <c r="H1624" i="3"/>
  <c r="I1624" i="3"/>
  <c r="J1624" i="3"/>
  <c r="G1625" i="3"/>
  <c r="H1625" i="3"/>
  <c r="I1625" i="3"/>
  <c r="J1625" i="3"/>
  <c r="G1626" i="3"/>
  <c r="H1626" i="3"/>
  <c r="I1626" i="3"/>
  <c r="J1626" i="3"/>
  <c r="G1627" i="3"/>
  <c r="H1627" i="3"/>
  <c r="I1627" i="3"/>
  <c r="J1627" i="3"/>
  <c r="G1628" i="3"/>
  <c r="H1628" i="3"/>
  <c r="I1628" i="3"/>
  <c r="J1628" i="3"/>
  <c r="G1629" i="3"/>
  <c r="H1629" i="3"/>
  <c r="I1629" i="3"/>
  <c r="J1629" i="3"/>
  <c r="G1630" i="3"/>
  <c r="H1630" i="3"/>
  <c r="I1630" i="3"/>
  <c r="J1630" i="3"/>
  <c r="G1631" i="3"/>
  <c r="H1631" i="3"/>
  <c r="I1631" i="3"/>
  <c r="J1631" i="3"/>
  <c r="G1632" i="3"/>
  <c r="H1632" i="3"/>
  <c r="I1632" i="3"/>
  <c r="J1632" i="3"/>
  <c r="G1633" i="3"/>
  <c r="H1633" i="3"/>
  <c r="I1633" i="3"/>
  <c r="J1633" i="3"/>
  <c r="G1634" i="3"/>
  <c r="H1634" i="3"/>
  <c r="I1634" i="3"/>
  <c r="J1634" i="3"/>
  <c r="G1635" i="3"/>
  <c r="H1635" i="3"/>
  <c r="I1635" i="3"/>
  <c r="J1635" i="3"/>
  <c r="G1636" i="3"/>
  <c r="H1636" i="3"/>
  <c r="I1636" i="3"/>
  <c r="J1636" i="3"/>
  <c r="G1637" i="3"/>
  <c r="H1637" i="3"/>
  <c r="I1637" i="3"/>
  <c r="J1637" i="3"/>
  <c r="G1638" i="3"/>
  <c r="H1638" i="3"/>
  <c r="I1638" i="3"/>
  <c r="J1638" i="3"/>
  <c r="G1639" i="3"/>
  <c r="H1639" i="3"/>
  <c r="I1639" i="3"/>
  <c r="J1639" i="3"/>
  <c r="G1640" i="3"/>
  <c r="H1640" i="3"/>
  <c r="I1640" i="3"/>
  <c r="J1640" i="3"/>
  <c r="G1641" i="3"/>
  <c r="H1641" i="3"/>
  <c r="I1641" i="3"/>
  <c r="J1641" i="3"/>
  <c r="G1642" i="3"/>
  <c r="H1642" i="3"/>
  <c r="I1642" i="3"/>
  <c r="J1642" i="3"/>
  <c r="G1643" i="3"/>
  <c r="H1643" i="3"/>
  <c r="I1643" i="3"/>
  <c r="J1643" i="3"/>
  <c r="G1644" i="3"/>
  <c r="H1644" i="3"/>
  <c r="I1644" i="3"/>
  <c r="J1644" i="3"/>
  <c r="G1645" i="3"/>
  <c r="H1645" i="3"/>
  <c r="I1645" i="3"/>
  <c r="J1645" i="3"/>
  <c r="G1646" i="3"/>
  <c r="H1646" i="3"/>
  <c r="I1646" i="3"/>
  <c r="J1646" i="3"/>
  <c r="G1647" i="3"/>
  <c r="H1647" i="3"/>
  <c r="I1647" i="3"/>
  <c r="J1647" i="3"/>
  <c r="G1648" i="3"/>
  <c r="H1648" i="3"/>
  <c r="I1648" i="3"/>
  <c r="J1648" i="3"/>
  <c r="G1649" i="3"/>
  <c r="H1649" i="3"/>
  <c r="I1649" i="3"/>
  <c r="J1649" i="3"/>
  <c r="G1650" i="3"/>
  <c r="H1650" i="3"/>
  <c r="I1650" i="3"/>
  <c r="J1650" i="3"/>
  <c r="G1651" i="3"/>
  <c r="H1651" i="3"/>
  <c r="I1651" i="3"/>
  <c r="J1651" i="3"/>
  <c r="G1652" i="3"/>
  <c r="H1652" i="3"/>
  <c r="I1652" i="3"/>
  <c r="J1652" i="3"/>
  <c r="G1653" i="3"/>
  <c r="H1653" i="3"/>
  <c r="I1653" i="3"/>
  <c r="J1653" i="3"/>
  <c r="G1654" i="3"/>
  <c r="H1654" i="3"/>
  <c r="I1654" i="3"/>
  <c r="J1654" i="3"/>
  <c r="G1655" i="3"/>
  <c r="H1655" i="3"/>
  <c r="I1655" i="3"/>
  <c r="J1655" i="3"/>
  <c r="G1656" i="3"/>
  <c r="H1656" i="3"/>
  <c r="I1656" i="3"/>
  <c r="J1656" i="3"/>
  <c r="G1657" i="3"/>
  <c r="H1657" i="3"/>
  <c r="I1657" i="3"/>
  <c r="J1657" i="3"/>
  <c r="G1658" i="3"/>
  <c r="H1658" i="3"/>
  <c r="I1658" i="3"/>
  <c r="J1658" i="3"/>
  <c r="G1659" i="3"/>
  <c r="H1659" i="3"/>
  <c r="I1659" i="3"/>
  <c r="J1659" i="3"/>
  <c r="G1660" i="3"/>
  <c r="H1660" i="3"/>
  <c r="I1660" i="3"/>
  <c r="J1660" i="3"/>
  <c r="G1661" i="3"/>
  <c r="H1661" i="3"/>
  <c r="I1661" i="3"/>
  <c r="J1661" i="3"/>
  <c r="G1662" i="3"/>
  <c r="H1662" i="3"/>
  <c r="I1662" i="3"/>
  <c r="J1662" i="3"/>
  <c r="G1663" i="3"/>
  <c r="H1663" i="3"/>
  <c r="I1663" i="3"/>
  <c r="J1663" i="3"/>
  <c r="G1664" i="3"/>
  <c r="H1664" i="3"/>
  <c r="I1664" i="3"/>
  <c r="J1664" i="3"/>
  <c r="G1665" i="3"/>
  <c r="H1665" i="3"/>
  <c r="I1665" i="3"/>
  <c r="J1665" i="3"/>
  <c r="G1666" i="3"/>
  <c r="H1666" i="3"/>
  <c r="I1666" i="3"/>
  <c r="J1666" i="3"/>
  <c r="G1667" i="3"/>
  <c r="H1667" i="3"/>
  <c r="I1667" i="3"/>
  <c r="J1667" i="3"/>
  <c r="G1668" i="3"/>
  <c r="H1668" i="3"/>
  <c r="I1668" i="3"/>
  <c r="J1668" i="3"/>
  <c r="G1669" i="3"/>
  <c r="H1669" i="3"/>
  <c r="I1669" i="3"/>
  <c r="J1669" i="3"/>
  <c r="G1670" i="3"/>
  <c r="H1670" i="3"/>
  <c r="I1670" i="3"/>
  <c r="J1670" i="3"/>
  <c r="G1671" i="3"/>
  <c r="H1671" i="3"/>
  <c r="I1671" i="3"/>
  <c r="J1671" i="3"/>
  <c r="G1672" i="3"/>
  <c r="H1672" i="3"/>
  <c r="I1672" i="3"/>
  <c r="J1672" i="3"/>
  <c r="G1673" i="3"/>
  <c r="H1673" i="3"/>
  <c r="I1673" i="3"/>
  <c r="J1673" i="3"/>
  <c r="G1674" i="3"/>
  <c r="H1674" i="3"/>
  <c r="I1674" i="3"/>
  <c r="J1674" i="3"/>
  <c r="G1675" i="3"/>
  <c r="H1675" i="3"/>
  <c r="I1675" i="3"/>
  <c r="J1675" i="3"/>
  <c r="G1676" i="3"/>
  <c r="H1676" i="3"/>
  <c r="I1676" i="3"/>
  <c r="J1676" i="3"/>
  <c r="G1677" i="3"/>
  <c r="H1677" i="3"/>
  <c r="I1677" i="3"/>
  <c r="J1677" i="3"/>
  <c r="G1678" i="3"/>
  <c r="H1678" i="3"/>
  <c r="I1678" i="3"/>
  <c r="J1678" i="3"/>
  <c r="G1679" i="3"/>
  <c r="H1679" i="3"/>
  <c r="I1679" i="3"/>
  <c r="J1679" i="3"/>
  <c r="G1680" i="3"/>
  <c r="H1680" i="3"/>
  <c r="I1680" i="3"/>
  <c r="J1680" i="3"/>
  <c r="G1681" i="3"/>
  <c r="H1681" i="3"/>
  <c r="I1681" i="3"/>
  <c r="J1681" i="3"/>
  <c r="G1682" i="3"/>
  <c r="H1682" i="3"/>
  <c r="I1682" i="3"/>
  <c r="J1682" i="3"/>
  <c r="G1683" i="3"/>
  <c r="H1683" i="3"/>
  <c r="I1683" i="3"/>
  <c r="J1683" i="3"/>
  <c r="G1684" i="3"/>
  <c r="H1684" i="3"/>
  <c r="I1684" i="3"/>
  <c r="J1684" i="3"/>
  <c r="G1685" i="3"/>
  <c r="H1685" i="3"/>
  <c r="I1685" i="3"/>
  <c r="J1685" i="3"/>
  <c r="G1686" i="3"/>
  <c r="H1686" i="3"/>
  <c r="I1686" i="3"/>
  <c r="J1686" i="3"/>
  <c r="G1687" i="3"/>
  <c r="H1687" i="3"/>
  <c r="I1687" i="3"/>
  <c r="J1687" i="3"/>
  <c r="G1688" i="3"/>
  <c r="H1688" i="3"/>
  <c r="I1688" i="3"/>
  <c r="J1688" i="3"/>
  <c r="G1689" i="3"/>
  <c r="H1689" i="3"/>
  <c r="I1689" i="3"/>
  <c r="J1689" i="3"/>
  <c r="G1690" i="3"/>
  <c r="H1690" i="3"/>
  <c r="I1690" i="3"/>
  <c r="J1690" i="3"/>
  <c r="G1691" i="3"/>
  <c r="H1691" i="3"/>
  <c r="I1691" i="3"/>
  <c r="J1691" i="3"/>
  <c r="G1692" i="3"/>
  <c r="H1692" i="3"/>
  <c r="I1692" i="3"/>
  <c r="J1692" i="3"/>
  <c r="G1693" i="3"/>
  <c r="H1693" i="3"/>
  <c r="I1693" i="3"/>
  <c r="J1693" i="3"/>
  <c r="G1694" i="3"/>
  <c r="H1694" i="3"/>
  <c r="I1694" i="3"/>
  <c r="J1694" i="3"/>
  <c r="G1695" i="3"/>
  <c r="H1695" i="3"/>
  <c r="I1695" i="3"/>
  <c r="J1695" i="3"/>
  <c r="G1696" i="3"/>
  <c r="H1696" i="3"/>
  <c r="I1696" i="3"/>
  <c r="J1696" i="3"/>
  <c r="G1697" i="3"/>
  <c r="H1697" i="3"/>
  <c r="I1697" i="3"/>
  <c r="J1697" i="3"/>
  <c r="G1698" i="3"/>
  <c r="H1698" i="3"/>
  <c r="I1698" i="3"/>
  <c r="J1698" i="3"/>
  <c r="G1699" i="3"/>
  <c r="H1699" i="3"/>
  <c r="I1699" i="3"/>
  <c r="J1699" i="3"/>
  <c r="G1700" i="3"/>
  <c r="H1700" i="3"/>
  <c r="I1700" i="3"/>
  <c r="J1700" i="3"/>
  <c r="G1701" i="3"/>
  <c r="H1701" i="3"/>
  <c r="I1701" i="3"/>
  <c r="J1701" i="3"/>
  <c r="G1702" i="3"/>
  <c r="H1702" i="3"/>
  <c r="I1702" i="3"/>
  <c r="J1702" i="3"/>
  <c r="G1703" i="3"/>
  <c r="H1703" i="3"/>
  <c r="I1703" i="3"/>
  <c r="J1703" i="3"/>
  <c r="G1704" i="3"/>
  <c r="H1704" i="3"/>
  <c r="I1704" i="3"/>
  <c r="J1704" i="3"/>
  <c r="G1705" i="3"/>
  <c r="H1705" i="3"/>
  <c r="I1705" i="3"/>
  <c r="J1705" i="3"/>
  <c r="G1706" i="3"/>
  <c r="H1706" i="3"/>
  <c r="I1706" i="3"/>
  <c r="J1706" i="3"/>
  <c r="G1707" i="3"/>
  <c r="H1707" i="3"/>
  <c r="I1707" i="3"/>
  <c r="J1707" i="3"/>
  <c r="G1708" i="3"/>
  <c r="H1708" i="3"/>
  <c r="I1708" i="3"/>
  <c r="J1708" i="3"/>
  <c r="G1709" i="3"/>
  <c r="H1709" i="3"/>
  <c r="I1709" i="3"/>
  <c r="J1709" i="3"/>
  <c r="G1710" i="3"/>
  <c r="H1710" i="3"/>
  <c r="I1710" i="3"/>
  <c r="J1710" i="3"/>
  <c r="G1711" i="3"/>
  <c r="H1711" i="3"/>
  <c r="I1711" i="3"/>
  <c r="J1711" i="3"/>
  <c r="G1712" i="3"/>
  <c r="H1712" i="3"/>
  <c r="I1712" i="3"/>
  <c r="J1712" i="3"/>
  <c r="G1713" i="3"/>
  <c r="H1713" i="3"/>
  <c r="I1713" i="3"/>
  <c r="J1713" i="3"/>
  <c r="G1714" i="3"/>
  <c r="H1714" i="3"/>
  <c r="I1714" i="3"/>
  <c r="J1714" i="3"/>
  <c r="G1715" i="3"/>
  <c r="H1715" i="3"/>
  <c r="I1715" i="3"/>
  <c r="J1715" i="3"/>
  <c r="G1716" i="3"/>
  <c r="H1716" i="3"/>
  <c r="I1716" i="3"/>
  <c r="J1716" i="3"/>
  <c r="G1717" i="3"/>
  <c r="H1717" i="3"/>
  <c r="I1717" i="3"/>
  <c r="J1717" i="3"/>
  <c r="G1718" i="3"/>
  <c r="H1718" i="3"/>
  <c r="I1718" i="3"/>
  <c r="J1718" i="3"/>
  <c r="G1719" i="3"/>
  <c r="H1719" i="3"/>
  <c r="I1719" i="3"/>
  <c r="J1719" i="3"/>
  <c r="G1720" i="3"/>
  <c r="H1720" i="3"/>
  <c r="I1720" i="3"/>
  <c r="J1720" i="3"/>
  <c r="G1721" i="3"/>
  <c r="H1721" i="3"/>
  <c r="I1721" i="3"/>
  <c r="J1721" i="3"/>
  <c r="G1722" i="3"/>
  <c r="H1722" i="3"/>
  <c r="I1722" i="3"/>
  <c r="J1722" i="3"/>
  <c r="G1723" i="3"/>
  <c r="H1723" i="3"/>
  <c r="I1723" i="3"/>
  <c r="J1723" i="3"/>
  <c r="G1724" i="3"/>
  <c r="H1724" i="3"/>
  <c r="I1724" i="3"/>
  <c r="J1724" i="3"/>
  <c r="G1725" i="3"/>
  <c r="H1725" i="3"/>
  <c r="I1725" i="3"/>
  <c r="J1725" i="3"/>
  <c r="G1726" i="3"/>
  <c r="H1726" i="3"/>
  <c r="I1726" i="3"/>
  <c r="J1726" i="3"/>
  <c r="G1727" i="3"/>
  <c r="H1727" i="3"/>
  <c r="I1727" i="3"/>
  <c r="J1727" i="3"/>
  <c r="G1728" i="3"/>
  <c r="H1728" i="3"/>
  <c r="I1728" i="3"/>
  <c r="J1728" i="3"/>
  <c r="G1729" i="3"/>
  <c r="H1729" i="3"/>
  <c r="I1729" i="3"/>
  <c r="J1729" i="3"/>
  <c r="G1730" i="3"/>
  <c r="H1730" i="3"/>
  <c r="I1730" i="3"/>
  <c r="J1730" i="3"/>
  <c r="G1731" i="3"/>
  <c r="H1731" i="3"/>
  <c r="I1731" i="3"/>
  <c r="J1731" i="3"/>
  <c r="G1732" i="3"/>
  <c r="H1732" i="3"/>
  <c r="I1732" i="3"/>
  <c r="J1732" i="3"/>
  <c r="G1733" i="3"/>
  <c r="H1733" i="3"/>
  <c r="I1733" i="3"/>
  <c r="J1733" i="3"/>
  <c r="G1734" i="3"/>
  <c r="H1734" i="3"/>
  <c r="I1734" i="3"/>
  <c r="J1734" i="3"/>
  <c r="G1735" i="3"/>
  <c r="H1735" i="3"/>
  <c r="I1735" i="3"/>
  <c r="J1735" i="3"/>
  <c r="G1736" i="3"/>
  <c r="H1736" i="3"/>
  <c r="I1736" i="3"/>
  <c r="J1736" i="3"/>
  <c r="G1737" i="3"/>
  <c r="H1737" i="3"/>
  <c r="I1737" i="3"/>
  <c r="J1737" i="3"/>
  <c r="G1738" i="3"/>
  <c r="H1738" i="3"/>
  <c r="I1738" i="3"/>
  <c r="J1738" i="3"/>
  <c r="G1739" i="3"/>
  <c r="H1739" i="3"/>
  <c r="I1739" i="3"/>
  <c r="J1739" i="3"/>
  <c r="G1740" i="3"/>
  <c r="H1740" i="3"/>
  <c r="I1740" i="3"/>
  <c r="J1740" i="3"/>
  <c r="G1741" i="3"/>
  <c r="H1741" i="3"/>
  <c r="I1741" i="3"/>
  <c r="J1741" i="3"/>
  <c r="G1742" i="3"/>
  <c r="H1742" i="3"/>
  <c r="I1742" i="3"/>
  <c r="J1742" i="3"/>
  <c r="G1743" i="3"/>
  <c r="H1743" i="3"/>
  <c r="I1743" i="3"/>
  <c r="J1743" i="3"/>
  <c r="G1744" i="3"/>
  <c r="H1744" i="3"/>
  <c r="I1744" i="3"/>
  <c r="J1744" i="3"/>
  <c r="G1745" i="3"/>
  <c r="H1745" i="3"/>
  <c r="I1745" i="3"/>
  <c r="J1745" i="3"/>
  <c r="G1746" i="3"/>
  <c r="H1746" i="3"/>
  <c r="I1746" i="3"/>
  <c r="J1746" i="3"/>
  <c r="G1747" i="3"/>
  <c r="H1747" i="3"/>
  <c r="I1747" i="3"/>
  <c r="J1747" i="3"/>
  <c r="G1748" i="3"/>
  <c r="H1748" i="3"/>
  <c r="I1748" i="3"/>
  <c r="J1748" i="3"/>
  <c r="G1749" i="3"/>
  <c r="H1749" i="3"/>
  <c r="I1749" i="3"/>
  <c r="J1749" i="3"/>
  <c r="G1750" i="3"/>
  <c r="H1750" i="3"/>
  <c r="I1750" i="3"/>
  <c r="J1750" i="3"/>
  <c r="G1751" i="3"/>
  <c r="H1751" i="3"/>
  <c r="I1751" i="3"/>
  <c r="J1751" i="3"/>
  <c r="G1752" i="3"/>
  <c r="H1752" i="3"/>
  <c r="I1752" i="3"/>
  <c r="J1752" i="3"/>
  <c r="G1753" i="3"/>
  <c r="H1753" i="3"/>
  <c r="I1753" i="3"/>
  <c r="J1753" i="3"/>
  <c r="G1754" i="3"/>
  <c r="H1754" i="3"/>
  <c r="I1754" i="3"/>
  <c r="J1754" i="3"/>
  <c r="G1755" i="3"/>
  <c r="H1755" i="3"/>
  <c r="I1755" i="3"/>
  <c r="J1755" i="3"/>
  <c r="G1756" i="3"/>
  <c r="H1756" i="3"/>
  <c r="I1756" i="3"/>
  <c r="J1756" i="3"/>
  <c r="G1757" i="3"/>
  <c r="H1757" i="3"/>
  <c r="I1757" i="3"/>
  <c r="J1757" i="3"/>
  <c r="G1758" i="3"/>
  <c r="H1758" i="3"/>
  <c r="I1758" i="3"/>
  <c r="J1758" i="3"/>
  <c r="G1759" i="3"/>
  <c r="H1759" i="3"/>
  <c r="I1759" i="3"/>
  <c r="J1759" i="3"/>
  <c r="G1760" i="3"/>
  <c r="H1760" i="3"/>
  <c r="I1760" i="3"/>
  <c r="J1760" i="3"/>
  <c r="G1761" i="3"/>
  <c r="H1761" i="3"/>
  <c r="I1761" i="3"/>
  <c r="J1761" i="3"/>
  <c r="G1762" i="3"/>
  <c r="H1762" i="3"/>
  <c r="I1762" i="3"/>
  <c r="J1762" i="3"/>
  <c r="G1763" i="3"/>
  <c r="H1763" i="3"/>
  <c r="I1763" i="3"/>
  <c r="J1763" i="3"/>
  <c r="G1764" i="3"/>
  <c r="H1764" i="3"/>
  <c r="I1764" i="3"/>
  <c r="J1764" i="3"/>
  <c r="G1765" i="3"/>
  <c r="H1765" i="3"/>
  <c r="I1765" i="3"/>
  <c r="J1765" i="3"/>
  <c r="G1766" i="3"/>
  <c r="H1766" i="3"/>
  <c r="I1766" i="3"/>
  <c r="J1766" i="3"/>
  <c r="G1767" i="3"/>
  <c r="H1767" i="3"/>
  <c r="I1767" i="3"/>
  <c r="J1767" i="3"/>
  <c r="G1768" i="3"/>
  <c r="H1768" i="3"/>
  <c r="I1768" i="3"/>
  <c r="J1768" i="3"/>
  <c r="G1769" i="3"/>
  <c r="H1769" i="3"/>
  <c r="I1769" i="3"/>
  <c r="J1769" i="3"/>
  <c r="G1770" i="3"/>
  <c r="H1770" i="3"/>
  <c r="I1770" i="3"/>
  <c r="J1770" i="3"/>
  <c r="G1771" i="3"/>
  <c r="H1771" i="3"/>
  <c r="I1771" i="3"/>
  <c r="J1771" i="3"/>
  <c r="G1772" i="3"/>
  <c r="H1772" i="3"/>
  <c r="I1772" i="3"/>
  <c r="J1772" i="3"/>
  <c r="G1773" i="3"/>
  <c r="H1773" i="3"/>
  <c r="I1773" i="3"/>
  <c r="J1773" i="3"/>
  <c r="G1774" i="3"/>
  <c r="H1774" i="3"/>
  <c r="I1774" i="3"/>
  <c r="J1774" i="3"/>
  <c r="G1775" i="3"/>
  <c r="H1775" i="3"/>
  <c r="I1775" i="3"/>
  <c r="J1775" i="3"/>
  <c r="G1776" i="3"/>
  <c r="H1776" i="3"/>
  <c r="I1776" i="3"/>
  <c r="J1776" i="3"/>
  <c r="G1777" i="3"/>
  <c r="H1777" i="3"/>
  <c r="I1777" i="3"/>
  <c r="J1777" i="3"/>
  <c r="G1778" i="3"/>
  <c r="H1778" i="3"/>
  <c r="I1778" i="3"/>
  <c r="J1778" i="3"/>
  <c r="G1779" i="3"/>
  <c r="H1779" i="3"/>
  <c r="I1779" i="3"/>
  <c r="J1779" i="3"/>
  <c r="G1780" i="3"/>
  <c r="H1780" i="3"/>
  <c r="I1780" i="3"/>
  <c r="J1780" i="3"/>
  <c r="G1781" i="3"/>
  <c r="H1781" i="3"/>
  <c r="I1781" i="3"/>
  <c r="J1781" i="3"/>
  <c r="G1782" i="3"/>
  <c r="H1782" i="3"/>
  <c r="I1782" i="3"/>
  <c r="J1782" i="3"/>
  <c r="G1783" i="3"/>
  <c r="H1783" i="3"/>
  <c r="I1783" i="3"/>
  <c r="J1783" i="3"/>
  <c r="G1784" i="3"/>
  <c r="H1784" i="3"/>
  <c r="I1784" i="3"/>
  <c r="J1784" i="3"/>
  <c r="G1785" i="3"/>
  <c r="H1785" i="3"/>
  <c r="I1785" i="3"/>
  <c r="J1785" i="3"/>
  <c r="G1786" i="3"/>
  <c r="H1786" i="3"/>
  <c r="I1786" i="3"/>
  <c r="J1786" i="3"/>
  <c r="G1787" i="3"/>
  <c r="H1787" i="3"/>
  <c r="I1787" i="3"/>
  <c r="J1787" i="3"/>
  <c r="G1788" i="3"/>
  <c r="H1788" i="3"/>
  <c r="I1788" i="3"/>
  <c r="J1788" i="3"/>
  <c r="G1789" i="3"/>
  <c r="H1789" i="3"/>
  <c r="I1789" i="3"/>
  <c r="J1789" i="3"/>
  <c r="G1790" i="3"/>
  <c r="H1790" i="3"/>
  <c r="I1790" i="3"/>
  <c r="J1790" i="3"/>
  <c r="G1791" i="3"/>
  <c r="H1791" i="3"/>
  <c r="I1791" i="3"/>
  <c r="J1791" i="3"/>
  <c r="G1792" i="3"/>
  <c r="H1792" i="3"/>
  <c r="I1792" i="3"/>
  <c r="J1792" i="3"/>
  <c r="G1793" i="3"/>
  <c r="H1793" i="3"/>
  <c r="I1793" i="3"/>
  <c r="J1793" i="3"/>
  <c r="G1794" i="3"/>
  <c r="H1794" i="3"/>
  <c r="I1794" i="3"/>
  <c r="J1794" i="3"/>
  <c r="G1795" i="3"/>
  <c r="H1795" i="3"/>
  <c r="I1795" i="3"/>
  <c r="J1795" i="3"/>
  <c r="G1796" i="3"/>
  <c r="H1796" i="3"/>
  <c r="I1796" i="3"/>
  <c r="J1796" i="3"/>
  <c r="G1797" i="3"/>
  <c r="H1797" i="3"/>
  <c r="I1797" i="3"/>
  <c r="J1797" i="3"/>
  <c r="G1798" i="3"/>
  <c r="H1798" i="3"/>
  <c r="I1798" i="3"/>
  <c r="J1798" i="3"/>
  <c r="G1799" i="3"/>
  <c r="H1799" i="3"/>
  <c r="I1799" i="3"/>
  <c r="J1799" i="3"/>
  <c r="G1800" i="3"/>
  <c r="H1800" i="3"/>
  <c r="I1800" i="3"/>
  <c r="J1800" i="3"/>
  <c r="G1801" i="3"/>
  <c r="H1801" i="3"/>
  <c r="I1801" i="3"/>
  <c r="J1801" i="3"/>
  <c r="G1802" i="3"/>
  <c r="H1802" i="3"/>
  <c r="I1802" i="3"/>
  <c r="J1802" i="3"/>
  <c r="G1803" i="3"/>
  <c r="H1803" i="3"/>
  <c r="I1803" i="3"/>
  <c r="J1803" i="3"/>
  <c r="G1804" i="3"/>
  <c r="H1804" i="3"/>
  <c r="I1804" i="3"/>
  <c r="J1804" i="3"/>
  <c r="G1805" i="3"/>
  <c r="H1805" i="3"/>
  <c r="I1805" i="3"/>
  <c r="J1805" i="3"/>
  <c r="G1806" i="3"/>
  <c r="H1806" i="3"/>
  <c r="I1806" i="3"/>
  <c r="J1806" i="3"/>
  <c r="G1807" i="3"/>
  <c r="H1807" i="3"/>
  <c r="I1807" i="3"/>
  <c r="J1807" i="3"/>
  <c r="G1808" i="3"/>
  <c r="H1808" i="3"/>
  <c r="I1808" i="3"/>
  <c r="J1808" i="3"/>
  <c r="G1809" i="3"/>
  <c r="H1809" i="3"/>
  <c r="I1809" i="3"/>
  <c r="J1809" i="3"/>
  <c r="G1810" i="3"/>
  <c r="H1810" i="3"/>
  <c r="I1810" i="3"/>
  <c r="J1810" i="3"/>
  <c r="G1811" i="3"/>
  <c r="H1811" i="3"/>
  <c r="I1811" i="3"/>
  <c r="J1811" i="3"/>
  <c r="G1812" i="3"/>
  <c r="H1812" i="3"/>
  <c r="I1812" i="3"/>
  <c r="J1812" i="3"/>
  <c r="G1813" i="3"/>
  <c r="H1813" i="3"/>
  <c r="I1813" i="3"/>
  <c r="J1813" i="3"/>
  <c r="G1814" i="3"/>
  <c r="H1814" i="3"/>
  <c r="I1814" i="3"/>
  <c r="J1814" i="3"/>
  <c r="G1815" i="3"/>
  <c r="H1815" i="3"/>
  <c r="I1815" i="3"/>
  <c r="J1815" i="3"/>
  <c r="G1816" i="3"/>
  <c r="H1816" i="3"/>
  <c r="I1816" i="3"/>
  <c r="J1816" i="3"/>
  <c r="G1817" i="3"/>
  <c r="H1817" i="3"/>
  <c r="I1817" i="3"/>
  <c r="J1817" i="3"/>
  <c r="G1818" i="3"/>
  <c r="H1818" i="3"/>
  <c r="I1818" i="3"/>
  <c r="J1818" i="3"/>
  <c r="G1819" i="3"/>
  <c r="H1819" i="3"/>
  <c r="I1819" i="3"/>
  <c r="J1819" i="3"/>
  <c r="G1820" i="3"/>
  <c r="H1820" i="3"/>
  <c r="I1820" i="3"/>
  <c r="J1820" i="3"/>
  <c r="G1821" i="3"/>
  <c r="H1821" i="3"/>
  <c r="I1821" i="3"/>
  <c r="J1821" i="3"/>
  <c r="G1822" i="3"/>
  <c r="H1822" i="3"/>
  <c r="I1822" i="3"/>
  <c r="J1822" i="3"/>
  <c r="G1823" i="3"/>
  <c r="H1823" i="3"/>
  <c r="I1823" i="3"/>
  <c r="J1823" i="3"/>
  <c r="G1824" i="3"/>
  <c r="H1824" i="3"/>
  <c r="I1824" i="3"/>
  <c r="J1824" i="3"/>
  <c r="G1825" i="3"/>
  <c r="H1825" i="3"/>
  <c r="I1825" i="3"/>
  <c r="J1825" i="3"/>
  <c r="G1826" i="3"/>
  <c r="H1826" i="3"/>
  <c r="I1826" i="3"/>
  <c r="J1826" i="3"/>
  <c r="G1827" i="3"/>
  <c r="H1827" i="3"/>
  <c r="I1827" i="3"/>
  <c r="J1827" i="3"/>
  <c r="G1828" i="3"/>
  <c r="H1828" i="3"/>
  <c r="I1828" i="3"/>
  <c r="J1828" i="3"/>
  <c r="G1829" i="3"/>
  <c r="H1829" i="3"/>
  <c r="I1829" i="3"/>
  <c r="J1829" i="3"/>
  <c r="G1830" i="3"/>
  <c r="H1830" i="3"/>
  <c r="I1830" i="3"/>
  <c r="J1830" i="3"/>
  <c r="G1831" i="3"/>
  <c r="H1831" i="3"/>
  <c r="I1831" i="3"/>
  <c r="J1831" i="3"/>
  <c r="G1832" i="3"/>
  <c r="H1832" i="3"/>
  <c r="I1832" i="3"/>
  <c r="J1832" i="3"/>
  <c r="G1833" i="3"/>
  <c r="H1833" i="3"/>
  <c r="I1833" i="3"/>
  <c r="J1833" i="3"/>
  <c r="G1834" i="3"/>
  <c r="H1834" i="3"/>
  <c r="I1834" i="3"/>
  <c r="J1834" i="3"/>
  <c r="G1835" i="3"/>
  <c r="H1835" i="3"/>
  <c r="I1835" i="3"/>
  <c r="J1835" i="3"/>
  <c r="G1836" i="3"/>
  <c r="H1836" i="3"/>
  <c r="I1836" i="3"/>
  <c r="J1836" i="3"/>
  <c r="G1837" i="3"/>
  <c r="H1837" i="3"/>
  <c r="I1837" i="3"/>
  <c r="J1837" i="3"/>
  <c r="G1838" i="3"/>
  <c r="H1838" i="3"/>
  <c r="I1838" i="3"/>
  <c r="J1838" i="3"/>
  <c r="G1839" i="3"/>
  <c r="H1839" i="3"/>
  <c r="I1839" i="3"/>
  <c r="J1839" i="3"/>
  <c r="G1840" i="3"/>
  <c r="H1840" i="3"/>
  <c r="I1840" i="3"/>
  <c r="J1840" i="3"/>
  <c r="G1841" i="3"/>
  <c r="H1841" i="3"/>
  <c r="I1841" i="3"/>
  <c r="J1841" i="3"/>
  <c r="G1842" i="3"/>
  <c r="H1842" i="3"/>
  <c r="I1842" i="3"/>
  <c r="J1842" i="3"/>
  <c r="G1843" i="3"/>
  <c r="H1843" i="3"/>
  <c r="I1843" i="3"/>
  <c r="J1843" i="3"/>
  <c r="G1844" i="3"/>
  <c r="H1844" i="3"/>
  <c r="I1844" i="3"/>
  <c r="J1844" i="3"/>
  <c r="G1845" i="3"/>
  <c r="H1845" i="3"/>
  <c r="I1845" i="3"/>
  <c r="J1845" i="3"/>
  <c r="G1846" i="3"/>
  <c r="H1846" i="3"/>
  <c r="I1846" i="3"/>
  <c r="J1846" i="3"/>
  <c r="G1847" i="3"/>
  <c r="H1847" i="3"/>
  <c r="I1847" i="3"/>
  <c r="J1847" i="3"/>
  <c r="G1848" i="3"/>
  <c r="H1848" i="3"/>
  <c r="I1848" i="3"/>
  <c r="J1848" i="3"/>
  <c r="G1849" i="3"/>
  <c r="H1849" i="3"/>
  <c r="I1849" i="3"/>
  <c r="J1849" i="3"/>
  <c r="G1850" i="3"/>
  <c r="H1850" i="3"/>
  <c r="I1850" i="3"/>
  <c r="J1850" i="3"/>
  <c r="G1851" i="3"/>
  <c r="H1851" i="3"/>
  <c r="I1851" i="3"/>
  <c r="J1851" i="3"/>
  <c r="G1852" i="3"/>
  <c r="H1852" i="3"/>
  <c r="I1852" i="3"/>
  <c r="J1852" i="3"/>
  <c r="G1853" i="3"/>
  <c r="H1853" i="3"/>
  <c r="I1853" i="3"/>
  <c r="J1853" i="3"/>
  <c r="G1854" i="3"/>
  <c r="H1854" i="3"/>
  <c r="I1854" i="3"/>
  <c r="J1854" i="3"/>
  <c r="G1855" i="3"/>
  <c r="H1855" i="3"/>
  <c r="I1855" i="3"/>
  <c r="J1855" i="3"/>
  <c r="G1856" i="3"/>
  <c r="H1856" i="3"/>
  <c r="I1856" i="3"/>
  <c r="J1856" i="3"/>
  <c r="G1857" i="3"/>
  <c r="H1857" i="3"/>
  <c r="I1857" i="3"/>
  <c r="J1857" i="3"/>
  <c r="G1858" i="3"/>
  <c r="H1858" i="3"/>
  <c r="I1858" i="3"/>
  <c r="J1858" i="3"/>
  <c r="G1859" i="3"/>
  <c r="H1859" i="3"/>
  <c r="I1859" i="3"/>
  <c r="J1859" i="3"/>
  <c r="G1860" i="3"/>
  <c r="H1860" i="3"/>
  <c r="I1860" i="3"/>
  <c r="J1860" i="3"/>
  <c r="G1861" i="3"/>
  <c r="H1861" i="3"/>
  <c r="I1861" i="3"/>
  <c r="J1861" i="3"/>
  <c r="G1862" i="3"/>
  <c r="H1862" i="3"/>
  <c r="I1862" i="3"/>
  <c r="J1862" i="3"/>
  <c r="G1863" i="3"/>
  <c r="H1863" i="3"/>
  <c r="I1863" i="3"/>
  <c r="J1863" i="3"/>
  <c r="G1864" i="3"/>
  <c r="H1864" i="3"/>
  <c r="I1864" i="3"/>
  <c r="J1864" i="3"/>
  <c r="G1865" i="3"/>
  <c r="H1865" i="3"/>
  <c r="I1865" i="3"/>
  <c r="J1865" i="3"/>
  <c r="G1866" i="3"/>
  <c r="H1866" i="3"/>
  <c r="I1866" i="3"/>
  <c r="J1866" i="3"/>
  <c r="G1867" i="3"/>
  <c r="H1867" i="3"/>
  <c r="I1867" i="3"/>
  <c r="J1867" i="3"/>
  <c r="G1868" i="3"/>
  <c r="H1868" i="3"/>
  <c r="I1868" i="3"/>
  <c r="J1868" i="3"/>
  <c r="G1869" i="3"/>
  <c r="H1869" i="3"/>
  <c r="I1869" i="3"/>
  <c r="J1869" i="3"/>
  <c r="G1870" i="3"/>
  <c r="H1870" i="3"/>
  <c r="I1870" i="3"/>
  <c r="J1870" i="3"/>
  <c r="G1871" i="3"/>
  <c r="H1871" i="3"/>
  <c r="I1871" i="3"/>
  <c r="J1871" i="3"/>
  <c r="G1872" i="3"/>
  <c r="H1872" i="3"/>
  <c r="I1872" i="3"/>
  <c r="J1872" i="3"/>
  <c r="G1873" i="3"/>
  <c r="H1873" i="3"/>
  <c r="I1873" i="3"/>
  <c r="J1873" i="3"/>
  <c r="G1874" i="3"/>
  <c r="H1874" i="3"/>
  <c r="I1874" i="3"/>
  <c r="J1874" i="3"/>
  <c r="G1875" i="3"/>
  <c r="H1875" i="3"/>
  <c r="I1875" i="3"/>
  <c r="J1875" i="3"/>
  <c r="G1876" i="3"/>
  <c r="H1876" i="3"/>
  <c r="I1876" i="3"/>
  <c r="J1876" i="3"/>
  <c r="G1877" i="3"/>
  <c r="H1877" i="3"/>
  <c r="I1877" i="3"/>
  <c r="J1877" i="3"/>
  <c r="G1878" i="3"/>
  <c r="H1878" i="3"/>
  <c r="I1878" i="3"/>
  <c r="J1878" i="3"/>
  <c r="G1879" i="3"/>
  <c r="H1879" i="3"/>
  <c r="I1879" i="3"/>
  <c r="J1879" i="3"/>
  <c r="G1880" i="3"/>
  <c r="H1880" i="3"/>
  <c r="I1880" i="3"/>
  <c r="J1880" i="3"/>
  <c r="G1881" i="3"/>
  <c r="H1881" i="3"/>
  <c r="I1881" i="3"/>
  <c r="J1881" i="3"/>
  <c r="G1882" i="3"/>
  <c r="H1882" i="3"/>
  <c r="I1882" i="3"/>
  <c r="J1882" i="3"/>
  <c r="G1883" i="3"/>
  <c r="H1883" i="3"/>
  <c r="I1883" i="3"/>
  <c r="J1883" i="3"/>
  <c r="G1884" i="3"/>
  <c r="H1884" i="3"/>
  <c r="I1884" i="3"/>
  <c r="J1884" i="3"/>
  <c r="G1885" i="3"/>
  <c r="H1885" i="3"/>
  <c r="I1885" i="3"/>
  <c r="J1885" i="3"/>
  <c r="G1886" i="3"/>
  <c r="H1886" i="3"/>
  <c r="I1886" i="3"/>
  <c r="J1886" i="3"/>
  <c r="G1887" i="3"/>
  <c r="H1887" i="3"/>
  <c r="I1887" i="3"/>
  <c r="J1887" i="3"/>
  <c r="G1888" i="3"/>
  <c r="H1888" i="3"/>
  <c r="I1888" i="3"/>
  <c r="J1888" i="3"/>
  <c r="G1889" i="3"/>
  <c r="H1889" i="3"/>
  <c r="I1889" i="3"/>
  <c r="J1889" i="3"/>
  <c r="G1890" i="3"/>
  <c r="H1890" i="3"/>
  <c r="I1890" i="3"/>
  <c r="J1890" i="3"/>
  <c r="G1891" i="3"/>
  <c r="H1891" i="3"/>
  <c r="I1891" i="3"/>
  <c r="J1891" i="3"/>
  <c r="G1892" i="3"/>
  <c r="H1892" i="3"/>
  <c r="I1892" i="3"/>
  <c r="J1892" i="3"/>
  <c r="G1893" i="3"/>
  <c r="H1893" i="3"/>
  <c r="I1893" i="3"/>
  <c r="J1893" i="3"/>
  <c r="G1894" i="3"/>
  <c r="H1894" i="3"/>
  <c r="I1894" i="3"/>
  <c r="J1894" i="3"/>
  <c r="G1895" i="3"/>
  <c r="H1895" i="3"/>
  <c r="I1895" i="3"/>
  <c r="J1895" i="3"/>
  <c r="G1896" i="3"/>
  <c r="H1896" i="3"/>
  <c r="I1896" i="3"/>
  <c r="J1896" i="3"/>
  <c r="G1897" i="3"/>
  <c r="H1897" i="3"/>
  <c r="I1897" i="3"/>
  <c r="J1897" i="3"/>
  <c r="G1898" i="3"/>
  <c r="H1898" i="3"/>
  <c r="I1898" i="3"/>
  <c r="J1898" i="3"/>
  <c r="G1899" i="3"/>
  <c r="H1899" i="3"/>
  <c r="I1899" i="3"/>
  <c r="J1899" i="3"/>
  <c r="G1900" i="3"/>
  <c r="H1900" i="3"/>
  <c r="I1900" i="3"/>
  <c r="J1900" i="3"/>
  <c r="G1901" i="3"/>
  <c r="H1901" i="3"/>
  <c r="I1901" i="3"/>
  <c r="J1901" i="3"/>
  <c r="G1902" i="3"/>
  <c r="H1902" i="3"/>
  <c r="I1902" i="3"/>
  <c r="J1902" i="3"/>
  <c r="G1903" i="3"/>
  <c r="H1903" i="3"/>
  <c r="I1903" i="3"/>
  <c r="J1903" i="3"/>
  <c r="G1904" i="3"/>
  <c r="H1904" i="3"/>
  <c r="I1904" i="3"/>
  <c r="J1904" i="3"/>
  <c r="G1905" i="3"/>
  <c r="H1905" i="3"/>
  <c r="I1905" i="3"/>
  <c r="J1905" i="3"/>
  <c r="G1906" i="3"/>
  <c r="H1906" i="3"/>
  <c r="I1906" i="3"/>
  <c r="J1906" i="3"/>
  <c r="G1907" i="3"/>
  <c r="H1907" i="3"/>
  <c r="I1907" i="3"/>
  <c r="J1907" i="3"/>
  <c r="G1908" i="3"/>
  <c r="H1908" i="3"/>
  <c r="I1908" i="3"/>
  <c r="J1908" i="3"/>
  <c r="G1909" i="3"/>
  <c r="H1909" i="3"/>
  <c r="I1909" i="3"/>
  <c r="J1909" i="3"/>
  <c r="G1910" i="3"/>
  <c r="H1910" i="3"/>
  <c r="I1910" i="3"/>
  <c r="J1910" i="3"/>
  <c r="G1911" i="3"/>
  <c r="H1911" i="3"/>
  <c r="I1911" i="3"/>
  <c r="J1911" i="3"/>
  <c r="G1912" i="3"/>
  <c r="H1912" i="3"/>
  <c r="I1912" i="3"/>
  <c r="J1912" i="3"/>
  <c r="G1913" i="3"/>
  <c r="H1913" i="3"/>
  <c r="I1913" i="3"/>
  <c r="J1913" i="3"/>
  <c r="G1914" i="3"/>
  <c r="H1914" i="3"/>
  <c r="I1914" i="3"/>
  <c r="J1914" i="3"/>
  <c r="G1915" i="3"/>
  <c r="H1915" i="3"/>
  <c r="I1915" i="3"/>
  <c r="J1915" i="3"/>
  <c r="G1916" i="3"/>
  <c r="H1916" i="3"/>
  <c r="I1916" i="3"/>
  <c r="J1916" i="3"/>
  <c r="G1917" i="3"/>
  <c r="H1917" i="3"/>
  <c r="I1917" i="3"/>
  <c r="J1917" i="3"/>
  <c r="G1918" i="3"/>
  <c r="H1918" i="3"/>
  <c r="I1918" i="3"/>
  <c r="J1918" i="3"/>
  <c r="G1919" i="3"/>
  <c r="H1919" i="3"/>
  <c r="I1919" i="3"/>
  <c r="J1919" i="3"/>
  <c r="G1920" i="3"/>
  <c r="H1920" i="3"/>
  <c r="I1920" i="3"/>
  <c r="J1920" i="3"/>
  <c r="G1921" i="3"/>
  <c r="H1921" i="3"/>
  <c r="I1921" i="3"/>
  <c r="J1921" i="3"/>
  <c r="G1922" i="3"/>
  <c r="H1922" i="3"/>
  <c r="I1922" i="3"/>
  <c r="J1922" i="3"/>
  <c r="G1923" i="3"/>
  <c r="H1923" i="3"/>
  <c r="I1923" i="3"/>
  <c r="J1923" i="3"/>
  <c r="G1924" i="3"/>
  <c r="H1924" i="3"/>
  <c r="I1924" i="3"/>
  <c r="J1924" i="3"/>
  <c r="G1925" i="3"/>
  <c r="H1925" i="3"/>
  <c r="I1925" i="3"/>
  <c r="J1925" i="3"/>
  <c r="G1926" i="3"/>
  <c r="H1926" i="3"/>
  <c r="I1926" i="3"/>
  <c r="J1926" i="3"/>
  <c r="G1927" i="3"/>
  <c r="H1927" i="3"/>
  <c r="I1927" i="3"/>
  <c r="J1927" i="3"/>
  <c r="G1928" i="3"/>
  <c r="H1928" i="3"/>
  <c r="I1928" i="3"/>
  <c r="J1928" i="3"/>
  <c r="G1929" i="3"/>
  <c r="H1929" i="3"/>
  <c r="I1929" i="3"/>
  <c r="J1929" i="3"/>
  <c r="G1930" i="3"/>
  <c r="H1930" i="3"/>
  <c r="I1930" i="3"/>
  <c r="J1930" i="3"/>
  <c r="G1931" i="3"/>
  <c r="H1931" i="3"/>
  <c r="I1931" i="3"/>
  <c r="J1931" i="3"/>
  <c r="G1932" i="3"/>
  <c r="H1932" i="3"/>
  <c r="I1932" i="3"/>
  <c r="J1932" i="3"/>
  <c r="G1933" i="3"/>
  <c r="H1933" i="3"/>
  <c r="I1933" i="3"/>
  <c r="J1933" i="3"/>
  <c r="G1934" i="3"/>
  <c r="H1934" i="3"/>
  <c r="I1934" i="3"/>
  <c r="J1934" i="3"/>
  <c r="G1935" i="3"/>
  <c r="H1935" i="3"/>
  <c r="I1935" i="3"/>
  <c r="J1935" i="3"/>
  <c r="G1936" i="3"/>
  <c r="H1936" i="3"/>
  <c r="I1936" i="3"/>
  <c r="J1936" i="3"/>
  <c r="G1937" i="3"/>
  <c r="H1937" i="3"/>
  <c r="I1937" i="3"/>
  <c r="J1937" i="3"/>
  <c r="G1938" i="3"/>
  <c r="H1938" i="3"/>
  <c r="I1938" i="3"/>
  <c r="J1938" i="3"/>
  <c r="G1939" i="3"/>
  <c r="H1939" i="3"/>
  <c r="I1939" i="3"/>
  <c r="J1939" i="3"/>
  <c r="G1940" i="3"/>
  <c r="H1940" i="3"/>
  <c r="I1940" i="3"/>
  <c r="J1940" i="3"/>
  <c r="G1941" i="3"/>
  <c r="H1941" i="3"/>
  <c r="I1941" i="3"/>
  <c r="J1941" i="3"/>
  <c r="G1942" i="3"/>
  <c r="H1942" i="3"/>
  <c r="I1942" i="3"/>
  <c r="J1942" i="3"/>
  <c r="G1943" i="3"/>
  <c r="H1943" i="3"/>
  <c r="I1943" i="3"/>
  <c r="J1943" i="3"/>
  <c r="G1944" i="3"/>
  <c r="H1944" i="3"/>
  <c r="I1944" i="3"/>
  <c r="J1944" i="3"/>
  <c r="G1945" i="3"/>
  <c r="H1945" i="3"/>
  <c r="I1945" i="3"/>
  <c r="J1945" i="3"/>
  <c r="G1946" i="3"/>
  <c r="H1946" i="3"/>
  <c r="I1946" i="3"/>
  <c r="J1946" i="3"/>
  <c r="G1947" i="3"/>
  <c r="H1947" i="3"/>
  <c r="I1947" i="3"/>
  <c r="J1947" i="3"/>
  <c r="G1948" i="3"/>
  <c r="H1948" i="3"/>
  <c r="I1948" i="3"/>
  <c r="J1948" i="3"/>
  <c r="G1949" i="3"/>
  <c r="H1949" i="3"/>
  <c r="I1949" i="3"/>
  <c r="J1949" i="3"/>
  <c r="G1950" i="3"/>
  <c r="H1950" i="3"/>
  <c r="I1950" i="3"/>
  <c r="J1950" i="3"/>
  <c r="G1951" i="3"/>
  <c r="H1951" i="3"/>
  <c r="I1951" i="3"/>
  <c r="J1951" i="3"/>
  <c r="G1952" i="3"/>
  <c r="H1952" i="3"/>
  <c r="I1952" i="3"/>
  <c r="J1952" i="3"/>
  <c r="G1953" i="3"/>
  <c r="H1953" i="3"/>
  <c r="I1953" i="3"/>
  <c r="J1953" i="3"/>
  <c r="G1954" i="3"/>
  <c r="H1954" i="3"/>
  <c r="I1954" i="3"/>
  <c r="J1954" i="3"/>
  <c r="G1955" i="3"/>
  <c r="H1955" i="3"/>
  <c r="I1955" i="3"/>
  <c r="J1955" i="3"/>
  <c r="G1956" i="3"/>
  <c r="H1956" i="3"/>
  <c r="I1956" i="3"/>
  <c r="J1956" i="3"/>
  <c r="G1957" i="3"/>
  <c r="H1957" i="3"/>
  <c r="I1957" i="3"/>
  <c r="J1957" i="3"/>
  <c r="G1958" i="3"/>
  <c r="H1958" i="3"/>
  <c r="I1958" i="3"/>
  <c r="J1958" i="3"/>
  <c r="G1959" i="3"/>
  <c r="H1959" i="3"/>
  <c r="I1959" i="3"/>
  <c r="J1959" i="3"/>
  <c r="G1960" i="3"/>
  <c r="H1960" i="3"/>
  <c r="I1960" i="3"/>
  <c r="J1960" i="3"/>
  <c r="G1961" i="3"/>
  <c r="H1961" i="3"/>
  <c r="I1961" i="3"/>
  <c r="J1961" i="3"/>
  <c r="G1962" i="3"/>
  <c r="H1962" i="3"/>
  <c r="I1962" i="3"/>
  <c r="J1962" i="3"/>
  <c r="G1963" i="3"/>
  <c r="H1963" i="3"/>
  <c r="I1963" i="3"/>
  <c r="J1963" i="3"/>
  <c r="G1964" i="3"/>
  <c r="H1964" i="3"/>
  <c r="I1964" i="3"/>
  <c r="J1964" i="3"/>
  <c r="G1965" i="3"/>
  <c r="H1965" i="3"/>
  <c r="I1965" i="3"/>
  <c r="J1965" i="3"/>
  <c r="G1966" i="3"/>
  <c r="H1966" i="3"/>
  <c r="I1966" i="3"/>
  <c r="J1966" i="3"/>
  <c r="G1967" i="3"/>
  <c r="H1967" i="3"/>
  <c r="I1967" i="3"/>
  <c r="J1967" i="3"/>
  <c r="G1968" i="3"/>
  <c r="H1968" i="3"/>
  <c r="I1968" i="3"/>
  <c r="J1968" i="3"/>
  <c r="G1969" i="3"/>
  <c r="H1969" i="3"/>
  <c r="I1969" i="3"/>
  <c r="J1969" i="3"/>
  <c r="G1970" i="3"/>
  <c r="H1970" i="3"/>
  <c r="I1970" i="3"/>
  <c r="J1970" i="3"/>
  <c r="G1971" i="3"/>
  <c r="H1971" i="3"/>
  <c r="I1971" i="3"/>
  <c r="J1971" i="3"/>
  <c r="G1972" i="3"/>
  <c r="H1972" i="3"/>
  <c r="I1972" i="3"/>
  <c r="J1972" i="3"/>
  <c r="G1973" i="3"/>
  <c r="H1973" i="3"/>
  <c r="I1973" i="3"/>
  <c r="J1973" i="3"/>
  <c r="G1974" i="3"/>
  <c r="H1974" i="3"/>
  <c r="I1974" i="3"/>
  <c r="J1974" i="3"/>
  <c r="G1975" i="3"/>
  <c r="H1975" i="3"/>
  <c r="I1975" i="3"/>
  <c r="J1975" i="3"/>
  <c r="G1976" i="3"/>
  <c r="H1976" i="3"/>
  <c r="I1976" i="3"/>
  <c r="J1976" i="3"/>
  <c r="G1977" i="3"/>
  <c r="H1977" i="3"/>
  <c r="I1977" i="3"/>
  <c r="J1977" i="3"/>
  <c r="G1978" i="3"/>
  <c r="H1978" i="3"/>
  <c r="I1978" i="3"/>
  <c r="J1978" i="3"/>
  <c r="G1979" i="3"/>
  <c r="H1979" i="3"/>
  <c r="I1979" i="3"/>
  <c r="J1979" i="3"/>
  <c r="G1980" i="3"/>
  <c r="H1980" i="3"/>
  <c r="I1980" i="3"/>
  <c r="J1980" i="3"/>
  <c r="G1981" i="3"/>
  <c r="H1981" i="3"/>
  <c r="I1981" i="3"/>
  <c r="J1981" i="3"/>
  <c r="G1982" i="3"/>
  <c r="H1982" i="3"/>
  <c r="I1982" i="3"/>
  <c r="J1982" i="3"/>
  <c r="G1983" i="3"/>
  <c r="H1983" i="3"/>
  <c r="I1983" i="3"/>
  <c r="J1983" i="3"/>
  <c r="G1984" i="3"/>
  <c r="H1984" i="3"/>
  <c r="I1984" i="3"/>
  <c r="J1984" i="3"/>
  <c r="G1985" i="3"/>
  <c r="H1985" i="3"/>
  <c r="I1985" i="3"/>
  <c r="J1985" i="3"/>
  <c r="G1986" i="3"/>
  <c r="H1986" i="3"/>
  <c r="I1986" i="3"/>
  <c r="J1986" i="3"/>
  <c r="G1987" i="3"/>
  <c r="H1987" i="3"/>
  <c r="I1987" i="3"/>
  <c r="J1987" i="3"/>
  <c r="G1988" i="3"/>
  <c r="H1988" i="3"/>
  <c r="I1988" i="3"/>
  <c r="J1988" i="3"/>
  <c r="G1989" i="3"/>
  <c r="H1989" i="3"/>
  <c r="I1989" i="3"/>
  <c r="J1989" i="3"/>
  <c r="G1990" i="3"/>
  <c r="H1990" i="3"/>
  <c r="I1990" i="3"/>
  <c r="J1990" i="3"/>
  <c r="G1991" i="3"/>
  <c r="H1991" i="3"/>
  <c r="I1991" i="3"/>
  <c r="J1991" i="3"/>
  <c r="G1992" i="3"/>
  <c r="H1992" i="3"/>
  <c r="I1992" i="3"/>
  <c r="J1992" i="3"/>
  <c r="G1993" i="3"/>
  <c r="H1993" i="3"/>
  <c r="I1993" i="3"/>
  <c r="J1993" i="3"/>
  <c r="G1994" i="3"/>
  <c r="H1994" i="3"/>
  <c r="I1994" i="3"/>
  <c r="J1994" i="3"/>
  <c r="G1995" i="3"/>
  <c r="H1995" i="3"/>
  <c r="I1995" i="3"/>
  <c r="J1995" i="3"/>
  <c r="G1996" i="3"/>
  <c r="H1996" i="3"/>
  <c r="I1996" i="3"/>
  <c r="J1996" i="3"/>
  <c r="G1997" i="3"/>
  <c r="H1997" i="3"/>
  <c r="I1997" i="3"/>
  <c r="J1997" i="3"/>
  <c r="G1998" i="3"/>
  <c r="H1998" i="3"/>
  <c r="I1998" i="3"/>
  <c r="J1998" i="3"/>
  <c r="G1999" i="3"/>
  <c r="H1999" i="3"/>
  <c r="I1999" i="3"/>
  <c r="J1999" i="3"/>
  <c r="G2000" i="3"/>
  <c r="H2000" i="3"/>
  <c r="I2000" i="3"/>
  <c r="J2000" i="3"/>
  <c r="G2001" i="3"/>
  <c r="H2001" i="3"/>
  <c r="I2001" i="3"/>
  <c r="J2001" i="3"/>
  <c r="G2002" i="3"/>
  <c r="H2002" i="3"/>
  <c r="I2002" i="3"/>
  <c r="J2002" i="3"/>
  <c r="G2003" i="3"/>
  <c r="H2003" i="3"/>
  <c r="I2003" i="3"/>
  <c r="J2003" i="3"/>
  <c r="G2004" i="3"/>
  <c r="H2004" i="3"/>
  <c r="I2004" i="3"/>
  <c r="J2004" i="3"/>
  <c r="G2005" i="3"/>
  <c r="H2005" i="3"/>
  <c r="I2005" i="3"/>
  <c r="J2005" i="3"/>
  <c r="G2006" i="3"/>
  <c r="H2006" i="3"/>
  <c r="I2006" i="3"/>
  <c r="J2006" i="3"/>
  <c r="G2007" i="3"/>
  <c r="H2007" i="3"/>
  <c r="I2007" i="3"/>
  <c r="J2007" i="3"/>
  <c r="G2008" i="3"/>
  <c r="H2008" i="3"/>
  <c r="I2008" i="3"/>
  <c r="J2008" i="3"/>
  <c r="G2009" i="3"/>
  <c r="H2009" i="3"/>
  <c r="I2009" i="3"/>
  <c r="J2009" i="3"/>
  <c r="G2010" i="3"/>
  <c r="H2010" i="3"/>
  <c r="I2010" i="3"/>
  <c r="J2010" i="3"/>
  <c r="G2011" i="3"/>
  <c r="H2011" i="3"/>
  <c r="I2011" i="3"/>
  <c r="J2011" i="3"/>
  <c r="G2012" i="3"/>
  <c r="H2012" i="3"/>
  <c r="I2012" i="3"/>
  <c r="J2012" i="3"/>
  <c r="G2013" i="3"/>
  <c r="H2013" i="3"/>
  <c r="I2013" i="3"/>
  <c r="J2013" i="3"/>
  <c r="G2014" i="3"/>
  <c r="H2014" i="3"/>
  <c r="I2014" i="3"/>
  <c r="J2014" i="3"/>
  <c r="G2015" i="3"/>
  <c r="H2015" i="3"/>
  <c r="I2015" i="3"/>
  <c r="J2015" i="3"/>
  <c r="G2016" i="3"/>
  <c r="H2016" i="3"/>
  <c r="I2016" i="3"/>
  <c r="J2016" i="3"/>
  <c r="G2017" i="3"/>
  <c r="H2017" i="3"/>
  <c r="I2017" i="3"/>
  <c r="J2017" i="3"/>
  <c r="G2018" i="3"/>
  <c r="H2018" i="3"/>
  <c r="I2018" i="3"/>
  <c r="J2018" i="3"/>
  <c r="G2019" i="3"/>
  <c r="H2019" i="3"/>
  <c r="I2019" i="3"/>
  <c r="J2019" i="3"/>
  <c r="G2020" i="3"/>
  <c r="H2020" i="3"/>
  <c r="I2020" i="3"/>
  <c r="J2020" i="3"/>
  <c r="G2021" i="3"/>
  <c r="H2021" i="3"/>
  <c r="I2021" i="3"/>
  <c r="J2021" i="3"/>
  <c r="G2022" i="3"/>
  <c r="H2022" i="3"/>
  <c r="I2022" i="3"/>
  <c r="J2022" i="3"/>
  <c r="G2023" i="3"/>
  <c r="H2023" i="3"/>
  <c r="I2023" i="3"/>
  <c r="J2023" i="3"/>
  <c r="G2024" i="3"/>
  <c r="H2024" i="3"/>
  <c r="I2024" i="3"/>
  <c r="J2024" i="3"/>
  <c r="G2025" i="3"/>
  <c r="H2025" i="3"/>
  <c r="I2025" i="3"/>
  <c r="J2025" i="3"/>
  <c r="G2026" i="3"/>
  <c r="H2026" i="3"/>
  <c r="I2026" i="3"/>
  <c r="J2026" i="3"/>
  <c r="G2027" i="3"/>
  <c r="H2027" i="3"/>
  <c r="I2027" i="3"/>
  <c r="J2027" i="3"/>
  <c r="G2028" i="3"/>
  <c r="H2028" i="3"/>
  <c r="I2028" i="3"/>
  <c r="J2028" i="3"/>
  <c r="G2029" i="3"/>
  <c r="H2029" i="3"/>
  <c r="I2029" i="3"/>
  <c r="J2029" i="3"/>
  <c r="G2030" i="3"/>
  <c r="H2030" i="3"/>
  <c r="I2030" i="3"/>
  <c r="J2030" i="3"/>
  <c r="G2031" i="3"/>
  <c r="H2031" i="3"/>
  <c r="I2031" i="3"/>
  <c r="J2031" i="3"/>
  <c r="G2032" i="3"/>
  <c r="H2032" i="3"/>
  <c r="I2032" i="3"/>
  <c r="J2032" i="3"/>
  <c r="G2033" i="3"/>
  <c r="H2033" i="3"/>
  <c r="I2033" i="3"/>
  <c r="J2033" i="3"/>
  <c r="G2034" i="3"/>
  <c r="H2034" i="3"/>
  <c r="I2034" i="3"/>
  <c r="J2034" i="3"/>
  <c r="G2035" i="3"/>
  <c r="H2035" i="3"/>
  <c r="I2035" i="3"/>
  <c r="J2035" i="3"/>
  <c r="G2036" i="3"/>
  <c r="H2036" i="3"/>
  <c r="I2036" i="3"/>
  <c r="J2036" i="3"/>
  <c r="G2037" i="3"/>
  <c r="H2037" i="3"/>
  <c r="I2037" i="3"/>
  <c r="J2037" i="3"/>
  <c r="G2038" i="3"/>
  <c r="H2038" i="3"/>
  <c r="I2038" i="3"/>
  <c r="J2038" i="3"/>
  <c r="G2039" i="3"/>
  <c r="H2039" i="3"/>
  <c r="I2039" i="3"/>
  <c r="J2039" i="3"/>
  <c r="G2040" i="3"/>
  <c r="H2040" i="3"/>
  <c r="I2040" i="3"/>
  <c r="J2040" i="3"/>
  <c r="G2041" i="3"/>
  <c r="H2041" i="3"/>
  <c r="I2041" i="3"/>
  <c r="J2041" i="3"/>
  <c r="G2042" i="3"/>
  <c r="H2042" i="3"/>
  <c r="I2042" i="3"/>
  <c r="J2042" i="3"/>
  <c r="G2043" i="3"/>
  <c r="H2043" i="3"/>
  <c r="I2043" i="3"/>
  <c r="J2043" i="3"/>
  <c r="G2044" i="3"/>
  <c r="H2044" i="3"/>
  <c r="I2044" i="3"/>
  <c r="J2044" i="3"/>
  <c r="G2045" i="3"/>
  <c r="H2045" i="3"/>
  <c r="I2045" i="3"/>
  <c r="J2045" i="3"/>
  <c r="G2046" i="3"/>
  <c r="H2046" i="3"/>
  <c r="I2046" i="3"/>
  <c r="J2046" i="3"/>
  <c r="G2047" i="3"/>
  <c r="H2047" i="3"/>
  <c r="I2047" i="3"/>
  <c r="J2047" i="3"/>
  <c r="G2048" i="3"/>
  <c r="H2048" i="3"/>
  <c r="I2048" i="3"/>
  <c r="J2048" i="3"/>
  <c r="G2049" i="3"/>
  <c r="H2049" i="3"/>
  <c r="I2049" i="3"/>
  <c r="J2049" i="3"/>
  <c r="G2050" i="3"/>
  <c r="H2050" i="3"/>
  <c r="I2050" i="3"/>
  <c r="J2050" i="3"/>
  <c r="G2051" i="3"/>
  <c r="H2051" i="3"/>
  <c r="I2051" i="3"/>
  <c r="J2051" i="3"/>
  <c r="G2052" i="3"/>
  <c r="H2052" i="3"/>
  <c r="I2052" i="3"/>
  <c r="J2052" i="3"/>
  <c r="G2053" i="3"/>
  <c r="H2053" i="3"/>
  <c r="I2053" i="3"/>
  <c r="J2053" i="3"/>
  <c r="G2054" i="3"/>
  <c r="H2054" i="3"/>
  <c r="I2054" i="3"/>
  <c r="J2054" i="3"/>
  <c r="G2055" i="3"/>
  <c r="H2055" i="3"/>
  <c r="I2055" i="3"/>
  <c r="J2055" i="3"/>
  <c r="G2056" i="3"/>
  <c r="H2056" i="3"/>
  <c r="I2056" i="3"/>
  <c r="J2056" i="3"/>
  <c r="G2057" i="3"/>
  <c r="H2057" i="3"/>
  <c r="I2057" i="3"/>
  <c r="J2057" i="3"/>
  <c r="G2058" i="3"/>
  <c r="H2058" i="3"/>
  <c r="I2058" i="3"/>
  <c r="J2058" i="3"/>
  <c r="G2059" i="3"/>
  <c r="H2059" i="3"/>
  <c r="I2059" i="3"/>
  <c r="J2059" i="3"/>
  <c r="G2060" i="3"/>
  <c r="H2060" i="3"/>
  <c r="I2060" i="3"/>
  <c r="J2060" i="3"/>
  <c r="G2061" i="3"/>
  <c r="H2061" i="3"/>
  <c r="I2061" i="3"/>
  <c r="J2061" i="3"/>
  <c r="G2062" i="3"/>
  <c r="H2062" i="3"/>
  <c r="I2062" i="3"/>
  <c r="J2062" i="3"/>
  <c r="G2063" i="3"/>
  <c r="H2063" i="3"/>
  <c r="I2063" i="3"/>
  <c r="J2063" i="3"/>
  <c r="G2064" i="3"/>
  <c r="H2064" i="3"/>
  <c r="I2064" i="3"/>
  <c r="J2064" i="3"/>
  <c r="G2065" i="3"/>
  <c r="H2065" i="3"/>
  <c r="I2065" i="3"/>
  <c r="J2065" i="3"/>
  <c r="G2066" i="3"/>
  <c r="H2066" i="3"/>
  <c r="I2066" i="3"/>
  <c r="J2066" i="3"/>
  <c r="G2067" i="3"/>
  <c r="H2067" i="3"/>
  <c r="I2067" i="3"/>
  <c r="J2067" i="3"/>
  <c r="G2068" i="3"/>
  <c r="H2068" i="3"/>
  <c r="I2068" i="3"/>
  <c r="J2068" i="3"/>
  <c r="G2069" i="3"/>
  <c r="H2069" i="3"/>
  <c r="I2069" i="3"/>
  <c r="J2069" i="3"/>
  <c r="G2070" i="3"/>
  <c r="H2070" i="3"/>
  <c r="I2070" i="3"/>
  <c r="J2070" i="3"/>
  <c r="G2071" i="3"/>
  <c r="H2071" i="3"/>
  <c r="I2071" i="3"/>
  <c r="J2071" i="3"/>
  <c r="G2072" i="3"/>
  <c r="H2072" i="3"/>
  <c r="I2072" i="3"/>
  <c r="J2072" i="3"/>
  <c r="G2073" i="3"/>
  <c r="H2073" i="3"/>
  <c r="I2073" i="3"/>
  <c r="J2073" i="3"/>
  <c r="G2074" i="3"/>
  <c r="H2074" i="3"/>
  <c r="I2074" i="3"/>
  <c r="J2074" i="3"/>
  <c r="G2075" i="3"/>
  <c r="H2075" i="3"/>
  <c r="I2075" i="3"/>
  <c r="J2075" i="3"/>
  <c r="G2076" i="3"/>
  <c r="H2076" i="3"/>
  <c r="I2076" i="3"/>
  <c r="J2076" i="3"/>
  <c r="G2077" i="3"/>
  <c r="H2077" i="3"/>
  <c r="I2077" i="3"/>
  <c r="J2077" i="3"/>
  <c r="G2078" i="3"/>
  <c r="H2078" i="3"/>
  <c r="I2078" i="3"/>
  <c r="J2078" i="3"/>
  <c r="G2079" i="3"/>
  <c r="H2079" i="3"/>
  <c r="I2079" i="3"/>
  <c r="J2079" i="3"/>
  <c r="G2080" i="3"/>
  <c r="H2080" i="3"/>
  <c r="I2080" i="3"/>
  <c r="J2080" i="3"/>
  <c r="G2081" i="3"/>
  <c r="H2081" i="3"/>
  <c r="I2081" i="3"/>
  <c r="J2081" i="3"/>
  <c r="G2082" i="3"/>
  <c r="H2082" i="3"/>
  <c r="I2082" i="3"/>
  <c r="J2082" i="3"/>
  <c r="G2083" i="3"/>
  <c r="H2083" i="3"/>
  <c r="I2083" i="3"/>
  <c r="J2083" i="3"/>
  <c r="G2084" i="3"/>
  <c r="H2084" i="3"/>
  <c r="I2084" i="3"/>
  <c r="J2084" i="3"/>
  <c r="G2085" i="3"/>
  <c r="H2085" i="3"/>
  <c r="I2085" i="3"/>
  <c r="J2085" i="3"/>
  <c r="G2086" i="3"/>
  <c r="H2086" i="3"/>
  <c r="I2086" i="3"/>
  <c r="J2086" i="3"/>
  <c r="G2087" i="3"/>
  <c r="H2087" i="3"/>
  <c r="I2087" i="3"/>
  <c r="J2087" i="3"/>
  <c r="G2088" i="3"/>
  <c r="H2088" i="3"/>
  <c r="I2088" i="3"/>
  <c r="J2088" i="3"/>
  <c r="G2089" i="3"/>
  <c r="H2089" i="3"/>
  <c r="I2089" i="3"/>
  <c r="J2089" i="3"/>
  <c r="G2090" i="3"/>
  <c r="H2090" i="3"/>
  <c r="I2090" i="3"/>
  <c r="J2090" i="3"/>
  <c r="G2091" i="3"/>
  <c r="H2091" i="3"/>
  <c r="I2091" i="3"/>
  <c r="J2091" i="3"/>
  <c r="G2092" i="3"/>
  <c r="H2092" i="3"/>
  <c r="I2092" i="3"/>
  <c r="J2092" i="3"/>
  <c r="G2093" i="3"/>
  <c r="H2093" i="3"/>
  <c r="I2093" i="3"/>
  <c r="J2093" i="3"/>
  <c r="G2094" i="3"/>
  <c r="H2094" i="3"/>
  <c r="I2094" i="3"/>
  <c r="J2094" i="3"/>
  <c r="G2095" i="3"/>
  <c r="H2095" i="3"/>
  <c r="I2095" i="3"/>
  <c r="J2095" i="3"/>
  <c r="G2096" i="3"/>
  <c r="H2096" i="3"/>
  <c r="I2096" i="3"/>
  <c r="J2096" i="3"/>
  <c r="G2097" i="3"/>
  <c r="H2097" i="3"/>
  <c r="I2097" i="3"/>
  <c r="J2097" i="3"/>
  <c r="G2098" i="3"/>
  <c r="H2098" i="3"/>
  <c r="I2098" i="3"/>
  <c r="J2098" i="3"/>
  <c r="G2099" i="3"/>
  <c r="H2099" i="3"/>
  <c r="I2099" i="3"/>
  <c r="J2099" i="3"/>
  <c r="G2100" i="3"/>
  <c r="H2100" i="3"/>
  <c r="I2100" i="3"/>
  <c r="J2100" i="3"/>
  <c r="G2101" i="3"/>
  <c r="H2101" i="3"/>
  <c r="I2101" i="3"/>
  <c r="J2101" i="3"/>
  <c r="G2102" i="3"/>
  <c r="H2102" i="3"/>
  <c r="I2102" i="3"/>
  <c r="J2102" i="3"/>
  <c r="G2103" i="3"/>
  <c r="H2103" i="3"/>
  <c r="I2103" i="3"/>
  <c r="J2103" i="3"/>
  <c r="G2104" i="3"/>
  <c r="H2104" i="3"/>
  <c r="I2104" i="3"/>
  <c r="J2104" i="3"/>
  <c r="G2105" i="3"/>
  <c r="H2105" i="3"/>
  <c r="I2105" i="3"/>
  <c r="J2105" i="3"/>
  <c r="G2106" i="3"/>
  <c r="H2106" i="3"/>
  <c r="I2106" i="3"/>
  <c r="J2106" i="3"/>
  <c r="G2107" i="3"/>
  <c r="H2107" i="3"/>
  <c r="I2107" i="3"/>
  <c r="J2107" i="3"/>
  <c r="G2108" i="3"/>
  <c r="H2108" i="3"/>
  <c r="I2108" i="3"/>
  <c r="J2108" i="3"/>
  <c r="G2109" i="3"/>
  <c r="H2109" i="3"/>
  <c r="I2109" i="3"/>
  <c r="J2109" i="3"/>
  <c r="G2110" i="3"/>
  <c r="H2110" i="3"/>
  <c r="I2110" i="3"/>
  <c r="J2110" i="3"/>
  <c r="G2111" i="3"/>
  <c r="H2111" i="3"/>
  <c r="I2111" i="3"/>
  <c r="J2111" i="3"/>
  <c r="G2112" i="3"/>
  <c r="H2112" i="3"/>
  <c r="I2112" i="3"/>
  <c r="J2112" i="3"/>
  <c r="G2113" i="3"/>
  <c r="H2113" i="3"/>
  <c r="I2113" i="3"/>
  <c r="J2113" i="3"/>
  <c r="G2114" i="3"/>
  <c r="H2114" i="3"/>
  <c r="I2114" i="3"/>
  <c r="J2114" i="3"/>
  <c r="G2115" i="3"/>
  <c r="H2115" i="3"/>
  <c r="I2115" i="3"/>
  <c r="J2115" i="3"/>
  <c r="G2116" i="3"/>
  <c r="H2116" i="3"/>
  <c r="I2116" i="3"/>
  <c r="J2116" i="3"/>
  <c r="G2117" i="3"/>
  <c r="H2117" i="3"/>
  <c r="I2117" i="3"/>
  <c r="J2117" i="3"/>
  <c r="G2118" i="3"/>
  <c r="H2118" i="3"/>
  <c r="I2118" i="3"/>
  <c r="J2118" i="3"/>
  <c r="G2119" i="3"/>
  <c r="H2119" i="3"/>
  <c r="I2119" i="3"/>
  <c r="J2119" i="3"/>
  <c r="G2120" i="3"/>
  <c r="H2120" i="3"/>
  <c r="I2120" i="3"/>
  <c r="J2120" i="3"/>
  <c r="G2121" i="3"/>
  <c r="H2121" i="3"/>
  <c r="I2121" i="3"/>
  <c r="J2121" i="3"/>
  <c r="G2122" i="3"/>
  <c r="H2122" i="3"/>
  <c r="I2122" i="3"/>
  <c r="J2122" i="3"/>
  <c r="G2123" i="3"/>
  <c r="H2123" i="3"/>
  <c r="I2123" i="3"/>
  <c r="J2123" i="3"/>
  <c r="G2124" i="3"/>
  <c r="H2124" i="3"/>
  <c r="I2124" i="3"/>
  <c r="J2124" i="3"/>
  <c r="G2125" i="3"/>
  <c r="H2125" i="3"/>
  <c r="I2125" i="3"/>
  <c r="J2125" i="3"/>
  <c r="G2126" i="3"/>
  <c r="H2126" i="3"/>
  <c r="I2126" i="3"/>
  <c r="J2126" i="3"/>
  <c r="G2127" i="3"/>
  <c r="H2127" i="3"/>
  <c r="I2127" i="3"/>
  <c r="J2127" i="3"/>
  <c r="G2128" i="3"/>
  <c r="H2128" i="3"/>
  <c r="I2128" i="3"/>
  <c r="J2128" i="3"/>
  <c r="G2129" i="3"/>
  <c r="H2129" i="3"/>
  <c r="I2129" i="3"/>
  <c r="J2129" i="3"/>
  <c r="G2130" i="3"/>
  <c r="H2130" i="3"/>
  <c r="I2130" i="3"/>
  <c r="J2130" i="3"/>
  <c r="G2131" i="3"/>
  <c r="H2131" i="3"/>
  <c r="I2131" i="3"/>
  <c r="J2131" i="3"/>
  <c r="G2132" i="3"/>
  <c r="H2132" i="3"/>
  <c r="I2132" i="3"/>
  <c r="J2132" i="3"/>
  <c r="G2133" i="3"/>
  <c r="H2133" i="3"/>
  <c r="I2133" i="3"/>
  <c r="J2133" i="3"/>
  <c r="G2134" i="3"/>
  <c r="H2134" i="3"/>
  <c r="I2134" i="3"/>
  <c r="J2134" i="3"/>
  <c r="G2135" i="3"/>
  <c r="H2135" i="3"/>
  <c r="I2135" i="3"/>
  <c r="J2135" i="3"/>
  <c r="G2136" i="3"/>
  <c r="H2136" i="3"/>
  <c r="I2136" i="3"/>
  <c r="J2136" i="3"/>
  <c r="G2137" i="3"/>
  <c r="H2137" i="3"/>
  <c r="I2137" i="3"/>
  <c r="J2137" i="3"/>
  <c r="G2138" i="3"/>
  <c r="H2138" i="3"/>
  <c r="I2138" i="3"/>
  <c r="J2138" i="3"/>
  <c r="G2139" i="3"/>
  <c r="H2139" i="3"/>
  <c r="I2139" i="3"/>
  <c r="J2139" i="3"/>
  <c r="G2140" i="3"/>
  <c r="H2140" i="3"/>
  <c r="I2140" i="3"/>
  <c r="J2140" i="3"/>
  <c r="G2141" i="3"/>
  <c r="H2141" i="3"/>
  <c r="I2141" i="3"/>
  <c r="J2141" i="3"/>
  <c r="G2142" i="3"/>
  <c r="H2142" i="3"/>
  <c r="I2142" i="3"/>
  <c r="J2142" i="3"/>
  <c r="G2143" i="3"/>
  <c r="H2143" i="3"/>
  <c r="I2143" i="3"/>
  <c r="J2143" i="3"/>
  <c r="G2144" i="3"/>
  <c r="H2144" i="3"/>
  <c r="I2144" i="3"/>
  <c r="J2144" i="3"/>
  <c r="G2145" i="3"/>
  <c r="H2145" i="3"/>
  <c r="I2145" i="3"/>
  <c r="J2145" i="3"/>
  <c r="G2146" i="3"/>
  <c r="H2146" i="3"/>
  <c r="I2146" i="3"/>
  <c r="J2146" i="3"/>
  <c r="G2147" i="3"/>
  <c r="H2147" i="3"/>
  <c r="I2147" i="3"/>
  <c r="J2147" i="3"/>
  <c r="G2148" i="3"/>
  <c r="H2148" i="3"/>
  <c r="I2148" i="3"/>
  <c r="J2148" i="3"/>
  <c r="G2149" i="3"/>
  <c r="H2149" i="3"/>
  <c r="I2149" i="3"/>
  <c r="J2149" i="3"/>
  <c r="G2150" i="3"/>
  <c r="H2150" i="3"/>
  <c r="I2150" i="3"/>
  <c r="J2150" i="3"/>
  <c r="G2151" i="3"/>
  <c r="H2151" i="3"/>
  <c r="I2151" i="3"/>
  <c r="J2151" i="3"/>
  <c r="G2152" i="3"/>
  <c r="H2152" i="3"/>
  <c r="I2152" i="3"/>
  <c r="J2152" i="3"/>
  <c r="G2153" i="3"/>
  <c r="H2153" i="3"/>
  <c r="I2153" i="3"/>
  <c r="J2153" i="3"/>
  <c r="G2154" i="3"/>
  <c r="H2154" i="3"/>
  <c r="I2154" i="3"/>
  <c r="J2154" i="3"/>
  <c r="G2155" i="3"/>
  <c r="H2155" i="3"/>
  <c r="I2155" i="3"/>
  <c r="J2155" i="3"/>
  <c r="G2156" i="3"/>
  <c r="H2156" i="3"/>
  <c r="I2156" i="3"/>
  <c r="J2156" i="3"/>
  <c r="G2157" i="3"/>
  <c r="H2157" i="3"/>
  <c r="I2157" i="3"/>
  <c r="J2157" i="3"/>
  <c r="G2158" i="3"/>
  <c r="H2158" i="3"/>
  <c r="I2158" i="3"/>
  <c r="J2158" i="3"/>
  <c r="G2159" i="3"/>
  <c r="H2159" i="3"/>
  <c r="I2159" i="3"/>
  <c r="J2159" i="3"/>
  <c r="G2160" i="3"/>
  <c r="H2160" i="3"/>
  <c r="I2160" i="3"/>
  <c r="J2160" i="3"/>
  <c r="G2161" i="3"/>
  <c r="H2161" i="3"/>
  <c r="I2161" i="3"/>
  <c r="J2161" i="3"/>
  <c r="G2162" i="3"/>
  <c r="H2162" i="3"/>
  <c r="I2162" i="3"/>
  <c r="J2162" i="3"/>
  <c r="G2163" i="3"/>
  <c r="H2163" i="3"/>
  <c r="I2163" i="3"/>
  <c r="J2163" i="3"/>
  <c r="G2164" i="3"/>
  <c r="H2164" i="3"/>
  <c r="I2164" i="3"/>
  <c r="J2164" i="3"/>
  <c r="G2165" i="3"/>
  <c r="H2165" i="3"/>
  <c r="I2165" i="3"/>
  <c r="J2165" i="3"/>
  <c r="G2166" i="3"/>
  <c r="H2166" i="3"/>
  <c r="I2166" i="3"/>
  <c r="J2166" i="3"/>
  <c r="G2167" i="3"/>
  <c r="H2167" i="3"/>
  <c r="I2167" i="3"/>
  <c r="J2167" i="3"/>
  <c r="G2168" i="3"/>
  <c r="H2168" i="3"/>
  <c r="I2168" i="3"/>
  <c r="J2168" i="3"/>
  <c r="G2169" i="3"/>
  <c r="H2169" i="3"/>
  <c r="I2169" i="3"/>
  <c r="J2169" i="3"/>
  <c r="G2170" i="3"/>
  <c r="H2170" i="3"/>
  <c r="I2170" i="3"/>
  <c r="J2170" i="3"/>
  <c r="G2171" i="3"/>
  <c r="H2171" i="3"/>
  <c r="I2171" i="3"/>
  <c r="J2171" i="3"/>
  <c r="G2172" i="3"/>
  <c r="H2172" i="3"/>
  <c r="I2172" i="3"/>
  <c r="J2172" i="3"/>
  <c r="G2173" i="3"/>
  <c r="H2173" i="3"/>
  <c r="I2173" i="3"/>
  <c r="J2173" i="3"/>
  <c r="G2174" i="3"/>
  <c r="H2174" i="3"/>
  <c r="I2174" i="3"/>
  <c r="J2174" i="3"/>
  <c r="G2175" i="3"/>
  <c r="H2175" i="3"/>
  <c r="I2175" i="3"/>
  <c r="J2175" i="3"/>
  <c r="G2176" i="3"/>
  <c r="H2176" i="3"/>
  <c r="I2176" i="3"/>
  <c r="J2176" i="3"/>
  <c r="G2177" i="3"/>
  <c r="H2177" i="3"/>
  <c r="I2177" i="3"/>
  <c r="J2177" i="3"/>
  <c r="G2178" i="3"/>
  <c r="H2178" i="3"/>
  <c r="I2178" i="3"/>
  <c r="J2178" i="3"/>
  <c r="G2179" i="3"/>
  <c r="H2179" i="3"/>
  <c r="I2179" i="3"/>
  <c r="J2179" i="3"/>
  <c r="G2180" i="3"/>
  <c r="H2180" i="3"/>
  <c r="I2180" i="3"/>
  <c r="J2180" i="3"/>
  <c r="G2181" i="3"/>
  <c r="H2181" i="3"/>
  <c r="I2181" i="3"/>
  <c r="J2181" i="3"/>
  <c r="G2182" i="3"/>
  <c r="H2182" i="3"/>
  <c r="I2182" i="3"/>
  <c r="J2182" i="3"/>
  <c r="G2183" i="3"/>
  <c r="H2183" i="3"/>
  <c r="I2183" i="3"/>
  <c r="J2183" i="3"/>
  <c r="G2184" i="3"/>
  <c r="H2184" i="3"/>
  <c r="I2184" i="3"/>
  <c r="J2184" i="3"/>
  <c r="G2185" i="3"/>
  <c r="H2185" i="3"/>
  <c r="I2185" i="3"/>
  <c r="J2185" i="3"/>
  <c r="G2186" i="3"/>
  <c r="H2186" i="3"/>
  <c r="I2186" i="3"/>
  <c r="J2186" i="3"/>
  <c r="G2187" i="3"/>
  <c r="H2187" i="3"/>
  <c r="I2187" i="3"/>
  <c r="J2187" i="3"/>
  <c r="G2188" i="3"/>
  <c r="H2188" i="3"/>
  <c r="I2188" i="3"/>
  <c r="J2188" i="3"/>
  <c r="G2189" i="3"/>
  <c r="H2189" i="3"/>
  <c r="I2189" i="3"/>
  <c r="J2189" i="3"/>
  <c r="G2190" i="3"/>
  <c r="H2190" i="3"/>
  <c r="I2190" i="3"/>
  <c r="J2190" i="3"/>
  <c r="G2191" i="3"/>
  <c r="H2191" i="3"/>
  <c r="I2191" i="3"/>
  <c r="J2191" i="3"/>
  <c r="G2192" i="3"/>
  <c r="H2192" i="3"/>
  <c r="I2192" i="3"/>
  <c r="J2192" i="3"/>
  <c r="G2193" i="3"/>
  <c r="H2193" i="3"/>
  <c r="I2193" i="3"/>
  <c r="J2193" i="3"/>
  <c r="G2194" i="3"/>
  <c r="H2194" i="3"/>
  <c r="I2194" i="3"/>
  <c r="J2194" i="3"/>
  <c r="G2195" i="3"/>
  <c r="H2195" i="3"/>
  <c r="I2195" i="3"/>
  <c r="J2195" i="3"/>
  <c r="G2196" i="3"/>
  <c r="H2196" i="3"/>
  <c r="I2196" i="3"/>
  <c r="J2196" i="3"/>
  <c r="G2197" i="3"/>
  <c r="H2197" i="3"/>
  <c r="I2197" i="3"/>
  <c r="J2197" i="3"/>
  <c r="G2198" i="3"/>
  <c r="H2198" i="3"/>
  <c r="I2198" i="3"/>
  <c r="J2198" i="3"/>
  <c r="G2199" i="3"/>
  <c r="H2199" i="3"/>
  <c r="I2199" i="3"/>
  <c r="J2199" i="3"/>
  <c r="G2200" i="3"/>
  <c r="H2200" i="3"/>
  <c r="I2200" i="3"/>
  <c r="J2200" i="3"/>
  <c r="G2201" i="3"/>
  <c r="H2201" i="3"/>
  <c r="I2201" i="3"/>
  <c r="J2201" i="3"/>
  <c r="G2202" i="3"/>
  <c r="H2202" i="3"/>
  <c r="I2202" i="3"/>
  <c r="J2202" i="3"/>
  <c r="G2203" i="3"/>
  <c r="H2203" i="3"/>
  <c r="I2203" i="3"/>
  <c r="J2203" i="3"/>
  <c r="G2204" i="3"/>
  <c r="H2204" i="3"/>
  <c r="I2204" i="3"/>
  <c r="J2204" i="3"/>
  <c r="G2205" i="3"/>
  <c r="H2205" i="3"/>
  <c r="I2205" i="3"/>
  <c r="J2205" i="3"/>
  <c r="G2206" i="3"/>
  <c r="H2206" i="3"/>
  <c r="I2206" i="3"/>
  <c r="J2206" i="3"/>
  <c r="G2207" i="3"/>
  <c r="H2207" i="3"/>
  <c r="I2207" i="3"/>
  <c r="J2207" i="3"/>
  <c r="G2208" i="3"/>
  <c r="H2208" i="3"/>
  <c r="I2208" i="3"/>
  <c r="J2208" i="3"/>
  <c r="G2209" i="3"/>
  <c r="H2209" i="3"/>
  <c r="I2209" i="3"/>
  <c r="J2209" i="3"/>
  <c r="G2210" i="3"/>
  <c r="H2210" i="3"/>
  <c r="I2210" i="3"/>
  <c r="J2210" i="3"/>
  <c r="G2211" i="3"/>
  <c r="H2211" i="3"/>
  <c r="I2211" i="3"/>
  <c r="J2211" i="3"/>
  <c r="G2212" i="3"/>
  <c r="H2212" i="3"/>
  <c r="I2212" i="3"/>
  <c r="J2212" i="3"/>
  <c r="G2213" i="3"/>
  <c r="H2213" i="3"/>
  <c r="I2213" i="3"/>
  <c r="J2213" i="3"/>
  <c r="G2214" i="3"/>
  <c r="H2214" i="3"/>
  <c r="I2214" i="3"/>
  <c r="J2214" i="3"/>
  <c r="G2215" i="3"/>
  <c r="H2215" i="3"/>
  <c r="I2215" i="3"/>
  <c r="J2215" i="3"/>
  <c r="G2216" i="3"/>
  <c r="H2216" i="3"/>
  <c r="I2216" i="3"/>
  <c r="J2216" i="3"/>
  <c r="G2217" i="3"/>
  <c r="H2217" i="3"/>
  <c r="I2217" i="3"/>
  <c r="J2217" i="3"/>
  <c r="G2218" i="3"/>
  <c r="H2218" i="3"/>
  <c r="I2218" i="3"/>
  <c r="J2218" i="3"/>
  <c r="G2219" i="3"/>
  <c r="H2219" i="3"/>
  <c r="I2219" i="3"/>
  <c r="J2219" i="3"/>
  <c r="G2220" i="3"/>
  <c r="H2220" i="3"/>
  <c r="I2220" i="3"/>
  <c r="J2220" i="3"/>
  <c r="G2221" i="3"/>
  <c r="H2221" i="3"/>
  <c r="I2221" i="3"/>
  <c r="J2221" i="3"/>
  <c r="G2222" i="3"/>
  <c r="H2222" i="3"/>
  <c r="I2222" i="3"/>
  <c r="J2222" i="3"/>
  <c r="G2223" i="3"/>
  <c r="H2223" i="3"/>
  <c r="I2223" i="3"/>
  <c r="J2223" i="3"/>
  <c r="G2224" i="3"/>
  <c r="H2224" i="3"/>
  <c r="I2224" i="3"/>
  <c r="J2224" i="3"/>
  <c r="G2225" i="3"/>
  <c r="H2225" i="3"/>
  <c r="I2225" i="3"/>
  <c r="J2225" i="3"/>
  <c r="G2226" i="3"/>
  <c r="H2226" i="3"/>
  <c r="I2226" i="3"/>
  <c r="J2226" i="3"/>
  <c r="G2227" i="3"/>
  <c r="H2227" i="3"/>
  <c r="I2227" i="3"/>
  <c r="J2227" i="3"/>
  <c r="G2228" i="3"/>
  <c r="H2228" i="3"/>
  <c r="I2228" i="3"/>
  <c r="J2228" i="3"/>
  <c r="G2229" i="3"/>
  <c r="H2229" i="3"/>
  <c r="I2229" i="3"/>
  <c r="J2229" i="3"/>
  <c r="G2230" i="3"/>
  <c r="H2230" i="3"/>
  <c r="I2230" i="3"/>
  <c r="J2230" i="3"/>
  <c r="G2231" i="3"/>
  <c r="H2231" i="3"/>
  <c r="I2231" i="3"/>
  <c r="J2231" i="3"/>
  <c r="G2232" i="3"/>
  <c r="H2232" i="3"/>
  <c r="I2232" i="3"/>
  <c r="J2232" i="3"/>
  <c r="G2233" i="3"/>
  <c r="H2233" i="3"/>
  <c r="I2233" i="3"/>
  <c r="J2233" i="3"/>
  <c r="G2234" i="3"/>
  <c r="H2234" i="3"/>
  <c r="I2234" i="3"/>
  <c r="J2234" i="3"/>
  <c r="G2235" i="3"/>
  <c r="H2235" i="3"/>
  <c r="I2235" i="3"/>
  <c r="J2235" i="3"/>
  <c r="G2236" i="3"/>
  <c r="H2236" i="3"/>
  <c r="I2236" i="3"/>
  <c r="J2236" i="3"/>
  <c r="G2237" i="3"/>
  <c r="H2237" i="3"/>
  <c r="I2237" i="3"/>
  <c r="J2237" i="3"/>
  <c r="G2238" i="3"/>
  <c r="H2238" i="3"/>
  <c r="I2238" i="3"/>
  <c r="J2238" i="3"/>
  <c r="G2239" i="3"/>
  <c r="H2239" i="3"/>
  <c r="I2239" i="3"/>
  <c r="J2239" i="3"/>
  <c r="G2240" i="3"/>
  <c r="H2240" i="3"/>
  <c r="I2240" i="3"/>
  <c r="J2240" i="3"/>
  <c r="G2241" i="3"/>
  <c r="H2241" i="3"/>
  <c r="I2241" i="3"/>
  <c r="J2241" i="3"/>
  <c r="G2242" i="3"/>
  <c r="H2242" i="3"/>
  <c r="I2242" i="3"/>
  <c r="J2242" i="3"/>
  <c r="G2243" i="3"/>
  <c r="H2243" i="3"/>
  <c r="I2243" i="3"/>
  <c r="J2243" i="3"/>
  <c r="G2244" i="3"/>
  <c r="H2244" i="3"/>
  <c r="I2244" i="3"/>
  <c r="J2244" i="3"/>
  <c r="G2245" i="3"/>
  <c r="H2245" i="3"/>
  <c r="I2245" i="3"/>
  <c r="J2245" i="3"/>
  <c r="G2246" i="3"/>
  <c r="H2246" i="3"/>
  <c r="I2246" i="3"/>
  <c r="J2246" i="3"/>
  <c r="G2247" i="3"/>
  <c r="H2247" i="3"/>
  <c r="I2247" i="3"/>
  <c r="J2247" i="3"/>
  <c r="G2248" i="3"/>
  <c r="H2248" i="3"/>
  <c r="I2248" i="3"/>
  <c r="J2248" i="3"/>
  <c r="G2249" i="3"/>
  <c r="H2249" i="3"/>
  <c r="I2249" i="3"/>
  <c r="J2249" i="3"/>
  <c r="G2250" i="3"/>
  <c r="H2250" i="3"/>
  <c r="I2250" i="3"/>
  <c r="J2250" i="3"/>
  <c r="G2251" i="3"/>
  <c r="H2251" i="3"/>
  <c r="I2251" i="3"/>
  <c r="J2251" i="3"/>
  <c r="G2252" i="3"/>
  <c r="H2252" i="3"/>
  <c r="I2252" i="3"/>
  <c r="J2252" i="3"/>
  <c r="G2253" i="3"/>
  <c r="H2253" i="3"/>
  <c r="I2253" i="3"/>
  <c r="J2253" i="3"/>
  <c r="G2254" i="3"/>
  <c r="H2254" i="3"/>
  <c r="I2254" i="3"/>
  <c r="J2254" i="3"/>
  <c r="G2255" i="3"/>
  <c r="H2255" i="3"/>
  <c r="I2255" i="3"/>
  <c r="J2255" i="3"/>
  <c r="G2256" i="3"/>
  <c r="H2256" i="3"/>
  <c r="I2256" i="3"/>
  <c r="J2256" i="3"/>
  <c r="G2257" i="3"/>
  <c r="H2257" i="3"/>
  <c r="I2257" i="3"/>
  <c r="J2257" i="3"/>
  <c r="G2258" i="3"/>
  <c r="H2258" i="3"/>
  <c r="I2258" i="3"/>
  <c r="J2258" i="3"/>
  <c r="G2259" i="3"/>
  <c r="H2259" i="3"/>
  <c r="I2259" i="3"/>
  <c r="J2259" i="3"/>
  <c r="G2260" i="3"/>
  <c r="H2260" i="3"/>
  <c r="I2260" i="3"/>
  <c r="J2260" i="3"/>
  <c r="G2261" i="3"/>
  <c r="H2261" i="3"/>
  <c r="I2261" i="3"/>
  <c r="J2261" i="3"/>
  <c r="G2262" i="3"/>
  <c r="H2262" i="3"/>
  <c r="I2262" i="3"/>
  <c r="J2262" i="3"/>
  <c r="G2263" i="3"/>
  <c r="H2263" i="3"/>
  <c r="I2263" i="3"/>
  <c r="J2263" i="3"/>
  <c r="G2264" i="3"/>
  <c r="H2264" i="3"/>
  <c r="I2264" i="3"/>
  <c r="J2264" i="3"/>
  <c r="G2265" i="3"/>
  <c r="H2265" i="3"/>
  <c r="I2265" i="3"/>
  <c r="J2265" i="3"/>
  <c r="G2266" i="3"/>
  <c r="H2266" i="3"/>
  <c r="I2266" i="3"/>
  <c r="J2266" i="3"/>
  <c r="G2267" i="3"/>
  <c r="H2267" i="3"/>
  <c r="I2267" i="3"/>
  <c r="J2267" i="3"/>
  <c r="G2268" i="3"/>
  <c r="H2268" i="3"/>
  <c r="I2268" i="3"/>
  <c r="J2268" i="3"/>
  <c r="G2269" i="3"/>
  <c r="H2269" i="3"/>
  <c r="I2269" i="3"/>
  <c r="J2269" i="3"/>
  <c r="G2270" i="3"/>
  <c r="H2270" i="3"/>
  <c r="I2270" i="3"/>
  <c r="J2270" i="3"/>
  <c r="G2271" i="3"/>
  <c r="H2271" i="3"/>
  <c r="I2271" i="3"/>
  <c r="J2271" i="3"/>
  <c r="G2272" i="3"/>
  <c r="H2272" i="3"/>
  <c r="I2272" i="3"/>
  <c r="J2272" i="3"/>
  <c r="G2273" i="3"/>
  <c r="H2273" i="3"/>
  <c r="I2273" i="3"/>
  <c r="J2273" i="3"/>
  <c r="G2274" i="3"/>
  <c r="H2274" i="3"/>
  <c r="I2274" i="3"/>
  <c r="J2274" i="3"/>
  <c r="G2275" i="3"/>
  <c r="H2275" i="3"/>
  <c r="I2275" i="3"/>
  <c r="J2275" i="3"/>
  <c r="G2276" i="3"/>
  <c r="H2276" i="3"/>
  <c r="I2276" i="3"/>
  <c r="J2276" i="3"/>
  <c r="G2277" i="3"/>
  <c r="H2277" i="3"/>
  <c r="I2277" i="3"/>
  <c r="J2277" i="3"/>
  <c r="G2278" i="3"/>
  <c r="H2278" i="3"/>
  <c r="I2278" i="3"/>
  <c r="J2278" i="3"/>
  <c r="G2279" i="3"/>
  <c r="H2279" i="3"/>
  <c r="I2279" i="3"/>
  <c r="J2279" i="3"/>
  <c r="G2280" i="3"/>
  <c r="H2280" i="3"/>
  <c r="I2280" i="3"/>
  <c r="J2280" i="3"/>
  <c r="G2281" i="3"/>
  <c r="H2281" i="3"/>
  <c r="I2281" i="3"/>
  <c r="J2281" i="3"/>
  <c r="G2282" i="3"/>
  <c r="H2282" i="3"/>
  <c r="I2282" i="3"/>
  <c r="J2282" i="3"/>
  <c r="G2283" i="3"/>
  <c r="H2283" i="3"/>
  <c r="I2283" i="3"/>
  <c r="J2283" i="3"/>
  <c r="G2284" i="3"/>
  <c r="H2284" i="3"/>
  <c r="I2284" i="3"/>
  <c r="J2284" i="3"/>
  <c r="G2285" i="3"/>
  <c r="H2285" i="3"/>
  <c r="I2285" i="3"/>
  <c r="J2285" i="3"/>
  <c r="G2286" i="3"/>
  <c r="H2286" i="3"/>
  <c r="I2286" i="3"/>
  <c r="J2286" i="3"/>
  <c r="G2287" i="3"/>
  <c r="H2287" i="3"/>
  <c r="I2287" i="3"/>
  <c r="J2287" i="3"/>
  <c r="G2288" i="3"/>
  <c r="H2288" i="3"/>
  <c r="I2288" i="3"/>
  <c r="J2288" i="3"/>
  <c r="G2289" i="3"/>
  <c r="H2289" i="3"/>
  <c r="I2289" i="3"/>
  <c r="J2289" i="3"/>
  <c r="G2290" i="3"/>
  <c r="H2290" i="3"/>
  <c r="I2290" i="3"/>
  <c r="J2290" i="3"/>
  <c r="G2291" i="3"/>
  <c r="H2291" i="3"/>
  <c r="I2291" i="3"/>
  <c r="J2291" i="3"/>
  <c r="G2292" i="3"/>
  <c r="H2292" i="3"/>
  <c r="I2292" i="3"/>
  <c r="J2292" i="3"/>
  <c r="G2293" i="3"/>
  <c r="H2293" i="3"/>
  <c r="I2293" i="3"/>
  <c r="J2293" i="3"/>
  <c r="G2294" i="3"/>
  <c r="H2294" i="3"/>
  <c r="I2294" i="3"/>
  <c r="J2294" i="3"/>
  <c r="G2295" i="3"/>
  <c r="H2295" i="3"/>
  <c r="I2295" i="3"/>
  <c r="J2295" i="3"/>
  <c r="G2296" i="3"/>
  <c r="H2296" i="3"/>
  <c r="I2296" i="3"/>
  <c r="J2296" i="3"/>
  <c r="G2297" i="3"/>
  <c r="H2297" i="3"/>
  <c r="I2297" i="3"/>
  <c r="J2297" i="3"/>
  <c r="G2298" i="3"/>
  <c r="H2298" i="3"/>
  <c r="I2298" i="3"/>
  <c r="J2298" i="3"/>
  <c r="G2299" i="3"/>
  <c r="H2299" i="3"/>
  <c r="I2299" i="3"/>
  <c r="J2299" i="3"/>
  <c r="G2300" i="3"/>
  <c r="H2300" i="3"/>
  <c r="I2300" i="3"/>
  <c r="J2300" i="3"/>
  <c r="G2301" i="3"/>
  <c r="H2301" i="3"/>
  <c r="I2301" i="3"/>
  <c r="J2301" i="3"/>
  <c r="G2302" i="3"/>
  <c r="H2302" i="3"/>
  <c r="I2302" i="3"/>
  <c r="J2302" i="3"/>
  <c r="G2303" i="3"/>
  <c r="H2303" i="3"/>
  <c r="I2303" i="3"/>
  <c r="J2303" i="3"/>
  <c r="G2304" i="3"/>
  <c r="H2304" i="3"/>
  <c r="I2304" i="3"/>
  <c r="J2304" i="3"/>
  <c r="G2305" i="3"/>
  <c r="H2305" i="3"/>
  <c r="I2305" i="3"/>
  <c r="J2305" i="3"/>
  <c r="G2306" i="3"/>
  <c r="H2306" i="3"/>
  <c r="I2306" i="3"/>
  <c r="J2306" i="3"/>
  <c r="G2307" i="3"/>
  <c r="H2307" i="3"/>
  <c r="I2307" i="3"/>
  <c r="J2307" i="3"/>
  <c r="G2308" i="3"/>
  <c r="H2308" i="3"/>
  <c r="I2308" i="3"/>
  <c r="J2308" i="3"/>
  <c r="G2309" i="3"/>
  <c r="H2309" i="3"/>
  <c r="I2309" i="3"/>
  <c r="J2309" i="3"/>
  <c r="G2310" i="3"/>
  <c r="H2310" i="3"/>
  <c r="I2310" i="3"/>
  <c r="J2310" i="3"/>
  <c r="G2311" i="3"/>
  <c r="H2311" i="3"/>
  <c r="I2311" i="3"/>
  <c r="J2311" i="3"/>
  <c r="G2312" i="3"/>
  <c r="H2312" i="3"/>
  <c r="I2312" i="3"/>
  <c r="J2312" i="3"/>
  <c r="G2313" i="3"/>
  <c r="H2313" i="3"/>
  <c r="I2313" i="3"/>
  <c r="J2313" i="3"/>
  <c r="G2314" i="3"/>
  <c r="H2314" i="3"/>
  <c r="I2314" i="3"/>
  <c r="J2314" i="3"/>
  <c r="G2315" i="3"/>
  <c r="H2315" i="3"/>
  <c r="I2315" i="3"/>
  <c r="J2315" i="3"/>
  <c r="G2316" i="3"/>
  <c r="H2316" i="3"/>
  <c r="I2316" i="3"/>
  <c r="J2316" i="3"/>
  <c r="G2317" i="3"/>
  <c r="H2317" i="3"/>
  <c r="I2317" i="3"/>
  <c r="J2317" i="3"/>
  <c r="G2318" i="3"/>
  <c r="H2318" i="3"/>
  <c r="I2318" i="3"/>
  <c r="J2318" i="3"/>
  <c r="G2319" i="3"/>
  <c r="H2319" i="3"/>
  <c r="I2319" i="3"/>
  <c r="J2319" i="3"/>
  <c r="G2320" i="3"/>
  <c r="H2320" i="3"/>
  <c r="I2320" i="3"/>
  <c r="J2320" i="3"/>
  <c r="G2321" i="3"/>
  <c r="H2321" i="3"/>
  <c r="I2321" i="3"/>
  <c r="J2321" i="3"/>
  <c r="G2322" i="3"/>
  <c r="H2322" i="3"/>
  <c r="I2322" i="3"/>
  <c r="J2322" i="3"/>
  <c r="G2323" i="3"/>
  <c r="H2323" i="3"/>
  <c r="I2323" i="3"/>
  <c r="J2323" i="3"/>
  <c r="G2324" i="3"/>
  <c r="H2324" i="3"/>
  <c r="I2324" i="3"/>
  <c r="J2324" i="3"/>
  <c r="G2325" i="3"/>
  <c r="H2325" i="3"/>
  <c r="I2325" i="3"/>
  <c r="J2325" i="3"/>
  <c r="G2326" i="3"/>
  <c r="H2326" i="3"/>
  <c r="I2326" i="3"/>
  <c r="J2326" i="3"/>
  <c r="G2327" i="3"/>
  <c r="H2327" i="3"/>
  <c r="I2327" i="3"/>
  <c r="J2327" i="3"/>
  <c r="G2328" i="3"/>
  <c r="H2328" i="3"/>
  <c r="I2328" i="3"/>
  <c r="J2328" i="3"/>
  <c r="G2329" i="3"/>
  <c r="H2329" i="3"/>
  <c r="I2329" i="3"/>
  <c r="J2329" i="3"/>
  <c r="G2330" i="3"/>
  <c r="H2330" i="3"/>
  <c r="I2330" i="3"/>
  <c r="J2330" i="3"/>
  <c r="G2331" i="3"/>
  <c r="H2331" i="3"/>
  <c r="I2331" i="3"/>
  <c r="J2331" i="3"/>
  <c r="G2332" i="3"/>
  <c r="H2332" i="3"/>
  <c r="I2332" i="3"/>
  <c r="J2332" i="3"/>
  <c r="G2333" i="3"/>
  <c r="H2333" i="3"/>
  <c r="I2333" i="3"/>
  <c r="J2333" i="3"/>
  <c r="G2334" i="3"/>
  <c r="H2334" i="3"/>
  <c r="I2334" i="3"/>
  <c r="J2334" i="3"/>
  <c r="G2335" i="3"/>
  <c r="H2335" i="3"/>
  <c r="I2335" i="3"/>
  <c r="J2335" i="3"/>
  <c r="G2336" i="3"/>
  <c r="H2336" i="3"/>
  <c r="I2336" i="3"/>
  <c r="J2336" i="3"/>
  <c r="G2337" i="3"/>
  <c r="H2337" i="3"/>
  <c r="I2337" i="3"/>
  <c r="J2337" i="3"/>
  <c r="G2338" i="3"/>
  <c r="H2338" i="3"/>
  <c r="I2338" i="3"/>
  <c r="J2338" i="3"/>
  <c r="G2339" i="3"/>
  <c r="H2339" i="3"/>
  <c r="I2339" i="3"/>
  <c r="J2339" i="3"/>
  <c r="G2340" i="3"/>
  <c r="H2340" i="3"/>
  <c r="I2340" i="3"/>
  <c r="J2340" i="3"/>
  <c r="G2341" i="3"/>
  <c r="H2341" i="3"/>
  <c r="I2341" i="3"/>
  <c r="J2341" i="3"/>
  <c r="G2342" i="3"/>
  <c r="H2342" i="3"/>
  <c r="I2342" i="3"/>
  <c r="J2342" i="3"/>
  <c r="G2343" i="3"/>
  <c r="H2343" i="3"/>
  <c r="I2343" i="3"/>
  <c r="J2343" i="3"/>
  <c r="G2344" i="3"/>
  <c r="H2344" i="3"/>
  <c r="I2344" i="3"/>
  <c r="J2344" i="3"/>
  <c r="G2345" i="3"/>
  <c r="H2345" i="3"/>
  <c r="I2345" i="3"/>
  <c r="J2345" i="3"/>
  <c r="G2346" i="3"/>
  <c r="H2346" i="3"/>
  <c r="I2346" i="3"/>
  <c r="J2346" i="3"/>
  <c r="G2347" i="3"/>
  <c r="H2347" i="3"/>
  <c r="I2347" i="3"/>
  <c r="J2347" i="3"/>
  <c r="G2348" i="3"/>
  <c r="H2348" i="3"/>
  <c r="I2348" i="3"/>
  <c r="J2348" i="3"/>
  <c r="G2349" i="3"/>
  <c r="H2349" i="3"/>
  <c r="I2349" i="3"/>
  <c r="J2349" i="3"/>
  <c r="G2350" i="3"/>
  <c r="H2350" i="3"/>
  <c r="I2350" i="3"/>
  <c r="J2350" i="3"/>
  <c r="G2351" i="3"/>
  <c r="H2351" i="3"/>
  <c r="I2351" i="3"/>
  <c r="J2351" i="3"/>
  <c r="G2352" i="3"/>
  <c r="H2352" i="3"/>
  <c r="I2352" i="3"/>
  <c r="J2352" i="3"/>
  <c r="G2353" i="3"/>
  <c r="H2353" i="3"/>
  <c r="I2353" i="3"/>
  <c r="J2353" i="3"/>
  <c r="G2354" i="3"/>
  <c r="H2354" i="3"/>
  <c r="I2354" i="3"/>
  <c r="J2354" i="3"/>
  <c r="G2355" i="3"/>
  <c r="H2355" i="3"/>
  <c r="I2355" i="3"/>
  <c r="J2355" i="3"/>
  <c r="G2356" i="3"/>
  <c r="H2356" i="3"/>
  <c r="I2356" i="3"/>
  <c r="J2356" i="3"/>
  <c r="G2357" i="3"/>
  <c r="H2357" i="3"/>
  <c r="I2357" i="3"/>
  <c r="J2357" i="3"/>
  <c r="G2358" i="3"/>
  <c r="H2358" i="3"/>
  <c r="I2358" i="3"/>
  <c r="J2358" i="3"/>
  <c r="G2359" i="3"/>
  <c r="H2359" i="3"/>
  <c r="I2359" i="3"/>
  <c r="J2359" i="3"/>
  <c r="G2360" i="3"/>
  <c r="H2360" i="3"/>
  <c r="I2360" i="3"/>
  <c r="J2360" i="3"/>
  <c r="G2361" i="3"/>
  <c r="H2361" i="3"/>
  <c r="I2361" i="3"/>
  <c r="J2361" i="3"/>
  <c r="G2362" i="3"/>
  <c r="H2362" i="3"/>
  <c r="I2362" i="3"/>
  <c r="J2362" i="3"/>
  <c r="G2363" i="3"/>
  <c r="H2363" i="3"/>
  <c r="I2363" i="3"/>
  <c r="J2363" i="3"/>
  <c r="G2364" i="3"/>
  <c r="H2364" i="3"/>
  <c r="I2364" i="3"/>
  <c r="J2364" i="3"/>
  <c r="G2365" i="3"/>
  <c r="H2365" i="3"/>
  <c r="I2365" i="3"/>
  <c r="J2365" i="3"/>
  <c r="G2366" i="3"/>
  <c r="H2366" i="3"/>
  <c r="I2366" i="3"/>
  <c r="J2366" i="3"/>
  <c r="G2367" i="3"/>
  <c r="H2367" i="3"/>
  <c r="I2367" i="3"/>
  <c r="J2367" i="3"/>
  <c r="G2368" i="3"/>
  <c r="H2368" i="3"/>
  <c r="I2368" i="3"/>
  <c r="J2368" i="3"/>
  <c r="G2369" i="3"/>
  <c r="H2369" i="3"/>
  <c r="I2369" i="3"/>
  <c r="J2369" i="3"/>
  <c r="G2370" i="3"/>
  <c r="H2370" i="3"/>
  <c r="I2370" i="3"/>
  <c r="J2370" i="3"/>
  <c r="G2371" i="3"/>
  <c r="H2371" i="3"/>
  <c r="I2371" i="3"/>
  <c r="J2371" i="3"/>
  <c r="G2372" i="3"/>
  <c r="H2372" i="3"/>
  <c r="I2372" i="3"/>
  <c r="J2372" i="3"/>
  <c r="G2373" i="3"/>
  <c r="H2373" i="3"/>
  <c r="I2373" i="3"/>
  <c r="J2373" i="3"/>
  <c r="G2374" i="3"/>
  <c r="H2374" i="3"/>
  <c r="I2374" i="3"/>
  <c r="J2374" i="3"/>
  <c r="G2375" i="3"/>
  <c r="H2375" i="3"/>
  <c r="I2375" i="3"/>
  <c r="J2375" i="3"/>
  <c r="G2376" i="3"/>
  <c r="H2376" i="3"/>
  <c r="I2376" i="3"/>
  <c r="J2376" i="3"/>
  <c r="G2377" i="3"/>
  <c r="H2377" i="3"/>
  <c r="I2377" i="3"/>
  <c r="J2377" i="3"/>
  <c r="G2378" i="3"/>
  <c r="H2378" i="3"/>
  <c r="I2378" i="3"/>
  <c r="J2378" i="3"/>
  <c r="G2379" i="3"/>
  <c r="H2379" i="3"/>
  <c r="I2379" i="3"/>
  <c r="J2379" i="3"/>
  <c r="G2380" i="3"/>
  <c r="H2380" i="3"/>
  <c r="I2380" i="3"/>
  <c r="J2380" i="3"/>
  <c r="G2381" i="3"/>
  <c r="H2381" i="3"/>
  <c r="I2381" i="3"/>
  <c r="J2381" i="3"/>
  <c r="G2382" i="3"/>
  <c r="H2382" i="3"/>
  <c r="I2382" i="3"/>
  <c r="J2382" i="3"/>
  <c r="G2383" i="3"/>
  <c r="H2383" i="3"/>
  <c r="I2383" i="3"/>
  <c r="J2383" i="3"/>
  <c r="G2384" i="3"/>
  <c r="H2384" i="3"/>
  <c r="I2384" i="3"/>
  <c r="J2384" i="3"/>
  <c r="G2385" i="3"/>
  <c r="H2385" i="3"/>
  <c r="I2385" i="3"/>
  <c r="J2385" i="3"/>
  <c r="G2386" i="3"/>
  <c r="H2386" i="3"/>
  <c r="I2386" i="3"/>
  <c r="J2386" i="3"/>
  <c r="G2387" i="3"/>
  <c r="H2387" i="3"/>
  <c r="I2387" i="3"/>
  <c r="J2387" i="3"/>
  <c r="G2388" i="3"/>
  <c r="H2388" i="3"/>
  <c r="I2388" i="3"/>
  <c r="J2388" i="3"/>
  <c r="G2389" i="3"/>
  <c r="H2389" i="3"/>
  <c r="I2389" i="3"/>
  <c r="J2389" i="3"/>
  <c r="G2390" i="3"/>
  <c r="H2390" i="3"/>
  <c r="I2390" i="3"/>
  <c r="J2390" i="3"/>
  <c r="G2391" i="3"/>
  <c r="H2391" i="3"/>
  <c r="I2391" i="3"/>
  <c r="J2391" i="3"/>
  <c r="G2392" i="3"/>
  <c r="H2392" i="3"/>
  <c r="I2392" i="3"/>
  <c r="J2392" i="3"/>
  <c r="G2393" i="3"/>
  <c r="H2393" i="3"/>
  <c r="I2393" i="3"/>
  <c r="J2393" i="3"/>
  <c r="G2394" i="3"/>
  <c r="H2394" i="3"/>
  <c r="I2394" i="3"/>
  <c r="J2394" i="3"/>
  <c r="G2395" i="3"/>
  <c r="H2395" i="3"/>
  <c r="I2395" i="3"/>
  <c r="J2395" i="3"/>
  <c r="G2396" i="3"/>
  <c r="H2396" i="3"/>
  <c r="I2396" i="3"/>
  <c r="J2396" i="3"/>
  <c r="G2397" i="3"/>
  <c r="H2397" i="3"/>
  <c r="I2397" i="3"/>
  <c r="J2397" i="3"/>
  <c r="G2398" i="3"/>
  <c r="H2398" i="3"/>
  <c r="I2398" i="3"/>
  <c r="J2398" i="3"/>
  <c r="G2399" i="3"/>
  <c r="H2399" i="3"/>
  <c r="I2399" i="3"/>
  <c r="J2399" i="3"/>
  <c r="G2400" i="3"/>
  <c r="H2400" i="3"/>
  <c r="I2400" i="3"/>
  <c r="J2400" i="3"/>
  <c r="G2401" i="3"/>
  <c r="H2401" i="3"/>
  <c r="I2401" i="3"/>
  <c r="J2401" i="3"/>
  <c r="G2402" i="3"/>
  <c r="H2402" i="3"/>
  <c r="I2402" i="3"/>
  <c r="J2402" i="3"/>
  <c r="G2403" i="3"/>
  <c r="H2403" i="3"/>
  <c r="I2403" i="3"/>
  <c r="J2403" i="3"/>
  <c r="G2404" i="3"/>
  <c r="H2404" i="3"/>
  <c r="I2404" i="3"/>
  <c r="J2404" i="3"/>
  <c r="G2405" i="3"/>
  <c r="H2405" i="3"/>
  <c r="I2405" i="3"/>
  <c r="J2405" i="3"/>
  <c r="G2406" i="3"/>
  <c r="H2406" i="3"/>
  <c r="I2406" i="3"/>
  <c r="J2406" i="3"/>
  <c r="G2407" i="3"/>
  <c r="H2407" i="3"/>
  <c r="I2407" i="3"/>
  <c r="J2407" i="3"/>
  <c r="G2408" i="3"/>
  <c r="H2408" i="3"/>
  <c r="I2408" i="3"/>
  <c r="J2408" i="3"/>
  <c r="G2409" i="3"/>
  <c r="H2409" i="3"/>
  <c r="I2409" i="3"/>
  <c r="J2409" i="3"/>
  <c r="G2410" i="3"/>
  <c r="H2410" i="3"/>
  <c r="I2410" i="3"/>
  <c r="J2410" i="3"/>
  <c r="G2411" i="3"/>
  <c r="H2411" i="3"/>
  <c r="I2411" i="3"/>
  <c r="J2411" i="3"/>
  <c r="G2412" i="3"/>
  <c r="H2412" i="3"/>
  <c r="I2412" i="3"/>
  <c r="J2412" i="3"/>
  <c r="G2413" i="3"/>
  <c r="H2413" i="3"/>
  <c r="I2413" i="3"/>
  <c r="J2413" i="3"/>
  <c r="G2414" i="3"/>
  <c r="H2414" i="3"/>
  <c r="I2414" i="3"/>
  <c r="J2414" i="3"/>
  <c r="G2415" i="3"/>
  <c r="H2415" i="3"/>
  <c r="I2415" i="3"/>
  <c r="J2415" i="3"/>
  <c r="G2416" i="3"/>
  <c r="H2416" i="3"/>
  <c r="I2416" i="3"/>
  <c r="J2416" i="3"/>
  <c r="G2417" i="3"/>
  <c r="H2417" i="3"/>
  <c r="I2417" i="3"/>
  <c r="J2417" i="3"/>
  <c r="G2418" i="3"/>
  <c r="H2418" i="3"/>
  <c r="I2418" i="3"/>
  <c r="J2418" i="3"/>
  <c r="G2419" i="3"/>
  <c r="H2419" i="3"/>
  <c r="I2419" i="3"/>
  <c r="J2419" i="3"/>
  <c r="G2420" i="3"/>
  <c r="H2420" i="3"/>
  <c r="I2420" i="3"/>
  <c r="J2420" i="3"/>
  <c r="G2421" i="3"/>
  <c r="H2421" i="3"/>
  <c r="I2421" i="3"/>
  <c r="J2421" i="3"/>
  <c r="G2422" i="3"/>
  <c r="H2422" i="3"/>
  <c r="I2422" i="3"/>
  <c r="J2422" i="3"/>
  <c r="G2423" i="3"/>
  <c r="H2423" i="3"/>
  <c r="I2423" i="3"/>
  <c r="J2423" i="3"/>
  <c r="G2424" i="3"/>
  <c r="H2424" i="3"/>
  <c r="I2424" i="3"/>
  <c r="J2424" i="3"/>
  <c r="G2425" i="3"/>
  <c r="H2425" i="3"/>
  <c r="I2425" i="3"/>
  <c r="J2425" i="3"/>
  <c r="G2426" i="3"/>
  <c r="H2426" i="3"/>
  <c r="I2426" i="3"/>
  <c r="J2426" i="3"/>
  <c r="G2427" i="3"/>
  <c r="H2427" i="3"/>
  <c r="I2427" i="3"/>
  <c r="J2427" i="3"/>
  <c r="G2428" i="3"/>
  <c r="H2428" i="3"/>
  <c r="I2428" i="3"/>
  <c r="J2428" i="3"/>
  <c r="G2429" i="3"/>
  <c r="H2429" i="3"/>
  <c r="I2429" i="3"/>
  <c r="J2429" i="3"/>
  <c r="G2430" i="3"/>
  <c r="H2430" i="3"/>
  <c r="I2430" i="3"/>
  <c r="J2430" i="3"/>
  <c r="G2431" i="3"/>
  <c r="H2431" i="3"/>
  <c r="I2431" i="3"/>
  <c r="J2431" i="3"/>
  <c r="G2432" i="3"/>
  <c r="H2432" i="3"/>
  <c r="I2432" i="3"/>
  <c r="J2432" i="3"/>
  <c r="G2433" i="3"/>
  <c r="H2433" i="3"/>
  <c r="I2433" i="3"/>
  <c r="J2433" i="3"/>
  <c r="G2434" i="3"/>
  <c r="H2434" i="3"/>
  <c r="I2434" i="3"/>
  <c r="J2434" i="3"/>
  <c r="G2435" i="3"/>
  <c r="H2435" i="3"/>
  <c r="I2435" i="3"/>
  <c r="J2435" i="3"/>
  <c r="G2436" i="3"/>
  <c r="H2436" i="3"/>
  <c r="I2436" i="3"/>
  <c r="J2436" i="3"/>
  <c r="G2437" i="3"/>
  <c r="H2437" i="3"/>
  <c r="I2437" i="3"/>
  <c r="J2437" i="3"/>
  <c r="G2438" i="3"/>
  <c r="H2438" i="3"/>
  <c r="I2438" i="3"/>
  <c r="J2438" i="3"/>
  <c r="G2439" i="3"/>
  <c r="H2439" i="3"/>
  <c r="I2439" i="3"/>
  <c r="J2439" i="3"/>
  <c r="G2440" i="3"/>
  <c r="H2440" i="3"/>
  <c r="I2440" i="3"/>
  <c r="J2440" i="3"/>
  <c r="G2441" i="3"/>
  <c r="H2441" i="3"/>
  <c r="I2441" i="3"/>
  <c r="J2441" i="3"/>
  <c r="G2442" i="3"/>
  <c r="H2442" i="3"/>
  <c r="I2442" i="3"/>
  <c r="J2442" i="3"/>
  <c r="G2443" i="3"/>
  <c r="H2443" i="3"/>
  <c r="I2443" i="3"/>
  <c r="J2443" i="3"/>
  <c r="G2444" i="3"/>
  <c r="H2444" i="3"/>
  <c r="I2444" i="3"/>
  <c r="J2444" i="3"/>
  <c r="G2445" i="3"/>
  <c r="H2445" i="3"/>
  <c r="I2445" i="3"/>
  <c r="J2445" i="3"/>
  <c r="G2446" i="3"/>
  <c r="H2446" i="3"/>
  <c r="I2446" i="3"/>
  <c r="J2446" i="3"/>
  <c r="G2447" i="3"/>
  <c r="H2447" i="3"/>
  <c r="I2447" i="3"/>
  <c r="J2447" i="3"/>
  <c r="G2448" i="3"/>
  <c r="H2448" i="3"/>
  <c r="I2448" i="3"/>
  <c r="J2448" i="3"/>
  <c r="G2449" i="3"/>
  <c r="H2449" i="3"/>
  <c r="I2449" i="3"/>
  <c r="J2449" i="3"/>
  <c r="G2450" i="3"/>
  <c r="H2450" i="3"/>
  <c r="I2450" i="3"/>
  <c r="J2450" i="3"/>
  <c r="G2451" i="3"/>
  <c r="H2451" i="3"/>
  <c r="I2451" i="3"/>
  <c r="J2451" i="3"/>
  <c r="G2452" i="3"/>
  <c r="H2452" i="3"/>
  <c r="I2452" i="3"/>
  <c r="J2452" i="3"/>
  <c r="G2453" i="3"/>
  <c r="H2453" i="3"/>
  <c r="I2453" i="3"/>
  <c r="J2453" i="3"/>
  <c r="G2454" i="3"/>
  <c r="H2454" i="3"/>
  <c r="I2454" i="3"/>
  <c r="J2454" i="3"/>
  <c r="G2455" i="3"/>
  <c r="H2455" i="3"/>
  <c r="I2455" i="3"/>
  <c r="J2455" i="3"/>
  <c r="G2456" i="3"/>
  <c r="H2456" i="3"/>
  <c r="I2456" i="3"/>
  <c r="J2456" i="3"/>
  <c r="G2457" i="3"/>
  <c r="H2457" i="3"/>
  <c r="I2457" i="3"/>
  <c r="J2457" i="3"/>
  <c r="G2458" i="3"/>
  <c r="H2458" i="3"/>
  <c r="I2458" i="3"/>
  <c r="J2458" i="3"/>
  <c r="G2459" i="3"/>
  <c r="H2459" i="3"/>
  <c r="I2459" i="3"/>
  <c r="J2459" i="3"/>
  <c r="G2460" i="3"/>
  <c r="H2460" i="3"/>
  <c r="I2460" i="3"/>
  <c r="J2460" i="3"/>
  <c r="G2461" i="3"/>
  <c r="H2461" i="3"/>
  <c r="I2461" i="3"/>
  <c r="J2461" i="3"/>
  <c r="G2462" i="3"/>
  <c r="H2462" i="3"/>
  <c r="I2462" i="3"/>
  <c r="J2462" i="3"/>
  <c r="G2463" i="3"/>
  <c r="H2463" i="3"/>
  <c r="I2463" i="3"/>
  <c r="J2463" i="3"/>
  <c r="G2464" i="3"/>
  <c r="H2464" i="3"/>
  <c r="I2464" i="3"/>
  <c r="J2464" i="3"/>
  <c r="G2465" i="3"/>
  <c r="H2465" i="3"/>
  <c r="I2465" i="3"/>
  <c r="J2465" i="3"/>
  <c r="G2466" i="3"/>
  <c r="H2466" i="3"/>
  <c r="I2466" i="3"/>
  <c r="J2466" i="3"/>
  <c r="G2467" i="3"/>
  <c r="H2467" i="3"/>
  <c r="I2467" i="3"/>
  <c r="J2467" i="3"/>
  <c r="G2468" i="3"/>
  <c r="H2468" i="3"/>
  <c r="I2468" i="3"/>
  <c r="J2468" i="3"/>
  <c r="G2469" i="3"/>
  <c r="H2469" i="3"/>
  <c r="I2469" i="3"/>
  <c r="J2469" i="3"/>
  <c r="G2470" i="3"/>
  <c r="H2470" i="3"/>
  <c r="I2470" i="3"/>
  <c r="J2470" i="3"/>
  <c r="G2471" i="3"/>
  <c r="H2471" i="3"/>
  <c r="I2471" i="3"/>
  <c r="J2471" i="3"/>
  <c r="G2472" i="3"/>
  <c r="H2472" i="3"/>
  <c r="I2472" i="3"/>
  <c r="J2472" i="3"/>
  <c r="G2473" i="3"/>
  <c r="H2473" i="3"/>
  <c r="I2473" i="3"/>
  <c r="J2473" i="3"/>
  <c r="G2474" i="3"/>
  <c r="H2474" i="3"/>
  <c r="I2474" i="3"/>
  <c r="J2474" i="3"/>
  <c r="G2475" i="3"/>
  <c r="H2475" i="3"/>
  <c r="I2475" i="3"/>
  <c r="J2475" i="3"/>
  <c r="G2476" i="3"/>
  <c r="H2476" i="3"/>
  <c r="I2476" i="3"/>
  <c r="J2476" i="3"/>
  <c r="G2477" i="3"/>
  <c r="H2477" i="3"/>
  <c r="I2477" i="3"/>
  <c r="J2477" i="3"/>
  <c r="G2478" i="3"/>
  <c r="H2478" i="3"/>
  <c r="I2478" i="3"/>
  <c r="J2478" i="3"/>
  <c r="G2479" i="3"/>
  <c r="H2479" i="3"/>
  <c r="I2479" i="3"/>
  <c r="J2479" i="3"/>
  <c r="G2480" i="3"/>
  <c r="H2480" i="3"/>
  <c r="I2480" i="3"/>
  <c r="J2480" i="3"/>
  <c r="G2481" i="3"/>
  <c r="H2481" i="3"/>
  <c r="I2481" i="3"/>
  <c r="J2481" i="3"/>
  <c r="G2482" i="3"/>
  <c r="H2482" i="3"/>
  <c r="I2482" i="3"/>
  <c r="J2482" i="3"/>
  <c r="G2483" i="3"/>
  <c r="H2483" i="3"/>
  <c r="I2483" i="3"/>
  <c r="J2483" i="3"/>
  <c r="G2484" i="3"/>
  <c r="H2484" i="3"/>
  <c r="I2484" i="3"/>
  <c r="J2484" i="3"/>
  <c r="G2485" i="3"/>
  <c r="H2485" i="3"/>
  <c r="I2485" i="3"/>
  <c r="J2485" i="3"/>
  <c r="G2486" i="3"/>
  <c r="H2486" i="3"/>
  <c r="I2486" i="3"/>
  <c r="J2486" i="3"/>
  <c r="G2487" i="3"/>
  <c r="H2487" i="3"/>
  <c r="I2487" i="3"/>
  <c r="J2487" i="3"/>
  <c r="G2488" i="3"/>
  <c r="H2488" i="3"/>
  <c r="I2488" i="3"/>
  <c r="J2488" i="3"/>
  <c r="G2489" i="3"/>
  <c r="H2489" i="3"/>
  <c r="I2489" i="3"/>
  <c r="J2489" i="3"/>
  <c r="G2490" i="3"/>
  <c r="H2490" i="3"/>
  <c r="I2490" i="3"/>
  <c r="J2490" i="3"/>
  <c r="G2491" i="3"/>
  <c r="H2491" i="3"/>
  <c r="I2491" i="3"/>
  <c r="J2491" i="3"/>
  <c r="G2492" i="3"/>
  <c r="H2492" i="3"/>
  <c r="I2492" i="3"/>
  <c r="J2492" i="3"/>
  <c r="G2493" i="3"/>
  <c r="H2493" i="3"/>
  <c r="I2493" i="3"/>
  <c r="J2493" i="3"/>
  <c r="G2494" i="3"/>
  <c r="H2494" i="3"/>
  <c r="I2494" i="3"/>
  <c r="J2494" i="3"/>
  <c r="G2495" i="3"/>
  <c r="H2495" i="3"/>
  <c r="I2495" i="3"/>
  <c r="J2495" i="3"/>
  <c r="G2496" i="3"/>
  <c r="H2496" i="3"/>
  <c r="I2496" i="3"/>
  <c r="J2496" i="3"/>
  <c r="G2497" i="3"/>
  <c r="H2497" i="3"/>
  <c r="I2497" i="3"/>
  <c r="J2497" i="3"/>
  <c r="G2498" i="3"/>
  <c r="H2498" i="3"/>
  <c r="I2498" i="3"/>
  <c r="J2498" i="3"/>
  <c r="G2499" i="3"/>
  <c r="H2499" i="3"/>
  <c r="I2499" i="3"/>
  <c r="J2499" i="3"/>
  <c r="G2500" i="3"/>
  <c r="H2500" i="3"/>
  <c r="I2500" i="3"/>
  <c r="J2500" i="3"/>
  <c r="G2501" i="3"/>
  <c r="H2501" i="3"/>
  <c r="I2501" i="3"/>
  <c r="J2501" i="3"/>
  <c r="G2502" i="3"/>
  <c r="H2502" i="3"/>
  <c r="I2502" i="3"/>
  <c r="J2502" i="3"/>
  <c r="G2503" i="3"/>
  <c r="H2503" i="3"/>
  <c r="I2503" i="3"/>
  <c r="J2503" i="3"/>
  <c r="G2504" i="3"/>
  <c r="H2504" i="3"/>
  <c r="I2504" i="3"/>
  <c r="J2504" i="3"/>
  <c r="G2505" i="3"/>
  <c r="H2505" i="3"/>
  <c r="I2505" i="3"/>
  <c r="J2505" i="3"/>
  <c r="G2506" i="3"/>
  <c r="H2506" i="3"/>
  <c r="I2506" i="3"/>
  <c r="J2506" i="3"/>
  <c r="G2507" i="3"/>
  <c r="H2507" i="3"/>
  <c r="I2507" i="3"/>
  <c r="J2507" i="3"/>
  <c r="G2508" i="3"/>
  <c r="H2508" i="3"/>
  <c r="I2508" i="3"/>
  <c r="J2508" i="3"/>
  <c r="G2509" i="3"/>
  <c r="H2509" i="3"/>
  <c r="I2509" i="3"/>
  <c r="J2509" i="3"/>
  <c r="G2510" i="3"/>
  <c r="H2510" i="3"/>
  <c r="I2510" i="3"/>
  <c r="J2510" i="3"/>
  <c r="G2511" i="3"/>
  <c r="H2511" i="3"/>
  <c r="I2511" i="3"/>
  <c r="J2511" i="3"/>
  <c r="G2512" i="3"/>
  <c r="H2512" i="3"/>
  <c r="I2512" i="3"/>
  <c r="J2512" i="3"/>
  <c r="G2513" i="3"/>
  <c r="H2513" i="3"/>
  <c r="I2513" i="3"/>
  <c r="J2513" i="3"/>
  <c r="G2514" i="3"/>
  <c r="H2514" i="3"/>
  <c r="I2514" i="3"/>
  <c r="J2514" i="3"/>
  <c r="G2515" i="3"/>
  <c r="H2515" i="3"/>
  <c r="I2515" i="3"/>
  <c r="J2515" i="3"/>
  <c r="G2516" i="3"/>
  <c r="H2516" i="3"/>
  <c r="I2516" i="3"/>
  <c r="J2516" i="3"/>
  <c r="G2517" i="3"/>
  <c r="H2517" i="3"/>
  <c r="I2517" i="3"/>
  <c r="J2517" i="3"/>
  <c r="G2518" i="3"/>
  <c r="H2518" i="3"/>
  <c r="I2518" i="3"/>
  <c r="J2518" i="3"/>
  <c r="G2519" i="3"/>
  <c r="H2519" i="3"/>
  <c r="I2519" i="3"/>
  <c r="J2519" i="3"/>
  <c r="G2520" i="3"/>
  <c r="H2520" i="3"/>
  <c r="I2520" i="3"/>
  <c r="J2520" i="3"/>
  <c r="G2521" i="3"/>
  <c r="H2521" i="3"/>
  <c r="I2521" i="3"/>
  <c r="J2521" i="3"/>
  <c r="G2522" i="3"/>
  <c r="H2522" i="3"/>
  <c r="I2522" i="3"/>
  <c r="J2522" i="3"/>
  <c r="G2523" i="3"/>
  <c r="H2523" i="3"/>
  <c r="I2523" i="3"/>
  <c r="J2523" i="3"/>
  <c r="G2524" i="3"/>
  <c r="H2524" i="3"/>
  <c r="I2524" i="3"/>
  <c r="J2524" i="3"/>
  <c r="G2525" i="3"/>
  <c r="H2525" i="3"/>
  <c r="I2525" i="3"/>
  <c r="J2525" i="3"/>
  <c r="G2526" i="3"/>
  <c r="H2526" i="3"/>
  <c r="I2526" i="3"/>
  <c r="J2526" i="3"/>
  <c r="G2527" i="3"/>
  <c r="H2527" i="3"/>
  <c r="I2527" i="3"/>
  <c r="J2527" i="3"/>
  <c r="G2528" i="3"/>
  <c r="H2528" i="3"/>
  <c r="I2528" i="3"/>
  <c r="J2528" i="3"/>
  <c r="G2529" i="3"/>
  <c r="H2529" i="3"/>
  <c r="I2529" i="3"/>
  <c r="J2529" i="3"/>
  <c r="G2530" i="3"/>
  <c r="H2530" i="3"/>
  <c r="I2530" i="3"/>
  <c r="J2530" i="3"/>
  <c r="G2531" i="3"/>
  <c r="H2531" i="3"/>
  <c r="I2531" i="3"/>
  <c r="J2531" i="3"/>
  <c r="G2532" i="3"/>
  <c r="H2532" i="3"/>
  <c r="I2532" i="3"/>
  <c r="J2532" i="3"/>
  <c r="G2533" i="3"/>
  <c r="H2533" i="3"/>
  <c r="I2533" i="3"/>
  <c r="J2533" i="3"/>
  <c r="G2534" i="3"/>
  <c r="H2534" i="3"/>
  <c r="I2534" i="3"/>
  <c r="J2534" i="3"/>
  <c r="G2535" i="3"/>
  <c r="H2535" i="3"/>
  <c r="I2535" i="3"/>
  <c r="J2535" i="3"/>
  <c r="G2536" i="3"/>
  <c r="H2536" i="3"/>
  <c r="I2536" i="3"/>
  <c r="J2536" i="3"/>
  <c r="G2537" i="3"/>
  <c r="H2537" i="3"/>
  <c r="I2537" i="3"/>
  <c r="J2537" i="3"/>
  <c r="G2538" i="3"/>
  <c r="H2538" i="3"/>
  <c r="I2538" i="3"/>
  <c r="J2538" i="3"/>
  <c r="G2539" i="3"/>
  <c r="H2539" i="3"/>
  <c r="I2539" i="3"/>
  <c r="J2539" i="3"/>
  <c r="G2540" i="3"/>
  <c r="H2540" i="3"/>
  <c r="I2540" i="3"/>
  <c r="J2540" i="3"/>
  <c r="G2541" i="3"/>
  <c r="H2541" i="3"/>
  <c r="I2541" i="3"/>
  <c r="J2541" i="3"/>
  <c r="G2542" i="3"/>
  <c r="H2542" i="3"/>
  <c r="I2542" i="3"/>
  <c r="J2542" i="3"/>
  <c r="G2543" i="3"/>
  <c r="H2543" i="3"/>
  <c r="I2543" i="3"/>
  <c r="J2543" i="3"/>
  <c r="G2544" i="3"/>
  <c r="H2544" i="3"/>
  <c r="I2544" i="3"/>
  <c r="J2544" i="3"/>
  <c r="G2545" i="3"/>
  <c r="H2545" i="3"/>
  <c r="I2545" i="3"/>
  <c r="J2545" i="3"/>
  <c r="G2546" i="3"/>
  <c r="H2546" i="3"/>
  <c r="I2546" i="3"/>
  <c r="J2546" i="3"/>
  <c r="G2547" i="3"/>
  <c r="H2547" i="3"/>
  <c r="I2547" i="3"/>
  <c r="J2547" i="3"/>
  <c r="G2548" i="3"/>
  <c r="H2548" i="3"/>
  <c r="I2548" i="3"/>
  <c r="J2548" i="3"/>
  <c r="G2549" i="3"/>
  <c r="H2549" i="3"/>
  <c r="I2549" i="3"/>
  <c r="J2549" i="3"/>
  <c r="G2550" i="3"/>
  <c r="H2550" i="3"/>
  <c r="I2550" i="3"/>
  <c r="J2550" i="3"/>
  <c r="G2551" i="3"/>
  <c r="H2551" i="3"/>
  <c r="I2551" i="3"/>
  <c r="J2551" i="3"/>
  <c r="G2552" i="3"/>
  <c r="H2552" i="3"/>
  <c r="I2552" i="3"/>
  <c r="J2552" i="3"/>
  <c r="G2553" i="3"/>
  <c r="H2553" i="3"/>
  <c r="I2553" i="3"/>
  <c r="J2553" i="3"/>
  <c r="G2554" i="3"/>
  <c r="H2554" i="3"/>
  <c r="I2554" i="3"/>
  <c r="J2554" i="3"/>
  <c r="G2555" i="3"/>
  <c r="H2555" i="3"/>
  <c r="I2555" i="3"/>
  <c r="J2555" i="3"/>
  <c r="G2556" i="3"/>
  <c r="H2556" i="3"/>
  <c r="I2556" i="3"/>
  <c r="J2556" i="3"/>
  <c r="G2557" i="3"/>
  <c r="H2557" i="3"/>
  <c r="I2557" i="3"/>
  <c r="J2557" i="3"/>
  <c r="G2558" i="3"/>
  <c r="H2558" i="3"/>
  <c r="I2558" i="3"/>
  <c r="J2558" i="3"/>
  <c r="G2559" i="3"/>
  <c r="H2559" i="3"/>
  <c r="I2559" i="3"/>
  <c r="J2559" i="3"/>
  <c r="G2560" i="3"/>
  <c r="H2560" i="3"/>
  <c r="I2560" i="3"/>
  <c r="J2560" i="3"/>
  <c r="G2561" i="3"/>
  <c r="H2561" i="3"/>
  <c r="I2561" i="3"/>
  <c r="J2561" i="3"/>
  <c r="G2562" i="3"/>
  <c r="H2562" i="3"/>
  <c r="I2562" i="3"/>
  <c r="J2562" i="3"/>
  <c r="G2563" i="3"/>
  <c r="H2563" i="3"/>
  <c r="I2563" i="3"/>
  <c r="J2563" i="3"/>
  <c r="G2564" i="3"/>
  <c r="H2564" i="3"/>
  <c r="I2564" i="3"/>
  <c r="J2564" i="3"/>
  <c r="G2565" i="3"/>
  <c r="H2565" i="3"/>
  <c r="I2565" i="3"/>
  <c r="J2565" i="3"/>
  <c r="G2566" i="3"/>
  <c r="H2566" i="3"/>
  <c r="I2566" i="3"/>
  <c r="J2566" i="3"/>
  <c r="G2567" i="3"/>
  <c r="H2567" i="3"/>
  <c r="I2567" i="3"/>
  <c r="J2567" i="3"/>
  <c r="G2568" i="3"/>
  <c r="H2568" i="3"/>
  <c r="I2568" i="3"/>
  <c r="J2568" i="3"/>
  <c r="G2569" i="3"/>
  <c r="H2569" i="3"/>
  <c r="I2569" i="3"/>
  <c r="J2569" i="3"/>
  <c r="G2570" i="3"/>
  <c r="H2570" i="3"/>
  <c r="I2570" i="3"/>
  <c r="J2570" i="3"/>
  <c r="G2571" i="3"/>
  <c r="H2571" i="3"/>
  <c r="I2571" i="3"/>
  <c r="J2571" i="3"/>
  <c r="G2572" i="3"/>
  <c r="H2572" i="3"/>
  <c r="I2572" i="3"/>
  <c r="J2572" i="3"/>
  <c r="G2573" i="3"/>
  <c r="H2573" i="3"/>
  <c r="I2573" i="3"/>
  <c r="J2573" i="3"/>
  <c r="G2574" i="3"/>
  <c r="H2574" i="3"/>
  <c r="I2574" i="3"/>
  <c r="J2574" i="3"/>
  <c r="G2575" i="3"/>
  <c r="H2575" i="3"/>
  <c r="I2575" i="3"/>
  <c r="J2575" i="3"/>
  <c r="G2576" i="3"/>
  <c r="H2576" i="3"/>
  <c r="I2576" i="3"/>
  <c r="J2576" i="3"/>
  <c r="G2577" i="3"/>
  <c r="H2577" i="3"/>
  <c r="I2577" i="3"/>
  <c r="J2577" i="3"/>
  <c r="G2578" i="3"/>
  <c r="H2578" i="3"/>
  <c r="I2578" i="3"/>
  <c r="J2578" i="3"/>
  <c r="G2579" i="3"/>
  <c r="H2579" i="3"/>
  <c r="I2579" i="3"/>
  <c r="J2579" i="3"/>
  <c r="G2580" i="3"/>
  <c r="H2580" i="3"/>
  <c r="I2580" i="3"/>
  <c r="J2580" i="3"/>
  <c r="G2581" i="3"/>
  <c r="H2581" i="3"/>
  <c r="I2581" i="3"/>
  <c r="J2581" i="3"/>
  <c r="G2582" i="3"/>
  <c r="H2582" i="3"/>
  <c r="I2582" i="3"/>
  <c r="J2582" i="3"/>
  <c r="G2583" i="3"/>
  <c r="H2583" i="3"/>
  <c r="I2583" i="3"/>
  <c r="J2583" i="3"/>
  <c r="G2584" i="3"/>
  <c r="H2584" i="3"/>
  <c r="I2584" i="3"/>
  <c r="J2584" i="3"/>
  <c r="G2585" i="3"/>
  <c r="H2585" i="3"/>
  <c r="I2585" i="3"/>
  <c r="J2585" i="3"/>
  <c r="G2586" i="3"/>
  <c r="H2586" i="3"/>
  <c r="I2586" i="3"/>
  <c r="J2586" i="3"/>
  <c r="G2587" i="3"/>
  <c r="H2587" i="3"/>
  <c r="I2587" i="3"/>
  <c r="J2587" i="3"/>
  <c r="G2588" i="3"/>
  <c r="H2588" i="3"/>
  <c r="I2588" i="3"/>
  <c r="J2588" i="3"/>
  <c r="G2589" i="3"/>
  <c r="H2589" i="3"/>
  <c r="I2589" i="3"/>
  <c r="J2589" i="3"/>
  <c r="G2590" i="3"/>
  <c r="H2590" i="3"/>
  <c r="I2590" i="3"/>
  <c r="J2590" i="3"/>
  <c r="G2591" i="3"/>
  <c r="H2591" i="3"/>
  <c r="I2591" i="3"/>
  <c r="J2591" i="3"/>
  <c r="G2592" i="3"/>
  <c r="H2592" i="3"/>
  <c r="I2592" i="3"/>
  <c r="J2592" i="3"/>
  <c r="G2593" i="3"/>
  <c r="H2593" i="3"/>
  <c r="I2593" i="3"/>
  <c r="J2593" i="3"/>
  <c r="G2594" i="3"/>
  <c r="H2594" i="3"/>
  <c r="I2594" i="3"/>
  <c r="J2594" i="3"/>
  <c r="G2595" i="3"/>
  <c r="H2595" i="3"/>
  <c r="I2595" i="3"/>
  <c r="J2595" i="3"/>
  <c r="G2596" i="3"/>
  <c r="H2596" i="3"/>
  <c r="I2596" i="3"/>
  <c r="J2596" i="3"/>
  <c r="G2597" i="3"/>
  <c r="H2597" i="3"/>
  <c r="I2597" i="3"/>
  <c r="J2597" i="3"/>
  <c r="G2598" i="3"/>
  <c r="H2598" i="3"/>
  <c r="I2598" i="3"/>
  <c r="J2598" i="3"/>
  <c r="G2599" i="3"/>
  <c r="H2599" i="3"/>
  <c r="I2599" i="3"/>
  <c r="J2599" i="3"/>
  <c r="G2600" i="3"/>
  <c r="H2600" i="3"/>
  <c r="I2600" i="3"/>
  <c r="J2600" i="3"/>
  <c r="G2601" i="3"/>
  <c r="H2601" i="3"/>
  <c r="I2601" i="3"/>
  <c r="J2601" i="3"/>
  <c r="G2602" i="3"/>
  <c r="H2602" i="3"/>
  <c r="I2602" i="3"/>
  <c r="J2602" i="3"/>
  <c r="G2603" i="3"/>
  <c r="H2603" i="3"/>
  <c r="I2603" i="3"/>
  <c r="J2603" i="3"/>
  <c r="G2604" i="3"/>
  <c r="H2604" i="3"/>
  <c r="I2604" i="3"/>
  <c r="J2604" i="3"/>
  <c r="G2605" i="3"/>
  <c r="H2605" i="3"/>
  <c r="I2605" i="3"/>
  <c r="J2605" i="3"/>
  <c r="G2606" i="3"/>
  <c r="H2606" i="3"/>
  <c r="I2606" i="3"/>
  <c r="J2606" i="3"/>
  <c r="G2607" i="3"/>
  <c r="H2607" i="3"/>
  <c r="I2607" i="3"/>
  <c r="J2607" i="3"/>
  <c r="G2608" i="3"/>
  <c r="H2608" i="3"/>
  <c r="I2608" i="3"/>
  <c r="J2608" i="3"/>
  <c r="G2609" i="3"/>
  <c r="H2609" i="3"/>
  <c r="I2609" i="3"/>
  <c r="J2609" i="3"/>
  <c r="G2610" i="3"/>
  <c r="H2610" i="3"/>
  <c r="I2610" i="3"/>
  <c r="J2610" i="3"/>
  <c r="G2611" i="3"/>
  <c r="H2611" i="3"/>
  <c r="I2611" i="3"/>
  <c r="J2611" i="3"/>
  <c r="G2612" i="3"/>
  <c r="H2612" i="3"/>
  <c r="I2612" i="3"/>
  <c r="J2612" i="3"/>
  <c r="G2613" i="3"/>
  <c r="H2613" i="3"/>
  <c r="I2613" i="3"/>
  <c r="J2613" i="3"/>
  <c r="G2614" i="3"/>
  <c r="H2614" i="3"/>
  <c r="I2614" i="3"/>
  <c r="J2614" i="3"/>
  <c r="G2615" i="3"/>
  <c r="H2615" i="3"/>
  <c r="I2615" i="3"/>
  <c r="J2615" i="3"/>
  <c r="G2616" i="3"/>
  <c r="H2616" i="3"/>
  <c r="I2616" i="3"/>
  <c r="J2616" i="3"/>
  <c r="G2617" i="3"/>
  <c r="H2617" i="3"/>
  <c r="I2617" i="3"/>
  <c r="J2617" i="3"/>
  <c r="G2618" i="3"/>
  <c r="H2618" i="3"/>
  <c r="I2618" i="3"/>
  <c r="J2618" i="3"/>
  <c r="G2619" i="3"/>
  <c r="H2619" i="3"/>
  <c r="I2619" i="3"/>
  <c r="J2619" i="3"/>
  <c r="G2620" i="3"/>
  <c r="H2620" i="3"/>
  <c r="I2620" i="3"/>
  <c r="J2620" i="3"/>
  <c r="G2621" i="3"/>
  <c r="H2621" i="3"/>
  <c r="I2621" i="3"/>
  <c r="J2621" i="3"/>
  <c r="G2622" i="3"/>
  <c r="H2622" i="3"/>
  <c r="I2622" i="3"/>
  <c r="J2622" i="3"/>
  <c r="G2623" i="3"/>
  <c r="H2623" i="3"/>
  <c r="I2623" i="3"/>
  <c r="J2623" i="3"/>
  <c r="G2624" i="3"/>
  <c r="H2624" i="3"/>
  <c r="I2624" i="3"/>
  <c r="J2624" i="3"/>
  <c r="G2625" i="3"/>
  <c r="H2625" i="3"/>
  <c r="I2625" i="3"/>
  <c r="J2625" i="3"/>
  <c r="G2626" i="3"/>
  <c r="H2626" i="3"/>
  <c r="I2626" i="3"/>
  <c r="J2626" i="3"/>
  <c r="G2627" i="3"/>
  <c r="H2627" i="3"/>
  <c r="I2627" i="3"/>
  <c r="J2627" i="3"/>
  <c r="G2628" i="3"/>
  <c r="H2628" i="3"/>
  <c r="I2628" i="3"/>
  <c r="J2628" i="3"/>
  <c r="G2629" i="3"/>
  <c r="H2629" i="3"/>
  <c r="I2629" i="3"/>
  <c r="J2629" i="3"/>
  <c r="G2630" i="3"/>
  <c r="H2630" i="3"/>
  <c r="I2630" i="3"/>
  <c r="J2630" i="3"/>
  <c r="G2631" i="3"/>
  <c r="H2631" i="3"/>
  <c r="I2631" i="3"/>
  <c r="J2631" i="3"/>
  <c r="G2632" i="3"/>
  <c r="H2632" i="3"/>
  <c r="I2632" i="3"/>
  <c r="J2632" i="3"/>
  <c r="G2633" i="3"/>
  <c r="H2633" i="3"/>
  <c r="I2633" i="3"/>
  <c r="J2633" i="3"/>
  <c r="G2634" i="3"/>
  <c r="H2634" i="3"/>
  <c r="I2634" i="3"/>
  <c r="J2634" i="3"/>
  <c r="G2635" i="3"/>
  <c r="H2635" i="3"/>
  <c r="I2635" i="3"/>
  <c r="J2635" i="3"/>
  <c r="G2636" i="3"/>
  <c r="H2636" i="3"/>
  <c r="I2636" i="3"/>
  <c r="J2636" i="3"/>
  <c r="G2637" i="3"/>
  <c r="H2637" i="3"/>
  <c r="I2637" i="3"/>
  <c r="J2637" i="3"/>
  <c r="G2638" i="3"/>
  <c r="H2638" i="3"/>
  <c r="I2638" i="3"/>
  <c r="J2638" i="3"/>
  <c r="G2639" i="3"/>
  <c r="H2639" i="3"/>
  <c r="I2639" i="3"/>
  <c r="J2639" i="3"/>
  <c r="G2640" i="3"/>
  <c r="H2640" i="3"/>
  <c r="I2640" i="3"/>
  <c r="J2640" i="3"/>
  <c r="G2641" i="3"/>
  <c r="H2641" i="3"/>
  <c r="I2641" i="3"/>
  <c r="J2641" i="3"/>
  <c r="G2642" i="3"/>
  <c r="H2642" i="3"/>
  <c r="I2642" i="3"/>
  <c r="J2642" i="3"/>
  <c r="G2643" i="3"/>
  <c r="H2643" i="3"/>
  <c r="I2643" i="3"/>
  <c r="J2643" i="3"/>
  <c r="G2644" i="3"/>
  <c r="H2644" i="3"/>
  <c r="I2644" i="3"/>
  <c r="J2644" i="3"/>
  <c r="G2645" i="3"/>
  <c r="H2645" i="3"/>
  <c r="I2645" i="3"/>
  <c r="J2645" i="3"/>
  <c r="G2646" i="3"/>
  <c r="H2646" i="3"/>
  <c r="I2646" i="3"/>
  <c r="J2646" i="3"/>
  <c r="G2647" i="3"/>
  <c r="H2647" i="3"/>
  <c r="I2647" i="3"/>
  <c r="J2647" i="3"/>
  <c r="G2648" i="3"/>
  <c r="H2648" i="3"/>
  <c r="I2648" i="3"/>
  <c r="J2648" i="3"/>
  <c r="G2649" i="3"/>
  <c r="H2649" i="3"/>
  <c r="I2649" i="3"/>
  <c r="J2649" i="3"/>
  <c r="G2650" i="3"/>
  <c r="H2650" i="3"/>
  <c r="I2650" i="3"/>
  <c r="J2650" i="3"/>
  <c r="G2651" i="3"/>
  <c r="H2651" i="3"/>
  <c r="I2651" i="3"/>
  <c r="J2651" i="3"/>
  <c r="G2652" i="3"/>
  <c r="H2652" i="3"/>
  <c r="I2652" i="3"/>
  <c r="J2652" i="3"/>
  <c r="G2653" i="3"/>
  <c r="H2653" i="3"/>
  <c r="I2653" i="3"/>
  <c r="J2653" i="3"/>
  <c r="G2654" i="3"/>
  <c r="H2654" i="3"/>
  <c r="I2654" i="3"/>
  <c r="J2654" i="3"/>
  <c r="G2655" i="3"/>
  <c r="H2655" i="3"/>
  <c r="I2655" i="3"/>
  <c r="J2655" i="3"/>
  <c r="G2656" i="3"/>
  <c r="H2656" i="3"/>
  <c r="I2656" i="3"/>
  <c r="J2656" i="3"/>
  <c r="G2657" i="3"/>
  <c r="H2657" i="3"/>
  <c r="I2657" i="3"/>
  <c r="J2657" i="3"/>
  <c r="G2658" i="3"/>
  <c r="H2658" i="3"/>
  <c r="I2658" i="3"/>
  <c r="J2658" i="3"/>
  <c r="G2659" i="3"/>
  <c r="H2659" i="3"/>
  <c r="I2659" i="3"/>
  <c r="J2659" i="3"/>
  <c r="G2660" i="3"/>
  <c r="H2660" i="3"/>
  <c r="I2660" i="3"/>
  <c r="J2660" i="3"/>
  <c r="G2661" i="3"/>
  <c r="H2661" i="3"/>
  <c r="I2661" i="3"/>
  <c r="J2661" i="3"/>
  <c r="G2662" i="3"/>
  <c r="H2662" i="3"/>
  <c r="I2662" i="3"/>
  <c r="J2662" i="3"/>
  <c r="G2663" i="3"/>
  <c r="H2663" i="3"/>
  <c r="I2663" i="3"/>
  <c r="J2663" i="3"/>
  <c r="G2664" i="3"/>
  <c r="H2664" i="3"/>
  <c r="I2664" i="3"/>
  <c r="J2664" i="3"/>
  <c r="G2665" i="3"/>
  <c r="H2665" i="3"/>
  <c r="I2665" i="3"/>
  <c r="J2665" i="3"/>
  <c r="G2666" i="3"/>
  <c r="H2666" i="3"/>
  <c r="I2666" i="3"/>
  <c r="J2666" i="3"/>
  <c r="G2667" i="3"/>
  <c r="H2667" i="3"/>
  <c r="I2667" i="3"/>
  <c r="J2667" i="3"/>
  <c r="G2668" i="3"/>
  <c r="H2668" i="3"/>
  <c r="I2668" i="3"/>
  <c r="J2668" i="3"/>
  <c r="G2669" i="3"/>
  <c r="H2669" i="3"/>
  <c r="I2669" i="3"/>
  <c r="J2669" i="3"/>
  <c r="G2670" i="3"/>
  <c r="H2670" i="3"/>
  <c r="I2670" i="3"/>
  <c r="J2670" i="3"/>
  <c r="G2671" i="3"/>
  <c r="H2671" i="3"/>
  <c r="I2671" i="3"/>
  <c r="J2671" i="3"/>
  <c r="G2672" i="3"/>
  <c r="H2672" i="3"/>
  <c r="I2672" i="3"/>
  <c r="J2672" i="3"/>
  <c r="G2673" i="3"/>
  <c r="H2673" i="3"/>
  <c r="I2673" i="3"/>
  <c r="J2673" i="3"/>
  <c r="G2674" i="3"/>
  <c r="H2674" i="3"/>
  <c r="I2674" i="3"/>
  <c r="J2674" i="3"/>
  <c r="G2675" i="3"/>
  <c r="H2675" i="3"/>
  <c r="I2675" i="3"/>
  <c r="J2675" i="3"/>
  <c r="G2676" i="3"/>
  <c r="H2676" i="3"/>
  <c r="I2676" i="3"/>
  <c r="J2676" i="3"/>
  <c r="G2677" i="3"/>
  <c r="H2677" i="3"/>
  <c r="I2677" i="3"/>
  <c r="J2677" i="3"/>
  <c r="G2678" i="3"/>
  <c r="H2678" i="3"/>
  <c r="I2678" i="3"/>
  <c r="J2678" i="3"/>
  <c r="G2679" i="3"/>
  <c r="H2679" i="3"/>
  <c r="I2679" i="3"/>
  <c r="J2679" i="3"/>
  <c r="G2680" i="3"/>
  <c r="H2680" i="3"/>
  <c r="I2680" i="3"/>
  <c r="J2680" i="3"/>
  <c r="G2681" i="3"/>
  <c r="H2681" i="3"/>
  <c r="I2681" i="3"/>
  <c r="J2681" i="3"/>
  <c r="G2682" i="3"/>
  <c r="H2682" i="3"/>
  <c r="I2682" i="3"/>
  <c r="J2682" i="3"/>
  <c r="G2683" i="3"/>
  <c r="H2683" i="3"/>
  <c r="I2683" i="3"/>
  <c r="J2683" i="3"/>
  <c r="G2684" i="3"/>
  <c r="H2684" i="3"/>
  <c r="I2684" i="3"/>
  <c r="J2684" i="3"/>
  <c r="G2685" i="3"/>
  <c r="H2685" i="3"/>
  <c r="I2685" i="3"/>
  <c r="J2685" i="3"/>
  <c r="G2686" i="3"/>
  <c r="H2686" i="3"/>
  <c r="I2686" i="3"/>
  <c r="J2686" i="3"/>
  <c r="G2687" i="3"/>
  <c r="H2687" i="3"/>
  <c r="I2687" i="3"/>
  <c r="J2687" i="3"/>
  <c r="G2688" i="3"/>
  <c r="H2688" i="3"/>
  <c r="I2688" i="3"/>
  <c r="J2688" i="3"/>
  <c r="G2689" i="3"/>
  <c r="H2689" i="3"/>
  <c r="I2689" i="3"/>
  <c r="J2689" i="3"/>
  <c r="G2690" i="3"/>
  <c r="H2690" i="3"/>
  <c r="I2690" i="3"/>
  <c r="J2690" i="3"/>
  <c r="G2691" i="3"/>
  <c r="H2691" i="3"/>
  <c r="I2691" i="3"/>
  <c r="J2691" i="3"/>
  <c r="G2692" i="3"/>
  <c r="H2692" i="3"/>
  <c r="I2692" i="3"/>
  <c r="J2692" i="3"/>
  <c r="G2693" i="3"/>
  <c r="H2693" i="3"/>
  <c r="I2693" i="3"/>
  <c r="J2693" i="3"/>
  <c r="G2694" i="3"/>
  <c r="H2694" i="3"/>
  <c r="I2694" i="3"/>
  <c r="J2694" i="3"/>
  <c r="G2695" i="3"/>
  <c r="H2695" i="3"/>
  <c r="I2695" i="3"/>
  <c r="J2695" i="3"/>
  <c r="G2696" i="3"/>
  <c r="H2696" i="3"/>
  <c r="I2696" i="3"/>
  <c r="J2696" i="3"/>
  <c r="G2697" i="3"/>
  <c r="H2697" i="3"/>
  <c r="I2697" i="3"/>
  <c r="J2697" i="3"/>
  <c r="G2698" i="3"/>
  <c r="H2698" i="3"/>
  <c r="I2698" i="3"/>
  <c r="J2698" i="3"/>
  <c r="G2699" i="3"/>
  <c r="H2699" i="3"/>
  <c r="I2699" i="3"/>
  <c r="J2699" i="3"/>
  <c r="G2700" i="3"/>
  <c r="H2700" i="3"/>
  <c r="I2700" i="3"/>
  <c r="J2700" i="3"/>
  <c r="G2701" i="3"/>
  <c r="H2701" i="3"/>
  <c r="I2701" i="3"/>
  <c r="J2701" i="3"/>
  <c r="G2702" i="3"/>
  <c r="H2702" i="3"/>
  <c r="I2702" i="3"/>
  <c r="J2702" i="3"/>
  <c r="G2703" i="3"/>
  <c r="H2703" i="3"/>
  <c r="I2703" i="3"/>
  <c r="J2703" i="3"/>
  <c r="G2704" i="3"/>
  <c r="H2704" i="3"/>
  <c r="I2704" i="3"/>
  <c r="J2704" i="3"/>
  <c r="G2705" i="3"/>
  <c r="H2705" i="3"/>
  <c r="I2705" i="3"/>
  <c r="J2705" i="3"/>
  <c r="G2706" i="3"/>
  <c r="H2706" i="3"/>
  <c r="I2706" i="3"/>
  <c r="J2706" i="3"/>
  <c r="G2707" i="3"/>
  <c r="H2707" i="3"/>
  <c r="I2707" i="3"/>
  <c r="J2707" i="3"/>
  <c r="G2708" i="3"/>
  <c r="H2708" i="3"/>
  <c r="I2708" i="3"/>
  <c r="J2708" i="3"/>
  <c r="G2709" i="3"/>
  <c r="H2709" i="3"/>
  <c r="I2709" i="3"/>
  <c r="J2709" i="3"/>
  <c r="G2710" i="3"/>
  <c r="H2710" i="3"/>
  <c r="I2710" i="3"/>
  <c r="J2710" i="3"/>
  <c r="G2711" i="3"/>
  <c r="H2711" i="3"/>
  <c r="I2711" i="3"/>
  <c r="J2711" i="3"/>
  <c r="G2712" i="3"/>
  <c r="H2712" i="3"/>
  <c r="I2712" i="3"/>
  <c r="J2712" i="3"/>
  <c r="G2713" i="3"/>
  <c r="H2713" i="3"/>
  <c r="I2713" i="3"/>
  <c r="J2713" i="3"/>
  <c r="G2714" i="3"/>
  <c r="H2714" i="3"/>
  <c r="I2714" i="3"/>
  <c r="J2714" i="3"/>
  <c r="G2715" i="3"/>
  <c r="H2715" i="3"/>
  <c r="I2715" i="3"/>
  <c r="J2715" i="3"/>
  <c r="G2716" i="3"/>
  <c r="H2716" i="3"/>
  <c r="I2716" i="3"/>
  <c r="J2716" i="3"/>
  <c r="G2717" i="3"/>
  <c r="H2717" i="3"/>
  <c r="I2717" i="3"/>
  <c r="J2717" i="3"/>
  <c r="G2718" i="3"/>
  <c r="H2718" i="3"/>
  <c r="I2718" i="3"/>
  <c r="J2718" i="3"/>
  <c r="G2719" i="3"/>
  <c r="H2719" i="3"/>
  <c r="I2719" i="3"/>
  <c r="J2719" i="3"/>
  <c r="G2720" i="3"/>
  <c r="H2720" i="3"/>
  <c r="I2720" i="3"/>
  <c r="J2720" i="3"/>
  <c r="G2721" i="3"/>
  <c r="H2721" i="3"/>
  <c r="I2721" i="3"/>
  <c r="J2721" i="3"/>
  <c r="G2722" i="3"/>
  <c r="H2722" i="3"/>
  <c r="I2722" i="3"/>
  <c r="J2722" i="3"/>
  <c r="G2723" i="3"/>
  <c r="H2723" i="3"/>
  <c r="I2723" i="3"/>
  <c r="J2723" i="3"/>
  <c r="G2724" i="3"/>
  <c r="H2724" i="3"/>
  <c r="I2724" i="3"/>
  <c r="J2724" i="3"/>
  <c r="G2725" i="3"/>
  <c r="H2725" i="3"/>
  <c r="I2725" i="3"/>
  <c r="J2725" i="3"/>
  <c r="G2726" i="3"/>
  <c r="H2726" i="3"/>
  <c r="I2726" i="3"/>
  <c r="J2726" i="3"/>
  <c r="G2727" i="3"/>
  <c r="H2727" i="3"/>
  <c r="I2727" i="3"/>
  <c r="J2727" i="3"/>
  <c r="G2728" i="3"/>
  <c r="H2728" i="3"/>
  <c r="I2728" i="3"/>
  <c r="J2728" i="3"/>
  <c r="G2729" i="3"/>
  <c r="H2729" i="3"/>
  <c r="I2729" i="3"/>
  <c r="J2729" i="3"/>
  <c r="G2730" i="3"/>
  <c r="H2730" i="3"/>
  <c r="I2730" i="3"/>
  <c r="J2730" i="3"/>
  <c r="G2731" i="3"/>
  <c r="H2731" i="3"/>
  <c r="I2731" i="3"/>
  <c r="J2731" i="3"/>
  <c r="G2732" i="3"/>
  <c r="H2732" i="3"/>
  <c r="I2732" i="3"/>
  <c r="J2732" i="3"/>
  <c r="G2733" i="3"/>
  <c r="H2733" i="3"/>
  <c r="I2733" i="3"/>
  <c r="J2733" i="3"/>
  <c r="G2734" i="3"/>
  <c r="H2734" i="3"/>
  <c r="I2734" i="3"/>
  <c r="J2734" i="3"/>
  <c r="G2735" i="3"/>
  <c r="H2735" i="3"/>
  <c r="I2735" i="3"/>
  <c r="J2735" i="3"/>
  <c r="G2736" i="3"/>
  <c r="H2736" i="3"/>
  <c r="I2736" i="3"/>
  <c r="J2736" i="3"/>
  <c r="G2737" i="3"/>
  <c r="H2737" i="3"/>
  <c r="I2737" i="3"/>
  <c r="J2737" i="3"/>
  <c r="G2738" i="3"/>
  <c r="H2738" i="3"/>
  <c r="I2738" i="3"/>
  <c r="J2738" i="3"/>
  <c r="G2739" i="3"/>
  <c r="H2739" i="3"/>
  <c r="I2739" i="3"/>
  <c r="J2739" i="3"/>
  <c r="G2740" i="3"/>
  <c r="H2740" i="3"/>
  <c r="I2740" i="3"/>
  <c r="J2740" i="3"/>
  <c r="G2741" i="3"/>
  <c r="H2741" i="3"/>
  <c r="I2741" i="3"/>
  <c r="J2741" i="3"/>
  <c r="G2742" i="3"/>
  <c r="H2742" i="3"/>
  <c r="I2742" i="3"/>
  <c r="J2742" i="3"/>
  <c r="G2743" i="3"/>
  <c r="H2743" i="3"/>
  <c r="I2743" i="3"/>
  <c r="J2743" i="3"/>
  <c r="G2744" i="3"/>
  <c r="H2744" i="3"/>
  <c r="I2744" i="3"/>
  <c r="J2744" i="3"/>
  <c r="G2745" i="3"/>
  <c r="H2745" i="3"/>
  <c r="I2745" i="3"/>
  <c r="J2745" i="3"/>
  <c r="G2746" i="3"/>
  <c r="H2746" i="3"/>
  <c r="I2746" i="3"/>
  <c r="J2746" i="3"/>
  <c r="G2747" i="3"/>
  <c r="H2747" i="3"/>
  <c r="I2747" i="3"/>
  <c r="J2747" i="3"/>
  <c r="G2748" i="3"/>
  <c r="H2748" i="3"/>
  <c r="I2748" i="3"/>
  <c r="J2748" i="3"/>
  <c r="G2749" i="3"/>
  <c r="H2749" i="3"/>
  <c r="I2749" i="3"/>
  <c r="J2749" i="3"/>
  <c r="G2750" i="3"/>
  <c r="H2750" i="3"/>
  <c r="I2750" i="3"/>
  <c r="J2750" i="3"/>
  <c r="G2751" i="3"/>
  <c r="H2751" i="3"/>
  <c r="I2751" i="3"/>
  <c r="J2751" i="3"/>
  <c r="G2752" i="3"/>
  <c r="H2752" i="3"/>
  <c r="I2752" i="3"/>
  <c r="J2752" i="3"/>
  <c r="G2753" i="3"/>
  <c r="H2753" i="3"/>
  <c r="I2753" i="3"/>
  <c r="J2753" i="3"/>
  <c r="G2754" i="3"/>
  <c r="H2754" i="3"/>
  <c r="I2754" i="3"/>
  <c r="J2754" i="3"/>
  <c r="G2755" i="3"/>
  <c r="H2755" i="3"/>
  <c r="I2755" i="3"/>
  <c r="J2755" i="3"/>
  <c r="G2756" i="3"/>
  <c r="H2756" i="3"/>
  <c r="I2756" i="3"/>
  <c r="J2756" i="3"/>
  <c r="G2757" i="3"/>
  <c r="H2757" i="3"/>
  <c r="I2757" i="3"/>
  <c r="J2757" i="3"/>
  <c r="G2758" i="3"/>
  <c r="H2758" i="3"/>
  <c r="I2758" i="3"/>
  <c r="J2758" i="3"/>
  <c r="G2759" i="3"/>
  <c r="H2759" i="3"/>
  <c r="I2759" i="3"/>
  <c r="J2759" i="3"/>
  <c r="G2760" i="3"/>
  <c r="H2760" i="3"/>
  <c r="I2760" i="3"/>
  <c r="J2760" i="3"/>
  <c r="G2761" i="3"/>
  <c r="H2761" i="3"/>
  <c r="I2761" i="3"/>
  <c r="J2761" i="3"/>
  <c r="G2762" i="3"/>
  <c r="H2762" i="3"/>
  <c r="I2762" i="3"/>
  <c r="J2762" i="3"/>
  <c r="G2763" i="3"/>
  <c r="H2763" i="3"/>
  <c r="I2763" i="3"/>
  <c r="J2763" i="3"/>
  <c r="G2764" i="3"/>
  <c r="H2764" i="3"/>
  <c r="I2764" i="3"/>
  <c r="J2764" i="3"/>
  <c r="G2765" i="3"/>
  <c r="H2765" i="3"/>
  <c r="I2765" i="3"/>
  <c r="J2765" i="3"/>
  <c r="G2766" i="3"/>
  <c r="H2766" i="3"/>
  <c r="I2766" i="3"/>
  <c r="J2766" i="3"/>
  <c r="G2767" i="3"/>
  <c r="H2767" i="3"/>
  <c r="I2767" i="3"/>
  <c r="J2767" i="3"/>
  <c r="G2768" i="3"/>
  <c r="H2768" i="3"/>
  <c r="I2768" i="3"/>
  <c r="J2768" i="3"/>
  <c r="G2769" i="3"/>
  <c r="H2769" i="3"/>
  <c r="I2769" i="3"/>
  <c r="J2769" i="3"/>
  <c r="G2770" i="3"/>
  <c r="H2770" i="3"/>
  <c r="I2770" i="3"/>
  <c r="J2770" i="3"/>
  <c r="G2771" i="3"/>
  <c r="H2771" i="3"/>
  <c r="I2771" i="3"/>
  <c r="J2771" i="3"/>
  <c r="G2772" i="3"/>
  <c r="H2772" i="3"/>
  <c r="I2772" i="3"/>
  <c r="J2772" i="3"/>
  <c r="G2773" i="3"/>
  <c r="H2773" i="3"/>
  <c r="I2773" i="3"/>
  <c r="J2773" i="3"/>
  <c r="G2774" i="3"/>
  <c r="H2774" i="3"/>
  <c r="I2774" i="3"/>
  <c r="J2774" i="3"/>
  <c r="G2775" i="3"/>
  <c r="H2775" i="3"/>
  <c r="I2775" i="3"/>
  <c r="J2775" i="3"/>
  <c r="G2776" i="3"/>
  <c r="H2776" i="3"/>
  <c r="I2776" i="3"/>
  <c r="J2776" i="3"/>
  <c r="G2777" i="3"/>
  <c r="H2777" i="3"/>
  <c r="I2777" i="3"/>
  <c r="J2777" i="3"/>
  <c r="G2778" i="3"/>
  <c r="H2778" i="3"/>
  <c r="I2778" i="3"/>
  <c r="J2778" i="3"/>
  <c r="G2779" i="3"/>
  <c r="H2779" i="3"/>
  <c r="I2779" i="3"/>
  <c r="J2779" i="3"/>
  <c r="G2780" i="3"/>
  <c r="H2780" i="3"/>
  <c r="I2780" i="3"/>
  <c r="J2780" i="3"/>
  <c r="G2781" i="3"/>
  <c r="H2781" i="3"/>
  <c r="I2781" i="3"/>
  <c r="J2781" i="3"/>
  <c r="G2782" i="3"/>
  <c r="H2782" i="3"/>
  <c r="I2782" i="3"/>
  <c r="J2782" i="3"/>
  <c r="G2783" i="3"/>
  <c r="H2783" i="3"/>
  <c r="I2783" i="3"/>
  <c r="J2783" i="3"/>
  <c r="G2784" i="3"/>
  <c r="H2784" i="3"/>
  <c r="I2784" i="3"/>
  <c r="J2784" i="3"/>
  <c r="G2785" i="3"/>
  <c r="H2785" i="3"/>
  <c r="I2785" i="3"/>
  <c r="J2785" i="3"/>
  <c r="G2786" i="3"/>
  <c r="H2786" i="3"/>
  <c r="I2786" i="3"/>
  <c r="J2786" i="3"/>
  <c r="G2787" i="3"/>
  <c r="H2787" i="3"/>
  <c r="I2787" i="3"/>
  <c r="J2787" i="3"/>
  <c r="G2788" i="3"/>
  <c r="H2788" i="3"/>
  <c r="I2788" i="3"/>
  <c r="J2788" i="3"/>
  <c r="G2789" i="3"/>
  <c r="H2789" i="3"/>
  <c r="I2789" i="3"/>
  <c r="J2789" i="3"/>
  <c r="G2790" i="3"/>
  <c r="H2790" i="3"/>
  <c r="I2790" i="3"/>
  <c r="J2790" i="3"/>
  <c r="G2791" i="3"/>
  <c r="H2791" i="3"/>
  <c r="I2791" i="3"/>
  <c r="J2791" i="3"/>
  <c r="G2792" i="3"/>
  <c r="H2792" i="3"/>
  <c r="I2792" i="3"/>
  <c r="J2792" i="3"/>
  <c r="G2793" i="3"/>
  <c r="H2793" i="3"/>
  <c r="I2793" i="3"/>
  <c r="J2793" i="3"/>
  <c r="G2794" i="3"/>
  <c r="H2794" i="3"/>
  <c r="I2794" i="3"/>
  <c r="J2794" i="3"/>
  <c r="G2795" i="3"/>
  <c r="H2795" i="3"/>
  <c r="I2795" i="3"/>
  <c r="J2795" i="3"/>
  <c r="G2796" i="3"/>
  <c r="H2796" i="3"/>
  <c r="I2796" i="3"/>
  <c r="J2796" i="3"/>
  <c r="G2797" i="3"/>
  <c r="H2797" i="3"/>
  <c r="I2797" i="3"/>
  <c r="J2797" i="3"/>
  <c r="G2798" i="3"/>
  <c r="H2798" i="3"/>
  <c r="I2798" i="3"/>
  <c r="J2798" i="3"/>
  <c r="G2799" i="3"/>
  <c r="H2799" i="3"/>
  <c r="I2799" i="3"/>
  <c r="J2799" i="3"/>
  <c r="G2800" i="3"/>
  <c r="H2800" i="3"/>
  <c r="I2800" i="3"/>
  <c r="J2800" i="3"/>
  <c r="G2801" i="3"/>
  <c r="H2801" i="3"/>
  <c r="I2801" i="3"/>
  <c r="J2801" i="3"/>
  <c r="G2802" i="3"/>
  <c r="H2802" i="3"/>
  <c r="I2802" i="3"/>
  <c r="J2802" i="3"/>
  <c r="G2803" i="3"/>
  <c r="H2803" i="3"/>
  <c r="I2803" i="3"/>
  <c r="J2803" i="3"/>
  <c r="G2804" i="3"/>
  <c r="H2804" i="3"/>
  <c r="I2804" i="3"/>
  <c r="J2804" i="3"/>
  <c r="G2805" i="3"/>
  <c r="H2805" i="3"/>
  <c r="I2805" i="3"/>
  <c r="J2805" i="3"/>
  <c r="G2806" i="3"/>
  <c r="H2806" i="3"/>
  <c r="I2806" i="3"/>
  <c r="J2806" i="3"/>
  <c r="G2807" i="3"/>
  <c r="H2807" i="3"/>
  <c r="I2807" i="3"/>
  <c r="J2807" i="3"/>
  <c r="G2808" i="3"/>
  <c r="H2808" i="3"/>
  <c r="I2808" i="3"/>
  <c r="J2808" i="3"/>
  <c r="G2809" i="3"/>
  <c r="H2809" i="3"/>
  <c r="I2809" i="3"/>
  <c r="J2809" i="3"/>
  <c r="G2810" i="3"/>
  <c r="H2810" i="3"/>
  <c r="I2810" i="3"/>
  <c r="J2810" i="3"/>
  <c r="G2811" i="3"/>
  <c r="H2811" i="3"/>
  <c r="I2811" i="3"/>
  <c r="J2811" i="3"/>
  <c r="G2812" i="3"/>
  <c r="H2812" i="3"/>
  <c r="I2812" i="3"/>
  <c r="J2812" i="3"/>
  <c r="G2813" i="3"/>
  <c r="H2813" i="3"/>
  <c r="I2813" i="3"/>
  <c r="J2813" i="3"/>
  <c r="G2814" i="3"/>
  <c r="H2814" i="3"/>
  <c r="I2814" i="3"/>
  <c r="J2814" i="3"/>
  <c r="G2815" i="3"/>
  <c r="H2815" i="3"/>
  <c r="I2815" i="3"/>
  <c r="J2815" i="3"/>
  <c r="G2816" i="3"/>
  <c r="H2816" i="3"/>
  <c r="I2816" i="3"/>
  <c r="J2816" i="3"/>
  <c r="G2817" i="3"/>
  <c r="H2817" i="3"/>
  <c r="I2817" i="3"/>
  <c r="J2817" i="3"/>
  <c r="G2818" i="3"/>
  <c r="H2818" i="3"/>
  <c r="I2818" i="3"/>
  <c r="J2818" i="3"/>
  <c r="G2819" i="3"/>
  <c r="H2819" i="3"/>
  <c r="I2819" i="3"/>
  <c r="J2819" i="3"/>
  <c r="G2820" i="3"/>
  <c r="H2820" i="3"/>
  <c r="I2820" i="3"/>
  <c r="J2820" i="3"/>
  <c r="G2821" i="3"/>
  <c r="H2821" i="3"/>
  <c r="I2821" i="3"/>
  <c r="J2821" i="3"/>
  <c r="G2822" i="3"/>
  <c r="H2822" i="3"/>
  <c r="I2822" i="3"/>
  <c r="J2822" i="3"/>
  <c r="G2823" i="3"/>
  <c r="H2823" i="3"/>
  <c r="I2823" i="3"/>
  <c r="J2823" i="3"/>
  <c r="G2824" i="3"/>
  <c r="H2824" i="3"/>
  <c r="I2824" i="3"/>
  <c r="J2824" i="3"/>
  <c r="G2825" i="3"/>
  <c r="H2825" i="3"/>
  <c r="I2825" i="3"/>
  <c r="J2825" i="3"/>
  <c r="G2826" i="3"/>
  <c r="H2826" i="3"/>
  <c r="I2826" i="3"/>
  <c r="J2826" i="3"/>
  <c r="G2827" i="3"/>
  <c r="H2827" i="3"/>
  <c r="I2827" i="3"/>
  <c r="J2827" i="3"/>
  <c r="G2828" i="3"/>
  <c r="H2828" i="3"/>
  <c r="I2828" i="3"/>
  <c r="J2828" i="3"/>
  <c r="G2829" i="3"/>
  <c r="H2829" i="3"/>
  <c r="I2829" i="3"/>
  <c r="J2829" i="3"/>
  <c r="G2830" i="3"/>
  <c r="H2830" i="3"/>
  <c r="I2830" i="3"/>
  <c r="J2830" i="3"/>
  <c r="G2831" i="3"/>
  <c r="H2831" i="3"/>
  <c r="I2831" i="3"/>
  <c r="J2831" i="3"/>
  <c r="G2832" i="3"/>
  <c r="H2832" i="3"/>
  <c r="I2832" i="3"/>
  <c r="J2832" i="3"/>
  <c r="G2833" i="3"/>
  <c r="H2833" i="3"/>
  <c r="I2833" i="3"/>
  <c r="J2833" i="3"/>
  <c r="G2834" i="3"/>
  <c r="H2834" i="3"/>
  <c r="I2834" i="3"/>
  <c r="J2834" i="3"/>
  <c r="G2835" i="3"/>
  <c r="H2835" i="3"/>
  <c r="I2835" i="3"/>
  <c r="J2835" i="3"/>
  <c r="G2836" i="3"/>
  <c r="H2836" i="3"/>
  <c r="I2836" i="3"/>
  <c r="J2836" i="3"/>
  <c r="G2837" i="3"/>
  <c r="H2837" i="3"/>
  <c r="I2837" i="3"/>
  <c r="J2837" i="3"/>
  <c r="G2838" i="3"/>
  <c r="H2838" i="3"/>
  <c r="I2838" i="3"/>
  <c r="J2838" i="3"/>
  <c r="G2839" i="3"/>
  <c r="H2839" i="3"/>
  <c r="I2839" i="3"/>
  <c r="J2839" i="3"/>
  <c r="G2840" i="3"/>
  <c r="H2840" i="3"/>
  <c r="I2840" i="3"/>
  <c r="J2840" i="3"/>
  <c r="G2841" i="3"/>
  <c r="H2841" i="3"/>
  <c r="I2841" i="3"/>
  <c r="J2841" i="3"/>
  <c r="G2842" i="3"/>
  <c r="H2842" i="3"/>
  <c r="I2842" i="3"/>
  <c r="J2842" i="3"/>
  <c r="G2843" i="3"/>
  <c r="H2843" i="3"/>
  <c r="I2843" i="3"/>
  <c r="J2843" i="3"/>
  <c r="G2844" i="3"/>
  <c r="H2844" i="3"/>
  <c r="I2844" i="3"/>
  <c r="J2844" i="3"/>
  <c r="G2845" i="3"/>
  <c r="H2845" i="3"/>
  <c r="I2845" i="3"/>
  <c r="J2845" i="3"/>
  <c r="G2846" i="3"/>
  <c r="H2846" i="3"/>
  <c r="I2846" i="3"/>
  <c r="J2846" i="3"/>
  <c r="G2847" i="3"/>
  <c r="H2847" i="3"/>
  <c r="I2847" i="3"/>
  <c r="J2847" i="3"/>
  <c r="G2848" i="3"/>
  <c r="H2848" i="3"/>
  <c r="I2848" i="3"/>
  <c r="J2848" i="3"/>
  <c r="G2849" i="3"/>
  <c r="H2849" i="3"/>
  <c r="I2849" i="3"/>
  <c r="J2849" i="3"/>
  <c r="G2850" i="3"/>
  <c r="H2850" i="3"/>
  <c r="I2850" i="3"/>
  <c r="J2850" i="3"/>
  <c r="G2851" i="3"/>
  <c r="H2851" i="3"/>
  <c r="I2851" i="3"/>
  <c r="J2851" i="3"/>
  <c r="G2852" i="3"/>
  <c r="H2852" i="3"/>
  <c r="I2852" i="3"/>
  <c r="J2852" i="3"/>
  <c r="G2853" i="3"/>
  <c r="H2853" i="3"/>
  <c r="I2853" i="3"/>
  <c r="J2853" i="3"/>
  <c r="G2854" i="3"/>
  <c r="H2854" i="3"/>
  <c r="I2854" i="3"/>
  <c r="J2854" i="3"/>
  <c r="G2855" i="3"/>
  <c r="H2855" i="3"/>
  <c r="I2855" i="3"/>
  <c r="J2855" i="3"/>
  <c r="G2856" i="3"/>
  <c r="H2856" i="3"/>
  <c r="I2856" i="3"/>
  <c r="J2856" i="3"/>
  <c r="G2857" i="3"/>
  <c r="H2857" i="3"/>
  <c r="I2857" i="3"/>
  <c r="J2857" i="3"/>
  <c r="G2858" i="3"/>
  <c r="H2858" i="3"/>
  <c r="I2858" i="3"/>
  <c r="J2858" i="3"/>
  <c r="G2859" i="3"/>
  <c r="H2859" i="3"/>
  <c r="I2859" i="3"/>
  <c r="J2859" i="3"/>
  <c r="G2860" i="3"/>
  <c r="H2860" i="3"/>
  <c r="I2860" i="3"/>
  <c r="J2860" i="3"/>
  <c r="G2861" i="3"/>
  <c r="H2861" i="3"/>
  <c r="I2861" i="3"/>
  <c r="J2861" i="3"/>
  <c r="G2862" i="3"/>
  <c r="H2862" i="3"/>
  <c r="I2862" i="3"/>
  <c r="J2862" i="3"/>
  <c r="G2863" i="3"/>
  <c r="H2863" i="3"/>
  <c r="I2863" i="3"/>
  <c r="J2863" i="3"/>
  <c r="G2864" i="3"/>
  <c r="H2864" i="3"/>
  <c r="I2864" i="3"/>
  <c r="J2864" i="3"/>
  <c r="G2865" i="3"/>
  <c r="H2865" i="3"/>
  <c r="I2865" i="3"/>
  <c r="J2865" i="3"/>
  <c r="G2866" i="3"/>
  <c r="H2866" i="3"/>
  <c r="I2866" i="3"/>
  <c r="J2866" i="3"/>
  <c r="G2867" i="3"/>
  <c r="H2867" i="3"/>
  <c r="I2867" i="3"/>
  <c r="J2867" i="3"/>
  <c r="G2868" i="3"/>
  <c r="H2868" i="3"/>
  <c r="I2868" i="3"/>
  <c r="J2868" i="3"/>
  <c r="G2869" i="3"/>
  <c r="H2869" i="3"/>
  <c r="I2869" i="3"/>
  <c r="J2869" i="3"/>
  <c r="G2870" i="3"/>
  <c r="H2870" i="3"/>
  <c r="I2870" i="3"/>
  <c r="J2870" i="3"/>
  <c r="G2871" i="3"/>
  <c r="H2871" i="3"/>
  <c r="I2871" i="3"/>
  <c r="J2871" i="3"/>
  <c r="G2872" i="3"/>
  <c r="H2872" i="3"/>
  <c r="I2872" i="3"/>
  <c r="J2872" i="3"/>
  <c r="G2873" i="3"/>
  <c r="H2873" i="3"/>
  <c r="I2873" i="3"/>
  <c r="J2873" i="3"/>
  <c r="G2874" i="3"/>
  <c r="H2874" i="3"/>
  <c r="I2874" i="3"/>
  <c r="J2874" i="3"/>
  <c r="G2875" i="3"/>
  <c r="H2875" i="3"/>
  <c r="I2875" i="3"/>
  <c r="J2875" i="3"/>
  <c r="G2876" i="3"/>
  <c r="H2876" i="3"/>
  <c r="I2876" i="3"/>
  <c r="J2876" i="3"/>
  <c r="G2877" i="3"/>
  <c r="H2877" i="3"/>
  <c r="I2877" i="3"/>
  <c r="J2877" i="3"/>
  <c r="G2878" i="3"/>
  <c r="H2878" i="3"/>
  <c r="I2878" i="3"/>
  <c r="J2878" i="3"/>
  <c r="G2879" i="3"/>
  <c r="H2879" i="3"/>
  <c r="I2879" i="3"/>
  <c r="J2879" i="3"/>
  <c r="G2880" i="3"/>
  <c r="H2880" i="3"/>
  <c r="I2880" i="3"/>
  <c r="J2880" i="3"/>
  <c r="G2881" i="3"/>
  <c r="H2881" i="3"/>
  <c r="I2881" i="3"/>
  <c r="J2881" i="3"/>
  <c r="G2882" i="3"/>
  <c r="H2882" i="3"/>
  <c r="I2882" i="3"/>
  <c r="J2882" i="3"/>
  <c r="G2883" i="3"/>
  <c r="H2883" i="3"/>
  <c r="I2883" i="3"/>
  <c r="J2883" i="3"/>
  <c r="G2884" i="3"/>
  <c r="H2884" i="3"/>
  <c r="I2884" i="3"/>
  <c r="J2884" i="3"/>
  <c r="G2885" i="3"/>
  <c r="H2885" i="3"/>
  <c r="I2885" i="3"/>
  <c r="J2885" i="3"/>
  <c r="G2886" i="3"/>
  <c r="H2886" i="3"/>
  <c r="I2886" i="3"/>
  <c r="J2886" i="3"/>
  <c r="G2887" i="3"/>
  <c r="H2887" i="3"/>
  <c r="I2887" i="3"/>
  <c r="J2887" i="3"/>
  <c r="G2888" i="3"/>
  <c r="H2888" i="3"/>
  <c r="I2888" i="3"/>
  <c r="J2888" i="3"/>
  <c r="G2889" i="3"/>
  <c r="H2889" i="3"/>
  <c r="I2889" i="3"/>
  <c r="J2889" i="3"/>
  <c r="G2890" i="3"/>
  <c r="H2890" i="3"/>
  <c r="I2890" i="3"/>
  <c r="J2890" i="3"/>
  <c r="G2891" i="3"/>
  <c r="H2891" i="3"/>
  <c r="I2891" i="3"/>
  <c r="J2891" i="3"/>
  <c r="G2892" i="3"/>
  <c r="H2892" i="3"/>
  <c r="I2892" i="3"/>
  <c r="J2892" i="3"/>
  <c r="G2893" i="3"/>
  <c r="H2893" i="3"/>
  <c r="I2893" i="3"/>
  <c r="J2893" i="3"/>
  <c r="G2894" i="3"/>
  <c r="H2894" i="3"/>
  <c r="I2894" i="3"/>
  <c r="J2894" i="3"/>
  <c r="G2895" i="3"/>
  <c r="H2895" i="3"/>
  <c r="I2895" i="3"/>
  <c r="J2895" i="3"/>
  <c r="G2896" i="3"/>
  <c r="H2896" i="3"/>
  <c r="I2896" i="3"/>
  <c r="J2896" i="3"/>
  <c r="G2897" i="3"/>
  <c r="H2897" i="3"/>
  <c r="I2897" i="3"/>
  <c r="J2897" i="3"/>
  <c r="G2898" i="3"/>
  <c r="H2898" i="3"/>
  <c r="I2898" i="3"/>
  <c r="J2898" i="3"/>
  <c r="G2899" i="3"/>
  <c r="H2899" i="3"/>
  <c r="I2899" i="3"/>
  <c r="J2899" i="3"/>
  <c r="G2900" i="3"/>
  <c r="H2900" i="3"/>
  <c r="I2900" i="3"/>
  <c r="J2900" i="3"/>
  <c r="G2901" i="3"/>
  <c r="H2901" i="3"/>
  <c r="I2901" i="3"/>
  <c r="J2901" i="3"/>
  <c r="G2902" i="3"/>
  <c r="H2902" i="3"/>
  <c r="I2902" i="3"/>
  <c r="J2902" i="3"/>
  <c r="G2903" i="3"/>
  <c r="H2903" i="3"/>
  <c r="I2903" i="3"/>
  <c r="J2903" i="3"/>
  <c r="G2904" i="3"/>
  <c r="H2904" i="3"/>
  <c r="I2904" i="3"/>
  <c r="J2904" i="3"/>
  <c r="G2905" i="3"/>
  <c r="H2905" i="3"/>
  <c r="I2905" i="3"/>
  <c r="J2905" i="3"/>
  <c r="G2906" i="3"/>
  <c r="H2906" i="3"/>
  <c r="I2906" i="3"/>
  <c r="J2906" i="3"/>
  <c r="G2907" i="3"/>
  <c r="H2907" i="3"/>
  <c r="I2907" i="3"/>
  <c r="J2907" i="3"/>
  <c r="G2908" i="3"/>
  <c r="H2908" i="3"/>
  <c r="I2908" i="3"/>
  <c r="J2908" i="3"/>
  <c r="G2909" i="3"/>
  <c r="H2909" i="3"/>
  <c r="I2909" i="3"/>
  <c r="J2909" i="3"/>
  <c r="G2910" i="3"/>
  <c r="H2910" i="3"/>
  <c r="I2910" i="3"/>
  <c r="J2910" i="3"/>
  <c r="G2911" i="3"/>
  <c r="H2911" i="3"/>
  <c r="I2911" i="3"/>
  <c r="J2911" i="3"/>
  <c r="G2912" i="3"/>
  <c r="H2912" i="3"/>
  <c r="I2912" i="3"/>
  <c r="J2912" i="3"/>
  <c r="G2913" i="3"/>
  <c r="H2913" i="3"/>
  <c r="I2913" i="3"/>
  <c r="J2913" i="3"/>
  <c r="G2914" i="3"/>
  <c r="H2914" i="3"/>
  <c r="I2914" i="3"/>
  <c r="J2914" i="3"/>
  <c r="G2915" i="3"/>
  <c r="H2915" i="3"/>
  <c r="I2915" i="3"/>
  <c r="J2915" i="3"/>
  <c r="G2916" i="3"/>
  <c r="H2916" i="3"/>
  <c r="I2916" i="3"/>
  <c r="J2916" i="3"/>
  <c r="G2917" i="3"/>
  <c r="H2917" i="3"/>
  <c r="I2917" i="3"/>
  <c r="J2917" i="3"/>
  <c r="G2918" i="3"/>
  <c r="H2918" i="3"/>
  <c r="I2918" i="3"/>
  <c r="J2918" i="3"/>
  <c r="G2919" i="3"/>
  <c r="H2919" i="3"/>
  <c r="I2919" i="3"/>
  <c r="J2919" i="3"/>
  <c r="G2920" i="3"/>
  <c r="H2920" i="3"/>
  <c r="I2920" i="3"/>
  <c r="J2920" i="3"/>
  <c r="G2921" i="3"/>
  <c r="H2921" i="3"/>
  <c r="I2921" i="3"/>
  <c r="J2921" i="3"/>
  <c r="G2922" i="3"/>
  <c r="H2922" i="3"/>
  <c r="I2922" i="3"/>
  <c r="J2922" i="3"/>
  <c r="G2923" i="3"/>
  <c r="H2923" i="3"/>
  <c r="I2923" i="3"/>
  <c r="J2923" i="3"/>
  <c r="G2924" i="3"/>
  <c r="H2924" i="3"/>
  <c r="I2924" i="3"/>
  <c r="J2924" i="3"/>
  <c r="G2925" i="3"/>
  <c r="H2925" i="3"/>
  <c r="I2925" i="3"/>
  <c r="J2925" i="3"/>
  <c r="G2926" i="3"/>
  <c r="H2926" i="3"/>
  <c r="I2926" i="3"/>
  <c r="J2926" i="3"/>
  <c r="G2927" i="3"/>
  <c r="H2927" i="3"/>
  <c r="I2927" i="3"/>
  <c r="J2927" i="3"/>
  <c r="G2928" i="3"/>
  <c r="H2928" i="3"/>
  <c r="I2928" i="3"/>
  <c r="J2928" i="3"/>
  <c r="G2929" i="3"/>
  <c r="H2929" i="3"/>
  <c r="I2929" i="3"/>
  <c r="J2929" i="3"/>
  <c r="G2930" i="3"/>
  <c r="H2930" i="3"/>
  <c r="I2930" i="3"/>
  <c r="J2930" i="3"/>
  <c r="G2931" i="3"/>
  <c r="H2931" i="3"/>
  <c r="I2931" i="3"/>
  <c r="J2931" i="3"/>
  <c r="G2932" i="3"/>
  <c r="H2932" i="3"/>
  <c r="I2932" i="3"/>
  <c r="J2932" i="3"/>
  <c r="G2933" i="3"/>
  <c r="H2933" i="3"/>
  <c r="I2933" i="3"/>
  <c r="J2933" i="3"/>
  <c r="G2934" i="3"/>
  <c r="H2934" i="3"/>
  <c r="I2934" i="3"/>
  <c r="J2934" i="3"/>
  <c r="G2935" i="3"/>
  <c r="H2935" i="3"/>
  <c r="I2935" i="3"/>
  <c r="J2935" i="3"/>
  <c r="G2936" i="3"/>
  <c r="H2936" i="3"/>
  <c r="I2936" i="3"/>
  <c r="J2936" i="3"/>
  <c r="G2937" i="3"/>
  <c r="H2937" i="3"/>
  <c r="I2937" i="3"/>
  <c r="J2937" i="3"/>
  <c r="G2938" i="3"/>
  <c r="H2938" i="3"/>
  <c r="I2938" i="3"/>
  <c r="J2938" i="3"/>
  <c r="G2939" i="3"/>
  <c r="H2939" i="3"/>
  <c r="I2939" i="3"/>
  <c r="J2939" i="3"/>
  <c r="G2940" i="3"/>
  <c r="H2940" i="3"/>
  <c r="I2940" i="3"/>
  <c r="J2940" i="3"/>
  <c r="G2941" i="3"/>
  <c r="H2941" i="3"/>
  <c r="I2941" i="3"/>
  <c r="J2941" i="3"/>
  <c r="G2942" i="3"/>
  <c r="H2942" i="3"/>
  <c r="I2942" i="3"/>
  <c r="J2942" i="3"/>
  <c r="G2943" i="3"/>
  <c r="H2943" i="3"/>
  <c r="I2943" i="3"/>
  <c r="J2943" i="3"/>
  <c r="G2944" i="3"/>
  <c r="H2944" i="3"/>
  <c r="I2944" i="3"/>
  <c r="J2944" i="3"/>
  <c r="G2945" i="3"/>
  <c r="H2945" i="3"/>
  <c r="I2945" i="3"/>
  <c r="J2945" i="3"/>
  <c r="G2946" i="3"/>
  <c r="H2946" i="3"/>
  <c r="I2946" i="3"/>
  <c r="J2946" i="3"/>
  <c r="G2947" i="3"/>
  <c r="H2947" i="3"/>
  <c r="I2947" i="3"/>
  <c r="J2947" i="3"/>
  <c r="G2948" i="3"/>
  <c r="H2948" i="3"/>
  <c r="I2948" i="3"/>
  <c r="J2948" i="3"/>
  <c r="G2949" i="3"/>
  <c r="H2949" i="3"/>
  <c r="I2949" i="3"/>
  <c r="J2949" i="3"/>
  <c r="G2950" i="3"/>
  <c r="H2950" i="3"/>
  <c r="I2950" i="3"/>
  <c r="J2950" i="3"/>
  <c r="G2951" i="3"/>
  <c r="H2951" i="3"/>
  <c r="I2951" i="3"/>
  <c r="J2951" i="3"/>
  <c r="G2952" i="3"/>
  <c r="H2952" i="3"/>
  <c r="I2952" i="3"/>
  <c r="J2952" i="3"/>
  <c r="G2953" i="3"/>
  <c r="H2953" i="3"/>
  <c r="I2953" i="3"/>
  <c r="J2953" i="3"/>
  <c r="G2954" i="3"/>
  <c r="H2954" i="3"/>
  <c r="I2954" i="3"/>
  <c r="J2954" i="3"/>
  <c r="G2955" i="3"/>
  <c r="H2955" i="3"/>
  <c r="I2955" i="3"/>
  <c r="J2955" i="3"/>
  <c r="G2956" i="3"/>
  <c r="H2956" i="3"/>
  <c r="I2956" i="3"/>
  <c r="J2956" i="3"/>
  <c r="G2957" i="3"/>
  <c r="H2957" i="3"/>
  <c r="I2957" i="3"/>
  <c r="J2957" i="3"/>
  <c r="G2958" i="3"/>
  <c r="H2958" i="3"/>
  <c r="I2958" i="3"/>
  <c r="J2958" i="3"/>
  <c r="G2959" i="3"/>
  <c r="H2959" i="3"/>
  <c r="I2959" i="3"/>
  <c r="J2959" i="3"/>
  <c r="G2960" i="3"/>
  <c r="H2960" i="3"/>
  <c r="I2960" i="3"/>
  <c r="J2960" i="3"/>
  <c r="G2961" i="3"/>
  <c r="H2961" i="3"/>
  <c r="I2961" i="3"/>
  <c r="J2961" i="3"/>
  <c r="G2962" i="3"/>
  <c r="H2962" i="3"/>
  <c r="I2962" i="3"/>
  <c r="J2962" i="3"/>
  <c r="G2963" i="3"/>
  <c r="H2963" i="3"/>
  <c r="I2963" i="3"/>
  <c r="J2963" i="3"/>
  <c r="G2964" i="3"/>
  <c r="H2964" i="3"/>
  <c r="I2964" i="3"/>
  <c r="J2964" i="3"/>
  <c r="G2965" i="3"/>
  <c r="H2965" i="3"/>
  <c r="I2965" i="3"/>
  <c r="J2965" i="3"/>
  <c r="G2966" i="3"/>
  <c r="H2966" i="3"/>
  <c r="I2966" i="3"/>
  <c r="J2966" i="3"/>
  <c r="G2967" i="3"/>
  <c r="H2967" i="3"/>
  <c r="I2967" i="3"/>
  <c r="J2967" i="3"/>
  <c r="G2968" i="3"/>
  <c r="H2968" i="3"/>
  <c r="I2968" i="3"/>
  <c r="J2968" i="3"/>
  <c r="G2969" i="3"/>
  <c r="H2969" i="3"/>
  <c r="I2969" i="3"/>
  <c r="J2969" i="3"/>
  <c r="G2970" i="3"/>
  <c r="H2970" i="3"/>
  <c r="I2970" i="3"/>
  <c r="J2970" i="3"/>
  <c r="G2971" i="3"/>
  <c r="H2971" i="3"/>
  <c r="I2971" i="3"/>
  <c r="J2971" i="3"/>
  <c r="G2972" i="3"/>
  <c r="H2972" i="3"/>
  <c r="I2972" i="3"/>
  <c r="J2972" i="3"/>
  <c r="G2973" i="3"/>
  <c r="H2973" i="3"/>
  <c r="I2973" i="3"/>
  <c r="J2973" i="3"/>
  <c r="G2974" i="3"/>
  <c r="H2974" i="3"/>
  <c r="I2974" i="3"/>
  <c r="J2974" i="3"/>
  <c r="G2975" i="3"/>
  <c r="H2975" i="3"/>
  <c r="I2975" i="3"/>
  <c r="J2975" i="3"/>
  <c r="G2976" i="3"/>
  <c r="H2976" i="3"/>
  <c r="I2976" i="3"/>
  <c r="J2976" i="3"/>
  <c r="G2977" i="3"/>
  <c r="H2977" i="3"/>
  <c r="I2977" i="3"/>
  <c r="J2977" i="3"/>
  <c r="G2978" i="3"/>
  <c r="H2978" i="3"/>
  <c r="I2978" i="3"/>
  <c r="J2978" i="3"/>
  <c r="G2979" i="3"/>
  <c r="H2979" i="3"/>
  <c r="I2979" i="3"/>
  <c r="J2979" i="3"/>
  <c r="G2980" i="3"/>
  <c r="H2980" i="3"/>
  <c r="I2980" i="3"/>
  <c r="J2980" i="3"/>
  <c r="G2981" i="3"/>
  <c r="H2981" i="3"/>
  <c r="I2981" i="3"/>
  <c r="J2981" i="3"/>
  <c r="G2982" i="3"/>
  <c r="H2982" i="3"/>
  <c r="I2982" i="3"/>
  <c r="J2982" i="3"/>
  <c r="G2983" i="3"/>
  <c r="H2983" i="3"/>
  <c r="I2983" i="3"/>
  <c r="J2983" i="3"/>
  <c r="G2984" i="3"/>
  <c r="H2984" i="3"/>
  <c r="I2984" i="3"/>
  <c r="J2984" i="3"/>
  <c r="G2985" i="3"/>
  <c r="H2985" i="3"/>
  <c r="I2985" i="3"/>
  <c r="J2985" i="3"/>
  <c r="G2986" i="3"/>
  <c r="H2986" i="3"/>
  <c r="I2986" i="3"/>
  <c r="J2986" i="3"/>
  <c r="G2987" i="3"/>
  <c r="H2987" i="3"/>
  <c r="I2987" i="3"/>
  <c r="J2987" i="3"/>
  <c r="G2988" i="3"/>
  <c r="H2988" i="3"/>
  <c r="I2988" i="3"/>
  <c r="J2988" i="3"/>
  <c r="G2989" i="3"/>
  <c r="H2989" i="3"/>
  <c r="I2989" i="3"/>
  <c r="J2989" i="3"/>
  <c r="G2990" i="3"/>
  <c r="H2990" i="3"/>
  <c r="I2990" i="3"/>
  <c r="J2990" i="3"/>
  <c r="G2991" i="3"/>
  <c r="H2991" i="3"/>
  <c r="I2991" i="3"/>
  <c r="J2991" i="3"/>
  <c r="G2992" i="3"/>
  <c r="H2992" i="3"/>
  <c r="I2992" i="3"/>
  <c r="J2992" i="3"/>
  <c r="G2993" i="3"/>
  <c r="H2993" i="3"/>
  <c r="I2993" i="3"/>
  <c r="J2993" i="3"/>
  <c r="G2994" i="3"/>
  <c r="H2994" i="3"/>
  <c r="I2994" i="3"/>
  <c r="J2994" i="3"/>
  <c r="G2995" i="3"/>
  <c r="H2995" i="3"/>
  <c r="I2995" i="3"/>
  <c r="J2995" i="3"/>
  <c r="G2996" i="3"/>
  <c r="H2996" i="3"/>
  <c r="I2996" i="3"/>
  <c r="J2996" i="3"/>
  <c r="G2997" i="3"/>
  <c r="H2997" i="3"/>
  <c r="I2997" i="3"/>
  <c r="J2997" i="3"/>
  <c r="G2998" i="3"/>
  <c r="H2998" i="3"/>
  <c r="I2998" i="3"/>
  <c r="J2998" i="3"/>
  <c r="G2999" i="3"/>
  <c r="H2999" i="3"/>
  <c r="I2999" i="3"/>
  <c r="J2999" i="3"/>
  <c r="G3000" i="3"/>
  <c r="H3000" i="3"/>
  <c r="I3000" i="3"/>
  <c r="J3000" i="3"/>
  <c r="G3001" i="3"/>
  <c r="H3001" i="3"/>
  <c r="I3001" i="3"/>
  <c r="J3001" i="3"/>
  <c r="G3002" i="3"/>
  <c r="H3002" i="3"/>
  <c r="I3002" i="3"/>
  <c r="J3002" i="3"/>
  <c r="G3003" i="3"/>
  <c r="H3003" i="3"/>
  <c r="I3003" i="3"/>
  <c r="J3003" i="3"/>
  <c r="G3004" i="3"/>
  <c r="H3004" i="3"/>
  <c r="I3004" i="3"/>
  <c r="J3004" i="3"/>
  <c r="G3005" i="3"/>
  <c r="H3005" i="3"/>
  <c r="I3005" i="3"/>
  <c r="J3005" i="3"/>
  <c r="G3006" i="3"/>
  <c r="H3006" i="3"/>
  <c r="I3006" i="3"/>
  <c r="J3006" i="3"/>
  <c r="G3007" i="3"/>
  <c r="H3007" i="3"/>
  <c r="I3007" i="3"/>
  <c r="J3007" i="3"/>
  <c r="G3008" i="3"/>
  <c r="H3008" i="3"/>
  <c r="I3008" i="3"/>
  <c r="J3008" i="3"/>
  <c r="G3009" i="3"/>
  <c r="H3009" i="3"/>
  <c r="I3009" i="3"/>
  <c r="J3009" i="3"/>
  <c r="G3010" i="3"/>
  <c r="H3010" i="3"/>
  <c r="I3010" i="3"/>
  <c r="J3010" i="3"/>
  <c r="G3011" i="3"/>
  <c r="H3011" i="3"/>
  <c r="I3011" i="3"/>
  <c r="J3011" i="3"/>
  <c r="G3012" i="3"/>
  <c r="H3012" i="3"/>
  <c r="I3012" i="3"/>
  <c r="J3012" i="3"/>
  <c r="G3013" i="3"/>
  <c r="H3013" i="3"/>
  <c r="I3013" i="3"/>
  <c r="J3013" i="3"/>
  <c r="G3014" i="3"/>
  <c r="H3014" i="3"/>
  <c r="I3014" i="3"/>
  <c r="J3014" i="3"/>
  <c r="G3015" i="3"/>
  <c r="H3015" i="3"/>
  <c r="I3015" i="3"/>
  <c r="J3015" i="3"/>
  <c r="G3016" i="3"/>
  <c r="H3016" i="3"/>
  <c r="I3016" i="3"/>
  <c r="J3016" i="3"/>
  <c r="G3017" i="3"/>
  <c r="H3017" i="3"/>
  <c r="I3017" i="3"/>
  <c r="J3017" i="3"/>
  <c r="G3018" i="3"/>
  <c r="H3018" i="3"/>
  <c r="I3018" i="3"/>
  <c r="J3018" i="3"/>
  <c r="G3019" i="3"/>
  <c r="H3019" i="3"/>
  <c r="I3019" i="3"/>
  <c r="J3019" i="3"/>
  <c r="G3020" i="3"/>
  <c r="H3020" i="3"/>
  <c r="I3020" i="3"/>
  <c r="J3020" i="3"/>
  <c r="G3021" i="3"/>
  <c r="H3021" i="3"/>
  <c r="I3021" i="3"/>
  <c r="J3021" i="3"/>
  <c r="G3022" i="3"/>
  <c r="H3022" i="3"/>
  <c r="I3022" i="3"/>
  <c r="J3022" i="3"/>
  <c r="G3023" i="3"/>
  <c r="H3023" i="3"/>
  <c r="I3023" i="3"/>
  <c r="J3023" i="3"/>
  <c r="G3024" i="3"/>
  <c r="H3024" i="3"/>
  <c r="I3024" i="3"/>
  <c r="J3024" i="3"/>
  <c r="G3025" i="3"/>
  <c r="H3025" i="3"/>
  <c r="I3025" i="3"/>
  <c r="J3025" i="3"/>
  <c r="G3026" i="3"/>
  <c r="H3026" i="3"/>
  <c r="I3026" i="3"/>
  <c r="J3026" i="3"/>
  <c r="G3027" i="3"/>
  <c r="H3027" i="3"/>
  <c r="I3027" i="3"/>
  <c r="J3027" i="3"/>
  <c r="G3028" i="3"/>
  <c r="H3028" i="3"/>
  <c r="I3028" i="3"/>
  <c r="J3028" i="3"/>
  <c r="G3029" i="3"/>
  <c r="H3029" i="3"/>
  <c r="I3029" i="3"/>
  <c r="J3029" i="3"/>
  <c r="G3030" i="3"/>
  <c r="H3030" i="3"/>
  <c r="I3030" i="3"/>
  <c r="J3030" i="3"/>
  <c r="G3031" i="3"/>
  <c r="H3031" i="3"/>
  <c r="I3031" i="3"/>
  <c r="J3031" i="3"/>
  <c r="G3032" i="3"/>
  <c r="H3032" i="3"/>
  <c r="I3032" i="3"/>
  <c r="J3032" i="3"/>
  <c r="G3033" i="3"/>
  <c r="H3033" i="3"/>
  <c r="I3033" i="3"/>
  <c r="J3033" i="3"/>
  <c r="G3034" i="3"/>
  <c r="H3034" i="3"/>
  <c r="I3034" i="3"/>
  <c r="J3034" i="3"/>
  <c r="G3035" i="3"/>
  <c r="H3035" i="3"/>
  <c r="I3035" i="3"/>
  <c r="J3035" i="3"/>
  <c r="G3036" i="3"/>
  <c r="H3036" i="3"/>
  <c r="I3036" i="3"/>
  <c r="J3036" i="3"/>
  <c r="G3037" i="3"/>
  <c r="H3037" i="3"/>
  <c r="I3037" i="3"/>
  <c r="J3037" i="3"/>
  <c r="G3038" i="3"/>
  <c r="H3038" i="3"/>
  <c r="I3038" i="3"/>
  <c r="J3038" i="3"/>
  <c r="G3039" i="3"/>
  <c r="H3039" i="3"/>
  <c r="I3039" i="3"/>
  <c r="J3039" i="3"/>
  <c r="G3040" i="3"/>
  <c r="H3040" i="3"/>
  <c r="I3040" i="3"/>
  <c r="J3040" i="3"/>
  <c r="G3041" i="3"/>
  <c r="H3041" i="3"/>
  <c r="I3041" i="3"/>
  <c r="J3041" i="3"/>
  <c r="G3042" i="3"/>
  <c r="H3042" i="3"/>
  <c r="I3042" i="3"/>
  <c r="J3042" i="3"/>
  <c r="G3043" i="3"/>
  <c r="H3043" i="3"/>
  <c r="I3043" i="3"/>
  <c r="J3043" i="3"/>
  <c r="G3044" i="3"/>
  <c r="H3044" i="3"/>
  <c r="I3044" i="3"/>
  <c r="J3044" i="3"/>
  <c r="G3045" i="3"/>
  <c r="H3045" i="3"/>
  <c r="I3045" i="3"/>
  <c r="J3045" i="3"/>
  <c r="G3046" i="3"/>
  <c r="H3046" i="3"/>
  <c r="I3046" i="3"/>
  <c r="J3046" i="3"/>
  <c r="G3047" i="3"/>
  <c r="H3047" i="3"/>
  <c r="I3047" i="3"/>
  <c r="J3047" i="3"/>
  <c r="G3048" i="3"/>
  <c r="H3048" i="3"/>
  <c r="I3048" i="3"/>
  <c r="J3048" i="3"/>
  <c r="G3049" i="3"/>
  <c r="H3049" i="3"/>
  <c r="I3049" i="3"/>
  <c r="J3049" i="3"/>
  <c r="G3050" i="3"/>
  <c r="H3050" i="3"/>
  <c r="I3050" i="3"/>
  <c r="J3050" i="3"/>
  <c r="G3051" i="3"/>
  <c r="H3051" i="3"/>
  <c r="I3051" i="3"/>
  <c r="J3051" i="3"/>
  <c r="G3052" i="3"/>
  <c r="H3052" i="3"/>
  <c r="I3052" i="3"/>
  <c r="J3052" i="3"/>
  <c r="G3053" i="3"/>
  <c r="H3053" i="3"/>
  <c r="I3053" i="3"/>
  <c r="J3053" i="3"/>
  <c r="G3054" i="3"/>
  <c r="H3054" i="3"/>
  <c r="I3054" i="3"/>
  <c r="J3054" i="3"/>
  <c r="G3055" i="3"/>
  <c r="H3055" i="3"/>
  <c r="I3055" i="3"/>
  <c r="J3055" i="3"/>
  <c r="G3056" i="3"/>
  <c r="H3056" i="3"/>
  <c r="I3056" i="3"/>
  <c r="J3056" i="3"/>
  <c r="G3057" i="3"/>
  <c r="H3057" i="3"/>
  <c r="I3057" i="3"/>
  <c r="J3057" i="3"/>
  <c r="G3058" i="3"/>
  <c r="H3058" i="3"/>
  <c r="I3058" i="3"/>
  <c r="J3058" i="3"/>
  <c r="G3059" i="3"/>
  <c r="H3059" i="3"/>
  <c r="I3059" i="3"/>
  <c r="J3059" i="3"/>
  <c r="G3060" i="3"/>
  <c r="H3060" i="3"/>
  <c r="I3060" i="3"/>
  <c r="J3060" i="3"/>
  <c r="G3061" i="3"/>
  <c r="H3061" i="3"/>
  <c r="I3061" i="3"/>
  <c r="J3061" i="3"/>
  <c r="G3062" i="3"/>
  <c r="H3062" i="3"/>
  <c r="I3062" i="3"/>
  <c r="J3062" i="3"/>
  <c r="G3063" i="3"/>
  <c r="H3063" i="3"/>
  <c r="I3063" i="3"/>
  <c r="J3063" i="3"/>
  <c r="G3064" i="3"/>
  <c r="H3064" i="3"/>
  <c r="I3064" i="3"/>
  <c r="J3064" i="3"/>
  <c r="G3065" i="3"/>
  <c r="H3065" i="3"/>
  <c r="I3065" i="3"/>
  <c r="J3065" i="3"/>
  <c r="G3066" i="3"/>
  <c r="H3066" i="3"/>
  <c r="I3066" i="3"/>
  <c r="J3066" i="3"/>
  <c r="G3067" i="3"/>
  <c r="H3067" i="3"/>
  <c r="I3067" i="3"/>
  <c r="J3067" i="3"/>
  <c r="G3068" i="3"/>
  <c r="H3068" i="3"/>
  <c r="I3068" i="3"/>
  <c r="J3068" i="3"/>
  <c r="G3069" i="3"/>
  <c r="H3069" i="3"/>
  <c r="I3069" i="3"/>
  <c r="J3069" i="3"/>
  <c r="G3070" i="3"/>
  <c r="H3070" i="3"/>
  <c r="I3070" i="3"/>
  <c r="J3070" i="3"/>
  <c r="G3071" i="3"/>
  <c r="H3071" i="3"/>
  <c r="I3071" i="3"/>
  <c r="J3071" i="3"/>
  <c r="G3072" i="3"/>
  <c r="H3072" i="3"/>
  <c r="I3072" i="3"/>
  <c r="J3072" i="3"/>
  <c r="G3073" i="3"/>
  <c r="H3073" i="3"/>
  <c r="I3073" i="3"/>
  <c r="J3073" i="3"/>
  <c r="G3074" i="3"/>
  <c r="H3074" i="3"/>
  <c r="I3074" i="3"/>
  <c r="J3074" i="3"/>
  <c r="G3075" i="3"/>
  <c r="H3075" i="3"/>
  <c r="I3075" i="3"/>
  <c r="J3075" i="3"/>
  <c r="G3076" i="3"/>
  <c r="H3076" i="3"/>
  <c r="I3076" i="3"/>
  <c r="J3076" i="3"/>
  <c r="G3077" i="3"/>
  <c r="H3077" i="3"/>
  <c r="I3077" i="3"/>
  <c r="J3077" i="3"/>
  <c r="G3078" i="3"/>
  <c r="H3078" i="3"/>
  <c r="I3078" i="3"/>
  <c r="J3078" i="3"/>
  <c r="G3079" i="3"/>
  <c r="H3079" i="3"/>
  <c r="I3079" i="3"/>
  <c r="J3079" i="3"/>
  <c r="G3080" i="3"/>
  <c r="H3080" i="3"/>
  <c r="I3080" i="3"/>
  <c r="J3080" i="3"/>
  <c r="G3081" i="3"/>
  <c r="H3081" i="3"/>
  <c r="I3081" i="3"/>
  <c r="J3081" i="3"/>
  <c r="G3082" i="3"/>
  <c r="H3082" i="3"/>
  <c r="I3082" i="3"/>
  <c r="J3082" i="3"/>
  <c r="G3083" i="3"/>
  <c r="H3083" i="3"/>
  <c r="I3083" i="3"/>
  <c r="J3083" i="3"/>
  <c r="G3084" i="3"/>
  <c r="H3084" i="3"/>
  <c r="I3084" i="3"/>
  <c r="J3084" i="3"/>
  <c r="G3085" i="3"/>
  <c r="H3085" i="3"/>
  <c r="I3085" i="3"/>
  <c r="J3085" i="3"/>
  <c r="G3086" i="3"/>
  <c r="H3086" i="3"/>
  <c r="I3086" i="3"/>
  <c r="J3086" i="3"/>
  <c r="G3087" i="3"/>
  <c r="H3087" i="3"/>
  <c r="I3087" i="3"/>
  <c r="J3087" i="3"/>
  <c r="G3088" i="3"/>
  <c r="H3088" i="3"/>
  <c r="I3088" i="3"/>
  <c r="J3088" i="3"/>
  <c r="G3089" i="3"/>
  <c r="H3089" i="3"/>
  <c r="I3089" i="3"/>
  <c r="J3089" i="3"/>
  <c r="G3090" i="3"/>
  <c r="H3090" i="3"/>
  <c r="I3090" i="3"/>
  <c r="J3090" i="3"/>
  <c r="G3091" i="3"/>
  <c r="H3091" i="3"/>
  <c r="I3091" i="3"/>
  <c r="J3091" i="3"/>
  <c r="G3092" i="3"/>
  <c r="H3092" i="3"/>
  <c r="I3092" i="3"/>
  <c r="J3092" i="3"/>
  <c r="G3093" i="3"/>
  <c r="H3093" i="3"/>
  <c r="I3093" i="3"/>
  <c r="J3093" i="3"/>
  <c r="G3094" i="3"/>
  <c r="H3094" i="3"/>
  <c r="I3094" i="3"/>
  <c r="J3094" i="3"/>
  <c r="G3095" i="3"/>
  <c r="H3095" i="3"/>
  <c r="I3095" i="3"/>
  <c r="J3095" i="3"/>
  <c r="G3096" i="3"/>
  <c r="H3096" i="3"/>
  <c r="I3096" i="3"/>
  <c r="J3096" i="3"/>
  <c r="G3097" i="3"/>
  <c r="H3097" i="3"/>
  <c r="I3097" i="3"/>
  <c r="J3097" i="3"/>
  <c r="G3098" i="3"/>
  <c r="H3098" i="3"/>
  <c r="I3098" i="3"/>
  <c r="J3098" i="3"/>
  <c r="G3099" i="3"/>
  <c r="H3099" i="3"/>
  <c r="I3099" i="3"/>
  <c r="J3099" i="3"/>
  <c r="G3100" i="3"/>
  <c r="H3100" i="3"/>
  <c r="I3100" i="3"/>
  <c r="J3100" i="3"/>
  <c r="G3101" i="3"/>
  <c r="H3101" i="3"/>
  <c r="I3101" i="3"/>
  <c r="J3101" i="3"/>
  <c r="G3102" i="3"/>
  <c r="H3102" i="3"/>
  <c r="I3102" i="3"/>
  <c r="J3102" i="3"/>
  <c r="G3103" i="3"/>
  <c r="H3103" i="3"/>
  <c r="I3103" i="3"/>
  <c r="J3103" i="3"/>
  <c r="G3104" i="3"/>
  <c r="H3104" i="3"/>
  <c r="I3104" i="3"/>
  <c r="J3104" i="3"/>
  <c r="G3105" i="3"/>
  <c r="H3105" i="3"/>
  <c r="I3105" i="3"/>
  <c r="J3105" i="3"/>
  <c r="G3106" i="3"/>
  <c r="H3106" i="3"/>
  <c r="I3106" i="3"/>
  <c r="J3106" i="3"/>
  <c r="G3107" i="3"/>
  <c r="H3107" i="3"/>
  <c r="I3107" i="3"/>
  <c r="J3107" i="3"/>
  <c r="G3108" i="3"/>
  <c r="H3108" i="3"/>
  <c r="I3108" i="3"/>
  <c r="J3108" i="3"/>
  <c r="G3109" i="3"/>
  <c r="H3109" i="3"/>
  <c r="I3109" i="3"/>
  <c r="J3109" i="3"/>
  <c r="G3110" i="3"/>
  <c r="H3110" i="3"/>
  <c r="I3110" i="3"/>
  <c r="J3110" i="3"/>
  <c r="G3111" i="3"/>
  <c r="H3111" i="3"/>
  <c r="I3111" i="3"/>
  <c r="J3111" i="3"/>
  <c r="G3112" i="3"/>
  <c r="H3112" i="3"/>
  <c r="I3112" i="3"/>
  <c r="J3112" i="3"/>
  <c r="G3113" i="3"/>
  <c r="H3113" i="3"/>
  <c r="I3113" i="3"/>
  <c r="J3113" i="3"/>
  <c r="G3114" i="3"/>
  <c r="H3114" i="3"/>
  <c r="I3114" i="3"/>
  <c r="J3114" i="3"/>
  <c r="G3115" i="3"/>
  <c r="H3115" i="3"/>
  <c r="I3115" i="3"/>
  <c r="J3115" i="3"/>
  <c r="G3116" i="3"/>
  <c r="H3116" i="3"/>
  <c r="I3116" i="3"/>
  <c r="J3116" i="3"/>
  <c r="G3117" i="3"/>
  <c r="H3117" i="3"/>
  <c r="I3117" i="3"/>
  <c r="J3117" i="3"/>
  <c r="G3118" i="3"/>
  <c r="H3118" i="3"/>
  <c r="I3118" i="3"/>
  <c r="J3118" i="3"/>
  <c r="G3119" i="3"/>
  <c r="H3119" i="3"/>
  <c r="I3119" i="3"/>
  <c r="J3119" i="3"/>
  <c r="G3120" i="3"/>
  <c r="H3120" i="3"/>
  <c r="I3120" i="3"/>
  <c r="J3120" i="3"/>
  <c r="G3121" i="3"/>
  <c r="H3121" i="3"/>
  <c r="I3121" i="3"/>
  <c r="J3121" i="3"/>
  <c r="G3122" i="3"/>
  <c r="H3122" i="3"/>
  <c r="I3122" i="3"/>
  <c r="J3122" i="3"/>
  <c r="G3123" i="3"/>
  <c r="H3123" i="3"/>
  <c r="I3123" i="3"/>
  <c r="J3123" i="3"/>
  <c r="G3124" i="3"/>
  <c r="H3124" i="3"/>
  <c r="I3124" i="3"/>
  <c r="J3124" i="3"/>
  <c r="G3125" i="3"/>
  <c r="H3125" i="3"/>
  <c r="I3125" i="3"/>
  <c r="J3125" i="3"/>
  <c r="G3126" i="3"/>
  <c r="H3126" i="3"/>
  <c r="I3126" i="3"/>
  <c r="J3126" i="3"/>
  <c r="G3127" i="3"/>
  <c r="H3127" i="3"/>
  <c r="I3127" i="3"/>
  <c r="J3127" i="3"/>
  <c r="G3128" i="3"/>
  <c r="H3128" i="3"/>
  <c r="I3128" i="3"/>
  <c r="J3128" i="3"/>
  <c r="G3129" i="3"/>
  <c r="H3129" i="3"/>
  <c r="I3129" i="3"/>
  <c r="J3129" i="3"/>
  <c r="G3130" i="3"/>
  <c r="H3130" i="3"/>
  <c r="I3130" i="3"/>
  <c r="J3130" i="3"/>
  <c r="G3131" i="3"/>
  <c r="H3131" i="3"/>
  <c r="I3131" i="3"/>
  <c r="J3131" i="3"/>
  <c r="G3132" i="3"/>
  <c r="H3132" i="3"/>
  <c r="I3132" i="3"/>
  <c r="J3132" i="3"/>
  <c r="G3133" i="3"/>
  <c r="H3133" i="3"/>
  <c r="I3133" i="3"/>
  <c r="J3133" i="3"/>
  <c r="G3134" i="3"/>
  <c r="H3134" i="3"/>
  <c r="I3134" i="3"/>
  <c r="J3134" i="3"/>
  <c r="G3135" i="3"/>
  <c r="H3135" i="3"/>
  <c r="I3135" i="3"/>
  <c r="J3135" i="3"/>
  <c r="G3136" i="3"/>
  <c r="H3136" i="3"/>
  <c r="I3136" i="3"/>
  <c r="J3136" i="3"/>
  <c r="G3137" i="3"/>
  <c r="H3137" i="3"/>
  <c r="I3137" i="3"/>
  <c r="J3137" i="3"/>
  <c r="G3138" i="3"/>
  <c r="H3138" i="3"/>
  <c r="I3138" i="3"/>
  <c r="J3138" i="3"/>
  <c r="G3139" i="3"/>
  <c r="H3139" i="3"/>
  <c r="I3139" i="3"/>
  <c r="J3139" i="3"/>
  <c r="G3140" i="3"/>
  <c r="H3140" i="3"/>
  <c r="I3140" i="3"/>
  <c r="J3140" i="3"/>
  <c r="G3141" i="3"/>
  <c r="H3141" i="3"/>
  <c r="I3141" i="3"/>
  <c r="J3141" i="3"/>
  <c r="G3142" i="3"/>
  <c r="H3142" i="3"/>
  <c r="I3142" i="3"/>
  <c r="J3142" i="3"/>
  <c r="G3143" i="3"/>
  <c r="H3143" i="3"/>
  <c r="I3143" i="3"/>
  <c r="J3143" i="3"/>
  <c r="G3144" i="3"/>
  <c r="H3144" i="3"/>
  <c r="I3144" i="3"/>
  <c r="J3144" i="3"/>
  <c r="G3145" i="3"/>
  <c r="H3145" i="3"/>
  <c r="I3145" i="3"/>
  <c r="J3145" i="3"/>
  <c r="G3146" i="3"/>
  <c r="H3146" i="3"/>
  <c r="I3146" i="3"/>
  <c r="J3146" i="3"/>
  <c r="G3147" i="3"/>
  <c r="H3147" i="3"/>
  <c r="I3147" i="3"/>
  <c r="J3147" i="3"/>
  <c r="G3148" i="3"/>
  <c r="H3148" i="3"/>
  <c r="I3148" i="3"/>
  <c r="J3148" i="3"/>
  <c r="G3149" i="3"/>
  <c r="H3149" i="3"/>
  <c r="I3149" i="3"/>
  <c r="J3149" i="3"/>
  <c r="G3150" i="3"/>
  <c r="H3150" i="3"/>
  <c r="I3150" i="3"/>
  <c r="J3150" i="3"/>
  <c r="G3151" i="3"/>
  <c r="H3151" i="3"/>
  <c r="I3151" i="3"/>
  <c r="J3151" i="3"/>
  <c r="G3152" i="3"/>
  <c r="H3152" i="3"/>
  <c r="I3152" i="3"/>
  <c r="J3152" i="3"/>
  <c r="G3153" i="3"/>
  <c r="H3153" i="3"/>
  <c r="I3153" i="3"/>
  <c r="J3153" i="3"/>
  <c r="G3154" i="3"/>
  <c r="H3154" i="3"/>
  <c r="I3154" i="3"/>
  <c r="J3154" i="3"/>
  <c r="G3155" i="3"/>
  <c r="H3155" i="3"/>
  <c r="I3155" i="3"/>
  <c r="J3155" i="3"/>
  <c r="G3156" i="3"/>
  <c r="H3156" i="3"/>
  <c r="I3156" i="3"/>
  <c r="J3156" i="3"/>
  <c r="G3157" i="3"/>
  <c r="H3157" i="3"/>
  <c r="I3157" i="3"/>
  <c r="J3157" i="3"/>
  <c r="G3158" i="3"/>
  <c r="H3158" i="3"/>
  <c r="I3158" i="3"/>
  <c r="J3158" i="3"/>
  <c r="G3159" i="3"/>
  <c r="H3159" i="3"/>
  <c r="I3159" i="3"/>
  <c r="J3159" i="3"/>
  <c r="G3160" i="3"/>
  <c r="H3160" i="3"/>
  <c r="I3160" i="3"/>
  <c r="J3160" i="3"/>
  <c r="G3161" i="3"/>
  <c r="H3161" i="3"/>
  <c r="I3161" i="3"/>
  <c r="J3161" i="3"/>
  <c r="G3162" i="3"/>
  <c r="H3162" i="3"/>
  <c r="I3162" i="3"/>
  <c r="J3162" i="3"/>
  <c r="G3163" i="3"/>
  <c r="H3163" i="3"/>
  <c r="I3163" i="3"/>
  <c r="J3163" i="3"/>
  <c r="G3164" i="3"/>
  <c r="H3164" i="3"/>
  <c r="I3164" i="3"/>
  <c r="J3164" i="3"/>
  <c r="G3165" i="3"/>
  <c r="H3165" i="3"/>
  <c r="I3165" i="3"/>
  <c r="J3165" i="3"/>
  <c r="G3166" i="3"/>
  <c r="H3166" i="3"/>
  <c r="I3166" i="3"/>
  <c r="J3166" i="3"/>
  <c r="G3167" i="3"/>
  <c r="H3167" i="3"/>
  <c r="I3167" i="3"/>
  <c r="J3167" i="3"/>
  <c r="G3168" i="3"/>
  <c r="H3168" i="3"/>
  <c r="I3168" i="3"/>
  <c r="J3168" i="3"/>
  <c r="G3169" i="3"/>
  <c r="H3169" i="3"/>
  <c r="I3169" i="3"/>
  <c r="J3169" i="3"/>
  <c r="G3170" i="3"/>
  <c r="H3170" i="3"/>
  <c r="I3170" i="3"/>
  <c r="J3170" i="3"/>
  <c r="G3171" i="3"/>
  <c r="H3171" i="3"/>
  <c r="I3171" i="3"/>
  <c r="J3171" i="3"/>
  <c r="G3172" i="3"/>
  <c r="H3172" i="3"/>
  <c r="I3172" i="3"/>
  <c r="J3172" i="3"/>
  <c r="G3173" i="3"/>
  <c r="H3173" i="3"/>
  <c r="I3173" i="3"/>
  <c r="J3173" i="3"/>
  <c r="G3174" i="3"/>
  <c r="H3174" i="3"/>
  <c r="I3174" i="3"/>
  <c r="J3174" i="3"/>
  <c r="G3175" i="3"/>
  <c r="H3175" i="3"/>
  <c r="I3175" i="3"/>
  <c r="J3175" i="3"/>
  <c r="G3176" i="3"/>
  <c r="H3176" i="3"/>
  <c r="I3176" i="3"/>
  <c r="J3176" i="3"/>
  <c r="G3177" i="3"/>
  <c r="H3177" i="3"/>
  <c r="I3177" i="3"/>
  <c r="J3177" i="3"/>
  <c r="G3178" i="3"/>
  <c r="H3178" i="3"/>
  <c r="I3178" i="3"/>
  <c r="J3178" i="3"/>
  <c r="G3179" i="3"/>
  <c r="H3179" i="3"/>
  <c r="I3179" i="3"/>
  <c r="J3179" i="3"/>
  <c r="G3180" i="3"/>
  <c r="H3180" i="3"/>
  <c r="I3180" i="3"/>
  <c r="J3180" i="3"/>
  <c r="G3181" i="3"/>
  <c r="H3181" i="3"/>
  <c r="I3181" i="3"/>
  <c r="J3181" i="3"/>
  <c r="G3182" i="3"/>
  <c r="H3182" i="3"/>
  <c r="I3182" i="3"/>
  <c r="J3182" i="3"/>
  <c r="G3183" i="3"/>
  <c r="H3183" i="3"/>
  <c r="I3183" i="3"/>
  <c r="J3183" i="3"/>
  <c r="G3184" i="3"/>
  <c r="H3184" i="3"/>
  <c r="I3184" i="3"/>
  <c r="J3184" i="3"/>
  <c r="G3185" i="3"/>
  <c r="H3185" i="3"/>
  <c r="I3185" i="3"/>
  <c r="J3185" i="3"/>
  <c r="G3186" i="3"/>
  <c r="H3186" i="3"/>
  <c r="I3186" i="3"/>
  <c r="J3186" i="3"/>
  <c r="G3187" i="3"/>
  <c r="H3187" i="3"/>
  <c r="I3187" i="3"/>
  <c r="J3187" i="3"/>
  <c r="G3188" i="3"/>
  <c r="H3188" i="3"/>
  <c r="I3188" i="3"/>
  <c r="J3188" i="3"/>
  <c r="G3189" i="3"/>
  <c r="H3189" i="3"/>
  <c r="I3189" i="3"/>
  <c r="J3189" i="3"/>
  <c r="G3190" i="3"/>
  <c r="H3190" i="3"/>
  <c r="I3190" i="3"/>
  <c r="J3190" i="3"/>
  <c r="G3191" i="3"/>
  <c r="H3191" i="3"/>
  <c r="I3191" i="3"/>
  <c r="J3191" i="3"/>
  <c r="G3192" i="3"/>
  <c r="H3192" i="3"/>
  <c r="I3192" i="3"/>
  <c r="J3192" i="3"/>
  <c r="G3193" i="3"/>
  <c r="H3193" i="3"/>
  <c r="I3193" i="3"/>
  <c r="J3193" i="3"/>
  <c r="G3194" i="3"/>
  <c r="H3194" i="3"/>
  <c r="I3194" i="3"/>
  <c r="J3194" i="3"/>
  <c r="G3195" i="3"/>
  <c r="H3195" i="3"/>
  <c r="I3195" i="3"/>
  <c r="J3195" i="3"/>
  <c r="G3196" i="3"/>
  <c r="H3196" i="3"/>
  <c r="I3196" i="3"/>
  <c r="J3196" i="3"/>
  <c r="G3197" i="3"/>
  <c r="H3197" i="3"/>
  <c r="I3197" i="3"/>
  <c r="J3197" i="3"/>
  <c r="G3198" i="3"/>
  <c r="H3198" i="3"/>
  <c r="I3198" i="3"/>
  <c r="J3198" i="3"/>
  <c r="G3199" i="3"/>
  <c r="H3199" i="3"/>
  <c r="I3199" i="3"/>
  <c r="J3199" i="3"/>
  <c r="G3200" i="3"/>
  <c r="H3200" i="3"/>
  <c r="I3200" i="3"/>
  <c r="J3200" i="3"/>
  <c r="G3201" i="3"/>
  <c r="H3201" i="3"/>
  <c r="I3201" i="3"/>
  <c r="J3201" i="3"/>
  <c r="G3202" i="3"/>
  <c r="H3202" i="3"/>
  <c r="I3202" i="3"/>
  <c r="J3202" i="3"/>
  <c r="G3203" i="3"/>
  <c r="H3203" i="3"/>
  <c r="I3203" i="3"/>
  <c r="J3203" i="3"/>
  <c r="G3204" i="3"/>
  <c r="H3204" i="3"/>
  <c r="I3204" i="3"/>
  <c r="J3204" i="3"/>
  <c r="G3205" i="3"/>
  <c r="H3205" i="3"/>
  <c r="I3205" i="3"/>
  <c r="J3205" i="3"/>
  <c r="G3206" i="3"/>
  <c r="H3206" i="3"/>
  <c r="I3206" i="3"/>
  <c r="J3206" i="3"/>
  <c r="G3207" i="3"/>
  <c r="H3207" i="3"/>
  <c r="I3207" i="3"/>
  <c r="J3207" i="3"/>
  <c r="G3208" i="3"/>
  <c r="H3208" i="3"/>
  <c r="I3208" i="3"/>
  <c r="J3208" i="3"/>
  <c r="G3209" i="3"/>
  <c r="H3209" i="3"/>
  <c r="I3209" i="3"/>
  <c r="J3209" i="3"/>
  <c r="G3210" i="3"/>
  <c r="H3210" i="3"/>
  <c r="I3210" i="3"/>
  <c r="J3210" i="3"/>
  <c r="G3211" i="3"/>
  <c r="H3211" i="3"/>
  <c r="I3211" i="3"/>
  <c r="J3211" i="3"/>
  <c r="G3212" i="3"/>
  <c r="H3212" i="3"/>
  <c r="I3212" i="3"/>
  <c r="J3212" i="3"/>
  <c r="G3213" i="3"/>
  <c r="H3213" i="3"/>
  <c r="I3213" i="3"/>
  <c r="J3213" i="3"/>
  <c r="G3214" i="3"/>
  <c r="H3214" i="3"/>
  <c r="I3214" i="3"/>
  <c r="J3214" i="3"/>
  <c r="G3215" i="3"/>
  <c r="H3215" i="3"/>
  <c r="I3215" i="3"/>
  <c r="J3215" i="3"/>
  <c r="G3216" i="3"/>
  <c r="H3216" i="3"/>
  <c r="I3216" i="3"/>
  <c r="J3216" i="3"/>
  <c r="G3217" i="3"/>
  <c r="H3217" i="3"/>
  <c r="I3217" i="3"/>
  <c r="J3217" i="3"/>
  <c r="G3218" i="3"/>
  <c r="H3218" i="3"/>
  <c r="I3218" i="3"/>
  <c r="J3218" i="3"/>
  <c r="G3219" i="3"/>
  <c r="H3219" i="3"/>
  <c r="I3219" i="3"/>
  <c r="J3219" i="3"/>
  <c r="G3220" i="3"/>
  <c r="H3220" i="3"/>
  <c r="I3220" i="3"/>
  <c r="J3220" i="3"/>
  <c r="G3221" i="3"/>
  <c r="H3221" i="3"/>
  <c r="I3221" i="3"/>
  <c r="J3221" i="3"/>
  <c r="G3222" i="3"/>
  <c r="H3222" i="3"/>
  <c r="I3222" i="3"/>
  <c r="J3222" i="3"/>
  <c r="G3223" i="3"/>
  <c r="H3223" i="3"/>
  <c r="I3223" i="3"/>
  <c r="J3223" i="3"/>
  <c r="G3224" i="3"/>
  <c r="H3224" i="3"/>
  <c r="I3224" i="3"/>
  <c r="J3224" i="3"/>
  <c r="G3225" i="3"/>
  <c r="H3225" i="3"/>
  <c r="I3225" i="3"/>
  <c r="J3225" i="3"/>
  <c r="G3226" i="3"/>
  <c r="H3226" i="3"/>
  <c r="I3226" i="3"/>
  <c r="J3226" i="3"/>
  <c r="G3227" i="3"/>
  <c r="H3227" i="3"/>
  <c r="I3227" i="3"/>
  <c r="J3227" i="3"/>
  <c r="G3228" i="3"/>
  <c r="H3228" i="3"/>
  <c r="I3228" i="3"/>
  <c r="J3228" i="3"/>
  <c r="G3229" i="3"/>
  <c r="H3229" i="3"/>
  <c r="I3229" i="3"/>
  <c r="J3229" i="3"/>
  <c r="G3230" i="3"/>
  <c r="H3230" i="3"/>
  <c r="I3230" i="3"/>
  <c r="J3230" i="3"/>
  <c r="G3231" i="3"/>
  <c r="H3231" i="3"/>
  <c r="I3231" i="3"/>
  <c r="J3231" i="3"/>
  <c r="G3232" i="3"/>
  <c r="H3232" i="3"/>
  <c r="I3232" i="3"/>
  <c r="J3232" i="3"/>
  <c r="G3233" i="3"/>
  <c r="H3233" i="3"/>
  <c r="I3233" i="3"/>
  <c r="J3233" i="3"/>
  <c r="G3234" i="3"/>
  <c r="H3234" i="3"/>
  <c r="I3234" i="3"/>
  <c r="J3234" i="3"/>
  <c r="G3235" i="3"/>
  <c r="H3235" i="3"/>
  <c r="I3235" i="3"/>
  <c r="J3235" i="3"/>
  <c r="G3236" i="3"/>
  <c r="H3236" i="3"/>
  <c r="I3236" i="3"/>
  <c r="J3236" i="3"/>
  <c r="G3237" i="3"/>
  <c r="H3237" i="3"/>
  <c r="I3237" i="3"/>
  <c r="J3237" i="3"/>
  <c r="G3238" i="3"/>
  <c r="H3238" i="3"/>
  <c r="I3238" i="3"/>
  <c r="J3238" i="3"/>
  <c r="G3239" i="3"/>
  <c r="H3239" i="3"/>
  <c r="I3239" i="3"/>
  <c r="J3239" i="3"/>
  <c r="G3240" i="3"/>
  <c r="H3240" i="3"/>
  <c r="I3240" i="3"/>
  <c r="J3240" i="3"/>
  <c r="G3241" i="3"/>
  <c r="H3241" i="3"/>
  <c r="I3241" i="3"/>
  <c r="J3241" i="3"/>
  <c r="G3242" i="3"/>
  <c r="H3242" i="3"/>
  <c r="I3242" i="3"/>
  <c r="J3242" i="3"/>
  <c r="G3243" i="3"/>
  <c r="H3243" i="3"/>
  <c r="I3243" i="3"/>
  <c r="J3243" i="3"/>
  <c r="G3244" i="3"/>
  <c r="H3244" i="3"/>
  <c r="I3244" i="3"/>
  <c r="J3244" i="3"/>
  <c r="G3245" i="3"/>
  <c r="H3245" i="3"/>
  <c r="I3245" i="3"/>
  <c r="J3245" i="3"/>
  <c r="G3246" i="3"/>
  <c r="H3246" i="3"/>
  <c r="I3246" i="3"/>
  <c r="J3246" i="3"/>
  <c r="G3247" i="3"/>
  <c r="H3247" i="3"/>
  <c r="I3247" i="3"/>
  <c r="J3247" i="3"/>
  <c r="G3248" i="3"/>
  <c r="H3248" i="3"/>
  <c r="I3248" i="3"/>
  <c r="J3248" i="3"/>
  <c r="G3249" i="3"/>
  <c r="H3249" i="3"/>
  <c r="I3249" i="3"/>
  <c r="J3249" i="3"/>
  <c r="G3250" i="3"/>
  <c r="H3250" i="3"/>
  <c r="I3250" i="3"/>
  <c r="J3250" i="3"/>
  <c r="G3251" i="3"/>
  <c r="H3251" i="3"/>
  <c r="I3251" i="3"/>
  <c r="J3251" i="3"/>
  <c r="G3252" i="3"/>
  <c r="H3252" i="3"/>
  <c r="I3252" i="3"/>
  <c r="J3252" i="3"/>
  <c r="G3253" i="3"/>
  <c r="H3253" i="3"/>
  <c r="I3253" i="3"/>
  <c r="J3253" i="3"/>
  <c r="G3254" i="3"/>
  <c r="H3254" i="3"/>
  <c r="I3254" i="3"/>
  <c r="J3254" i="3"/>
  <c r="G3255" i="3"/>
  <c r="H3255" i="3"/>
  <c r="I3255" i="3"/>
  <c r="J3255" i="3"/>
  <c r="G3256" i="3"/>
  <c r="H3256" i="3"/>
  <c r="I3256" i="3"/>
  <c r="J3256" i="3"/>
  <c r="G3257" i="3"/>
  <c r="H3257" i="3"/>
  <c r="I3257" i="3"/>
  <c r="J3257" i="3"/>
  <c r="G3258" i="3"/>
  <c r="H3258" i="3"/>
  <c r="I3258" i="3"/>
  <c r="J3258" i="3"/>
  <c r="G3259" i="3"/>
  <c r="H3259" i="3"/>
  <c r="I3259" i="3"/>
  <c r="J3259" i="3"/>
  <c r="G3260" i="3"/>
  <c r="H3260" i="3"/>
  <c r="I3260" i="3"/>
  <c r="J3260" i="3"/>
  <c r="G3261" i="3"/>
  <c r="H3261" i="3"/>
  <c r="I3261" i="3"/>
  <c r="J3261" i="3"/>
  <c r="G3262" i="3"/>
  <c r="H3262" i="3"/>
  <c r="I3262" i="3"/>
  <c r="J3262" i="3"/>
  <c r="G3263" i="3"/>
  <c r="H3263" i="3"/>
  <c r="I3263" i="3"/>
  <c r="J3263" i="3"/>
  <c r="G3264" i="3"/>
  <c r="H3264" i="3"/>
  <c r="I3264" i="3"/>
  <c r="J3264" i="3"/>
  <c r="G3265" i="3"/>
  <c r="H3265" i="3"/>
  <c r="I3265" i="3"/>
  <c r="J3265" i="3"/>
  <c r="G3266" i="3"/>
  <c r="H3266" i="3"/>
  <c r="I3266" i="3"/>
  <c r="J3266" i="3"/>
  <c r="G3267" i="3"/>
  <c r="H3267" i="3"/>
  <c r="I3267" i="3"/>
  <c r="J3267" i="3"/>
  <c r="G3268" i="3"/>
  <c r="H3268" i="3"/>
  <c r="I3268" i="3"/>
  <c r="J3268" i="3"/>
  <c r="G3269" i="3"/>
  <c r="H3269" i="3"/>
  <c r="I3269" i="3"/>
  <c r="J3269" i="3"/>
  <c r="G3270" i="3"/>
  <c r="H3270" i="3"/>
  <c r="I3270" i="3"/>
  <c r="J3270" i="3"/>
  <c r="G3271" i="3"/>
  <c r="H3271" i="3"/>
  <c r="I3271" i="3"/>
  <c r="J3271" i="3"/>
  <c r="G3272" i="3"/>
  <c r="H3272" i="3"/>
  <c r="I3272" i="3"/>
  <c r="J3272" i="3"/>
  <c r="G3273" i="3"/>
  <c r="H3273" i="3"/>
  <c r="I3273" i="3"/>
  <c r="J3273" i="3"/>
  <c r="G3274" i="3"/>
  <c r="H3274" i="3"/>
  <c r="I3274" i="3"/>
  <c r="J3274" i="3"/>
  <c r="G3275" i="3"/>
  <c r="H3275" i="3"/>
  <c r="I3275" i="3"/>
  <c r="J3275" i="3"/>
  <c r="G3276" i="3"/>
  <c r="H3276" i="3"/>
  <c r="I3276" i="3"/>
  <c r="J3276" i="3"/>
  <c r="G3277" i="3"/>
  <c r="H3277" i="3"/>
  <c r="I3277" i="3"/>
  <c r="J3277" i="3"/>
  <c r="G3278" i="3"/>
  <c r="H3278" i="3"/>
  <c r="I3278" i="3"/>
  <c r="J3278" i="3"/>
  <c r="G3279" i="3"/>
  <c r="H3279" i="3"/>
  <c r="I3279" i="3"/>
  <c r="J3279" i="3"/>
  <c r="G3280" i="3"/>
  <c r="H3280" i="3"/>
  <c r="I3280" i="3"/>
  <c r="J3280" i="3"/>
  <c r="G3281" i="3"/>
  <c r="H3281" i="3"/>
  <c r="I3281" i="3"/>
  <c r="J3281" i="3"/>
  <c r="G3282" i="3"/>
  <c r="H3282" i="3"/>
  <c r="I3282" i="3"/>
  <c r="J3282" i="3"/>
  <c r="G3283" i="3"/>
  <c r="H3283" i="3"/>
  <c r="I3283" i="3"/>
  <c r="J3283" i="3"/>
  <c r="G3284" i="3"/>
  <c r="H3284" i="3"/>
  <c r="I3284" i="3"/>
  <c r="J3284" i="3"/>
  <c r="G3285" i="3"/>
  <c r="H3285" i="3"/>
  <c r="I3285" i="3"/>
  <c r="J3285" i="3"/>
  <c r="G3286" i="3"/>
  <c r="H3286" i="3"/>
  <c r="I3286" i="3"/>
  <c r="J3286" i="3"/>
  <c r="G3287" i="3"/>
  <c r="H3287" i="3"/>
  <c r="I3287" i="3"/>
  <c r="J3287" i="3"/>
  <c r="G3288" i="3"/>
  <c r="H3288" i="3"/>
  <c r="I3288" i="3"/>
  <c r="J3288" i="3"/>
  <c r="G3289" i="3"/>
  <c r="H3289" i="3"/>
  <c r="I3289" i="3"/>
  <c r="J3289" i="3"/>
  <c r="G3290" i="3"/>
  <c r="H3290" i="3"/>
  <c r="I3290" i="3"/>
  <c r="J3290" i="3"/>
  <c r="G3291" i="3"/>
  <c r="H3291" i="3"/>
  <c r="I3291" i="3"/>
  <c r="J3291" i="3"/>
  <c r="G3292" i="3"/>
  <c r="H3292" i="3"/>
  <c r="I3292" i="3"/>
  <c r="J3292" i="3"/>
  <c r="G3293" i="3"/>
  <c r="H3293" i="3"/>
  <c r="I3293" i="3"/>
  <c r="J3293" i="3"/>
  <c r="G3294" i="3"/>
  <c r="H3294" i="3"/>
  <c r="I3294" i="3"/>
  <c r="J3294" i="3"/>
  <c r="G3295" i="3"/>
  <c r="H3295" i="3"/>
  <c r="I3295" i="3"/>
  <c r="J3295" i="3"/>
  <c r="G3296" i="3"/>
  <c r="H3296" i="3"/>
  <c r="I3296" i="3"/>
  <c r="J3296" i="3"/>
  <c r="G3297" i="3"/>
  <c r="H3297" i="3"/>
  <c r="I3297" i="3"/>
  <c r="J3297" i="3"/>
  <c r="G3298" i="3"/>
  <c r="H3298" i="3"/>
  <c r="I3298" i="3"/>
  <c r="J3298" i="3"/>
  <c r="G3299" i="3"/>
  <c r="H3299" i="3"/>
  <c r="I3299" i="3"/>
  <c r="J3299" i="3"/>
  <c r="G3300" i="3"/>
  <c r="H3300" i="3"/>
  <c r="I3300" i="3"/>
  <c r="J3300" i="3"/>
  <c r="G3301" i="3"/>
  <c r="H3301" i="3"/>
  <c r="I3301" i="3"/>
  <c r="J3301" i="3"/>
  <c r="G3302" i="3"/>
  <c r="H3302" i="3"/>
  <c r="I3302" i="3"/>
  <c r="J3302" i="3"/>
  <c r="G3303" i="3"/>
  <c r="H3303" i="3"/>
  <c r="I3303" i="3"/>
  <c r="J3303" i="3"/>
  <c r="G3304" i="3"/>
  <c r="H3304" i="3"/>
  <c r="I3304" i="3"/>
  <c r="J3304" i="3"/>
  <c r="G3305" i="3"/>
  <c r="H3305" i="3"/>
  <c r="I3305" i="3"/>
  <c r="J3305" i="3"/>
  <c r="G3306" i="3"/>
  <c r="H3306" i="3"/>
  <c r="I3306" i="3"/>
  <c r="J3306" i="3"/>
  <c r="G3307" i="3"/>
  <c r="H3307" i="3"/>
  <c r="I3307" i="3"/>
  <c r="J3307" i="3"/>
  <c r="G3308" i="3"/>
  <c r="H3308" i="3"/>
  <c r="I3308" i="3"/>
  <c r="J3308" i="3"/>
  <c r="G3309" i="3"/>
  <c r="H3309" i="3"/>
  <c r="I3309" i="3"/>
  <c r="J3309" i="3"/>
  <c r="G3310" i="3"/>
  <c r="H3310" i="3"/>
  <c r="I3310" i="3"/>
  <c r="J3310" i="3"/>
  <c r="G3311" i="3"/>
  <c r="H3311" i="3"/>
  <c r="I3311" i="3"/>
  <c r="J3311" i="3"/>
  <c r="G3312" i="3"/>
  <c r="H3312" i="3"/>
  <c r="I3312" i="3"/>
  <c r="J3312" i="3"/>
  <c r="G3313" i="3"/>
  <c r="H3313" i="3"/>
  <c r="I3313" i="3"/>
  <c r="J3313" i="3"/>
  <c r="G3314" i="3"/>
  <c r="H3314" i="3"/>
  <c r="I3314" i="3"/>
  <c r="J3314" i="3"/>
  <c r="G3315" i="3"/>
  <c r="H3315" i="3"/>
  <c r="I3315" i="3"/>
  <c r="J3315" i="3"/>
  <c r="G3316" i="3"/>
  <c r="H3316" i="3"/>
  <c r="I3316" i="3"/>
  <c r="J3316" i="3"/>
  <c r="G3317" i="3"/>
  <c r="H3317" i="3"/>
  <c r="I3317" i="3"/>
  <c r="J3317" i="3"/>
  <c r="G3318" i="3"/>
  <c r="H3318" i="3"/>
  <c r="I3318" i="3"/>
  <c r="J3318" i="3"/>
  <c r="G3319" i="3"/>
  <c r="H3319" i="3"/>
  <c r="I3319" i="3"/>
  <c r="J3319" i="3"/>
  <c r="G3320" i="3"/>
  <c r="H3320" i="3"/>
  <c r="I3320" i="3"/>
  <c r="J3320" i="3"/>
  <c r="G3321" i="3"/>
  <c r="H3321" i="3"/>
  <c r="I3321" i="3"/>
  <c r="J3321" i="3"/>
  <c r="G3322" i="3"/>
  <c r="H3322" i="3"/>
  <c r="I3322" i="3"/>
  <c r="J3322" i="3"/>
  <c r="G3323" i="3"/>
  <c r="H3323" i="3"/>
  <c r="I3323" i="3"/>
  <c r="J3323" i="3"/>
  <c r="G3324" i="3"/>
  <c r="H3324" i="3"/>
  <c r="I3324" i="3"/>
  <c r="J3324" i="3"/>
  <c r="G3325" i="3"/>
  <c r="H3325" i="3"/>
  <c r="I3325" i="3"/>
  <c r="J3325" i="3"/>
  <c r="G3326" i="3"/>
  <c r="H3326" i="3"/>
  <c r="I3326" i="3"/>
  <c r="J3326" i="3"/>
  <c r="G3327" i="3"/>
  <c r="H3327" i="3"/>
  <c r="I3327" i="3"/>
  <c r="J3327" i="3"/>
  <c r="G3328" i="3"/>
  <c r="H3328" i="3"/>
  <c r="I3328" i="3"/>
  <c r="J3328" i="3"/>
  <c r="G3329" i="3"/>
  <c r="H3329" i="3"/>
  <c r="I3329" i="3"/>
  <c r="J3329" i="3"/>
  <c r="G3330" i="3"/>
  <c r="H3330" i="3"/>
  <c r="I3330" i="3"/>
  <c r="J3330" i="3"/>
  <c r="G3331" i="3"/>
  <c r="H3331" i="3"/>
  <c r="I3331" i="3"/>
  <c r="J3331" i="3"/>
  <c r="G3332" i="3"/>
  <c r="H3332" i="3"/>
  <c r="I3332" i="3"/>
  <c r="J3332" i="3"/>
  <c r="G3333" i="3"/>
  <c r="H3333" i="3"/>
  <c r="I3333" i="3"/>
  <c r="J3333" i="3"/>
  <c r="G3334" i="3"/>
  <c r="H3334" i="3"/>
  <c r="I3334" i="3"/>
  <c r="J3334" i="3"/>
  <c r="G3335" i="3"/>
  <c r="H3335" i="3"/>
  <c r="I3335" i="3"/>
  <c r="J3335" i="3"/>
  <c r="G3336" i="3"/>
  <c r="H3336" i="3"/>
  <c r="I3336" i="3"/>
  <c r="J3336" i="3"/>
  <c r="G3337" i="3"/>
  <c r="H3337" i="3"/>
  <c r="I3337" i="3"/>
  <c r="J3337" i="3"/>
  <c r="G3338" i="3"/>
  <c r="H3338" i="3"/>
  <c r="I3338" i="3"/>
  <c r="J3338" i="3"/>
  <c r="G3339" i="3"/>
  <c r="H3339" i="3"/>
  <c r="I3339" i="3"/>
  <c r="J3339" i="3"/>
  <c r="G3340" i="3"/>
  <c r="H3340" i="3"/>
  <c r="I3340" i="3"/>
  <c r="J3340" i="3"/>
  <c r="G3341" i="3"/>
  <c r="H3341" i="3"/>
  <c r="I3341" i="3"/>
  <c r="J3341" i="3"/>
  <c r="G3342" i="3"/>
  <c r="H3342" i="3"/>
  <c r="I3342" i="3"/>
  <c r="J3342" i="3"/>
  <c r="G3343" i="3"/>
  <c r="H3343" i="3"/>
  <c r="I3343" i="3"/>
  <c r="J3343" i="3"/>
  <c r="G3344" i="3"/>
  <c r="H3344" i="3"/>
  <c r="I3344" i="3"/>
  <c r="J3344" i="3"/>
  <c r="G3345" i="3"/>
  <c r="H3345" i="3"/>
  <c r="I3345" i="3"/>
  <c r="J3345" i="3"/>
  <c r="G3346" i="3"/>
  <c r="H3346" i="3"/>
  <c r="I3346" i="3"/>
  <c r="J3346" i="3"/>
  <c r="G3347" i="3"/>
  <c r="H3347" i="3"/>
  <c r="I3347" i="3"/>
  <c r="J3347" i="3"/>
  <c r="G3348" i="3"/>
  <c r="H3348" i="3"/>
  <c r="I3348" i="3"/>
  <c r="J3348" i="3"/>
  <c r="G3349" i="3"/>
  <c r="H3349" i="3"/>
  <c r="I3349" i="3"/>
  <c r="J3349" i="3"/>
  <c r="G3350" i="3"/>
  <c r="H3350" i="3"/>
  <c r="I3350" i="3"/>
  <c r="J3350" i="3"/>
  <c r="G3351" i="3"/>
  <c r="H3351" i="3"/>
  <c r="I3351" i="3"/>
  <c r="J3351" i="3"/>
  <c r="G3352" i="3"/>
  <c r="H3352" i="3"/>
  <c r="I3352" i="3"/>
  <c r="J3352" i="3"/>
  <c r="G3353" i="3"/>
  <c r="H3353" i="3"/>
  <c r="I3353" i="3"/>
  <c r="J3353" i="3"/>
  <c r="G3354" i="3"/>
  <c r="H3354" i="3"/>
  <c r="I3354" i="3"/>
  <c r="J3354" i="3"/>
  <c r="G3355" i="3"/>
  <c r="H3355" i="3"/>
  <c r="I3355" i="3"/>
  <c r="J3355" i="3"/>
  <c r="G3356" i="3"/>
  <c r="H3356" i="3"/>
  <c r="I3356" i="3"/>
  <c r="J3356" i="3"/>
  <c r="G3357" i="3"/>
  <c r="H3357" i="3"/>
  <c r="I3357" i="3"/>
  <c r="J3357" i="3"/>
  <c r="G3358" i="3"/>
  <c r="H3358" i="3"/>
  <c r="I3358" i="3"/>
  <c r="J3358" i="3"/>
  <c r="G3359" i="3"/>
  <c r="H3359" i="3"/>
  <c r="I3359" i="3"/>
  <c r="J3359" i="3"/>
  <c r="G3360" i="3"/>
  <c r="H3360" i="3"/>
  <c r="I3360" i="3"/>
  <c r="J3360" i="3"/>
  <c r="G3361" i="3"/>
  <c r="H3361" i="3"/>
  <c r="I3361" i="3"/>
  <c r="J3361" i="3"/>
  <c r="G3362" i="3"/>
  <c r="H3362" i="3"/>
  <c r="I3362" i="3"/>
  <c r="J3362" i="3"/>
  <c r="G3363" i="3"/>
  <c r="H3363" i="3"/>
  <c r="I3363" i="3"/>
  <c r="J3363" i="3"/>
  <c r="G3364" i="3"/>
  <c r="H3364" i="3"/>
  <c r="I3364" i="3"/>
  <c r="J3364" i="3"/>
  <c r="G3365" i="3"/>
  <c r="I3365" i="3"/>
  <c r="J3365" i="3"/>
  <c r="G3366" i="3"/>
  <c r="H3366" i="3"/>
  <c r="I3366" i="3"/>
  <c r="J3366" i="3"/>
  <c r="G3367" i="3"/>
  <c r="H3367" i="3"/>
  <c r="I3367" i="3"/>
  <c r="J3367" i="3"/>
  <c r="G3368" i="3"/>
  <c r="H3368" i="3"/>
  <c r="I3368" i="3"/>
  <c r="J3368" i="3"/>
  <c r="G3369" i="3"/>
  <c r="H3369" i="3"/>
  <c r="I3369" i="3"/>
  <c r="J3369" i="3"/>
  <c r="G3370" i="3"/>
  <c r="H3370" i="3"/>
  <c r="I3370" i="3"/>
  <c r="J3370" i="3"/>
  <c r="G3371" i="3"/>
  <c r="H3371" i="3"/>
  <c r="I3371" i="3"/>
  <c r="J3371" i="3"/>
  <c r="G3372" i="3"/>
  <c r="H3372" i="3"/>
  <c r="I3372" i="3"/>
  <c r="J3372" i="3"/>
  <c r="G3373" i="3"/>
  <c r="H3373" i="3"/>
  <c r="I3373" i="3"/>
  <c r="J3373" i="3"/>
  <c r="G3374" i="3"/>
  <c r="H3374" i="3"/>
  <c r="I3374" i="3"/>
  <c r="J3374" i="3"/>
  <c r="I3375" i="3"/>
  <c r="J3375" i="3"/>
  <c r="H3376" i="3"/>
  <c r="I3376" i="3"/>
  <c r="J3376" i="3"/>
  <c r="J6" i="3"/>
  <c r="I6" i="3"/>
  <c r="H6" i="3"/>
  <c r="C41" i="8" l="1"/>
  <c r="E41" i="8" s="1"/>
  <c r="C37" i="8"/>
  <c r="E37" i="8" s="1"/>
  <c r="C33" i="8"/>
  <c r="E33" i="8" s="1"/>
  <c r="C29" i="8"/>
  <c r="E29" i="8" s="1"/>
  <c r="C25" i="8"/>
  <c r="E25" i="8" s="1"/>
  <c r="C21" i="8"/>
  <c r="E21" i="8" s="1"/>
  <c r="C17" i="8"/>
  <c r="E17" i="8" s="1"/>
  <c r="C44" i="8"/>
  <c r="E44" i="8" s="1"/>
  <c r="C40" i="8"/>
  <c r="E40" i="8" s="1"/>
  <c r="C36" i="8"/>
  <c r="E36" i="8" s="1"/>
  <c r="C32" i="8"/>
  <c r="E32" i="8" s="1"/>
  <c r="C28" i="8"/>
  <c r="E28" i="8" s="1"/>
  <c r="C24" i="8"/>
  <c r="E24" i="8" s="1"/>
  <c r="C16" i="8"/>
  <c r="E16" i="8" s="1"/>
  <c r="C43" i="8"/>
  <c r="E43" i="8" s="1"/>
  <c r="C39" i="8"/>
  <c r="E39" i="8" s="1"/>
  <c r="C35" i="8"/>
  <c r="E35" i="8" s="1"/>
  <c r="C31" i="8"/>
  <c r="E31" i="8" s="1"/>
  <c r="C27" i="8"/>
  <c r="E27" i="8" s="1"/>
  <c r="C23" i="8"/>
  <c r="E23" i="8" s="1"/>
  <c r="C19" i="8"/>
  <c r="E19" i="8" s="1"/>
  <c r="C42" i="8"/>
  <c r="E42" i="8" s="1"/>
  <c r="C30" i="8"/>
  <c r="E30" i="8" s="1"/>
  <c r="C26" i="8"/>
  <c r="E26" i="8" s="1"/>
  <c r="C18" i="8"/>
  <c r="E18" i="8" s="1"/>
  <c r="E14" i="8"/>
  <c r="C20" i="8"/>
  <c r="E20" i="8" s="1"/>
  <c r="C15" i="8"/>
  <c r="E15" i="8" s="1"/>
  <c r="C38" i="8"/>
  <c r="E38" i="8" s="1"/>
  <c r="C34" i="8"/>
  <c r="E34" i="8" s="1"/>
  <c r="C22" i="8"/>
  <c r="E22" i="8" s="1"/>
  <c r="J7" i="5" l="1"/>
  <c r="L7" i="5" l="1"/>
  <c r="K7" i="5" l="1"/>
  <c r="M7" i="5" s="1"/>
  <c r="B78" i="5" l="1"/>
  <c r="D78" i="5" s="1"/>
  <c r="B77" i="5"/>
  <c r="D77" i="5" s="1"/>
  <c r="B76" i="5"/>
  <c r="D76" i="5" s="1"/>
  <c r="B75" i="5"/>
  <c r="D75" i="5" s="1"/>
  <c r="B74" i="5"/>
  <c r="D74" i="5" s="1"/>
  <c r="B73" i="5"/>
  <c r="D73" i="5" s="1"/>
  <c r="B72" i="5"/>
  <c r="D72" i="5" s="1"/>
  <c r="B71" i="5"/>
  <c r="D71" i="5" s="1"/>
  <c r="B70" i="5"/>
  <c r="D70" i="5" s="1"/>
  <c r="B69" i="5"/>
  <c r="D69" i="5" s="1"/>
  <c r="B68" i="5"/>
  <c r="D68" i="5" s="1"/>
  <c r="B67" i="5"/>
  <c r="D67" i="5" s="1"/>
  <c r="B66" i="5"/>
  <c r="D66" i="5" s="1"/>
  <c r="B65" i="5"/>
  <c r="D65" i="5" s="1"/>
  <c r="B64" i="5"/>
  <c r="D64" i="5" s="1"/>
  <c r="B63" i="5"/>
  <c r="D63" i="5" s="1"/>
  <c r="F63" i="5" s="1"/>
  <c r="B62" i="5"/>
  <c r="D62" i="5" s="1"/>
  <c r="B61" i="5"/>
  <c r="D61" i="5" s="1"/>
  <c r="B60" i="5"/>
  <c r="D60" i="5" s="1"/>
  <c r="B59" i="5"/>
  <c r="D59" i="5" s="1"/>
  <c r="B58" i="5"/>
  <c r="D58" i="5" s="1"/>
  <c r="B57" i="5"/>
  <c r="D57" i="5" s="1"/>
  <c r="B56" i="5"/>
  <c r="D56" i="5" s="1"/>
  <c r="B55" i="5"/>
  <c r="D55" i="5" s="1"/>
  <c r="F55" i="5" s="1"/>
  <c r="B54" i="5"/>
  <c r="D54" i="5" s="1"/>
  <c r="B53" i="5"/>
  <c r="D53" i="5" s="1"/>
  <c r="B52" i="5"/>
  <c r="D52" i="5" s="1"/>
  <c r="B51" i="5"/>
  <c r="D51" i="5" s="1"/>
  <c r="B50" i="5"/>
  <c r="D50" i="5" s="1"/>
  <c r="B49" i="5"/>
  <c r="D49" i="5" s="1"/>
  <c r="D43" i="5"/>
  <c r="C42" i="5"/>
  <c r="D39" i="5"/>
  <c r="C38" i="5"/>
  <c r="D35" i="5"/>
  <c r="C34" i="5"/>
  <c r="D31" i="5"/>
  <c r="C30" i="5"/>
  <c r="D27" i="5"/>
  <c r="C26" i="5"/>
  <c r="D23" i="5"/>
  <c r="C22" i="5"/>
  <c r="D19" i="5"/>
  <c r="C18" i="5"/>
  <c r="D15" i="5"/>
  <c r="C14" i="5"/>
  <c r="D42" i="5"/>
  <c r="C41" i="5"/>
  <c r="C64" i="5"/>
  <c r="C59" i="5"/>
  <c r="C63" i="5"/>
  <c r="C74" i="5"/>
  <c r="C58" i="5"/>
  <c r="C57" i="5"/>
  <c r="J59" i="5" a="1"/>
  <c r="C54" i="5"/>
  <c r="C77" i="5"/>
  <c r="C51" i="5"/>
  <c r="C61" i="5"/>
  <c r="I59" i="5" a="1"/>
  <c r="C50" i="5"/>
  <c r="C73" i="5"/>
  <c r="C66" i="5"/>
  <c r="C76" i="5"/>
  <c r="C69" i="5"/>
  <c r="C75" i="5"/>
  <c r="C72" i="5"/>
  <c r="C60" i="5"/>
  <c r="C65" i="5"/>
  <c r="C71" i="5"/>
  <c r="C68" i="5"/>
  <c r="C62" i="5" l="1"/>
  <c r="C70" i="5"/>
  <c r="E70" i="5" s="1"/>
  <c r="C53" i="5"/>
  <c r="E53" i="5" s="1"/>
  <c r="C55" i="5"/>
  <c r="E55" i="5" s="1"/>
  <c r="G55" i="5" s="1"/>
  <c r="C67" i="5"/>
  <c r="F50" i="5"/>
  <c r="F60" i="5"/>
  <c r="C49" i="5"/>
  <c r="E49" i="5" s="1"/>
  <c r="C78" i="5"/>
  <c r="E78" i="5" s="1"/>
  <c r="C52" i="5"/>
  <c r="C56" i="5"/>
  <c r="E56" i="5" s="1"/>
  <c r="J59" i="5"/>
  <c r="N7" i="5" s="1"/>
  <c r="O7" i="5" s="1"/>
  <c r="I60" i="5"/>
  <c r="E42" i="5"/>
  <c r="F58" i="5"/>
  <c r="J60" i="5"/>
  <c r="J64" i="5"/>
  <c r="J65" i="5"/>
  <c r="J61" i="5"/>
  <c r="I65" i="5"/>
  <c r="I61" i="5"/>
  <c r="I66" i="5"/>
  <c r="I62" i="5"/>
  <c r="I63" i="5"/>
  <c r="I59" i="5"/>
  <c r="J66" i="5"/>
  <c r="J62" i="5"/>
  <c r="J63" i="5"/>
  <c r="I64" i="5"/>
  <c r="E51" i="5"/>
  <c r="E57" i="5"/>
  <c r="E59" i="5"/>
  <c r="E60" i="5"/>
  <c r="G60" i="5" s="1"/>
  <c r="E62" i="5"/>
  <c r="E64" i="5"/>
  <c r="E66" i="5"/>
  <c r="E68" i="5"/>
  <c r="E72" i="5"/>
  <c r="E74" i="5"/>
  <c r="E76" i="5"/>
  <c r="E50" i="5"/>
  <c r="G50" i="5" s="1"/>
  <c r="E52" i="5"/>
  <c r="E54" i="5"/>
  <c r="E58" i="5"/>
  <c r="E61" i="5"/>
  <c r="E63" i="5"/>
  <c r="G63" i="5" s="1"/>
  <c r="E65" i="5"/>
  <c r="E67" i="5"/>
  <c r="E69" i="5"/>
  <c r="E71" i="5"/>
  <c r="E73" i="5"/>
  <c r="E75" i="5"/>
  <c r="E77" i="5"/>
  <c r="F71" i="5"/>
  <c r="F52" i="5"/>
  <c r="F65" i="5"/>
  <c r="F73" i="5"/>
  <c r="F51" i="5"/>
  <c r="F54" i="5"/>
  <c r="F59" i="5"/>
  <c r="F64" i="5"/>
  <c r="F67" i="5"/>
  <c r="F72" i="5"/>
  <c r="F75" i="5"/>
  <c r="F68" i="5"/>
  <c r="F76" i="5"/>
  <c r="F49" i="5"/>
  <c r="F57" i="5"/>
  <c r="F62" i="5"/>
  <c r="F70" i="5"/>
  <c r="F78" i="5"/>
  <c r="F53" i="5"/>
  <c r="F56" i="5"/>
  <c r="F61" i="5"/>
  <c r="F66" i="5"/>
  <c r="F69" i="5"/>
  <c r="F74" i="5"/>
  <c r="F77" i="5"/>
  <c r="C15" i="5"/>
  <c r="E15" i="5" s="1"/>
  <c r="D16" i="5"/>
  <c r="C19" i="5"/>
  <c r="E19" i="5" s="1"/>
  <c r="D20" i="5"/>
  <c r="C23" i="5"/>
  <c r="E23" i="5" s="1"/>
  <c r="D24" i="5"/>
  <c r="C27" i="5"/>
  <c r="E27" i="5" s="1"/>
  <c r="D28" i="5"/>
  <c r="C31" i="5"/>
  <c r="E31" i="5" s="1"/>
  <c r="D32" i="5"/>
  <c r="C35" i="5"/>
  <c r="E35" i="5" s="1"/>
  <c r="D36" i="5"/>
  <c r="C39" i="5"/>
  <c r="E39" i="5" s="1"/>
  <c r="D40" i="5"/>
  <c r="C43" i="5"/>
  <c r="E43" i="5" s="1"/>
  <c r="D13" i="5"/>
  <c r="C16" i="5"/>
  <c r="D17" i="5"/>
  <c r="C20" i="5"/>
  <c r="D21" i="5"/>
  <c r="C24" i="5"/>
  <c r="D25" i="5"/>
  <c r="C28" i="5"/>
  <c r="D29" i="5"/>
  <c r="C32" i="5"/>
  <c r="D33" i="5"/>
  <c r="C36" i="5"/>
  <c r="D37" i="5"/>
  <c r="C40" i="5"/>
  <c r="D41" i="5"/>
  <c r="E41" i="5" s="1"/>
  <c r="C13" i="5"/>
  <c r="D14" i="5"/>
  <c r="E14" i="5" s="1"/>
  <c r="C17" i="5"/>
  <c r="D18" i="5"/>
  <c r="E18" i="5" s="1"/>
  <c r="C21" i="5"/>
  <c r="D22" i="5"/>
  <c r="E22" i="5" s="1"/>
  <c r="C25" i="5"/>
  <c r="D26" i="5"/>
  <c r="E26" i="5" s="1"/>
  <c r="C29" i="5"/>
  <c r="D30" i="5"/>
  <c r="E30" i="5" s="1"/>
  <c r="C33" i="5"/>
  <c r="D34" i="5"/>
  <c r="E34" i="5" s="1"/>
  <c r="C37" i="5"/>
  <c r="D38" i="5"/>
  <c r="E38" i="5" s="1"/>
  <c r="E21" i="5" l="1"/>
  <c r="E13" i="5"/>
  <c r="E36" i="5"/>
  <c r="E28" i="5"/>
  <c r="E20" i="5"/>
  <c r="E33" i="5"/>
  <c r="E25" i="5"/>
  <c r="E17" i="5"/>
  <c r="E40" i="5"/>
  <c r="E32" i="5"/>
  <c r="E24" i="5"/>
  <c r="E16" i="5"/>
  <c r="G65" i="5"/>
  <c r="G58" i="5"/>
  <c r="G56" i="5"/>
  <c r="G70" i="5"/>
  <c r="G62" i="5"/>
  <c r="G75" i="5"/>
  <c r="G72" i="5"/>
  <c r="G73" i="5"/>
  <c r="G67" i="5"/>
  <c r="G64" i="5"/>
  <c r="G57" i="5"/>
  <c r="G49" i="5"/>
  <c r="E37" i="5"/>
  <c r="E29" i="5"/>
  <c r="G77" i="5"/>
  <c r="G69" i="5"/>
  <c r="G61" i="5"/>
  <c r="G52" i="5"/>
  <c r="G74" i="5"/>
  <c r="G66" i="5"/>
  <c r="G59" i="5"/>
  <c r="G51" i="5"/>
  <c r="G71" i="5"/>
  <c r="G54" i="5"/>
  <c r="G76" i="5"/>
  <c r="G68" i="5"/>
  <c r="G53" i="5"/>
  <c r="G78" i="5"/>
  <c r="N23" i="17" l="1"/>
  <c r="P23" i="17" s="1"/>
  <c r="N21" i="17"/>
  <c r="P21" i="17" s="1"/>
  <c r="N19" i="17"/>
  <c r="N22" i="17"/>
  <c r="P22" i="17" s="1"/>
  <c r="N24" i="17"/>
  <c r="P24" i="17" s="1"/>
  <c r="N25" i="17"/>
  <c r="P25" i="17" s="1"/>
  <c r="N20" i="17"/>
  <c r="P20" i="17" s="1"/>
  <c r="P19" i="17" l="1"/>
  <c r="P26" i="17" s="1"/>
  <c r="N27" i="17"/>
  <c r="P27" i="17" s="1"/>
</calcChain>
</file>

<file path=xl/comments1.xml><?xml version="1.0" encoding="utf-8"?>
<comments xmlns="http://schemas.openxmlformats.org/spreadsheetml/2006/main">
  <authors>
    <author>Shweta Shankar</author>
  </authors>
  <commentList>
    <comment ref="I46" authorId="0" shapeId="0">
      <text>
        <r>
          <rPr>
            <sz val="9"/>
            <color indexed="81"/>
            <rFont val="Tahoma"/>
            <family val="2"/>
          </rPr>
          <t>Calculates the fair value and risk statistics for a European option on securities that pay a continuous dividend yield using the Black Scholes Generalized model.</t>
        </r>
      </text>
    </comment>
  </commentList>
</comments>
</file>

<file path=xl/comments2.xml><?xml version="1.0" encoding="utf-8"?>
<comments xmlns="http://schemas.openxmlformats.org/spreadsheetml/2006/main">
  <authors>
    <author>FREUser</author>
  </authors>
  <commentList>
    <comment ref="L13" authorId="0" shapeId="0">
      <text>
        <r>
          <rPr>
            <sz val="9"/>
            <color indexed="81"/>
            <rFont val="Tahoma"/>
            <family val="2"/>
          </rPr>
          <t>Calculates the fair value and risk statistics for a European option on securities that pay a continuous dividend yield using the Black Scholes Generalized model.</t>
        </r>
      </text>
    </comment>
  </commentList>
</comments>
</file>

<file path=xl/comments3.xml><?xml version="1.0" encoding="utf-8"?>
<comments xmlns="http://schemas.openxmlformats.org/spreadsheetml/2006/main">
  <authors>
    <author>FREUser</author>
  </authors>
  <commentList>
    <comment ref="S6" authorId="0" shapeId="0">
      <text>
        <r>
          <rPr>
            <sz val="9"/>
            <color indexed="81"/>
            <rFont val="Tahoma"/>
            <family val="2"/>
          </rPr>
          <t>Calculates the fair value and risk statistics for a European option on securities that pay a continuous dividend yield using the Black Scholes Generalized model.</t>
        </r>
      </text>
    </comment>
    <comment ref="S30" authorId="0" shapeId="0">
      <text>
        <r>
          <rPr>
            <sz val="9"/>
            <color indexed="81"/>
            <rFont val="Tahoma"/>
            <family val="2"/>
          </rPr>
          <t>Calculate the price and various statistics for a generic level coupon bond given yield</t>
        </r>
      </text>
    </comment>
  </commentList>
</comments>
</file>

<file path=xl/comments4.xml><?xml version="1.0" encoding="utf-8"?>
<comments xmlns="http://schemas.openxmlformats.org/spreadsheetml/2006/main">
  <authors>
    <author>FREUser</author>
  </authors>
  <commentList>
    <comment ref="G33" authorId="0" shapeId="0">
      <text>
        <r>
          <rPr>
            <sz val="9"/>
            <color indexed="81"/>
            <rFont val="Tahoma"/>
            <family val="2"/>
          </rPr>
          <t>Calculates the fair value and risk statistics for a European option on securities that pay a continuous dividend yield using the Black Scholes Generalized model.</t>
        </r>
      </text>
    </comment>
  </commentList>
</comments>
</file>

<file path=xl/comments5.xml><?xml version="1.0" encoding="utf-8"?>
<comments xmlns="http://schemas.openxmlformats.org/spreadsheetml/2006/main">
  <authors>
    <author>Shweta Shankar</author>
  </authors>
  <commentList>
    <comment ref="B4" authorId="0" shapeId="0">
      <text>
        <r>
          <rPr>
            <sz val="9"/>
            <color indexed="81"/>
            <rFont val="Tahoma"/>
            <family val="2"/>
          </rPr>
          <t>Calculate the price and various statistics for a generic level coupon bond given yield</t>
        </r>
      </text>
    </comment>
  </commentList>
</comments>
</file>

<file path=xl/sharedStrings.xml><?xml version="1.0" encoding="utf-8"?>
<sst xmlns="http://schemas.openxmlformats.org/spreadsheetml/2006/main" count="350" uniqueCount="173">
  <si>
    <t>Page</t>
  </si>
  <si>
    <t>Historical data</t>
  </si>
  <si>
    <t xml:space="preserve">
Worst Case Scenario</t>
  </si>
  <si>
    <t>Contents</t>
  </si>
  <si>
    <t xml:space="preserve">Stress Testing </t>
  </si>
  <si>
    <t>Historical Data</t>
  </si>
  <si>
    <t>Date</t>
  </si>
  <si>
    <t>Equity Volatility</t>
  </si>
  <si>
    <t>Page 2</t>
  </si>
  <si>
    <t>Historical Stress Scenerio</t>
  </si>
  <si>
    <t>HP Stock</t>
  </si>
  <si>
    <t>Page 3</t>
  </si>
  <si>
    <t>One Month Change</t>
    <phoneticPr fontId="1" type="noConversion"/>
  </si>
  <si>
    <t>Worst Case Stress Scenerio</t>
  </si>
  <si>
    <t>Max</t>
  </si>
  <si>
    <t>Min</t>
  </si>
  <si>
    <t>Type</t>
  </si>
  <si>
    <t>Position</t>
  </si>
  <si>
    <t xml:space="preserve">Quantity </t>
  </si>
  <si>
    <t>Risk Factors</t>
  </si>
  <si>
    <t>Sensitivity</t>
  </si>
  <si>
    <t>Value</t>
  </si>
  <si>
    <t>Long</t>
  </si>
  <si>
    <t>Stock Price</t>
  </si>
  <si>
    <t>Delta</t>
  </si>
  <si>
    <t xml:space="preserve">HP Call Option </t>
  </si>
  <si>
    <t>Short</t>
  </si>
  <si>
    <t>Gamma</t>
  </si>
  <si>
    <t>Volatility</t>
  </si>
  <si>
    <t>Vega</t>
  </si>
  <si>
    <t>Interest Rate</t>
  </si>
  <si>
    <t>Rho</t>
  </si>
  <si>
    <t xml:space="preserve">1. Method 1: Using Delta and Gamma to calculate change in price and P/L </t>
  </si>
  <si>
    <t>Stock Price Change</t>
  </si>
  <si>
    <t>HP Stock P&amp;L</t>
  </si>
  <si>
    <t>HP Call Option P&amp;L</t>
  </si>
  <si>
    <t>Total P&amp;L</t>
  </si>
  <si>
    <t>2. Method 2: Using Fincad to calculate to calculate price of option</t>
  </si>
  <si>
    <t>aaBSG</t>
  </si>
  <si>
    <t xml:space="preserve">Market Value </t>
  </si>
  <si>
    <t>P/L</t>
  </si>
  <si>
    <t>underlying price</t>
  </si>
  <si>
    <t>Underlying Price</t>
  </si>
  <si>
    <t>Option</t>
  </si>
  <si>
    <t>Stock</t>
  </si>
  <si>
    <t xml:space="preserve">HP Option P&amp;L </t>
  </si>
  <si>
    <t>exercise price</t>
  </si>
  <si>
    <t>expiry date</t>
  </si>
  <si>
    <t>value (settlement) date</t>
  </si>
  <si>
    <t>volatility</t>
  </si>
  <si>
    <t>rate - annual compounding</t>
  </si>
  <si>
    <t>holding cost - annual compounding</t>
  </si>
  <si>
    <t>option type</t>
  </si>
  <si>
    <t>statistic</t>
  </si>
  <si>
    <t>At bottom of pasted example</t>
  </si>
  <si>
    <t>accrual method - riskless rate</t>
  </si>
  <si>
    <t>accrual method - holding cost</t>
  </si>
  <si>
    <t>Stress Scenerio</t>
    <phoneticPr fontId="1" type="noConversion"/>
  </si>
  <si>
    <t>Market Value</t>
  </si>
  <si>
    <t>Reverse Stress Testing</t>
    <phoneticPr fontId="1" type="noConversion"/>
  </si>
  <si>
    <t>New underlying price</t>
  </si>
  <si>
    <t>Portfolio</t>
  </si>
  <si>
    <t>Max Loss</t>
  </si>
  <si>
    <t>P&amp;L</t>
  </si>
  <si>
    <t>Page 4</t>
  </si>
  <si>
    <t>aaBond_p</t>
  </si>
  <si>
    <t>settlement date</t>
  </si>
  <si>
    <t>maturity date</t>
  </si>
  <si>
    <t>dated date - date from which accrued interest is calculated on newly issued securities</t>
  </si>
  <si>
    <t>date of first coupon after dated date</t>
  </si>
  <si>
    <t>date of last coupon prior to maturity date</t>
  </si>
  <si>
    <t>coupon</t>
  </si>
  <si>
    <t>principal at maturity</t>
  </si>
  <si>
    <t>date frequency</t>
  </si>
  <si>
    <t>accrual method</t>
  </si>
  <si>
    <t>yield to maturity</t>
  </si>
  <si>
    <t>rate basis in last coupon period</t>
  </si>
  <si>
    <t>number of days bond is ex-dividend</t>
  </si>
  <si>
    <t>Stress Risk</t>
    <phoneticPr fontId="1" type="noConversion"/>
  </si>
  <si>
    <t>Total By Senerio</t>
  </si>
  <si>
    <t>Shocks</t>
  </si>
  <si>
    <t>WC+</t>
  </si>
  <si>
    <t>WC-</t>
  </si>
  <si>
    <t>Page 5</t>
  </si>
  <si>
    <t>2) Constrained the change in stock price between -10 to +10</t>
  </si>
  <si>
    <t>Change in price</t>
  </si>
  <si>
    <t xml:space="preserve">1) Ran solver on Change in price to calcualte the value that maximises the loss of the total portfolio. </t>
  </si>
  <si>
    <t>Calculating Max Loss under stress scenario:-</t>
  </si>
  <si>
    <t>Page 6</t>
  </si>
  <si>
    <t xml:space="preserve">What If Analysis </t>
  </si>
  <si>
    <t xml:space="preserve"> Delta Hedge</t>
  </si>
  <si>
    <t>Analytical Greeks*Quantity</t>
  </si>
  <si>
    <t>What If Analysis</t>
  </si>
  <si>
    <t>Delta Hedge</t>
  </si>
  <si>
    <t>Position:</t>
  </si>
  <si>
    <t>Look Back Period:</t>
  </si>
  <si>
    <t>100 Days</t>
  </si>
  <si>
    <t>Quantity:</t>
  </si>
  <si>
    <t>Confidence Level:</t>
  </si>
  <si>
    <t>Simulated</t>
  </si>
  <si>
    <t>Fair Value</t>
  </si>
  <si>
    <t>MV Change</t>
  </si>
  <si>
    <t>Bond stress analysis using Full valuation under different stress scenarios</t>
  </si>
  <si>
    <t>Page 7</t>
  </si>
  <si>
    <t xml:space="preserve">Stress Scenarios </t>
  </si>
  <si>
    <t>Oil($)</t>
  </si>
  <si>
    <t>IBM($)</t>
  </si>
  <si>
    <t>IBM Stock ($)</t>
  </si>
  <si>
    <t>Oil</t>
  </si>
  <si>
    <t xml:space="preserve">IBM Stock </t>
  </si>
  <si>
    <t>IBM Stock</t>
  </si>
  <si>
    <t>IBM Stock P&amp;L</t>
  </si>
  <si>
    <t>Yields</t>
  </si>
  <si>
    <t>CCAR Severely Adverse</t>
  </si>
  <si>
    <t>CCAR Adverse</t>
  </si>
  <si>
    <t>Historical (2008)</t>
  </si>
  <si>
    <t xml:space="preserve">CCAR Severely </t>
  </si>
  <si>
    <t>As we could see from the MV Change, it is clear that CCAR Adverse scenario would cause the biggest lose for 10 years T bond</t>
  </si>
  <si>
    <t xml:space="preserve">Page 1 </t>
  </si>
  <si>
    <t>Reverse Stress Testing</t>
  </si>
  <si>
    <t>Stress Scenario</t>
  </si>
  <si>
    <t>Change</t>
  </si>
  <si>
    <t>Stocks</t>
  </si>
  <si>
    <t>Options</t>
  </si>
  <si>
    <t>What-If Scenario Analysis</t>
  </si>
  <si>
    <t>Page 9</t>
  </si>
  <si>
    <t>Reverse Stress</t>
  </si>
  <si>
    <t>Page 10</t>
  </si>
  <si>
    <t>Stress Risk (Full Valuation)</t>
  </si>
  <si>
    <t>Historical (2001)</t>
  </si>
  <si>
    <t>Worst Case Stress Scenario</t>
  </si>
  <si>
    <t>Scenario Impact = Change in MV</t>
  </si>
  <si>
    <t>Scenarios</t>
  </si>
  <si>
    <t>Stocks1</t>
  </si>
  <si>
    <t>Historical Stress Scenerio - 2009</t>
  </si>
  <si>
    <t>Historical Stress - 2014</t>
  </si>
  <si>
    <t>CCAR Summary</t>
  </si>
  <si>
    <t>Data above are derived from CCAR 2016 Severely Adverse Market Shocks and CCAR 2016 Adverse Market Shocks from Lecture 6.</t>
  </si>
  <si>
    <t>CCAR Scenarios</t>
  </si>
  <si>
    <t>Historical (2014)</t>
  </si>
  <si>
    <t>Current Level</t>
  </si>
  <si>
    <t>Worst Scenario</t>
  </si>
  <si>
    <t>Stress Risk (Full Valuation Method)</t>
  </si>
  <si>
    <t>Hedge Efficiency</t>
  </si>
  <si>
    <t>Volatility (%)</t>
  </si>
  <si>
    <t xml:space="preserve">Produced by </t>
  </si>
  <si>
    <t>Reverse</t>
  </si>
  <si>
    <t>Reverse Stress Scenario Calculation</t>
  </si>
  <si>
    <t>20yr Treasury Yield %</t>
  </si>
  <si>
    <t>Historical Stress Scenario - 2008</t>
  </si>
  <si>
    <t>20yr Treasury Yield%</t>
  </si>
  <si>
    <t>20yr Treasury Yield (%)</t>
  </si>
  <si>
    <t xml:space="preserve">20yr Treasury </t>
  </si>
  <si>
    <t>Historical Stress - 2008</t>
  </si>
  <si>
    <t>Call Position</t>
  </si>
  <si>
    <t>Stock Position</t>
  </si>
  <si>
    <t>Call option</t>
  </si>
  <si>
    <t>Page 8</t>
  </si>
  <si>
    <t>20yr Treasury (%)</t>
  </si>
  <si>
    <t>IBM Equity -Vol</t>
  </si>
  <si>
    <t>Yield-T-Bond 20 yr</t>
  </si>
  <si>
    <t>IBM Equity-Vol (1m)</t>
  </si>
  <si>
    <t>IBM Call -Vol</t>
  </si>
  <si>
    <t>T-Bond 20 yr</t>
  </si>
  <si>
    <t xml:space="preserve">IBM Call Option </t>
  </si>
  <si>
    <t>IBM Call Option P&amp;L</t>
  </si>
  <si>
    <t>The portfolio hedges long call position by shorting stocks. Go Long on IBM stock for 142385.89 such that total delta for combined position of stock and option is zero.</t>
  </si>
  <si>
    <t>A hedge ratio is the delta of the option, so the hedge ratio in this case is about 0.549.</t>
  </si>
  <si>
    <t>20yr Treasury ($)</t>
  </si>
  <si>
    <t>Using data from 2007, I select interval 2008/8/4-2008/11/20 and 2014/9/22-2015/1/12 as my stress interval as both IBM stock and oil price were facing significant drop in both periods</t>
  </si>
  <si>
    <t>Period: 08/04/2008 - 11/20/2008</t>
  </si>
  <si>
    <t>Period: 09/22/2014 - 1/12/2015</t>
  </si>
  <si>
    <t>The worst case stress scenario for each position is shown as above.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</si>
</sst>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(* #,##0.00_);_(* \(#,##0.00\);_(* &quot;-&quot;??_);_(@_)"/>
    <numFmt numFmtId="164" formatCode="_ * #,##0.00_ ;_ * \-#,##0.00_ ;_ * &quot;-&quot;??_ ;_ @_ "/>
    <numFmt numFmtId="165" formatCode="m/d/yy;@"/>
    <numFmt numFmtId="166" formatCode="_(* #,##0.000_);_(* \(#,##0.000\);_(* &quot;-&quot;??_);_(@_)"/>
    <numFmt numFmtId="167" formatCode="_ * #,##0.0000_ ;_ * \-#,##0.0000_ ;_ * &quot;-&quot;??_ ;_ @_ "/>
    <numFmt numFmtId="168" formatCode="_ * #,##0_ ;_ * \-#,##0_ ;_ * &quot;-&quot;??_ ;_ @_ "/>
    <numFmt numFmtId="169" formatCode="d\-mmm\-yyyy"/>
    <numFmt numFmtId="170" formatCode="0.000%"/>
    <numFmt numFmtId="171" formatCode="#,##0.000"/>
    <numFmt numFmtId="172" formatCode="0.00_);[Red]\(0.00\)"/>
    <numFmt numFmtId="173" formatCode="_(* #,##0_);_(* \(#,##0\);_(* &quot;-&quot;??_);_(@_)"/>
    <numFmt numFmtId="174" formatCode="#,##0.000_);[Red]\(#,##0.000\)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indexed="8"/>
      <name val="Calibri"/>
      <family val="2"/>
      <scheme val="minor"/>
    </font>
    <font>
      <b/>
      <sz val="18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Times New Roman"/>
      <family val="1"/>
    </font>
    <font>
      <b/>
      <u/>
      <sz val="11"/>
      <color theme="1"/>
      <name val="Calibri"/>
      <family val="2"/>
      <scheme val="minor"/>
    </font>
    <font>
      <sz val="14"/>
      <color indexed="9"/>
      <name val="Arial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8"/>
      <name val="Arial"/>
      <family val="2"/>
    </font>
    <font>
      <sz val="12"/>
      <name val="Times New Roman"/>
      <family val="1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4"/>
      <color indexed="9"/>
      <name val="Calibri"/>
      <family val="2"/>
      <scheme val="minor"/>
    </font>
    <font>
      <sz val="10"/>
      <color indexed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855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90">
    <xf numFmtId="0" fontId="0" fillId="0" borderId="0"/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>
      <alignment vertical="center"/>
    </xf>
    <xf numFmtId="0" fontId="18" fillId="0" borderId="33" applyNumberFormat="0" applyFill="0" applyAlignment="0" applyProtection="0"/>
    <xf numFmtId="0" fontId="19" fillId="0" borderId="34" applyNumberFormat="0" applyFill="0" applyAlignment="0" applyProtection="0"/>
    <xf numFmtId="0" fontId="20" fillId="0" borderId="35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10" borderId="0" applyNumberFormat="0" applyBorder="0" applyAlignment="0" applyProtection="0"/>
    <xf numFmtId="0" fontId="24" fillId="11" borderId="36" applyNumberFormat="0" applyAlignment="0" applyProtection="0"/>
    <xf numFmtId="0" fontId="25" fillId="12" borderId="37" applyNumberFormat="0" applyAlignment="0" applyProtection="0"/>
    <xf numFmtId="0" fontId="26" fillId="12" borderId="36" applyNumberFormat="0" applyAlignment="0" applyProtection="0"/>
    <xf numFmtId="0" fontId="27" fillId="0" borderId="38" applyNumberFormat="0" applyFill="0" applyAlignment="0" applyProtection="0"/>
    <xf numFmtId="0" fontId="28" fillId="13" borderId="39" applyNumberFormat="0" applyAlignment="0" applyProtection="0"/>
    <xf numFmtId="0" fontId="29" fillId="0" borderId="0" applyNumberFormat="0" applyFill="0" applyBorder="0" applyAlignment="0" applyProtection="0"/>
    <xf numFmtId="0" fontId="1" fillId="14" borderId="40" applyNumberFormat="0" applyFont="0" applyAlignment="0" applyProtection="0"/>
    <xf numFmtId="0" fontId="30" fillId="0" borderId="0" applyNumberFormat="0" applyFill="0" applyBorder="0" applyAlignment="0" applyProtection="0"/>
    <xf numFmtId="0" fontId="2" fillId="0" borderId="41" applyNumberFormat="0" applyFill="0" applyAlignment="0" applyProtection="0"/>
    <xf numFmtId="0" fontId="3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1" fillId="38" borderId="0" applyNumberFormat="0" applyBorder="0" applyAlignment="0" applyProtection="0"/>
    <xf numFmtId="0" fontId="33" fillId="0" borderId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16" fillId="0" borderId="0"/>
    <xf numFmtId="0" fontId="1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6" fillId="0" borderId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14" borderId="40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35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36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0" fontId="1" fillId="14" borderId="40" applyNumberFormat="0" applyFont="0" applyAlignment="0" applyProtection="0"/>
    <xf numFmtId="9" fontId="1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16" fillId="0" borderId="0">
      <alignment vertical="top"/>
    </xf>
  </cellStyleXfs>
  <cellXfs count="333">
    <xf numFmtId="0" fontId="0" fillId="0" borderId="0" xfId="0"/>
    <xf numFmtId="0" fontId="0" fillId="0" borderId="0" xfId="0"/>
    <xf numFmtId="0" fontId="0" fillId="0" borderId="0" xfId="0"/>
    <xf numFmtId="0" fontId="0" fillId="2" borderId="3" xfId="0" applyFill="1" applyBorder="1"/>
    <xf numFmtId="0" fontId="0" fillId="2" borderId="4" xfId="0" applyFill="1" applyBorder="1"/>
    <xf numFmtId="0" fontId="4" fillId="0" borderId="0" xfId="0" applyFont="1" applyFill="1" applyBorder="1"/>
    <xf numFmtId="0" fontId="0" fillId="0" borderId="0" xfId="0" applyFont="1" applyFill="1" applyBorder="1"/>
    <xf numFmtId="0" fontId="2" fillId="2" borderId="11" xfId="0" applyFont="1" applyFill="1" applyBorder="1"/>
    <xf numFmtId="0" fontId="0" fillId="2" borderId="11" xfId="0" applyFill="1" applyBorder="1"/>
    <xf numFmtId="0" fontId="2" fillId="0" borderId="0" xfId="0" applyFont="1"/>
    <xf numFmtId="165" fontId="0" fillId="2" borderId="13" xfId="0" applyNumberFormat="1" applyFill="1" applyBorder="1"/>
    <xf numFmtId="164" fontId="0" fillId="2" borderId="11" xfId="0" applyNumberFormat="1" applyFill="1" applyBorder="1"/>
    <xf numFmtId="0" fontId="2" fillId="2" borderId="11" xfId="0" applyFont="1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3" fontId="0" fillId="2" borderId="11" xfId="0" applyNumberFormat="1" applyFill="1" applyBorder="1" applyAlignment="1">
      <alignment horizontal="center" vertical="center"/>
    </xf>
    <xf numFmtId="4" fontId="0" fillId="2" borderId="11" xfId="0" applyNumberFormat="1" applyFill="1" applyBorder="1"/>
    <xf numFmtId="0" fontId="2" fillId="2" borderId="7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2" borderId="13" xfId="0" applyFill="1" applyBorder="1"/>
    <xf numFmtId="168" fontId="0" fillId="2" borderId="11" xfId="4" applyNumberFormat="1" applyFont="1" applyFill="1" applyBorder="1"/>
    <xf numFmtId="168" fontId="0" fillId="2" borderId="9" xfId="0" applyNumberFormat="1" applyFill="1" applyBorder="1"/>
    <xf numFmtId="0" fontId="0" fillId="2" borderId="14" xfId="0" applyFill="1" applyBorder="1"/>
    <xf numFmtId="168" fontId="0" fillId="2" borderId="15" xfId="4" applyNumberFormat="1" applyFont="1" applyFill="1" applyBorder="1"/>
    <xf numFmtId="168" fontId="0" fillId="2" borderId="10" xfId="0" applyNumberFormat="1" applyFill="1" applyBorder="1"/>
    <xf numFmtId="0" fontId="10" fillId="3" borderId="0" xfId="0" applyFont="1" applyFill="1"/>
    <xf numFmtId="0" fontId="0" fillId="4" borderId="0" xfId="0" applyFill="1" applyAlignment="1">
      <alignment wrapText="1"/>
    </xf>
    <xf numFmtId="0" fontId="0" fillId="0" borderId="11" xfId="0" applyFill="1" applyBorder="1"/>
    <xf numFmtId="0" fontId="0" fillId="4" borderId="0" xfId="0" applyFill="1"/>
    <xf numFmtId="169" fontId="0" fillId="0" borderId="11" xfId="0" applyNumberFormat="1" applyFill="1" applyBorder="1"/>
    <xf numFmtId="170" fontId="0" fillId="0" borderId="11" xfId="0" applyNumberFormat="1" applyFill="1" applyBorder="1"/>
    <xf numFmtId="0" fontId="2" fillId="4" borderId="0" xfId="0" applyFont="1" applyFill="1" applyAlignment="1">
      <alignment wrapText="1"/>
    </xf>
    <xf numFmtId="0" fontId="11" fillId="5" borderId="21" xfId="0" applyFont="1" applyFill="1" applyBorder="1"/>
    <xf numFmtId="0" fontId="11" fillId="5" borderId="22" xfId="0" applyFont="1" applyFill="1" applyBorder="1"/>
    <xf numFmtId="0" fontId="11" fillId="5" borderId="23" xfId="0" applyFont="1" applyFill="1" applyBorder="1"/>
    <xf numFmtId="0" fontId="12" fillId="4" borderId="0" xfId="0" applyFont="1" applyFill="1" applyAlignment="1">
      <alignment horizontal="left"/>
    </xf>
    <xf numFmtId="0" fontId="0" fillId="0" borderId="0" xfId="0" applyFill="1" applyBorder="1"/>
    <xf numFmtId="169" fontId="0" fillId="0" borderId="0" xfId="0" applyNumberFormat="1" applyFill="1" applyBorder="1"/>
    <xf numFmtId="170" fontId="0" fillId="0" borderId="0" xfId="0" applyNumberFormat="1" applyFill="1" applyBorder="1"/>
    <xf numFmtId="0" fontId="2" fillId="2" borderId="0" xfId="1" applyFont="1" applyFill="1">
      <alignment vertical="center"/>
    </xf>
    <xf numFmtId="0" fontId="1" fillId="2" borderId="0" xfId="1" applyFont="1" applyFill="1">
      <alignment vertical="center"/>
    </xf>
    <xf numFmtId="0" fontId="1" fillId="2" borderId="11" xfId="1" applyFont="1" applyFill="1" applyBorder="1" applyAlignment="1">
      <alignment horizontal="center" vertical="center"/>
    </xf>
    <xf numFmtId="0" fontId="6" fillId="0" borderId="0" xfId="0" applyFont="1"/>
    <xf numFmtId="0" fontId="2" fillId="2" borderId="11" xfId="1" applyFont="1" applyFill="1" applyBorder="1">
      <alignment vertical="center"/>
    </xf>
    <xf numFmtId="0" fontId="6" fillId="2" borderId="11" xfId="1" applyFont="1" applyFill="1" applyBorder="1" applyAlignment="1">
      <alignment horizontal="center" vertical="center"/>
    </xf>
    <xf numFmtId="2" fontId="0" fillId="2" borderId="11" xfId="0" applyNumberFormat="1" applyFill="1" applyBorder="1"/>
    <xf numFmtId="169" fontId="11" fillId="5" borderId="22" xfId="0" applyNumberFormat="1" applyFont="1" applyFill="1" applyBorder="1"/>
    <xf numFmtId="169" fontId="11" fillId="5" borderId="23" xfId="0" applyNumberFormat="1" applyFont="1" applyFill="1" applyBorder="1"/>
    <xf numFmtId="0" fontId="8" fillId="0" borderId="0" xfId="0" applyFont="1" applyBorder="1" applyAlignment="1">
      <alignment vertical="center"/>
    </xf>
    <xf numFmtId="164" fontId="0" fillId="2" borderId="11" xfId="4" applyNumberFormat="1" applyFont="1" applyFill="1" applyBorder="1"/>
    <xf numFmtId="164" fontId="0" fillId="2" borderId="0" xfId="4" applyNumberFormat="1" applyFont="1" applyFill="1" applyBorder="1"/>
    <xf numFmtId="3" fontId="2" fillId="2" borderId="11" xfId="1" applyNumberFormat="1" applyFont="1" applyFill="1" applyBorder="1">
      <alignment vertical="center"/>
    </xf>
    <xf numFmtId="0" fontId="15" fillId="0" borderId="0" xfId="0" applyFont="1"/>
    <xf numFmtId="0" fontId="2" fillId="2" borderId="7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3" fontId="0" fillId="2" borderId="11" xfId="0" applyNumberFormat="1" applyFill="1" applyBorder="1" applyAlignment="1">
      <alignment horizontal="center" vertical="center"/>
    </xf>
    <xf numFmtId="164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2" fillId="2" borderId="7" xfId="0" applyFont="1" applyFill="1" applyBorder="1"/>
    <xf numFmtId="0" fontId="2" fillId="2" borderId="8" xfId="0" applyFont="1" applyFill="1" applyBorder="1"/>
    <xf numFmtId="0" fontId="4" fillId="2" borderId="13" xfId="0" applyFont="1" applyFill="1" applyBorder="1"/>
    <xf numFmtId="0" fontId="0" fillId="2" borderId="9" xfId="0" applyFill="1" applyBorder="1" applyAlignment="1">
      <alignment horizontal="left"/>
    </xf>
    <xf numFmtId="0" fontId="4" fillId="2" borderId="14" xfId="0" applyFont="1" applyFill="1" applyBorder="1"/>
    <xf numFmtId="0" fontId="0" fillId="2" borderId="10" xfId="0" applyFill="1" applyBorder="1" applyAlignment="1">
      <alignment horizontal="left"/>
    </xf>
    <xf numFmtId="0" fontId="0" fillId="2" borderId="7" xfId="0" applyFont="1" applyFill="1" applyBorder="1" applyAlignment="1">
      <alignment vertical="center"/>
    </xf>
    <xf numFmtId="0" fontId="2" fillId="2" borderId="16" xfId="0" applyFont="1" applyFill="1" applyBorder="1"/>
    <xf numFmtId="0" fontId="2" fillId="2" borderId="13" xfId="0" applyFont="1" applyFill="1" applyBorder="1" applyAlignment="1">
      <alignment vertical="center"/>
    </xf>
    <xf numFmtId="0" fontId="2" fillId="2" borderId="14" xfId="0" applyFont="1" applyFill="1" applyBorder="1" applyAlignment="1">
      <alignment vertical="center"/>
    </xf>
    <xf numFmtId="164" fontId="0" fillId="2" borderId="16" xfId="4" applyNumberFormat="1" applyFont="1" applyFill="1" applyBorder="1"/>
    <xf numFmtId="164" fontId="0" fillId="2" borderId="8" xfId="4" applyNumberFormat="1" applyFont="1" applyFill="1" applyBorder="1"/>
    <xf numFmtId="164" fontId="0" fillId="2" borderId="9" xfId="4" applyNumberFormat="1" applyFont="1" applyFill="1" applyBorder="1"/>
    <xf numFmtId="164" fontId="0" fillId="2" borderId="15" xfId="4" applyNumberFormat="1" applyFont="1" applyFill="1" applyBorder="1"/>
    <xf numFmtId="164" fontId="0" fillId="2" borderId="10" xfId="4" applyNumberFormat="1" applyFont="1" applyFill="1" applyBorder="1"/>
    <xf numFmtId="164" fontId="0" fillId="2" borderId="3" xfId="4" applyNumberFormat="1" applyFont="1" applyFill="1" applyBorder="1"/>
    <xf numFmtId="164" fontId="0" fillId="2" borderId="22" xfId="4" applyNumberFormat="1" applyFont="1" applyFill="1" applyBorder="1"/>
    <xf numFmtId="168" fontId="2" fillId="2" borderId="9" xfId="4" applyNumberFormat="1" applyFont="1" applyFill="1" applyBorder="1" applyAlignment="1">
      <alignment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5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25" xfId="1" applyFont="1" applyFill="1" applyBorder="1" applyAlignment="1">
      <alignment horizontal="center" vertical="center"/>
    </xf>
    <xf numFmtId="0" fontId="8" fillId="0" borderId="32" xfId="0" applyFont="1" applyBorder="1" applyAlignment="1">
      <alignment vertical="center"/>
    </xf>
    <xf numFmtId="0" fontId="0" fillId="0" borderId="0" xfId="0" applyBorder="1"/>
    <xf numFmtId="0" fontId="2" fillId="2" borderId="13" xfId="0" applyFont="1" applyFill="1" applyBorder="1" applyAlignment="1">
      <alignment horizontal="center"/>
    </xf>
    <xf numFmtId="4" fontId="0" fillId="2" borderId="9" xfId="0" applyNumberFormat="1" applyFill="1" applyBorder="1"/>
    <xf numFmtId="0" fontId="0" fillId="2" borderId="15" xfId="0" applyFill="1" applyBorder="1"/>
    <xf numFmtId="0" fontId="2" fillId="2" borderId="15" xfId="0" applyFont="1" applyFill="1" applyBorder="1"/>
    <xf numFmtId="4" fontId="0" fillId="2" borderId="10" xfId="0" applyNumberFormat="1" applyFill="1" applyBorder="1"/>
    <xf numFmtId="164" fontId="14" fillId="2" borderId="11" xfId="4" applyNumberFormat="1" applyFont="1" applyFill="1" applyBorder="1"/>
    <xf numFmtId="164" fontId="14" fillId="2" borderId="9" xfId="4" applyNumberFormat="1" applyFont="1" applyFill="1" applyBorder="1"/>
    <xf numFmtId="0" fontId="0" fillId="2" borderId="16" xfId="0" applyFill="1" applyBorder="1" applyAlignment="1">
      <alignment horizontal="center"/>
    </xf>
    <xf numFmtId="0" fontId="2" fillId="2" borderId="14" xfId="0" applyFont="1" applyFill="1" applyBorder="1"/>
    <xf numFmtId="168" fontId="0" fillId="2" borderId="15" xfId="4" applyNumberFormat="1" applyFont="1" applyFill="1" applyBorder="1" applyAlignment="1">
      <alignment horizontal="center"/>
    </xf>
    <xf numFmtId="166" fontId="0" fillId="2" borderId="11" xfId="0" applyNumberFormat="1" applyFill="1" applyBorder="1"/>
    <xf numFmtId="171" fontId="0" fillId="0" borderId="0" xfId="0" applyNumberFormat="1"/>
    <xf numFmtId="40" fontId="0" fillId="2" borderId="27" xfId="4" applyNumberFormat="1" applyFont="1" applyFill="1" applyBorder="1"/>
    <xf numFmtId="40" fontId="0" fillId="2" borderId="26" xfId="4" applyNumberFormat="1" applyFont="1" applyFill="1" applyBorder="1"/>
    <xf numFmtId="0" fontId="32" fillId="2" borderId="13" xfId="1" applyFont="1" applyFill="1" applyBorder="1" applyAlignment="1">
      <alignment vertical="center" wrapText="1"/>
    </xf>
    <xf numFmtId="0" fontId="32" fillId="2" borderId="13" xfId="0" applyFont="1" applyFill="1" applyBorder="1" applyAlignment="1">
      <alignment wrapText="1"/>
    </xf>
    <xf numFmtId="43" fontId="0" fillId="2" borderId="0" xfId="0" applyNumberFormat="1" applyFill="1" applyBorder="1"/>
    <xf numFmtId="0" fontId="0" fillId="2" borderId="0" xfId="0" applyFill="1" applyBorder="1"/>
    <xf numFmtId="164" fontId="0" fillId="2" borderId="19" xfId="4" applyNumberFormat="1" applyFont="1" applyFill="1" applyBorder="1"/>
    <xf numFmtId="40" fontId="0" fillId="2" borderId="29" xfId="4" applyNumberFormat="1" applyFont="1" applyFill="1" applyBorder="1"/>
    <xf numFmtId="40" fontId="0" fillId="2" borderId="28" xfId="4" applyNumberFormat="1" applyFont="1" applyFill="1" applyBorder="1"/>
    <xf numFmtId="0" fontId="32" fillId="2" borderId="14" xfId="0" applyFont="1" applyFill="1" applyBorder="1" applyAlignment="1">
      <alignment vertical="top" wrapText="1"/>
    </xf>
    <xf numFmtId="164" fontId="14" fillId="2" borderId="15" xfId="4" applyNumberFormat="1" applyFont="1" applyFill="1" applyBorder="1"/>
    <xf numFmtId="0" fontId="0" fillId="2" borderId="8" xfId="0" applyFill="1" applyBorder="1" applyAlignment="1">
      <alignment horizontal="center"/>
    </xf>
    <xf numFmtId="10" fontId="0" fillId="2" borderId="10" xfId="0" applyNumberFormat="1" applyFill="1" applyBorder="1" applyAlignment="1">
      <alignment horizontal="center"/>
    </xf>
    <xf numFmtId="172" fontId="0" fillId="2" borderId="9" xfId="0" applyNumberFormat="1" applyFill="1" applyBorder="1"/>
    <xf numFmtId="172" fontId="14" fillId="2" borderId="9" xfId="4" applyNumberFormat="1" applyFont="1" applyFill="1" applyBorder="1"/>
    <xf numFmtId="172" fontId="14" fillId="2" borderId="10" xfId="4" applyNumberFormat="1" applyFont="1" applyFill="1" applyBorder="1"/>
    <xf numFmtId="0" fontId="2" fillId="2" borderId="48" xfId="0" applyFont="1" applyFill="1" applyBorder="1" applyAlignment="1">
      <alignment horizontal="center"/>
    </xf>
    <xf numFmtId="173" fontId="0" fillId="2" borderId="10" xfId="0" applyNumberFormat="1" applyFill="1" applyBorder="1"/>
    <xf numFmtId="173" fontId="2" fillId="2" borderId="14" xfId="3" applyNumberFormat="1" applyFont="1" applyFill="1" applyBorder="1"/>
    <xf numFmtId="173" fontId="2" fillId="2" borderId="10" xfId="3" applyNumberFormat="1" applyFont="1" applyFill="1" applyBorder="1"/>
    <xf numFmtId="0" fontId="0" fillId="2" borderId="43" xfId="0" applyFill="1" applyBorder="1"/>
    <xf numFmtId="173" fontId="0" fillId="2" borderId="43" xfId="0" applyNumberFormat="1" applyFill="1" applyBorder="1"/>
    <xf numFmtId="38" fontId="0" fillId="2" borderId="43" xfId="0" applyNumberFormat="1" applyFill="1" applyBorder="1"/>
    <xf numFmtId="0" fontId="0" fillId="2" borderId="30" xfId="0" applyFill="1" applyBorder="1"/>
    <xf numFmtId="0" fontId="4" fillId="2" borderId="13" xfId="0" applyFont="1" applyFill="1" applyBorder="1" applyAlignment="1"/>
    <xf numFmtId="0" fontId="2" fillId="2" borderId="9" xfId="0" applyFont="1" applyFill="1" applyBorder="1"/>
    <xf numFmtId="0" fontId="0" fillId="0" borderId="0" xfId="0" applyAlignment="1">
      <alignment wrapText="1"/>
    </xf>
    <xf numFmtId="0" fontId="0" fillId="0" borderId="24" xfId="0" applyBorder="1" applyAlignment="1">
      <alignment wrapText="1"/>
    </xf>
    <xf numFmtId="0" fontId="0" fillId="0" borderId="0" xfId="0" applyFill="1"/>
    <xf numFmtId="174" fontId="0" fillId="2" borderId="11" xfId="0" applyNumberFormat="1" applyFont="1" applyFill="1" applyBorder="1" applyAlignment="1">
      <alignment vertical="center"/>
    </xf>
    <xf numFmtId="174" fontId="0" fillId="2" borderId="9" xfId="0" applyNumberFormat="1" applyFont="1" applyFill="1" applyBorder="1" applyAlignment="1">
      <alignment vertical="center"/>
    </xf>
    <xf numFmtId="174" fontId="0" fillId="2" borderId="15" xfId="0" applyNumberFormat="1" applyFont="1" applyFill="1" applyBorder="1" applyAlignment="1">
      <alignment vertical="center"/>
    </xf>
    <xf numFmtId="174" fontId="0" fillId="2" borderId="10" xfId="0" applyNumberFormat="1" applyFont="1" applyFill="1" applyBorder="1" applyAlignment="1">
      <alignment vertical="center"/>
    </xf>
    <xf numFmtId="40" fontId="14" fillId="2" borderId="19" xfId="0" applyNumberFormat="1" applyFont="1" applyFill="1" applyBorder="1"/>
    <xf numFmtId="40" fontId="14" fillId="2" borderId="11" xfId="0" applyNumberFormat="1" applyFont="1" applyFill="1" applyBorder="1"/>
    <xf numFmtId="40" fontId="14" fillId="2" borderId="9" xfId="0" applyNumberFormat="1" applyFont="1" applyFill="1" applyBorder="1"/>
    <xf numFmtId="0" fontId="2" fillId="2" borderId="30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19" xfId="0" applyFont="1" applyFill="1" applyBorder="1"/>
    <xf numFmtId="0" fontId="2" fillId="0" borderId="0" xfId="0" applyFont="1" applyFill="1"/>
    <xf numFmtId="0" fontId="38" fillId="0" borderId="0" xfId="0" applyFont="1" applyFill="1"/>
    <xf numFmtId="173" fontId="0" fillId="0" borderId="0" xfId="0" applyNumberFormat="1" applyFill="1"/>
    <xf numFmtId="0" fontId="0" fillId="2" borderId="42" xfId="0" applyFill="1" applyBorder="1"/>
    <xf numFmtId="38" fontId="0" fillId="2" borderId="44" xfId="0" applyNumberFormat="1" applyFill="1" applyBorder="1"/>
    <xf numFmtId="0" fontId="0" fillId="2" borderId="45" xfId="0" applyFill="1" applyBorder="1"/>
    <xf numFmtId="173" fontId="0" fillId="2" borderId="15" xfId="0" applyNumberFormat="1" applyFill="1" applyBorder="1"/>
    <xf numFmtId="0" fontId="1" fillId="0" borderId="0" xfId="1" applyFont="1" applyFill="1">
      <alignment vertical="center"/>
    </xf>
    <xf numFmtId="0" fontId="2" fillId="0" borderId="0" xfId="1" applyFont="1" applyFill="1">
      <alignment vertical="center"/>
    </xf>
    <xf numFmtId="10" fontId="1" fillId="2" borderId="16" xfId="1" applyNumberFormat="1" applyFont="1" applyFill="1" applyBorder="1">
      <alignment vertical="center"/>
    </xf>
    <xf numFmtId="0" fontId="1" fillId="2" borderId="16" xfId="1" applyFont="1" applyFill="1" applyBorder="1">
      <alignment vertical="center"/>
    </xf>
    <xf numFmtId="0" fontId="0" fillId="2" borderId="8" xfId="1" applyFont="1" applyFill="1" applyBorder="1">
      <alignment vertical="center"/>
    </xf>
    <xf numFmtId="10" fontId="1" fillId="2" borderId="15" xfId="1" applyNumberFormat="1" applyFont="1" applyFill="1" applyBorder="1">
      <alignment vertical="center"/>
    </xf>
    <xf numFmtId="0" fontId="1" fillId="2" borderId="15" xfId="1" applyFont="1" applyFill="1" applyBorder="1">
      <alignment vertical="center"/>
    </xf>
    <xf numFmtId="0" fontId="0" fillId="2" borderId="10" xfId="1" applyFont="1" applyFill="1" applyBorder="1">
      <alignment vertical="center"/>
    </xf>
    <xf numFmtId="0" fontId="2" fillId="2" borderId="50" xfId="1" applyFont="1" applyFill="1" applyBorder="1">
      <alignment vertical="center"/>
    </xf>
    <xf numFmtId="0" fontId="2" fillId="2" borderId="52" xfId="1" applyFont="1" applyFill="1" applyBorder="1">
      <alignment vertical="center"/>
    </xf>
    <xf numFmtId="0" fontId="2" fillId="2" borderId="51" xfId="1" applyFont="1" applyFill="1" applyBorder="1">
      <alignment vertical="center"/>
    </xf>
    <xf numFmtId="0" fontId="2" fillId="0" borderId="0" xfId="0" applyFont="1" applyFill="1" applyBorder="1"/>
    <xf numFmtId="168" fontId="2" fillId="2" borderId="13" xfId="4" applyNumberFormat="1" applyFont="1" applyFill="1" applyBorder="1" applyAlignment="1">
      <alignment vertical="center"/>
    </xf>
    <xf numFmtId="168" fontId="2" fillId="2" borderId="13" xfId="1" applyNumberFormat="1" applyFont="1" applyFill="1" applyBorder="1">
      <alignment vertical="center"/>
    </xf>
    <xf numFmtId="0" fontId="2" fillId="2" borderId="13" xfId="1" applyFont="1" applyFill="1" applyBorder="1" applyAlignment="1">
      <alignment vertical="center"/>
    </xf>
    <xf numFmtId="0" fontId="2" fillId="2" borderId="25" xfId="1" applyFont="1" applyFill="1" applyBorder="1">
      <alignment vertical="center"/>
    </xf>
    <xf numFmtId="164" fontId="0" fillId="2" borderId="31" xfId="4" applyNumberFormat="1" applyFont="1" applyFill="1" applyBorder="1"/>
    <xf numFmtId="164" fontId="0" fillId="2" borderId="32" xfId="4" applyNumberFormat="1" applyFont="1" applyFill="1" applyBorder="1"/>
    <xf numFmtId="164" fontId="0" fillId="2" borderId="30" xfId="4" applyNumberFormat="1" applyFont="1" applyFill="1" applyBorder="1"/>
    <xf numFmtId="164" fontId="0" fillId="2" borderId="24" xfId="4" applyNumberFormat="1" applyFont="1" applyFill="1" applyBorder="1"/>
    <xf numFmtId="164" fontId="0" fillId="2" borderId="5" xfId="4" applyNumberFormat="1" applyFont="1" applyFill="1" applyBorder="1"/>
    <xf numFmtId="164" fontId="0" fillId="2" borderId="23" xfId="4" applyNumberFormat="1" applyFont="1" applyFill="1" applyBorder="1"/>
    <xf numFmtId="164" fontId="0" fillId="2" borderId="50" xfId="4" applyNumberFormat="1" applyFont="1" applyFill="1" applyBorder="1"/>
    <xf numFmtId="164" fontId="0" fillId="2" borderId="52" xfId="4" applyNumberFormat="1" applyFont="1" applyFill="1" applyBorder="1"/>
    <xf numFmtId="164" fontId="0" fillId="2" borderId="51" xfId="4" applyNumberFormat="1" applyFont="1" applyFill="1" applyBorder="1"/>
    <xf numFmtId="164" fontId="0" fillId="2" borderId="1" xfId="4" applyNumberFormat="1" applyFont="1" applyFill="1" applyBorder="1"/>
    <xf numFmtId="164" fontId="0" fillId="2" borderId="12" xfId="4" applyNumberFormat="1" applyFont="1" applyFill="1" applyBorder="1"/>
    <xf numFmtId="164" fontId="0" fillId="2" borderId="21" xfId="4" applyNumberFormat="1" applyFont="1" applyFill="1" applyBorder="1"/>
    <xf numFmtId="0" fontId="0" fillId="2" borderId="22" xfId="0" applyFill="1" applyBorder="1"/>
    <xf numFmtId="0" fontId="2" fillId="2" borderId="7" xfId="0" applyFont="1" applyFill="1" applyBorder="1" applyAlignment="1">
      <alignment vertical="center"/>
    </xf>
    <xf numFmtId="164" fontId="14" fillId="2" borderId="16" xfId="4" applyNumberFormat="1" applyFont="1" applyFill="1" applyBorder="1"/>
    <xf numFmtId="0" fontId="2" fillId="2" borderId="7" xfId="1" applyFont="1" applyFill="1" applyBorder="1" applyAlignment="1">
      <alignment horizontal="left" vertical="top"/>
    </xf>
    <xf numFmtId="0" fontId="2" fillId="2" borderId="13" xfId="1" applyFont="1" applyFill="1" applyBorder="1" applyAlignment="1">
      <alignment horizontal="left" vertical="top"/>
    </xf>
    <xf numFmtId="0" fontId="2" fillId="2" borderId="45" xfId="1" applyFont="1" applyFill="1" applyBorder="1" applyAlignment="1">
      <alignment vertical="center"/>
    </xf>
    <xf numFmtId="164" fontId="14" fillId="2" borderId="46" xfId="4" applyNumberFormat="1" applyFont="1" applyFill="1" applyBorder="1"/>
    <xf numFmtId="0" fontId="2" fillId="2" borderId="14" xfId="1" applyFont="1" applyFill="1" applyBorder="1" applyAlignment="1">
      <alignment horizontal="left" vertical="top"/>
    </xf>
    <xf numFmtId="164" fontId="0" fillId="2" borderId="18" xfId="4" applyNumberFormat="1" applyFont="1" applyFill="1" applyBorder="1"/>
    <xf numFmtId="164" fontId="0" fillId="2" borderId="20" xfId="4" applyNumberFormat="1" applyFont="1" applyFill="1" applyBorder="1"/>
    <xf numFmtId="0" fontId="2" fillId="2" borderId="50" xfId="0" applyFont="1" applyFill="1" applyBorder="1"/>
    <xf numFmtId="0" fontId="2" fillId="2" borderId="51" xfId="0" applyFont="1" applyFill="1" applyBorder="1"/>
    <xf numFmtId="0" fontId="4" fillId="2" borderId="7" xfId="0" applyFont="1" applyFill="1" applyBorder="1"/>
    <xf numFmtId="0" fontId="0" fillId="2" borderId="8" xfId="0" applyFill="1" applyBorder="1" applyAlignment="1">
      <alignment horizontal="left"/>
    </xf>
    <xf numFmtId="3" fontId="0" fillId="2" borderId="11" xfId="0" applyNumberFormat="1" applyFill="1" applyBorder="1" applyAlignment="1">
      <alignment horizontal="right" vertical="center"/>
    </xf>
    <xf numFmtId="0" fontId="0" fillId="0" borderId="0" xfId="0" applyFill="1" applyBorder="1" applyAlignment="1">
      <alignment horizontal="left"/>
    </xf>
    <xf numFmtId="0" fontId="16" fillId="0" borderId="0" xfId="0" applyFont="1" applyFill="1" applyBorder="1" applyAlignment="1">
      <alignment horizontal="left"/>
    </xf>
    <xf numFmtId="0" fontId="17" fillId="0" borderId="0" xfId="0" applyFont="1" applyFill="1" applyBorder="1"/>
    <xf numFmtId="0" fontId="16" fillId="0" borderId="0" xfId="0" applyFont="1" applyFill="1" applyBorder="1"/>
    <xf numFmtId="10" fontId="1" fillId="2" borderId="14" xfId="1" applyNumberFormat="1" applyFont="1" applyFill="1" applyBorder="1">
      <alignment vertical="center"/>
    </xf>
    <xf numFmtId="10" fontId="1" fillId="2" borderId="7" xfId="1" applyNumberFormat="1" applyFont="1" applyFill="1" applyBorder="1">
      <alignment vertical="center"/>
    </xf>
    <xf numFmtId="0" fontId="2" fillId="2" borderId="7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40" fontId="14" fillId="39" borderId="19" xfId="0" applyNumberFormat="1" applyFont="1" applyFill="1" applyBorder="1"/>
    <xf numFmtId="40" fontId="14" fillId="39" borderId="11" xfId="0" applyNumberFormat="1" applyFont="1" applyFill="1" applyBorder="1"/>
    <xf numFmtId="40" fontId="14" fillId="39" borderId="9" xfId="0" applyNumberFormat="1" applyFont="1" applyFill="1" applyBorder="1"/>
    <xf numFmtId="0" fontId="2" fillId="2" borderId="56" xfId="0" applyFont="1" applyFill="1" applyBorder="1" applyAlignment="1">
      <alignment horizontal="center"/>
    </xf>
    <xf numFmtId="173" fontId="0" fillId="2" borderId="20" xfId="0" applyNumberFormat="1" applyFill="1" applyBorder="1"/>
    <xf numFmtId="43" fontId="0" fillId="2" borderId="15" xfId="3" applyFont="1" applyFill="1" applyBorder="1"/>
    <xf numFmtId="0" fontId="8" fillId="0" borderId="48" xfId="0" applyFont="1" applyBorder="1" applyAlignment="1">
      <alignment vertical="center"/>
    </xf>
    <xf numFmtId="164" fontId="2" fillId="7" borderId="50" xfId="4" applyNumberFormat="1" applyFont="1" applyFill="1" applyBorder="1"/>
    <xf numFmtId="40" fontId="0" fillId="2" borderId="25" xfId="4" applyNumberFormat="1" applyFont="1" applyFill="1" applyBorder="1"/>
    <xf numFmtId="164" fontId="2" fillId="6" borderId="32" xfId="4" applyNumberFormat="1" applyFont="1" applyFill="1" applyBorder="1"/>
    <xf numFmtId="0" fontId="5" fillId="0" borderId="0" xfId="0" applyFont="1" applyAlignment="1">
      <alignment vertical="center"/>
    </xf>
    <xf numFmtId="14" fontId="0" fillId="0" borderId="0" xfId="0" applyNumberFormat="1"/>
    <xf numFmtId="0" fontId="39" fillId="40" borderId="0" xfId="0" applyFont="1" applyFill="1" applyBorder="1"/>
    <xf numFmtId="0" fontId="39" fillId="0" borderId="0" xfId="0" applyFont="1" applyFill="1" applyBorder="1"/>
    <xf numFmtId="0" fontId="40" fillId="41" borderId="17" xfId="0" applyFont="1" applyFill="1" applyBorder="1"/>
    <xf numFmtId="0" fontId="40" fillId="41" borderId="62" xfId="0" applyFont="1" applyFill="1" applyBorder="1"/>
    <xf numFmtId="0" fontId="40" fillId="41" borderId="19" xfId="0" applyFont="1" applyFill="1" applyBorder="1"/>
    <xf numFmtId="0" fontId="0" fillId="42" borderId="0" xfId="0" applyFill="1"/>
    <xf numFmtId="0" fontId="0" fillId="42" borderId="0" xfId="0" applyFill="1" applyAlignment="1">
      <alignment wrapText="1"/>
    </xf>
    <xf numFmtId="0" fontId="12" fillId="42" borderId="0" xfId="0" applyFont="1" applyFill="1" applyAlignment="1">
      <alignment horizontal="left"/>
    </xf>
    <xf numFmtId="0" fontId="41" fillId="5" borderId="46" xfId="0" applyFont="1" applyFill="1" applyBorder="1"/>
    <xf numFmtId="0" fontId="41" fillId="5" borderId="49" xfId="0" applyFont="1" applyFill="1" applyBorder="1"/>
    <xf numFmtId="0" fontId="41" fillId="5" borderId="43" xfId="0" applyFont="1" applyFill="1" applyBorder="1"/>
    <xf numFmtId="0" fontId="2" fillId="42" borderId="0" xfId="0" applyFont="1" applyFill="1" applyAlignment="1">
      <alignment wrapText="1"/>
    </xf>
    <xf numFmtId="43" fontId="0" fillId="2" borderId="43" xfId="4" applyNumberFormat="1" applyFont="1" applyFill="1" applyBorder="1"/>
    <xf numFmtId="14" fontId="2" fillId="43" borderId="11" xfId="0" applyNumberFormat="1" applyFont="1" applyFill="1" applyBorder="1" applyAlignment="1">
      <alignment horizontal="center"/>
    </xf>
    <xf numFmtId="0" fontId="2" fillId="43" borderId="11" xfId="0" applyFont="1" applyFill="1" applyBorder="1" applyAlignment="1">
      <alignment horizontal="center"/>
    </xf>
    <xf numFmtId="171" fontId="2" fillId="43" borderId="11" xfId="0" applyNumberFormat="1" applyFont="1" applyFill="1" applyBorder="1" applyAlignment="1">
      <alignment horizontal="center"/>
    </xf>
    <xf numFmtId="14" fontId="0" fillId="43" borderId="11" xfId="0" applyNumberFormat="1" applyFill="1" applyBorder="1"/>
    <xf numFmtId="164" fontId="0" fillId="43" borderId="11" xfId="2" applyFont="1" applyFill="1" applyBorder="1" applyAlignment="1"/>
    <xf numFmtId="166" fontId="0" fillId="43" borderId="11" xfId="2" applyNumberFormat="1" applyFont="1" applyFill="1" applyBorder="1" applyAlignment="1"/>
    <xf numFmtId="0" fontId="0" fillId="43" borderId="11" xfId="0" applyFill="1" applyBorder="1"/>
    <xf numFmtId="171" fontId="0" fillId="43" borderId="11" xfId="0" applyNumberFormat="1" applyFill="1" applyBorder="1"/>
    <xf numFmtId="0" fontId="2" fillId="43" borderId="42" xfId="0" applyFont="1" applyFill="1" applyBorder="1"/>
    <xf numFmtId="0" fontId="2" fillId="43" borderId="43" xfId="0" applyFont="1" applyFill="1" applyBorder="1"/>
    <xf numFmtId="0" fontId="2" fillId="43" borderId="43" xfId="0" applyFont="1" applyFill="1" applyBorder="1" applyAlignment="1">
      <alignment horizontal="center"/>
    </xf>
    <xf numFmtId="0" fontId="2" fillId="43" borderId="44" xfId="0" applyFont="1" applyFill="1" applyBorder="1"/>
    <xf numFmtId="167" fontId="14" fillId="43" borderId="14" xfId="0" applyNumberFormat="1" applyFont="1" applyFill="1" applyBorder="1" applyAlignment="1">
      <alignment horizontal="center" vertical="center"/>
    </xf>
    <xf numFmtId="0" fontId="2" fillId="43" borderId="45" xfId="0" applyFont="1" applyFill="1" applyBorder="1" applyAlignment="1">
      <alignment horizontal="center" vertical="center" wrapText="1"/>
    </xf>
    <xf numFmtId="0" fontId="2" fillId="43" borderId="46" xfId="0" applyFont="1" applyFill="1" applyBorder="1" applyAlignment="1">
      <alignment horizontal="center" vertical="center" wrapText="1"/>
    </xf>
    <xf numFmtId="0" fontId="2" fillId="43" borderId="47" xfId="0" applyFont="1" applyFill="1" applyBorder="1" applyAlignment="1">
      <alignment horizontal="center" vertical="center" wrapText="1"/>
    </xf>
    <xf numFmtId="165" fontId="7" fillId="44" borderId="30" xfId="0" applyNumberFormat="1" applyFont="1" applyFill="1" applyBorder="1"/>
    <xf numFmtId="43" fontId="2" fillId="44" borderId="31" xfId="0" applyNumberFormat="1" applyFont="1" applyFill="1" applyBorder="1"/>
    <xf numFmtId="166" fontId="2" fillId="44" borderId="32" xfId="0" applyNumberFormat="1" applyFont="1" applyFill="1" applyBorder="1"/>
    <xf numFmtId="165" fontId="7" fillId="45" borderId="30" xfId="0" applyNumberFormat="1" applyFont="1" applyFill="1" applyBorder="1"/>
    <xf numFmtId="43" fontId="2" fillId="45" borderId="31" xfId="0" applyNumberFormat="1" applyFont="1" applyFill="1" applyBorder="1"/>
    <xf numFmtId="166" fontId="2" fillId="45" borderId="32" xfId="0" applyNumberFormat="1" applyFont="1" applyFill="1" applyBorder="1"/>
    <xf numFmtId="14" fontId="2" fillId="45" borderId="11" xfId="0" applyNumberFormat="1" applyFont="1" applyFill="1" applyBorder="1" applyAlignment="1">
      <alignment horizontal="center"/>
    </xf>
    <xf numFmtId="0" fontId="2" fillId="45" borderId="11" xfId="0" applyFont="1" applyFill="1" applyBorder="1" applyAlignment="1">
      <alignment horizontal="center"/>
    </xf>
    <xf numFmtId="171" fontId="2" fillId="45" borderId="11" xfId="0" applyNumberFormat="1" applyFont="1" applyFill="1" applyBorder="1" applyAlignment="1">
      <alignment horizontal="center"/>
    </xf>
    <xf numFmtId="14" fontId="0" fillId="45" borderId="11" xfId="0" applyNumberFormat="1" applyFill="1" applyBorder="1"/>
    <xf numFmtId="164" fontId="0" fillId="45" borderId="11" xfId="2" applyFont="1" applyFill="1" applyBorder="1" applyAlignment="1"/>
    <xf numFmtId="166" fontId="0" fillId="45" borderId="11" xfId="2" applyNumberFormat="1" applyFont="1" applyFill="1" applyBorder="1" applyAlignment="1"/>
    <xf numFmtId="0" fontId="0" fillId="45" borderId="11" xfId="0" applyFill="1" applyBorder="1"/>
    <xf numFmtId="171" fontId="0" fillId="45" borderId="11" xfId="0" applyNumberFormat="1" applyFill="1" applyBorder="1"/>
    <xf numFmtId="0" fontId="0" fillId="0" borderId="0" xfId="0" applyFill="1" applyBorder="1" applyAlignment="1"/>
    <xf numFmtId="43" fontId="2" fillId="7" borderId="14" xfId="3" applyFont="1" applyFill="1" applyBorder="1"/>
    <xf numFmtId="173" fontId="0" fillId="7" borderId="48" xfId="0" applyNumberFormat="1" applyFill="1" applyBorder="1"/>
    <xf numFmtId="169" fontId="41" fillId="5" borderId="49" xfId="0" applyNumberFormat="1" applyFont="1" applyFill="1" applyBorder="1"/>
    <xf numFmtId="169" fontId="41" fillId="5" borderId="43" xfId="0" applyNumberFormat="1" applyFont="1" applyFill="1" applyBorder="1"/>
    <xf numFmtId="164" fontId="0" fillId="2" borderId="31" xfId="4" applyFont="1" applyFill="1" applyBorder="1"/>
    <xf numFmtId="0" fontId="1" fillId="2" borderId="7" xfId="1" applyNumberFormat="1" applyFont="1" applyFill="1" applyBorder="1">
      <alignment vertical="center"/>
    </xf>
    <xf numFmtId="0" fontId="1" fillId="2" borderId="14" xfId="1" applyNumberFormat="1" applyFont="1" applyFill="1" applyBorder="1">
      <alignment vertic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43" borderId="11" xfId="0" applyFont="1" applyFill="1" applyBorder="1" applyAlignment="1">
      <alignment horizontal="center"/>
    </xf>
    <xf numFmtId="0" fontId="2" fillId="43" borderId="59" xfId="0" applyFont="1" applyFill="1" applyBorder="1" applyAlignment="1">
      <alignment horizontal="center"/>
    </xf>
    <xf numFmtId="0" fontId="2" fillId="43" borderId="60" xfId="0" applyFont="1" applyFill="1" applyBorder="1" applyAlignment="1">
      <alignment horizontal="center"/>
    </xf>
    <xf numFmtId="0" fontId="2" fillId="43" borderId="61" xfId="0" applyFont="1" applyFill="1" applyBorder="1" applyAlignment="1">
      <alignment horizontal="center"/>
    </xf>
    <xf numFmtId="0" fontId="2" fillId="43" borderId="57" xfId="0" applyFont="1" applyFill="1" applyBorder="1" applyAlignment="1">
      <alignment horizontal="center"/>
    </xf>
    <xf numFmtId="0" fontId="2" fillId="43" borderId="58" xfId="0" applyFont="1" applyFill="1" applyBorder="1" applyAlignment="1">
      <alignment horizontal="center"/>
    </xf>
    <xf numFmtId="0" fontId="2" fillId="43" borderId="48" xfId="0" applyFont="1" applyFill="1" applyBorder="1" applyAlignment="1">
      <alignment horizontal="center"/>
    </xf>
    <xf numFmtId="0" fontId="2" fillId="43" borderId="30" xfId="0" applyFont="1" applyFill="1" applyBorder="1" applyAlignment="1">
      <alignment horizontal="center"/>
    </xf>
    <xf numFmtId="0" fontId="2" fillId="43" borderId="31" xfId="0" applyFont="1" applyFill="1" applyBorder="1" applyAlignment="1">
      <alignment horizontal="center"/>
    </xf>
    <xf numFmtId="0" fontId="2" fillId="43" borderId="32" xfId="0" applyFont="1" applyFill="1" applyBorder="1" applyAlignment="1">
      <alignment horizontal="center"/>
    </xf>
    <xf numFmtId="0" fontId="2" fillId="43" borderId="7" xfId="0" applyFont="1" applyFill="1" applyBorder="1" applyAlignment="1">
      <alignment horizontal="center"/>
    </xf>
    <xf numFmtId="0" fontId="2" fillId="43" borderId="16" xfId="0" applyFont="1" applyFill="1" applyBorder="1" applyAlignment="1">
      <alignment horizontal="center"/>
    </xf>
    <xf numFmtId="0" fontId="2" fillId="43" borderId="8" xfId="0" applyFont="1" applyFill="1" applyBorder="1" applyAlignment="1">
      <alignment horizontal="center"/>
    </xf>
    <xf numFmtId="0" fontId="2" fillId="45" borderId="11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2" fillId="2" borderId="11" xfId="0" applyFont="1" applyFill="1" applyBorder="1" applyAlignment="1">
      <alignment horizontal="center"/>
    </xf>
    <xf numFmtId="0" fontId="2" fillId="2" borderId="11" xfId="1" applyFont="1" applyFill="1" applyBorder="1" applyAlignment="1">
      <alignment horizontal="center" vertical="center"/>
    </xf>
    <xf numFmtId="0" fontId="2" fillId="2" borderId="17" xfId="1" applyFont="1" applyFill="1" applyBorder="1" applyAlignment="1">
      <alignment horizontal="center" vertical="center"/>
    </xf>
    <xf numFmtId="0" fontId="2" fillId="2" borderId="19" xfId="1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3" fontId="0" fillId="2" borderId="11" xfId="0" applyNumberForma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32" fillId="2" borderId="7" xfId="1" applyFont="1" applyFill="1" applyBorder="1" applyAlignment="1">
      <alignment vertical="center"/>
    </xf>
    <xf numFmtId="0" fontId="37" fillId="2" borderId="55" xfId="0" applyFont="1" applyFill="1" applyBorder="1" applyAlignment="1"/>
    <xf numFmtId="0" fontId="32" fillId="2" borderId="14" xfId="1" applyFont="1" applyFill="1" applyBorder="1" applyAlignment="1">
      <alignment vertical="center"/>
    </xf>
    <xf numFmtId="0" fontId="37" fillId="2" borderId="53" xfId="0" applyFont="1" applyFill="1" applyBorder="1" applyAlignment="1"/>
    <xf numFmtId="0" fontId="0" fillId="2" borderId="1" xfId="0" applyFill="1" applyBorder="1" applyAlignment="1">
      <alignment horizontal="center" wrapText="1"/>
    </xf>
    <xf numFmtId="0" fontId="0" fillId="2" borderId="12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0" fillId="2" borderId="5" xfId="0" applyFill="1" applyBorder="1" applyAlignment="1">
      <alignment horizontal="center" wrapText="1"/>
    </xf>
    <xf numFmtId="0" fontId="0" fillId="2" borderId="24" xfId="0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0" fontId="2" fillId="2" borderId="21" xfId="1" applyFont="1" applyFill="1" applyBorder="1" applyAlignment="1">
      <alignment horizontal="center" vertical="center"/>
    </xf>
    <xf numFmtId="0" fontId="2" fillId="2" borderId="22" xfId="1" applyFont="1" applyFill="1" applyBorder="1" applyAlignment="1">
      <alignment horizontal="center" vertical="center"/>
    </xf>
    <xf numFmtId="0" fontId="2" fillId="2" borderId="23" xfId="1" applyFont="1" applyFill="1" applyBorder="1" applyAlignment="1">
      <alignment horizontal="center" vertical="center"/>
    </xf>
    <xf numFmtId="0" fontId="2" fillId="2" borderId="7" xfId="1" applyFont="1" applyFill="1" applyBorder="1" applyAlignment="1">
      <alignment horizontal="center" vertical="center"/>
    </xf>
    <xf numFmtId="0" fontId="2" fillId="2" borderId="16" xfId="1" applyFont="1" applyFill="1" applyBorder="1" applyAlignment="1">
      <alignment horizontal="center" vertical="center"/>
    </xf>
    <xf numFmtId="0" fontId="2" fillId="2" borderId="8" xfId="1" applyFont="1" applyFill="1" applyBorder="1" applyAlignment="1">
      <alignment horizontal="center" vertical="center"/>
    </xf>
    <xf numFmtId="0" fontId="2" fillId="2" borderId="3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168" fontId="0" fillId="2" borderId="46" xfId="4" applyNumberFormat="1" applyFont="1" applyFill="1" applyBorder="1" applyAlignment="1">
      <alignment horizontal="center" vertical="center"/>
    </xf>
    <xf numFmtId="168" fontId="0" fillId="2" borderId="49" xfId="4" applyNumberFormat="1" applyFont="1" applyFill="1" applyBorder="1" applyAlignment="1">
      <alignment horizontal="center" vertical="center"/>
    </xf>
    <xf numFmtId="168" fontId="0" fillId="2" borderId="54" xfId="4" applyNumberFormat="1" applyFont="1" applyFill="1" applyBorder="1" applyAlignment="1">
      <alignment horizontal="center" vertical="center"/>
    </xf>
    <xf numFmtId="0" fontId="0" fillId="2" borderId="46" xfId="0" applyFill="1" applyBorder="1" applyAlignment="1">
      <alignment horizontal="center"/>
    </xf>
    <xf numFmtId="0" fontId="0" fillId="2" borderId="43" xfId="0" applyFill="1" applyBorder="1" applyAlignment="1">
      <alignment horizontal="center"/>
    </xf>
    <xf numFmtId="3" fontId="0" fillId="2" borderId="15" xfId="0" applyNumberForma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 wrapText="1"/>
    </xf>
    <xf numFmtId="0" fontId="17" fillId="0" borderId="0" xfId="0" applyFont="1" applyFill="1" applyBorder="1" applyAlignment="1">
      <alignment horizontal="center" wrapText="1"/>
    </xf>
    <xf numFmtId="0" fontId="17" fillId="2" borderId="1" xfId="0" applyFont="1" applyFill="1" applyBorder="1" applyAlignment="1">
      <alignment horizontal="center" wrapText="1"/>
    </xf>
    <xf numFmtId="0" fontId="17" fillId="2" borderId="12" xfId="0" applyFont="1" applyFill="1" applyBorder="1" applyAlignment="1">
      <alignment horizontal="center" wrapText="1"/>
    </xf>
    <xf numFmtId="0" fontId="17" fillId="2" borderId="2" xfId="0" applyFont="1" applyFill="1" applyBorder="1" applyAlignment="1">
      <alignment horizontal="center" wrapText="1"/>
    </xf>
    <xf numFmtId="0" fontId="17" fillId="2" borderId="5" xfId="0" applyFont="1" applyFill="1" applyBorder="1" applyAlignment="1">
      <alignment horizontal="center" wrapText="1"/>
    </xf>
    <xf numFmtId="0" fontId="17" fillId="2" borderId="24" xfId="0" applyFont="1" applyFill="1" applyBorder="1" applyAlignment="1">
      <alignment horizontal="center" wrapText="1"/>
    </xf>
    <xf numFmtId="0" fontId="17" fillId="2" borderId="6" xfId="0" applyFont="1" applyFill="1" applyBorder="1" applyAlignment="1">
      <alignment horizontal="center" wrapText="1"/>
    </xf>
    <xf numFmtId="0" fontId="0" fillId="2" borderId="46" xfId="0" applyFill="1" applyBorder="1" applyAlignment="1">
      <alignment horizontal="center" vertical="center"/>
    </xf>
    <xf numFmtId="0" fontId="0" fillId="2" borderId="43" xfId="0" applyFill="1" applyBorder="1" applyAlignment="1">
      <alignment horizontal="center" vertical="center"/>
    </xf>
    <xf numFmtId="0" fontId="29" fillId="0" borderId="0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0" fillId="0" borderId="0" xfId="0" applyBorder="1" applyAlignment="1"/>
    <xf numFmtId="0" fontId="0" fillId="0" borderId="0" xfId="0" applyAlignment="1"/>
  </cellXfs>
  <cellStyles count="990">
    <cellStyle name="20% - Accent1" xfId="24" builtinId="30" customBuiltin="1"/>
    <cellStyle name="20% - Accent1 10" xfId="454"/>
    <cellStyle name="20% - Accent1 11" xfId="455"/>
    <cellStyle name="20% - Accent1 2" xfId="56"/>
    <cellStyle name="20% - Accent1 2 2" xfId="98"/>
    <cellStyle name="20% - Accent1 2 2 2" xfId="197"/>
    <cellStyle name="20% - Accent1 2 2 2 2" xfId="456"/>
    <cellStyle name="20% - Accent1 2 2 2 2 2" xfId="457"/>
    <cellStyle name="20% - Accent1 2 2 2 3" xfId="458"/>
    <cellStyle name="20% - Accent1 2 2 2 4" xfId="459"/>
    <cellStyle name="20% - Accent1 2 2 3" xfId="296"/>
    <cellStyle name="20% - Accent1 2 2 3 2" xfId="460"/>
    <cellStyle name="20% - Accent1 2 2 4" xfId="410"/>
    <cellStyle name="20% - Accent1 2 2 5" xfId="461"/>
    <cellStyle name="20% - Accent1 2 3" xfId="155"/>
    <cellStyle name="20% - Accent1 2 3 2" xfId="462"/>
    <cellStyle name="20% - Accent1 2 3 2 2" xfId="463"/>
    <cellStyle name="20% - Accent1 2 3 3" xfId="464"/>
    <cellStyle name="20% - Accent1 2 3 4" xfId="465"/>
    <cellStyle name="20% - Accent1 2 4" xfId="254"/>
    <cellStyle name="20% - Accent1 2 4 2" xfId="466"/>
    <cellStyle name="20% - Accent1 2 5" xfId="368"/>
    <cellStyle name="20% - Accent1 2 6" xfId="467"/>
    <cellStyle name="20% - Accent1 3" xfId="70"/>
    <cellStyle name="20% - Accent1 3 2" xfId="99"/>
    <cellStyle name="20% - Accent1 3 2 2" xfId="198"/>
    <cellStyle name="20% - Accent1 3 2 2 2" xfId="468"/>
    <cellStyle name="20% - Accent1 3 2 3" xfId="297"/>
    <cellStyle name="20% - Accent1 3 2 4" xfId="411"/>
    <cellStyle name="20% - Accent1 3 3" xfId="169"/>
    <cellStyle name="20% - Accent1 3 3 2" xfId="469"/>
    <cellStyle name="20% - Accent1 3 4" xfId="268"/>
    <cellStyle name="20% - Accent1 3 5" xfId="382"/>
    <cellStyle name="20% - Accent1 4" xfId="84"/>
    <cellStyle name="20% - Accent1 4 2" xfId="100"/>
    <cellStyle name="20% - Accent1 4 2 2" xfId="199"/>
    <cellStyle name="20% - Accent1 4 2 2 2" xfId="470"/>
    <cellStyle name="20% - Accent1 4 2 3" xfId="298"/>
    <cellStyle name="20% - Accent1 4 2 4" xfId="412"/>
    <cellStyle name="20% - Accent1 4 3" xfId="183"/>
    <cellStyle name="20% - Accent1 4 3 2" xfId="471"/>
    <cellStyle name="20% - Accent1 4 4" xfId="282"/>
    <cellStyle name="20% - Accent1 4 5" xfId="396"/>
    <cellStyle name="20% - Accent1 5" xfId="141"/>
    <cellStyle name="20% - Accent1 5 2" xfId="339"/>
    <cellStyle name="20% - Accent1 5 2 2" xfId="472"/>
    <cellStyle name="20% - Accent1 5 3" xfId="473"/>
    <cellStyle name="20% - Accent1 5 4" xfId="474"/>
    <cellStyle name="20% - Accent1 6" xfId="240"/>
    <cellStyle name="20% - Accent1 6 2" xfId="475"/>
    <cellStyle name="20% - Accent1 6 2 2" xfId="476"/>
    <cellStyle name="20% - Accent1 6 3" xfId="477"/>
    <cellStyle name="20% - Accent1 6 4" xfId="478"/>
    <cellStyle name="20% - Accent1 7" xfId="354"/>
    <cellStyle name="20% - Accent1 7 2" xfId="479"/>
    <cellStyle name="20% - Accent1 7 2 2" xfId="480"/>
    <cellStyle name="20% - Accent1 7 3" xfId="481"/>
    <cellStyle name="20% - Accent1 7 4" xfId="482"/>
    <cellStyle name="20% - Accent1 8" xfId="483"/>
    <cellStyle name="20% - Accent1 8 2" xfId="484"/>
    <cellStyle name="20% - Accent1 9" xfId="485"/>
    <cellStyle name="20% - Accent1 9 2" xfId="486"/>
    <cellStyle name="20% - Accent2" xfId="28" builtinId="34" customBuiltin="1"/>
    <cellStyle name="20% - Accent2 10" xfId="487"/>
    <cellStyle name="20% - Accent2 11" xfId="488"/>
    <cellStyle name="20% - Accent2 2" xfId="57"/>
    <cellStyle name="20% - Accent2 2 2" xfId="101"/>
    <cellStyle name="20% - Accent2 2 2 2" xfId="200"/>
    <cellStyle name="20% - Accent2 2 2 2 2" xfId="489"/>
    <cellStyle name="20% - Accent2 2 2 2 2 2" xfId="490"/>
    <cellStyle name="20% - Accent2 2 2 2 3" xfId="491"/>
    <cellStyle name="20% - Accent2 2 2 2 4" xfId="492"/>
    <cellStyle name="20% - Accent2 2 2 3" xfId="299"/>
    <cellStyle name="20% - Accent2 2 2 3 2" xfId="493"/>
    <cellStyle name="20% - Accent2 2 2 4" xfId="413"/>
    <cellStyle name="20% - Accent2 2 2 5" xfId="494"/>
    <cellStyle name="20% - Accent2 2 3" xfId="156"/>
    <cellStyle name="20% - Accent2 2 3 2" xfId="495"/>
    <cellStyle name="20% - Accent2 2 3 2 2" xfId="496"/>
    <cellStyle name="20% - Accent2 2 3 3" xfId="497"/>
    <cellStyle name="20% - Accent2 2 3 4" xfId="498"/>
    <cellStyle name="20% - Accent2 2 4" xfId="255"/>
    <cellStyle name="20% - Accent2 2 4 2" xfId="499"/>
    <cellStyle name="20% - Accent2 2 5" xfId="369"/>
    <cellStyle name="20% - Accent2 2 6" xfId="500"/>
    <cellStyle name="20% - Accent2 3" xfId="71"/>
    <cellStyle name="20% - Accent2 3 2" xfId="102"/>
    <cellStyle name="20% - Accent2 3 2 2" xfId="201"/>
    <cellStyle name="20% - Accent2 3 2 2 2" xfId="501"/>
    <cellStyle name="20% - Accent2 3 2 3" xfId="300"/>
    <cellStyle name="20% - Accent2 3 2 4" xfId="414"/>
    <cellStyle name="20% - Accent2 3 3" xfId="170"/>
    <cellStyle name="20% - Accent2 3 3 2" xfId="502"/>
    <cellStyle name="20% - Accent2 3 4" xfId="269"/>
    <cellStyle name="20% - Accent2 3 5" xfId="383"/>
    <cellStyle name="20% - Accent2 4" xfId="85"/>
    <cellStyle name="20% - Accent2 4 2" xfId="103"/>
    <cellStyle name="20% - Accent2 4 2 2" xfId="202"/>
    <cellStyle name="20% - Accent2 4 2 2 2" xfId="503"/>
    <cellStyle name="20% - Accent2 4 2 3" xfId="301"/>
    <cellStyle name="20% - Accent2 4 2 4" xfId="415"/>
    <cellStyle name="20% - Accent2 4 3" xfId="184"/>
    <cellStyle name="20% - Accent2 4 3 2" xfId="504"/>
    <cellStyle name="20% - Accent2 4 4" xfId="283"/>
    <cellStyle name="20% - Accent2 4 5" xfId="397"/>
    <cellStyle name="20% - Accent2 5" xfId="142"/>
    <cellStyle name="20% - Accent2 5 2" xfId="340"/>
    <cellStyle name="20% - Accent2 5 2 2" xfId="505"/>
    <cellStyle name="20% - Accent2 5 3" xfId="506"/>
    <cellStyle name="20% - Accent2 5 4" xfId="507"/>
    <cellStyle name="20% - Accent2 6" xfId="241"/>
    <cellStyle name="20% - Accent2 6 2" xfId="508"/>
    <cellStyle name="20% - Accent2 6 2 2" xfId="509"/>
    <cellStyle name="20% - Accent2 6 3" xfId="510"/>
    <cellStyle name="20% - Accent2 6 4" xfId="511"/>
    <cellStyle name="20% - Accent2 7" xfId="355"/>
    <cellStyle name="20% - Accent2 7 2" xfId="512"/>
    <cellStyle name="20% - Accent2 7 2 2" xfId="513"/>
    <cellStyle name="20% - Accent2 7 3" xfId="514"/>
    <cellStyle name="20% - Accent2 7 4" xfId="515"/>
    <cellStyle name="20% - Accent2 8" xfId="516"/>
    <cellStyle name="20% - Accent2 8 2" xfId="517"/>
    <cellStyle name="20% - Accent2 9" xfId="518"/>
    <cellStyle name="20% - Accent2 9 2" xfId="519"/>
    <cellStyle name="20% - Accent3" xfId="32" builtinId="38" customBuiltin="1"/>
    <cellStyle name="20% - Accent3 10" xfId="520"/>
    <cellStyle name="20% - Accent3 11" xfId="521"/>
    <cellStyle name="20% - Accent3 2" xfId="58"/>
    <cellStyle name="20% - Accent3 2 2" xfId="104"/>
    <cellStyle name="20% - Accent3 2 2 2" xfId="203"/>
    <cellStyle name="20% - Accent3 2 2 2 2" xfId="522"/>
    <cellStyle name="20% - Accent3 2 2 2 2 2" xfId="523"/>
    <cellStyle name="20% - Accent3 2 2 2 3" xfId="524"/>
    <cellStyle name="20% - Accent3 2 2 2 4" xfId="525"/>
    <cellStyle name="20% - Accent3 2 2 3" xfId="302"/>
    <cellStyle name="20% - Accent3 2 2 3 2" xfId="526"/>
    <cellStyle name="20% - Accent3 2 2 4" xfId="416"/>
    <cellStyle name="20% - Accent3 2 2 5" xfId="527"/>
    <cellStyle name="20% - Accent3 2 3" xfId="157"/>
    <cellStyle name="20% - Accent3 2 3 2" xfId="528"/>
    <cellStyle name="20% - Accent3 2 3 2 2" xfId="529"/>
    <cellStyle name="20% - Accent3 2 3 3" xfId="530"/>
    <cellStyle name="20% - Accent3 2 3 4" xfId="531"/>
    <cellStyle name="20% - Accent3 2 4" xfId="256"/>
    <cellStyle name="20% - Accent3 2 4 2" xfId="532"/>
    <cellStyle name="20% - Accent3 2 5" xfId="370"/>
    <cellStyle name="20% - Accent3 2 6" xfId="533"/>
    <cellStyle name="20% - Accent3 3" xfId="72"/>
    <cellStyle name="20% - Accent3 3 2" xfId="105"/>
    <cellStyle name="20% - Accent3 3 2 2" xfId="204"/>
    <cellStyle name="20% - Accent3 3 2 2 2" xfId="534"/>
    <cellStyle name="20% - Accent3 3 2 3" xfId="303"/>
    <cellStyle name="20% - Accent3 3 2 4" xfId="417"/>
    <cellStyle name="20% - Accent3 3 3" xfId="171"/>
    <cellStyle name="20% - Accent3 3 3 2" xfId="535"/>
    <cellStyle name="20% - Accent3 3 4" xfId="270"/>
    <cellStyle name="20% - Accent3 3 5" xfId="384"/>
    <cellStyle name="20% - Accent3 4" xfId="86"/>
    <cellStyle name="20% - Accent3 4 2" xfId="106"/>
    <cellStyle name="20% - Accent3 4 2 2" xfId="205"/>
    <cellStyle name="20% - Accent3 4 2 2 2" xfId="536"/>
    <cellStyle name="20% - Accent3 4 2 3" xfId="304"/>
    <cellStyle name="20% - Accent3 4 2 4" xfId="418"/>
    <cellStyle name="20% - Accent3 4 3" xfId="185"/>
    <cellStyle name="20% - Accent3 4 3 2" xfId="537"/>
    <cellStyle name="20% - Accent3 4 4" xfId="284"/>
    <cellStyle name="20% - Accent3 4 5" xfId="398"/>
    <cellStyle name="20% - Accent3 5" xfId="143"/>
    <cellStyle name="20% - Accent3 5 2" xfId="341"/>
    <cellStyle name="20% - Accent3 5 2 2" xfId="538"/>
    <cellStyle name="20% - Accent3 5 3" xfId="539"/>
    <cellStyle name="20% - Accent3 5 4" xfId="540"/>
    <cellStyle name="20% - Accent3 6" xfId="242"/>
    <cellStyle name="20% - Accent3 6 2" xfId="541"/>
    <cellStyle name="20% - Accent3 6 2 2" xfId="542"/>
    <cellStyle name="20% - Accent3 6 3" xfId="543"/>
    <cellStyle name="20% - Accent3 6 4" xfId="544"/>
    <cellStyle name="20% - Accent3 7" xfId="356"/>
    <cellStyle name="20% - Accent3 7 2" xfId="545"/>
    <cellStyle name="20% - Accent3 7 2 2" xfId="546"/>
    <cellStyle name="20% - Accent3 7 3" xfId="547"/>
    <cellStyle name="20% - Accent3 7 4" xfId="548"/>
    <cellStyle name="20% - Accent3 8" xfId="549"/>
    <cellStyle name="20% - Accent3 8 2" xfId="550"/>
    <cellStyle name="20% - Accent3 9" xfId="551"/>
    <cellStyle name="20% - Accent3 9 2" xfId="552"/>
    <cellStyle name="20% - Accent4" xfId="36" builtinId="42" customBuiltin="1"/>
    <cellStyle name="20% - Accent4 10" xfId="553"/>
    <cellStyle name="20% - Accent4 11" xfId="554"/>
    <cellStyle name="20% - Accent4 2" xfId="59"/>
    <cellStyle name="20% - Accent4 2 2" xfId="107"/>
    <cellStyle name="20% - Accent4 2 2 2" xfId="206"/>
    <cellStyle name="20% - Accent4 2 2 2 2" xfId="555"/>
    <cellStyle name="20% - Accent4 2 2 2 2 2" xfId="556"/>
    <cellStyle name="20% - Accent4 2 2 2 3" xfId="557"/>
    <cellStyle name="20% - Accent4 2 2 2 4" xfId="558"/>
    <cellStyle name="20% - Accent4 2 2 3" xfId="305"/>
    <cellStyle name="20% - Accent4 2 2 3 2" xfId="559"/>
    <cellStyle name="20% - Accent4 2 2 4" xfId="419"/>
    <cellStyle name="20% - Accent4 2 2 5" xfId="560"/>
    <cellStyle name="20% - Accent4 2 3" xfId="158"/>
    <cellStyle name="20% - Accent4 2 3 2" xfId="561"/>
    <cellStyle name="20% - Accent4 2 3 2 2" xfId="562"/>
    <cellStyle name="20% - Accent4 2 3 3" xfId="563"/>
    <cellStyle name="20% - Accent4 2 3 4" xfId="564"/>
    <cellStyle name="20% - Accent4 2 4" xfId="257"/>
    <cellStyle name="20% - Accent4 2 4 2" xfId="565"/>
    <cellStyle name="20% - Accent4 2 5" xfId="371"/>
    <cellStyle name="20% - Accent4 2 6" xfId="566"/>
    <cellStyle name="20% - Accent4 3" xfId="73"/>
    <cellStyle name="20% - Accent4 3 2" xfId="108"/>
    <cellStyle name="20% - Accent4 3 2 2" xfId="207"/>
    <cellStyle name="20% - Accent4 3 2 2 2" xfId="567"/>
    <cellStyle name="20% - Accent4 3 2 3" xfId="306"/>
    <cellStyle name="20% - Accent4 3 2 4" xfId="420"/>
    <cellStyle name="20% - Accent4 3 3" xfId="172"/>
    <cellStyle name="20% - Accent4 3 3 2" xfId="568"/>
    <cellStyle name="20% - Accent4 3 4" xfId="271"/>
    <cellStyle name="20% - Accent4 3 5" xfId="385"/>
    <cellStyle name="20% - Accent4 4" xfId="87"/>
    <cellStyle name="20% - Accent4 4 2" xfId="109"/>
    <cellStyle name="20% - Accent4 4 2 2" xfId="208"/>
    <cellStyle name="20% - Accent4 4 2 2 2" xfId="569"/>
    <cellStyle name="20% - Accent4 4 2 3" xfId="307"/>
    <cellStyle name="20% - Accent4 4 2 4" xfId="421"/>
    <cellStyle name="20% - Accent4 4 3" xfId="186"/>
    <cellStyle name="20% - Accent4 4 3 2" xfId="570"/>
    <cellStyle name="20% - Accent4 4 4" xfId="285"/>
    <cellStyle name="20% - Accent4 4 5" xfId="399"/>
    <cellStyle name="20% - Accent4 5" xfId="144"/>
    <cellStyle name="20% - Accent4 5 2" xfId="342"/>
    <cellStyle name="20% - Accent4 5 2 2" xfId="571"/>
    <cellStyle name="20% - Accent4 5 3" xfId="572"/>
    <cellStyle name="20% - Accent4 5 4" xfId="573"/>
    <cellStyle name="20% - Accent4 6" xfId="243"/>
    <cellStyle name="20% - Accent4 6 2" xfId="574"/>
    <cellStyle name="20% - Accent4 6 2 2" xfId="575"/>
    <cellStyle name="20% - Accent4 6 3" xfId="576"/>
    <cellStyle name="20% - Accent4 6 4" xfId="577"/>
    <cellStyle name="20% - Accent4 7" xfId="357"/>
    <cellStyle name="20% - Accent4 7 2" xfId="578"/>
    <cellStyle name="20% - Accent4 7 2 2" xfId="579"/>
    <cellStyle name="20% - Accent4 7 3" xfId="580"/>
    <cellStyle name="20% - Accent4 7 4" xfId="581"/>
    <cellStyle name="20% - Accent4 8" xfId="582"/>
    <cellStyle name="20% - Accent4 8 2" xfId="583"/>
    <cellStyle name="20% - Accent4 9" xfId="584"/>
    <cellStyle name="20% - Accent4 9 2" xfId="585"/>
    <cellStyle name="20% - Accent5" xfId="40" builtinId="46" customBuiltin="1"/>
    <cellStyle name="20% - Accent5 10" xfId="586"/>
    <cellStyle name="20% - Accent5 11" xfId="587"/>
    <cellStyle name="20% - Accent5 2" xfId="60"/>
    <cellStyle name="20% - Accent5 2 2" xfId="110"/>
    <cellStyle name="20% - Accent5 2 2 2" xfId="209"/>
    <cellStyle name="20% - Accent5 2 2 2 2" xfId="588"/>
    <cellStyle name="20% - Accent5 2 2 2 2 2" xfId="589"/>
    <cellStyle name="20% - Accent5 2 2 2 3" xfId="590"/>
    <cellStyle name="20% - Accent5 2 2 2 4" xfId="591"/>
    <cellStyle name="20% - Accent5 2 2 3" xfId="308"/>
    <cellStyle name="20% - Accent5 2 2 3 2" xfId="592"/>
    <cellStyle name="20% - Accent5 2 2 4" xfId="422"/>
    <cellStyle name="20% - Accent5 2 2 5" xfId="593"/>
    <cellStyle name="20% - Accent5 2 3" xfId="159"/>
    <cellStyle name="20% - Accent5 2 3 2" xfId="594"/>
    <cellStyle name="20% - Accent5 2 3 2 2" xfId="595"/>
    <cellStyle name="20% - Accent5 2 3 3" xfId="596"/>
    <cellStyle name="20% - Accent5 2 3 4" xfId="597"/>
    <cellStyle name="20% - Accent5 2 4" xfId="258"/>
    <cellStyle name="20% - Accent5 2 4 2" xfId="598"/>
    <cellStyle name="20% - Accent5 2 5" xfId="372"/>
    <cellStyle name="20% - Accent5 2 6" xfId="599"/>
    <cellStyle name="20% - Accent5 3" xfId="74"/>
    <cellStyle name="20% - Accent5 3 2" xfId="111"/>
    <cellStyle name="20% - Accent5 3 2 2" xfId="210"/>
    <cellStyle name="20% - Accent5 3 2 2 2" xfId="600"/>
    <cellStyle name="20% - Accent5 3 2 3" xfId="309"/>
    <cellStyle name="20% - Accent5 3 2 4" xfId="423"/>
    <cellStyle name="20% - Accent5 3 3" xfId="173"/>
    <cellStyle name="20% - Accent5 3 3 2" xfId="601"/>
    <cellStyle name="20% - Accent5 3 4" xfId="272"/>
    <cellStyle name="20% - Accent5 3 5" xfId="386"/>
    <cellStyle name="20% - Accent5 4" xfId="88"/>
    <cellStyle name="20% - Accent5 4 2" xfId="112"/>
    <cellStyle name="20% - Accent5 4 2 2" xfId="211"/>
    <cellStyle name="20% - Accent5 4 2 2 2" xfId="602"/>
    <cellStyle name="20% - Accent5 4 2 3" xfId="310"/>
    <cellStyle name="20% - Accent5 4 2 4" xfId="424"/>
    <cellStyle name="20% - Accent5 4 3" xfId="187"/>
    <cellStyle name="20% - Accent5 4 3 2" xfId="603"/>
    <cellStyle name="20% - Accent5 4 4" xfId="286"/>
    <cellStyle name="20% - Accent5 4 5" xfId="400"/>
    <cellStyle name="20% - Accent5 5" xfId="145"/>
    <cellStyle name="20% - Accent5 5 2" xfId="343"/>
    <cellStyle name="20% - Accent5 5 2 2" xfId="604"/>
    <cellStyle name="20% - Accent5 5 3" xfId="605"/>
    <cellStyle name="20% - Accent5 5 4" xfId="606"/>
    <cellStyle name="20% - Accent5 6" xfId="244"/>
    <cellStyle name="20% - Accent5 6 2" xfId="607"/>
    <cellStyle name="20% - Accent5 6 2 2" xfId="608"/>
    <cellStyle name="20% - Accent5 6 3" xfId="609"/>
    <cellStyle name="20% - Accent5 6 4" xfId="610"/>
    <cellStyle name="20% - Accent5 7" xfId="358"/>
    <cellStyle name="20% - Accent5 7 2" xfId="611"/>
    <cellStyle name="20% - Accent5 7 2 2" xfId="612"/>
    <cellStyle name="20% - Accent5 7 3" xfId="613"/>
    <cellStyle name="20% - Accent5 7 4" xfId="614"/>
    <cellStyle name="20% - Accent5 8" xfId="615"/>
    <cellStyle name="20% - Accent5 8 2" xfId="616"/>
    <cellStyle name="20% - Accent5 9" xfId="617"/>
    <cellStyle name="20% - Accent5 9 2" xfId="618"/>
    <cellStyle name="20% - Accent6" xfId="44" builtinId="50" customBuiltin="1"/>
    <cellStyle name="20% - Accent6 10" xfId="619"/>
    <cellStyle name="20% - Accent6 11" xfId="620"/>
    <cellStyle name="20% - Accent6 2" xfId="61"/>
    <cellStyle name="20% - Accent6 2 2" xfId="113"/>
    <cellStyle name="20% - Accent6 2 2 2" xfId="212"/>
    <cellStyle name="20% - Accent6 2 2 2 2" xfId="621"/>
    <cellStyle name="20% - Accent6 2 2 2 2 2" xfId="622"/>
    <cellStyle name="20% - Accent6 2 2 2 3" xfId="623"/>
    <cellStyle name="20% - Accent6 2 2 2 4" xfId="624"/>
    <cellStyle name="20% - Accent6 2 2 3" xfId="311"/>
    <cellStyle name="20% - Accent6 2 2 3 2" xfId="625"/>
    <cellStyle name="20% - Accent6 2 2 4" xfId="425"/>
    <cellStyle name="20% - Accent6 2 2 5" xfId="626"/>
    <cellStyle name="20% - Accent6 2 3" xfId="160"/>
    <cellStyle name="20% - Accent6 2 3 2" xfId="627"/>
    <cellStyle name="20% - Accent6 2 3 2 2" xfId="628"/>
    <cellStyle name="20% - Accent6 2 3 3" xfId="629"/>
    <cellStyle name="20% - Accent6 2 3 4" xfId="630"/>
    <cellStyle name="20% - Accent6 2 4" xfId="259"/>
    <cellStyle name="20% - Accent6 2 4 2" xfId="631"/>
    <cellStyle name="20% - Accent6 2 5" xfId="373"/>
    <cellStyle name="20% - Accent6 2 6" xfId="632"/>
    <cellStyle name="20% - Accent6 3" xfId="75"/>
    <cellStyle name="20% - Accent6 3 2" xfId="114"/>
    <cellStyle name="20% - Accent6 3 2 2" xfId="213"/>
    <cellStyle name="20% - Accent6 3 2 2 2" xfId="633"/>
    <cellStyle name="20% - Accent6 3 2 3" xfId="312"/>
    <cellStyle name="20% - Accent6 3 2 4" xfId="426"/>
    <cellStyle name="20% - Accent6 3 3" xfId="174"/>
    <cellStyle name="20% - Accent6 3 3 2" xfId="634"/>
    <cellStyle name="20% - Accent6 3 4" xfId="273"/>
    <cellStyle name="20% - Accent6 3 5" xfId="387"/>
    <cellStyle name="20% - Accent6 4" xfId="89"/>
    <cellStyle name="20% - Accent6 4 2" xfId="115"/>
    <cellStyle name="20% - Accent6 4 2 2" xfId="214"/>
    <cellStyle name="20% - Accent6 4 2 2 2" xfId="635"/>
    <cellStyle name="20% - Accent6 4 2 3" xfId="313"/>
    <cellStyle name="20% - Accent6 4 2 4" xfId="427"/>
    <cellStyle name="20% - Accent6 4 3" xfId="188"/>
    <cellStyle name="20% - Accent6 4 3 2" xfId="636"/>
    <cellStyle name="20% - Accent6 4 4" xfId="287"/>
    <cellStyle name="20% - Accent6 4 5" xfId="401"/>
    <cellStyle name="20% - Accent6 5" xfId="146"/>
    <cellStyle name="20% - Accent6 5 2" xfId="344"/>
    <cellStyle name="20% - Accent6 5 2 2" xfId="637"/>
    <cellStyle name="20% - Accent6 5 3" xfId="638"/>
    <cellStyle name="20% - Accent6 5 4" xfId="639"/>
    <cellStyle name="20% - Accent6 6" xfId="245"/>
    <cellStyle name="20% - Accent6 6 2" xfId="640"/>
    <cellStyle name="20% - Accent6 6 2 2" xfId="641"/>
    <cellStyle name="20% - Accent6 6 3" xfId="642"/>
    <cellStyle name="20% - Accent6 6 4" xfId="643"/>
    <cellStyle name="20% - Accent6 7" xfId="359"/>
    <cellStyle name="20% - Accent6 7 2" xfId="644"/>
    <cellStyle name="20% - Accent6 7 2 2" xfId="645"/>
    <cellStyle name="20% - Accent6 7 3" xfId="646"/>
    <cellStyle name="20% - Accent6 7 4" xfId="647"/>
    <cellStyle name="20% - Accent6 8" xfId="648"/>
    <cellStyle name="20% - Accent6 8 2" xfId="649"/>
    <cellStyle name="20% - Accent6 9" xfId="650"/>
    <cellStyle name="20% - Accent6 9 2" xfId="651"/>
    <cellStyle name="40% - Accent1" xfId="25" builtinId="31" customBuiltin="1"/>
    <cellStyle name="40% - Accent1 10" xfId="652"/>
    <cellStyle name="40% - Accent1 11" xfId="653"/>
    <cellStyle name="40% - Accent1 2" xfId="62"/>
    <cellStyle name="40% - Accent1 2 2" xfId="116"/>
    <cellStyle name="40% - Accent1 2 2 2" xfId="215"/>
    <cellStyle name="40% - Accent1 2 2 2 2" xfId="654"/>
    <cellStyle name="40% - Accent1 2 2 2 2 2" xfId="655"/>
    <cellStyle name="40% - Accent1 2 2 2 3" xfId="656"/>
    <cellStyle name="40% - Accent1 2 2 2 4" xfId="657"/>
    <cellStyle name="40% - Accent1 2 2 3" xfId="314"/>
    <cellStyle name="40% - Accent1 2 2 3 2" xfId="658"/>
    <cellStyle name="40% - Accent1 2 2 4" xfId="428"/>
    <cellStyle name="40% - Accent1 2 2 5" xfId="659"/>
    <cellStyle name="40% - Accent1 2 3" xfId="161"/>
    <cellStyle name="40% - Accent1 2 3 2" xfId="660"/>
    <cellStyle name="40% - Accent1 2 3 2 2" xfId="661"/>
    <cellStyle name="40% - Accent1 2 3 3" xfId="662"/>
    <cellStyle name="40% - Accent1 2 3 4" xfId="663"/>
    <cellStyle name="40% - Accent1 2 4" xfId="260"/>
    <cellStyle name="40% - Accent1 2 4 2" xfId="664"/>
    <cellStyle name="40% - Accent1 2 5" xfId="374"/>
    <cellStyle name="40% - Accent1 2 6" xfId="665"/>
    <cellStyle name="40% - Accent1 3" xfId="76"/>
    <cellStyle name="40% - Accent1 3 2" xfId="117"/>
    <cellStyle name="40% - Accent1 3 2 2" xfId="216"/>
    <cellStyle name="40% - Accent1 3 2 2 2" xfId="666"/>
    <cellStyle name="40% - Accent1 3 2 3" xfId="315"/>
    <cellStyle name="40% - Accent1 3 2 4" xfId="429"/>
    <cellStyle name="40% - Accent1 3 3" xfId="175"/>
    <cellStyle name="40% - Accent1 3 3 2" xfId="667"/>
    <cellStyle name="40% - Accent1 3 4" xfId="274"/>
    <cellStyle name="40% - Accent1 3 5" xfId="388"/>
    <cellStyle name="40% - Accent1 4" xfId="90"/>
    <cellStyle name="40% - Accent1 4 2" xfId="118"/>
    <cellStyle name="40% - Accent1 4 2 2" xfId="217"/>
    <cellStyle name="40% - Accent1 4 2 2 2" xfId="668"/>
    <cellStyle name="40% - Accent1 4 2 3" xfId="316"/>
    <cellStyle name="40% - Accent1 4 2 4" xfId="430"/>
    <cellStyle name="40% - Accent1 4 3" xfId="189"/>
    <cellStyle name="40% - Accent1 4 3 2" xfId="669"/>
    <cellStyle name="40% - Accent1 4 4" xfId="288"/>
    <cellStyle name="40% - Accent1 4 5" xfId="402"/>
    <cellStyle name="40% - Accent1 5" xfId="147"/>
    <cellStyle name="40% - Accent1 5 2" xfId="345"/>
    <cellStyle name="40% - Accent1 5 2 2" xfId="670"/>
    <cellStyle name="40% - Accent1 5 3" xfId="671"/>
    <cellStyle name="40% - Accent1 5 4" xfId="672"/>
    <cellStyle name="40% - Accent1 6" xfId="246"/>
    <cellStyle name="40% - Accent1 6 2" xfId="673"/>
    <cellStyle name="40% - Accent1 6 2 2" xfId="674"/>
    <cellStyle name="40% - Accent1 6 3" xfId="675"/>
    <cellStyle name="40% - Accent1 6 4" xfId="676"/>
    <cellStyle name="40% - Accent1 7" xfId="360"/>
    <cellStyle name="40% - Accent1 7 2" xfId="677"/>
    <cellStyle name="40% - Accent1 7 2 2" xfId="678"/>
    <cellStyle name="40% - Accent1 7 3" xfId="679"/>
    <cellStyle name="40% - Accent1 7 4" xfId="680"/>
    <cellStyle name="40% - Accent1 8" xfId="681"/>
    <cellStyle name="40% - Accent1 8 2" xfId="682"/>
    <cellStyle name="40% - Accent1 9" xfId="683"/>
    <cellStyle name="40% - Accent1 9 2" xfId="684"/>
    <cellStyle name="40% - Accent2" xfId="29" builtinId="35" customBuiltin="1"/>
    <cellStyle name="40% - Accent2 10" xfId="685"/>
    <cellStyle name="40% - Accent2 11" xfId="686"/>
    <cellStyle name="40% - Accent2 2" xfId="63"/>
    <cellStyle name="40% - Accent2 2 2" xfId="119"/>
    <cellStyle name="40% - Accent2 2 2 2" xfId="218"/>
    <cellStyle name="40% - Accent2 2 2 2 2" xfId="687"/>
    <cellStyle name="40% - Accent2 2 2 2 2 2" xfId="688"/>
    <cellStyle name="40% - Accent2 2 2 2 3" xfId="689"/>
    <cellStyle name="40% - Accent2 2 2 2 4" xfId="690"/>
    <cellStyle name="40% - Accent2 2 2 3" xfId="317"/>
    <cellStyle name="40% - Accent2 2 2 3 2" xfId="691"/>
    <cellStyle name="40% - Accent2 2 2 4" xfId="431"/>
    <cellStyle name="40% - Accent2 2 2 5" xfId="692"/>
    <cellStyle name="40% - Accent2 2 3" xfId="162"/>
    <cellStyle name="40% - Accent2 2 3 2" xfId="693"/>
    <cellStyle name="40% - Accent2 2 3 2 2" xfId="694"/>
    <cellStyle name="40% - Accent2 2 3 3" xfId="695"/>
    <cellStyle name="40% - Accent2 2 3 4" xfId="696"/>
    <cellStyle name="40% - Accent2 2 4" xfId="261"/>
    <cellStyle name="40% - Accent2 2 4 2" xfId="697"/>
    <cellStyle name="40% - Accent2 2 5" xfId="375"/>
    <cellStyle name="40% - Accent2 2 6" xfId="698"/>
    <cellStyle name="40% - Accent2 3" xfId="77"/>
    <cellStyle name="40% - Accent2 3 2" xfId="120"/>
    <cellStyle name="40% - Accent2 3 2 2" xfId="219"/>
    <cellStyle name="40% - Accent2 3 2 2 2" xfId="699"/>
    <cellStyle name="40% - Accent2 3 2 3" xfId="318"/>
    <cellStyle name="40% - Accent2 3 2 4" xfId="432"/>
    <cellStyle name="40% - Accent2 3 3" xfId="176"/>
    <cellStyle name="40% - Accent2 3 3 2" xfId="700"/>
    <cellStyle name="40% - Accent2 3 4" xfId="275"/>
    <cellStyle name="40% - Accent2 3 5" xfId="389"/>
    <cellStyle name="40% - Accent2 4" xfId="91"/>
    <cellStyle name="40% - Accent2 4 2" xfId="121"/>
    <cellStyle name="40% - Accent2 4 2 2" xfId="220"/>
    <cellStyle name="40% - Accent2 4 2 2 2" xfId="701"/>
    <cellStyle name="40% - Accent2 4 2 3" xfId="319"/>
    <cellStyle name="40% - Accent2 4 2 4" xfId="433"/>
    <cellStyle name="40% - Accent2 4 3" xfId="190"/>
    <cellStyle name="40% - Accent2 4 3 2" xfId="702"/>
    <cellStyle name="40% - Accent2 4 4" xfId="289"/>
    <cellStyle name="40% - Accent2 4 5" xfId="403"/>
    <cellStyle name="40% - Accent2 5" xfId="148"/>
    <cellStyle name="40% - Accent2 5 2" xfId="346"/>
    <cellStyle name="40% - Accent2 5 2 2" xfId="703"/>
    <cellStyle name="40% - Accent2 5 3" xfId="704"/>
    <cellStyle name="40% - Accent2 5 4" xfId="705"/>
    <cellStyle name="40% - Accent2 6" xfId="247"/>
    <cellStyle name="40% - Accent2 6 2" xfId="706"/>
    <cellStyle name="40% - Accent2 6 2 2" xfId="707"/>
    <cellStyle name="40% - Accent2 6 3" xfId="708"/>
    <cellStyle name="40% - Accent2 6 4" xfId="709"/>
    <cellStyle name="40% - Accent2 7" xfId="361"/>
    <cellStyle name="40% - Accent2 7 2" xfId="710"/>
    <cellStyle name="40% - Accent2 7 2 2" xfId="711"/>
    <cellStyle name="40% - Accent2 7 3" xfId="712"/>
    <cellStyle name="40% - Accent2 7 4" xfId="713"/>
    <cellStyle name="40% - Accent2 8" xfId="714"/>
    <cellStyle name="40% - Accent2 8 2" xfId="715"/>
    <cellStyle name="40% - Accent2 9" xfId="716"/>
    <cellStyle name="40% - Accent2 9 2" xfId="717"/>
    <cellStyle name="40% - Accent3" xfId="33" builtinId="39" customBuiltin="1"/>
    <cellStyle name="40% - Accent3 10" xfId="718"/>
    <cellStyle name="40% - Accent3 11" xfId="719"/>
    <cellStyle name="40% - Accent3 2" xfId="64"/>
    <cellStyle name="40% - Accent3 2 2" xfId="122"/>
    <cellStyle name="40% - Accent3 2 2 2" xfId="221"/>
    <cellStyle name="40% - Accent3 2 2 2 2" xfId="720"/>
    <cellStyle name="40% - Accent3 2 2 2 2 2" xfId="721"/>
    <cellStyle name="40% - Accent3 2 2 2 3" xfId="722"/>
    <cellStyle name="40% - Accent3 2 2 2 4" xfId="723"/>
    <cellStyle name="40% - Accent3 2 2 3" xfId="320"/>
    <cellStyle name="40% - Accent3 2 2 3 2" xfId="724"/>
    <cellStyle name="40% - Accent3 2 2 4" xfId="434"/>
    <cellStyle name="40% - Accent3 2 2 5" xfId="725"/>
    <cellStyle name="40% - Accent3 2 3" xfId="163"/>
    <cellStyle name="40% - Accent3 2 3 2" xfId="726"/>
    <cellStyle name="40% - Accent3 2 3 2 2" xfId="727"/>
    <cellStyle name="40% - Accent3 2 3 3" xfId="728"/>
    <cellStyle name="40% - Accent3 2 3 4" xfId="729"/>
    <cellStyle name="40% - Accent3 2 4" xfId="262"/>
    <cellStyle name="40% - Accent3 2 4 2" xfId="730"/>
    <cellStyle name="40% - Accent3 2 5" xfId="376"/>
    <cellStyle name="40% - Accent3 2 6" xfId="731"/>
    <cellStyle name="40% - Accent3 3" xfId="78"/>
    <cellStyle name="40% - Accent3 3 2" xfId="123"/>
    <cellStyle name="40% - Accent3 3 2 2" xfId="222"/>
    <cellStyle name="40% - Accent3 3 2 2 2" xfId="732"/>
    <cellStyle name="40% - Accent3 3 2 3" xfId="321"/>
    <cellStyle name="40% - Accent3 3 2 4" xfId="435"/>
    <cellStyle name="40% - Accent3 3 3" xfId="177"/>
    <cellStyle name="40% - Accent3 3 3 2" xfId="733"/>
    <cellStyle name="40% - Accent3 3 4" xfId="276"/>
    <cellStyle name="40% - Accent3 3 5" xfId="390"/>
    <cellStyle name="40% - Accent3 4" xfId="92"/>
    <cellStyle name="40% - Accent3 4 2" xfId="124"/>
    <cellStyle name="40% - Accent3 4 2 2" xfId="223"/>
    <cellStyle name="40% - Accent3 4 2 2 2" xfId="734"/>
    <cellStyle name="40% - Accent3 4 2 3" xfId="322"/>
    <cellStyle name="40% - Accent3 4 2 4" xfId="436"/>
    <cellStyle name="40% - Accent3 4 3" xfId="191"/>
    <cellStyle name="40% - Accent3 4 3 2" xfId="735"/>
    <cellStyle name="40% - Accent3 4 4" xfId="290"/>
    <cellStyle name="40% - Accent3 4 5" xfId="404"/>
    <cellStyle name="40% - Accent3 5" xfId="149"/>
    <cellStyle name="40% - Accent3 5 2" xfId="347"/>
    <cellStyle name="40% - Accent3 5 2 2" xfId="736"/>
    <cellStyle name="40% - Accent3 5 3" xfId="737"/>
    <cellStyle name="40% - Accent3 5 4" xfId="738"/>
    <cellStyle name="40% - Accent3 6" xfId="248"/>
    <cellStyle name="40% - Accent3 6 2" xfId="739"/>
    <cellStyle name="40% - Accent3 6 2 2" xfId="740"/>
    <cellStyle name="40% - Accent3 6 3" xfId="741"/>
    <cellStyle name="40% - Accent3 6 4" xfId="742"/>
    <cellStyle name="40% - Accent3 7" xfId="362"/>
    <cellStyle name="40% - Accent3 7 2" xfId="743"/>
    <cellStyle name="40% - Accent3 7 2 2" xfId="744"/>
    <cellStyle name="40% - Accent3 7 3" xfId="745"/>
    <cellStyle name="40% - Accent3 7 4" xfId="746"/>
    <cellStyle name="40% - Accent3 8" xfId="747"/>
    <cellStyle name="40% - Accent3 8 2" xfId="748"/>
    <cellStyle name="40% - Accent3 9" xfId="749"/>
    <cellStyle name="40% - Accent3 9 2" xfId="750"/>
    <cellStyle name="40% - Accent4" xfId="37" builtinId="43" customBuiltin="1"/>
    <cellStyle name="40% - Accent4 10" xfId="751"/>
    <cellStyle name="40% - Accent4 11" xfId="752"/>
    <cellStyle name="40% - Accent4 2" xfId="65"/>
    <cellStyle name="40% - Accent4 2 2" xfId="125"/>
    <cellStyle name="40% - Accent4 2 2 2" xfId="224"/>
    <cellStyle name="40% - Accent4 2 2 2 2" xfId="753"/>
    <cellStyle name="40% - Accent4 2 2 2 2 2" xfId="754"/>
    <cellStyle name="40% - Accent4 2 2 2 3" xfId="755"/>
    <cellStyle name="40% - Accent4 2 2 2 4" xfId="756"/>
    <cellStyle name="40% - Accent4 2 2 3" xfId="323"/>
    <cellStyle name="40% - Accent4 2 2 3 2" xfId="757"/>
    <cellStyle name="40% - Accent4 2 2 4" xfId="437"/>
    <cellStyle name="40% - Accent4 2 2 5" xfId="758"/>
    <cellStyle name="40% - Accent4 2 3" xfId="164"/>
    <cellStyle name="40% - Accent4 2 3 2" xfId="759"/>
    <cellStyle name="40% - Accent4 2 3 2 2" xfId="760"/>
    <cellStyle name="40% - Accent4 2 3 3" xfId="761"/>
    <cellStyle name="40% - Accent4 2 3 4" xfId="762"/>
    <cellStyle name="40% - Accent4 2 4" xfId="263"/>
    <cellStyle name="40% - Accent4 2 4 2" xfId="763"/>
    <cellStyle name="40% - Accent4 2 5" xfId="377"/>
    <cellStyle name="40% - Accent4 2 6" xfId="764"/>
    <cellStyle name="40% - Accent4 3" xfId="79"/>
    <cellStyle name="40% - Accent4 3 2" xfId="126"/>
    <cellStyle name="40% - Accent4 3 2 2" xfId="225"/>
    <cellStyle name="40% - Accent4 3 2 2 2" xfId="765"/>
    <cellStyle name="40% - Accent4 3 2 3" xfId="324"/>
    <cellStyle name="40% - Accent4 3 2 4" xfId="438"/>
    <cellStyle name="40% - Accent4 3 3" xfId="178"/>
    <cellStyle name="40% - Accent4 3 3 2" xfId="766"/>
    <cellStyle name="40% - Accent4 3 4" xfId="277"/>
    <cellStyle name="40% - Accent4 3 5" xfId="391"/>
    <cellStyle name="40% - Accent4 4" xfId="93"/>
    <cellStyle name="40% - Accent4 4 2" xfId="127"/>
    <cellStyle name="40% - Accent4 4 2 2" xfId="226"/>
    <cellStyle name="40% - Accent4 4 2 2 2" xfId="767"/>
    <cellStyle name="40% - Accent4 4 2 3" xfId="325"/>
    <cellStyle name="40% - Accent4 4 2 4" xfId="439"/>
    <cellStyle name="40% - Accent4 4 3" xfId="192"/>
    <cellStyle name="40% - Accent4 4 3 2" xfId="768"/>
    <cellStyle name="40% - Accent4 4 4" xfId="291"/>
    <cellStyle name="40% - Accent4 4 5" xfId="405"/>
    <cellStyle name="40% - Accent4 5" xfId="150"/>
    <cellStyle name="40% - Accent4 5 2" xfId="348"/>
    <cellStyle name="40% - Accent4 5 2 2" xfId="769"/>
    <cellStyle name="40% - Accent4 5 3" xfId="770"/>
    <cellStyle name="40% - Accent4 5 4" xfId="771"/>
    <cellStyle name="40% - Accent4 6" xfId="249"/>
    <cellStyle name="40% - Accent4 6 2" xfId="772"/>
    <cellStyle name="40% - Accent4 6 2 2" xfId="773"/>
    <cellStyle name="40% - Accent4 6 3" xfId="774"/>
    <cellStyle name="40% - Accent4 6 4" xfId="775"/>
    <cellStyle name="40% - Accent4 7" xfId="363"/>
    <cellStyle name="40% - Accent4 7 2" xfId="776"/>
    <cellStyle name="40% - Accent4 7 2 2" xfId="777"/>
    <cellStyle name="40% - Accent4 7 3" xfId="778"/>
    <cellStyle name="40% - Accent4 7 4" xfId="779"/>
    <cellStyle name="40% - Accent4 8" xfId="780"/>
    <cellStyle name="40% - Accent4 8 2" xfId="781"/>
    <cellStyle name="40% - Accent4 9" xfId="782"/>
    <cellStyle name="40% - Accent4 9 2" xfId="783"/>
    <cellStyle name="40% - Accent5" xfId="41" builtinId="47" customBuiltin="1"/>
    <cellStyle name="40% - Accent5 10" xfId="784"/>
    <cellStyle name="40% - Accent5 11" xfId="785"/>
    <cellStyle name="40% - Accent5 2" xfId="66"/>
    <cellStyle name="40% - Accent5 2 2" xfId="128"/>
    <cellStyle name="40% - Accent5 2 2 2" xfId="227"/>
    <cellStyle name="40% - Accent5 2 2 2 2" xfId="786"/>
    <cellStyle name="40% - Accent5 2 2 2 2 2" xfId="787"/>
    <cellStyle name="40% - Accent5 2 2 2 3" xfId="788"/>
    <cellStyle name="40% - Accent5 2 2 2 4" xfId="789"/>
    <cellStyle name="40% - Accent5 2 2 3" xfId="326"/>
    <cellStyle name="40% - Accent5 2 2 3 2" xfId="790"/>
    <cellStyle name="40% - Accent5 2 2 4" xfId="440"/>
    <cellStyle name="40% - Accent5 2 2 5" xfId="791"/>
    <cellStyle name="40% - Accent5 2 3" xfId="165"/>
    <cellStyle name="40% - Accent5 2 3 2" xfId="792"/>
    <cellStyle name="40% - Accent5 2 3 2 2" xfId="793"/>
    <cellStyle name="40% - Accent5 2 3 3" xfId="794"/>
    <cellStyle name="40% - Accent5 2 3 4" xfId="795"/>
    <cellStyle name="40% - Accent5 2 4" xfId="264"/>
    <cellStyle name="40% - Accent5 2 4 2" xfId="796"/>
    <cellStyle name="40% - Accent5 2 5" xfId="378"/>
    <cellStyle name="40% - Accent5 2 6" xfId="797"/>
    <cellStyle name="40% - Accent5 3" xfId="80"/>
    <cellStyle name="40% - Accent5 3 2" xfId="129"/>
    <cellStyle name="40% - Accent5 3 2 2" xfId="228"/>
    <cellStyle name="40% - Accent5 3 2 2 2" xfId="798"/>
    <cellStyle name="40% - Accent5 3 2 3" xfId="327"/>
    <cellStyle name="40% - Accent5 3 2 4" xfId="441"/>
    <cellStyle name="40% - Accent5 3 3" xfId="179"/>
    <cellStyle name="40% - Accent5 3 3 2" xfId="799"/>
    <cellStyle name="40% - Accent5 3 4" xfId="278"/>
    <cellStyle name="40% - Accent5 3 5" xfId="392"/>
    <cellStyle name="40% - Accent5 4" xfId="94"/>
    <cellStyle name="40% - Accent5 4 2" xfId="130"/>
    <cellStyle name="40% - Accent5 4 2 2" xfId="229"/>
    <cellStyle name="40% - Accent5 4 2 2 2" xfId="800"/>
    <cellStyle name="40% - Accent5 4 2 3" xfId="328"/>
    <cellStyle name="40% - Accent5 4 2 4" xfId="442"/>
    <cellStyle name="40% - Accent5 4 3" xfId="193"/>
    <cellStyle name="40% - Accent5 4 3 2" xfId="801"/>
    <cellStyle name="40% - Accent5 4 4" xfId="292"/>
    <cellStyle name="40% - Accent5 4 5" xfId="406"/>
    <cellStyle name="40% - Accent5 5" xfId="151"/>
    <cellStyle name="40% - Accent5 5 2" xfId="349"/>
    <cellStyle name="40% - Accent5 5 2 2" xfId="802"/>
    <cellStyle name="40% - Accent5 5 3" xfId="803"/>
    <cellStyle name="40% - Accent5 5 4" xfId="804"/>
    <cellStyle name="40% - Accent5 6" xfId="250"/>
    <cellStyle name="40% - Accent5 6 2" xfId="805"/>
    <cellStyle name="40% - Accent5 6 2 2" xfId="806"/>
    <cellStyle name="40% - Accent5 6 3" xfId="807"/>
    <cellStyle name="40% - Accent5 6 4" xfId="808"/>
    <cellStyle name="40% - Accent5 7" xfId="364"/>
    <cellStyle name="40% - Accent5 7 2" xfId="809"/>
    <cellStyle name="40% - Accent5 7 2 2" xfId="810"/>
    <cellStyle name="40% - Accent5 7 3" xfId="811"/>
    <cellStyle name="40% - Accent5 7 4" xfId="812"/>
    <cellStyle name="40% - Accent5 8" xfId="813"/>
    <cellStyle name="40% - Accent5 8 2" xfId="814"/>
    <cellStyle name="40% - Accent5 9" xfId="815"/>
    <cellStyle name="40% - Accent5 9 2" xfId="816"/>
    <cellStyle name="40% - Accent6" xfId="45" builtinId="51" customBuiltin="1"/>
    <cellStyle name="40% - Accent6 10" xfId="817"/>
    <cellStyle name="40% - Accent6 11" xfId="818"/>
    <cellStyle name="40% - Accent6 2" xfId="67"/>
    <cellStyle name="40% - Accent6 2 2" xfId="131"/>
    <cellStyle name="40% - Accent6 2 2 2" xfId="230"/>
    <cellStyle name="40% - Accent6 2 2 2 2" xfId="819"/>
    <cellStyle name="40% - Accent6 2 2 2 2 2" xfId="820"/>
    <cellStyle name="40% - Accent6 2 2 2 3" xfId="821"/>
    <cellStyle name="40% - Accent6 2 2 2 4" xfId="822"/>
    <cellStyle name="40% - Accent6 2 2 3" xfId="329"/>
    <cellStyle name="40% - Accent6 2 2 3 2" xfId="823"/>
    <cellStyle name="40% - Accent6 2 2 4" xfId="443"/>
    <cellStyle name="40% - Accent6 2 2 5" xfId="824"/>
    <cellStyle name="40% - Accent6 2 3" xfId="166"/>
    <cellStyle name="40% - Accent6 2 3 2" xfId="825"/>
    <cellStyle name="40% - Accent6 2 3 2 2" xfId="826"/>
    <cellStyle name="40% - Accent6 2 3 3" xfId="827"/>
    <cellStyle name="40% - Accent6 2 3 4" xfId="828"/>
    <cellStyle name="40% - Accent6 2 4" xfId="265"/>
    <cellStyle name="40% - Accent6 2 4 2" xfId="829"/>
    <cellStyle name="40% - Accent6 2 5" xfId="379"/>
    <cellStyle name="40% - Accent6 2 6" xfId="830"/>
    <cellStyle name="40% - Accent6 3" xfId="81"/>
    <cellStyle name="40% - Accent6 3 2" xfId="132"/>
    <cellStyle name="40% - Accent6 3 2 2" xfId="231"/>
    <cellStyle name="40% - Accent6 3 2 2 2" xfId="831"/>
    <cellStyle name="40% - Accent6 3 2 3" xfId="330"/>
    <cellStyle name="40% - Accent6 3 2 4" xfId="444"/>
    <cellStyle name="40% - Accent6 3 3" xfId="180"/>
    <cellStyle name="40% - Accent6 3 3 2" xfId="832"/>
    <cellStyle name="40% - Accent6 3 4" xfId="279"/>
    <cellStyle name="40% - Accent6 3 5" xfId="393"/>
    <cellStyle name="40% - Accent6 4" xfId="95"/>
    <cellStyle name="40% - Accent6 4 2" xfId="133"/>
    <cellStyle name="40% - Accent6 4 2 2" xfId="232"/>
    <cellStyle name="40% - Accent6 4 2 2 2" xfId="833"/>
    <cellStyle name="40% - Accent6 4 2 3" xfId="331"/>
    <cellStyle name="40% - Accent6 4 2 4" xfId="445"/>
    <cellStyle name="40% - Accent6 4 3" xfId="194"/>
    <cellStyle name="40% - Accent6 4 3 2" xfId="834"/>
    <cellStyle name="40% - Accent6 4 4" xfId="293"/>
    <cellStyle name="40% - Accent6 4 5" xfId="407"/>
    <cellStyle name="40% - Accent6 5" xfId="152"/>
    <cellStyle name="40% - Accent6 5 2" xfId="350"/>
    <cellStyle name="40% - Accent6 5 2 2" xfId="835"/>
    <cellStyle name="40% - Accent6 5 3" xfId="836"/>
    <cellStyle name="40% - Accent6 5 4" xfId="837"/>
    <cellStyle name="40% - Accent6 6" xfId="251"/>
    <cellStyle name="40% - Accent6 6 2" xfId="838"/>
    <cellStyle name="40% - Accent6 6 2 2" xfId="839"/>
    <cellStyle name="40% - Accent6 6 3" xfId="840"/>
    <cellStyle name="40% - Accent6 6 4" xfId="841"/>
    <cellStyle name="40% - Accent6 7" xfId="365"/>
    <cellStyle name="40% - Accent6 7 2" xfId="842"/>
    <cellStyle name="40% - Accent6 7 2 2" xfId="843"/>
    <cellStyle name="40% - Accent6 7 3" xfId="844"/>
    <cellStyle name="40% - Accent6 7 4" xfId="845"/>
    <cellStyle name="40% - Accent6 8" xfId="846"/>
    <cellStyle name="40% - Accent6 8 2" xfId="847"/>
    <cellStyle name="40% - Accent6 9" xfId="848"/>
    <cellStyle name="40% - Accent6 9 2" xfId="849"/>
    <cellStyle name="60% - Accent1" xfId="26" builtinId="32" customBuiltin="1"/>
    <cellStyle name="60% - Accent2" xfId="30" builtinId="36" customBuiltin="1"/>
    <cellStyle name="60% - Accent3" xfId="34" builtinId="40" customBuiltin="1"/>
    <cellStyle name="60% - Accent4" xfId="38" builtinId="44" customBuiltin="1"/>
    <cellStyle name="60% - Accent5" xfId="42" builtinId="48" customBuiltin="1"/>
    <cellStyle name="60% - Accent6" xfId="46" builtinId="52" customBuiltin="1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Bad" xfId="12" builtinId="27" customBuiltin="1"/>
    <cellStyle name="Calculation" xfId="16" builtinId="22" customBuiltin="1"/>
    <cellStyle name="Check Cell" xfId="18" builtinId="23" customBuiltin="1"/>
    <cellStyle name="Comma" xfId="4" builtinId="3"/>
    <cellStyle name="Comma 2" xfId="2"/>
    <cellStyle name="Comma 2 2" xfId="850"/>
    <cellStyle name="Comma 2 3" xfId="49"/>
    <cellStyle name="Comma 3" xfId="3"/>
    <cellStyle name="Comma 3 2" xfId="851"/>
    <cellStyle name="Comma 4" xfId="852"/>
    <cellStyle name="Comma 5" xfId="48"/>
    <cellStyle name="Explanatory Text" xfId="21" builtinId="53" customBuiltin="1"/>
    <cellStyle name="Good" xfId="11" builtinId="26" customBuiltin="1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" xfId="14" builtinId="20" customBuiltin="1"/>
    <cellStyle name="Linked Cell" xfId="17" builtinId="24" customBuiltin="1"/>
    <cellStyle name="Neutral" xfId="13" builtinId="28" customBuiltin="1"/>
    <cellStyle name="Normal" xfId="0" builtinId="0"/>
    <cellStyle name="Normal 10" xfId="47"/>
    <cellStyle name="Normal 2" xfId="1"/>
    <cellStyle name="Normal 2 2" xfId="453"/>
    <cellStyle name="Normal 2 3" xfId="853"/>
    <cellStyle name="Normal 2 4" xfId="50"/>
    <cellStyle name="Normal 3" xfId="5"/>
    <cellStyle name="Normal 3 2" xfId="351"/>
    <cellStyle name="Normal 3 2 2" xfId="854"/>
    <cellStyle name="Normal 3 2 2 2" xfId="855"/>
    <cellStyle name="Normal 3 2 2 2 2" xfId="856"/>
    <cellStyle name="Normal 3 2 2 2 2 2" xfId="857"/>
    <cellStyle name="Normal 3 2 2 2 3" xfId="858"/>
    <cellStyle name="Normal 3 2 2 2 4" xfId="859"/>
    <cellStyle name="Normal 3 2 2 3" xfId="860"/>
    <cellStyle name="Normal 3 2 2 3 2" xfId="861"/>
    <cellStyle name="Normal 3 2 2 4" xfId="862"/>
    <cellStyle name="Normal 3 2 2 5" xfId="863"/>
    <cellStyle name="Normal 3 2 3" xfId="864"/>
    <cellStyle name="Normal 3 2 3 2" xfId="865"/>
    <cellStyle name="Normal 3 2 3 2 2" xfId="866"/>
    <cellStyle name="Normal 3 2 3 3" xfId="867"/>
    <cellStyle name="Normal 3 2 3 4" xfId="868"/>
    <cellStyle name="Normal 3 2 4" xfId="869"/>
    <cellStyle name="Normal 3 2 4 2" xfId="870"/>
    <cellStyle name="Normal 3 2 5" xfId="871"/>
    <cellStyle name="Normal 3 2 6" xfId="872"/>
    <cellStyle name="Normal 3 3" xfId="51"/>
    <cellStyle name="Normal 4" xfId="52"/>
    <cellStyle name="Normal 4 10" xfId="873"/>
    <cellStyle name="Normal 4 10 2" xfId="874"/>
    <cellStyle name="Normal 4 11" xfId="875"/>
    <cellStyle name="Normal 4 12" xfId="876"/>
    <cellStyle name="Normal 4 2" xfId="68"/>
    <cellStyle name="Normal 4 2 2" xfId="135"/>
    <cellStyle name="Normal 4 2 2 2" xfId="234"/>
    <cellStyle name="Normal 4 2 2 3" xfId="333"/>
    <cellStyle name="Normal 4 2 2 4" xfId="447"/>
    <cellStyle name="Normal 4 2 3" xfId="167"/>
    <cellStyle name="Normal 4 2 4" xfId="266"/>
    <cellStyle name="Normal 4 2 5" xfId="380"/>
    <cellStyle name="Normal 4 3" xfId="82"/>
    <cellStyle name="Normal 4 3 2" xfId="136"/>
    <cellStyle name="Normal 4 3 2 2" xfId="235"/>
    <cellStyle name="Normal 4 3 2 2 2" xfId="877"/>
    <cellStyle name="Normal 4 3 2 2 2 2" xfId="878"/>
    <cellStyle name="Normal 4 3 2 2 3" xfId="879"/>
    <cellStyle name="Normal 4 3 2 2 4" xfId="880"/>
    <cellStyle name="Normal 4 3 2 3" xfId="334"/>
    <cellStyle name="Normal 4 3 2 3 2" xfId="881"/>
    <cellStyle name="Normal 4 3 2 4" xfId="448"/>
    <cellStyle name="Normal 4 3 2 5" xfId="882"/>
    <cellStyle name="Normal 4 3 3" xfId="181"/>
    <cellStyle name="Normal 4 3 3 2" xfId="883"/>
    <cellStyle name="Normal 4 3 3 2 2" xfId="884"/>
    <cellStyle name="Normal 4 3 3 3" xfId="885"/>
    <cellStyle name="Normal 4 3 3 4" xfId="886"/>
    <cellStyle name="Normal 4 3 4" xfId="280"/>
    <cellStyle name="Normal 4 3 4 2" xfId="887"/>
    <cellStyle name="Normal 4 3 5" xfId="394"/>
    <cellStyle name="Normal 4 3 6" xfId="888"/>
    <cellStyle name="Normal 4 4" xfId="96"/>
    <cellStyle name="Normal 4 4 2" xfId="137"/>
    <cellStyle name="Normal 4 4 2 2" xfId="236"/>
    <cellStyle name="Normal 4 4 2 2 2" xfId="889"/>
    <cellStyle name="Normal 4 4 2 3" xfId="335"/>
    <cellStyle name="Normal 4 4 2 4" xfId="449"/>
    <cellStyle name="Normal 4 4 3" xfId="195"/>
    <cellStyle name="Normal 4 4 3 2" xfId="890"/>
    <cellStyle name="Normal 4 4 4" xfId="294"/>
    <cellStyle name="Normal 4 4 5" xfId="408"/>
    <cellStyle name="Normal 4 5" xfId="134"/>
    <cellStyle name="Normal 4 5 2" xfId="233"/>
    <cellStyle name="Normal 4 5 2 2" xfId="891"/>
    <cellStyle name="Normal 4 5 2 2 2" xfId="892"/>
    <cellStyle name="Normal 4 5 2 3" xfId="893"/>
    <cellStyle name="Normal 4 5 2 4" xfId="894"/>
    <cellStyle name="Normal 4 5 3" xfId="332"/>
    <cellStyle name="Normal 4 5 3 2" xfId="895"/>
    <cellStyle name="Normal 4 5 4" xfId="446"/>
    <cellStyle name="Normal 4 5 5" xfId="896"/>
    <cellStyle name="Normal 4 6" xfId="153"/>
    <cellStyle name="Normal 4 6 2" xfId="352"/>
    <cellStyle name="Normal 4 6 2 2" xfId="897"/>
    <cellStyle name="Normal 4 6 3" xfId="898"/>
    <cellStyle name="Normal 4 6 4" xfId="899"/>
    <cellStyle name="Normal 4 7" xfId="252"/>
    <cellStyle name="Normal 4 7 2" xfId="900"/>
    <cellStyle name="Normal 4 7 2 2" xfId="901"/>
    <cellStyle name="Normal 4 7 3" xfId="902"/>
    <cellStyle name="Normal 4 7 4" xfId="903"/>
    <cellStyle name="Normal 4 8" xfId="366"/>
    <cellStyle name="Normal 4 8 2" xfId="904"/>
    <cellStyle name="Normal 4 8 2 2" xfId="905"/>
    <cellStyle name="Normal 4 8 3" xfId="906"/>
    <cellStyle name="Normal 4 8 4" xfId="907"/>
    <cellStyle name="Normal 4 9" xfId="908"/>
    <cellStyle name="Normal 4 9 2" xfId="909"/>
    <cellStyle name="Normal 5" xfId="910"/>
    <cellStyle name="Normal 6" xfId="911"/>
    <cellStyle name="Normal 6 2" xfId="912"/>
    <cellStyle name="Normal 6 2 2" xfId="913"/>
    <cellStyle name="Normal 6 2 2 2" xfId="914"/>
    <cellStyle name="Normal 6 2 2 2 2" xfId="915"/>
    <cellStyle name="Normal 6 2 2 3" xfId="916"/>
    <cellStyle name="Normal 6 2 2 4" xfId="917"/>
    <cellStyle name="Normal 6 2 3" xfId="918"/>
    <cellStyle name="Normal 6 2 3 2" xfId="919"/>
    <cellStyle name="Normal 6 2 4" xfId="920"/>
    <cellStyle name="Normal 6 2 5" xfId="921"/>
    <cellStyle name="Normal 6 3" xfId="922"/>
    <cellStyle name="Normal 6 3 2" xfId="923"/>
    <cellStyle name="Normal 6 3 2 2" xfId="924"/>
    <cellStyle name="Normal 6 3 3" xfId="925"/>
    <cellStyle name="Normal 6 3 4" xfId="926"/>
    <cellStyle name="Normal 6 4" xfId="927"/>
    <cellStyle name="Normal 6 4 2" xfId="928"/>
    <cellStyle name="Normal 6 5" xfId="929"/>
    <cellStyle name="Normal 6 6" xfId="930"/>
    <cellStyle name="Normal 7" xfId="931"/>
    <cellStyle name="Normal 8" xfId="932"/>
    <cellStyle name="Normal 8 2" xfId="933"/>
    <cellStyle name="Normal 8 2 2" xfId="934"/>
    <cellStyle name="Normal 8 2 2 2" xfId="935"/>
    <cellStyle name="Normal 8 2 2 2 2" xfId="936"/>
    <cellStyle name="Normal 8 2 2 3" xfId="937"/>
    <cellStyle name="Normal 8 2 2 4" xfId="938"/>
    <cellStyle name="Normal 8 2 3" xfId="939"/>
    <cellStyle name="Normal 8 2 3 2" xfId="940"/>
    <cellStyle name="Normal 8 2 4" xfId="941"/>
    <cellStyle name="Normal 8 2 5" xfId="942"/>
    <cellStyle name="Normal 8 3" xfId="943"/>
    <cellStyle name="Normal 8 3 2" xfId="944"/>
    <cellStyle name="Normal 8 3 2 2" xfId="945"/>
    <cellStyle name="Normal 8 3 3" xfId="946"/>
    <cellStyle name="Normal 8 3 4" xfId="947"/>
    <cellStyle name="Normal 8 4" xfId="948"/>
    <cellStyle name="Normal 8 4 2" xfId="949"/>
    <cellStyle name="Normal 8 5" xfId="950"/>
    <cellStyle name="Normal 8 6" xfId="951"/>
    <cellStyle name="Normal 9" xfId="952"/>
    <cellStyle name="Note" xfId="20" builtinId="10" customBuiltin="1"/>
    <cellStyle name="Note 10" xfId="953"/>
    <cellStyle name="Note 11" xfId="954"/>
    <cellStyle name="Note 2" xfId="69"/>
    <cellStyle name="Note 2 2" xfId="138"/>
    <cellStyle name="Note 2 2 2" xfId="237"/>
    <cellStyle name="Note 2 2 2 2" xfId="955"/>
    <cellStyle name="Note 2 2 2 2 2" xfId="956"/>
    <cellStyle name="Note 2 2 2 3" xfId="957"/>
    <cellStyle name="Note 2 2 2 4" xfId="958"/>
    <cellStyle name="Note 2 2 3" xfId="336"/>
    <cellStyle name="Note 2 2 3 2" xfId="959"/>
    <cellStyle name="Note 2 2 4" xfId="450"/>
    <cellStyle name="Note 2 2 5" xfId="960"/>
    <cellStyle name="Note 2 3" xfId="168"/>
    <cellStyle name="Note 2 3 2" xfId="961"/>
    <cellStyle name="Note 2 3 2 2" xfId="962"/>
    <cellStyle name="Note 2 3 3" xfId="963"/>
    <cellStyle name="Note 2 3 4" xfId="964"/>
    <cellStyle name="Note 2 4" xfId="267"/>
    <cellStyle name="Note 2 4 2" xfId="965"/>
    <cellStyle name="Note 2 5" xfId="381"/>
    <cellStyle name="Note 2 6" xfId="966"/>
    <cellStyle name="Note 3" xfId="83"/>
    <cellStyle name="Note 3 2" xfId="139"/>
    <cellStyle name="Note 3 2 2" xfId="238"/>
    <cellStyle name="Note 3 2 2 2" xfId="967"/>
    <cellStyle name="Note 3 2 3" xfId="337"/>
    <cellStyle name="Note 3 2 4" xfId="451"/>
    <cellStyle name="Note 3 3" xfId="182"/>
    <cellStyle name="Note 3 3 2" xfId="968"/>
    <cellStyle name="Note 3 4" xfId="281"/>
    <cellStyle name="Note 3 5" xfId="395"/>
    <cellStyle name="Note 4" xfId="97"/>
    <cellStyle name="Note 4 2" xfId="140"/>
    <cellStyle name="Note 4 2 2" xfId="239"/>
    <cellStyle name="Note 4 2 2 2" xfId="969"/>
    <cellStyle name="Note 4 2 3" xfId="338"/>
    <cellStyle name="Note 4 2 4" xfId="452"/>
    <cellStyle name="Note 4 3" xfId="196"/>
    <cellStyle name="Note 4 3 2" xfId="970"/>
    <cellStyle name="Note 4 4" xfId="295"/>
    <cellStyle name="Note 4 5" xfId="409"/>
    <cellStyle name="Note 5" xfId="154"/>
    <cellStyle name="Note 5 2" xfId="353"/>
    <cellStyle name="Note 5 2 2" xfId="971"/>
    <cellStyle name="Note 5 3" xfId="972"/>
    <cellStyle name="Note 5 4" xfId="973"/>
    <cellStyle name="Note 6" xfId="253"/>
    <cellStyle name="Note 6 2" xfId="974"/>
    <cellStyle name="Note 6 2 2" xfId="975"/>
    <cellStyle name="Note 6 3" xfId="976"/>
    <cellStyle name="Note 6 4" xfId="977"/>
    <cellStyle name="Note 7" xfId="367"/>
    <cellStyle name="Note 7 2" xfId="978"/>
    <cellStyle name="Note 7 2 2" xfId="979"/>
    <cellStyle name="Note 7 3" xfId="980"/>
    <cellStyle name="Note 7 4" xfId="981"/>
    <cellStyle name="Note 8" xfId="982"/>
    <cellStyle name="Note 8 2" xfId="983"/>
    <cellStyle name="Note 9" xfId="984"/>
    <cellStyle name="Note 9 2" xfId="985"/>
    <cellStyle name="Output" xfId="15" builtinId="21" customBuiltin="1"/>
    <cellStyle name="Percent 2" xfId="6"/>
    <cellStyle name="Percent 2 2" xfId="986"/>
    <cellStyle name="Percent 2 3" xfId="54"/>
    <cellStyle name="Percent 3" xfId="987"/>
    <cellStyle name="Percent 3 2" xfId="988"/>
    <cellStyle name="Percent 4" xfId="53"/>
    <cellStyle name="Style 1" xfId="989"/>
    <cellStyle name="Title 2" xfId="55"/>
    <cellStyle name="Total" xfId="22" builtinId="25" customBuiltin="1"/>
    <cellStyle name="Warning Text" xfId="19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Value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'Historical Data'!$C$5</c:f>
              <c:strCache>
                <c:ptCount val="1"/>
                <c:pt idx="0">
                  <c:v>Oil($)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Data'!$B$6:$B$3136</c:f>
              <c:numCache>
                <c:formatCode>m/d/yyyy</c:formatCode>
                <c:ptCount val="3131"/>
                <c:pt idx="0">
                  <c:v>43465</c:v>
                </c:pt>
                <c:pt idx="1">
                  <c:v>43462</c:v>
                </c:pt>
                <c:pt idx="2">
                  <c:v>43461</c:v>
                </c:pt>
                <c:pt idx="3">
                  <c:v>43460</c:v>
                </c:pt>
                <c:pt idx="4">
                  <c:v>43459</c:v>
                </c:pt>
                <c:pt idx="5">
                  <c:v>43458</c:v>
                </c:pt>
                <c:pt idx="6">
                  <c:v>43455</c:v>
                </c:pt>
                <c:pt idx="7">
                  <c:v>43454</c:v>
                </c:pt>
                <c:pt idx="8">
                  <c:v>43453</c:v>
                </c:pt>
                <c:pt idx="9">
                  <c:v>43452</c:v>
                </c:pt>
                <c:pt idx="10">
                  <c:v>43451</c:v>
                </c:pt>
                <c:pt idx="11">
                  <c:v>43448</c:v>
                </c:pt>
                <c:pt idx="12">
                  <c:v>43447</c:v>
                </c:pt>
                <c:pt idx="13">
                  <c:v>43446</c:v>
                </c:pt>
                <c:pt idx="14">
                  <c:v>43445</c:v>
                </c:pt>
                <c:pt idx="15">
                  <c:v>43444</c:v>
                </c:pt>
                <c:pt idx="16">
                  <c:v>43441</c:v>
                </c:pt>
                <c:pt idx="17">
                  <c:v>43440</c:v>
                </c:pt>
                <c:pt idx="18">
                  <c:v>43439</c:v>
                </c:pt>
                <c:pt idx="19">
                  <c:v>43438</c:v>
                </c:pt>
                <c:pt idx="20">
                  <c:v>43437</c:v>
                </c:pt>
                <c:pt idx="21">
                  <c:v>43434</c:v>
                </c:pt>
                <c:pt idx="22">
                  <c:v>43433</c:v>
                </c:pt>
                <c:pt idx="23">
                  <c:v>43432</c:v>
                </c:pt>
                <c:pt idx="24">
                  <c:v>43431</c:v>
                </c:pt>
                <c:pt idx="25">
                  <c:v>43430</c:v>
                </c:pt>
                <c:pt idx="26">
                  <c:v>43427</c:v>
                </c:pt>
                <c:pt idx="27">
                  <c:v>43426</c:v>
                </c:pt>
                <c:pt idx="28">
                  <c:v>43425</c:v>
                </c:pt>
                <c:pt idx="29">
                  <c:v>43424</c:v>
                </c:pt>
                <c:pt idx="30">
                  <c:v>43423</c:v>
                </c:pt>
                <c:pt idx="31">
                  <c:v>43420</c:v>
                </c:pt>
                <c:pt idx="32">
                  <c:v>43419</c:v>
                </c:pt>
                <c:pt idx="33">
                  <c:v>43418</c:v>
                </c:pt>
                <c:pt idx="34">
                  <c:v>43417</c:v>
                </c:pt>
                <c:pt idx="35">
                  <c:v>43416</c:v>
                </c:pt>
                <c:pt idx="36">
                  <c:v>43413</c:v>
                </c:pt>
                <c:pt idx="37">
                  <c:v>43412</c:v>
                </c:pt>
                <c:pt idx="38">
                  <c:v>43411</c:v>
                </c:pt>
                <c:pt idx="39">
                  <c:v>43410</c:v>
                </c:pt>
                <c:pt idx="40">
                  <c:v>43409</c:v>
                </c:pt>
                <c:pt idx="41">
                  <c:v>43406</c:v>
                </c:pt>
                <c:pt idx="42">
                  <c:v>43405</c:v>
                </c:pt>
                <c:pt idx="43">
                  <c:v>43404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43388</c:v>
                </c:pt>
                <c:pt idx="56">
                  <c:v>43385</c:v>
                </c:pt>
                <c:pt idx="57">
                  <c:v>43384</c:v>
                </c:pt>
                <c:pt idx="58">
                  <c:v>43383</c:v>
                </c:pt>
                <c:pt idx="59">
                  <c:v>43382</c:v>
                </c:pt>
                <c:pt idx="60">
                  <c:v>43381</c:v>
                </c:pt>
                <c:pt idx="61">
                  <c:v>43378</c:v>
                </c:pt>
                <c:pt idx="62">
                  <c:v>43377</c:v>
                </c:pt>
                <c:pt idx="63">
                  <c:v>43376</c:v>
                </c:pt>
                <c:pt idx="64">
                  <c:v>43375</c:v>
                </c:pt>
                <c:pt idx="65">
                  <c:v>43374</c:v>
                </c:pt>
                <c:pt idx="66">
                  <c:v>43371</c:v>
                </c:pt>
                <c:pt idx="67">
                  <c:v>43370</c:v>
                </c:pt>
                <c:pt idx="68">
                  <c:v>43369</c:v>
                </c:pt>
                <c:pt idx="69">
                  <c:v>43368</c:v>
                </c:pt>
                <c:pt idx="70">
                  <c:v>43367</c:v>
                </c:pt>
                <c:pt idx="71">
                  <c:v>43364</c:v>
                </c:pt>
                <c:pt idx="72">
                  <c:v>43363</c:v>
                </c:pt>
                <c:pt idx="73">
                  <c:v>43362</c:v>
                </c:pt>
                <c:pt idx="74">
                  <c:v>43361</c:v>
                </c:pt>
                <c:pt idx="75">
                  <c:v>43360</c:v>
                </c:pt>
                <c:pt idx="76">
                  <c:v>43357</c:v>
                </c:pt>
                <c:pt idx="77">
                  <c:v>43356</c:v>
                </c:pt>
                <c:pt idx="78">
                  <c:v>43355</c:v>
                </c:pt>
                <c:pt idx="79">
                  <c:v>43354</c:v>
                </c:pt>
                <c:pt idx="80">
                  <c:v>43353</c:v>
                </c:pt>
                <c:pt idx="81">
                  <c:v>43350</c:v>
                </c:pt>
                <c:pt idx="82">
                  <c:v>43349</c:v>
                </c:pt>
                <c:pt idx="83">
                  <c:v>43348</c:v>
                </c:pt>
                <c:pt idx="84">
                  <c:v>43347</c:v>
                </c:pt>
                <c:pt idx="85">
                  <c:v>43346</c:v>
                </c:pt>
                <c:pt idx="86">
                  <c:v>43343</c:v>
                </c:pt>
                <c:pt idx="87">
                  <c:v>43342</c:v>
                </c:pt>
                <c:pt idx="88">
                  <c:v>43341</c:v>
                </c:pt>
                <c:pt idx="89">
                  <c:v>43340</c:v>
                </c:pt>
                <c:pt idx="90">
                  <c:v>43339</c:v>
                </c:pt>
                <c:pt idx="91">
                  <c:v>43336</c:v>
                </c:pt>
                <c:pt idx="92">
                  <c:v>43335</c:v>
                </c:pt>
                <c:pt idx="93">
                  <c:v>43334</c:v>
                </c:pt>
                <c:pt idx="94">
                  <c:v>43333</c:v>
                </c:pt>
                <c:pt idx="95">
                  <c:v>43332</c:v>
                </c:pt>
                <c:pt idx="96">
                  <c:v>43329</c:v>
                </c:pt>
                <c:pt idx="97">
                  <c:v>43328</c:v>
                </c:pt>
                <c:pt idx="98">
                  <c:v>43327</c:v>
                </c:pt>
                <c:pt idx="99">
                  <c:v>43326</c:v>
                </c:pt>
                <c:pt idx="100">
                  <c:v>43325</c:v>
                </c:pt>
                <c:pt idx="101">
                  <c:v>43322</c:v>
                </c:pt>
                <c:pt idx="102">
                  <c:v>43321</c:v>
                </c:pt>
                <c:pt idx="103">
                  <c:v>43320</c:v>
                </c:pt>
                <c:pt idx="104">
                  <c:v>43319</c:v>
                </c:pt>
                <c:pt idx="105">
                  <c:v>43318</c:v>
                </c:pt>
                <c:pt idx="106">
                  <c:v>43315</c:v>
                </c:pt>
                <c:pt idx="107">
                  <c:v>43314</c:v>
                </c:pt>
                <c:pt idx="108">
                  <c:v>43313</c:v>
                </c:pt>
                <c:pt idx="109">
                  <c:v>43312</c:v>
                </c:pt>
                <c:pt idx="110">
                  <c:v>43311</c:v>
                </c:pt>
                <c:pt idx="111">
                  <c:v>43308</c:v>
                </c:pt>
                <c:pt idx="112">
                  <c:v>43307</c:v>
                </c:pt>
                <c:pt idx="113">
                  <c:v>43306</c:v>
                </c:pt>
                <c:pt idx="114">
                  <c:v>43305</c:v>
                </c:pt>
                <c:pt idx="115">
                  <c:v>43304</c:v>
                </c:pt>
                <c:pt idx="116">
                  <c:v>43301</c:v>
                </c:pt>
                <c:pt idx="117">
                  <c:v>43300</c:v>
                </c:pt>
                <c:pt idx="118">
                  <c:v>43299</c:v>
                </c:pt>
                <c:pt idx="119">
                  <c:v>43298</c:v>
                </c:pt>
                <c:pt idx="120">
                  <c:v>43297</c:v>
                </c:pt>
                <c:pt idx="121">
                  <c:v>43294</c:v>
                </c:pt>
                <c:pt idx="122">
                  <c:v>43293</c:v>
                </c:pt>
                <c:pt idx="123">
                  <c:v>43292</c:v>
                </c:pt>
                <c:pt idx="124">
                  <c:v>43291</c:v>
                </c:pt>
                <c:pt idx="125">
                  <c:v>43290</c:v>
                </c:pt>
                <c:pt idx="126">
                  <c:v>43287</c:v>
                </c:pt>
                <c:pt idx="127">
                  <c:v>43286</c:v>
                </c:pt>
                <c:pt idx="128">
                  <c:v>43285</c:v>
                </c:pt>
                <c:pt idx="129">
                  <c:v>43284</c:v>
                </c:pt>
                <c:pt idx="130">
                  <c:v>43283</c:v>
                </c:pt>
                <c:pt idx="131">
                  <c:v>43280</c:v>
                </c:pt>
                <c:pt idx="132">
                  <c:v>43279</c:v>
                </c:pt>
                <c:pt idx="133">
                  <c:v>43278</c:v>
                </c:pt>
                <c:pt idx="134">
                  <c:v>43277</c:v>
                </c:pt>
                <c:pt idx="135">
                  <c:v>43276</c:v>
                </c:pt>
                <c:pt idx="136">
                  <c:v>43273</c:v>
                </c:pt>
                <c:pt idx="137">
                  <c:v>43272</c:v>
                </c:pt>
                <c:pt idx="138">
                  <c:v>43271</c:v>
                </c:pt>
                <c:pt idx="139">
                  <c:v>43270</c:v>
                </c:pt>
                <c:pt idx="140">
                  <c:v>43269</c:v>
                </c:pt>
                <c:pt idx="141">
                  <c:v>43266</c:v>
                </c:pt>
                <c:pt idx="142">
                  <c:v>43265</c:v>
                </c:pt>
                <c:pt idx="143">
                  <c:v>43264</c:v>
                </c:pt>
                <c:pt idx="144">
                  <c:v>43263</c:v>
                </c:pt>
                <c:pt idx="145">
                  <c:v>43262</c:v>
                </c:pt>
                <c:pt idx="146">
                  <c:v>43259</c:v>
                </c:pt>
                <c:pt idx="147">
                  <c:v>43258</c:v>
                </c:pt>
                <c:pt idx="148">
                  <c:v>43257</c:v>
                </c:pt>
                <c:pt idx="149">
                  <c:v>43256</c:v>
                </c:pt>
                <c:pt idx="150">
                  <c:v>43255</c:v>
                </c:pt>
                <c:pt idx="151">
                  <c:v>43252</c:v>
                </c:pt>
                <c:pt idx="152">
                  <c:v>43251</c:v>
                </c:pt>
                <c:pt idx="153">
                  <c:v>43250</c:v>
                </c:pt>
                <c:pt idx="154">
                  <c:v>43249</c:v>
                </c:pt>
                <c:pt idx="155">
                  <c:v>43248</c:v>
                </c:pt>
                <c:pt idx="156">
                  <c:v>43245</c:v>
                </c:pt>
                <c:pt idx="157">
                  <c:v>43244</c:v>
                </c:pt>
                <c:pt idx="158">
                  <c:v>43243</c:v>
                </c:pt>
                <c:pt idx="159">
                  <c:v>43242</c:v>
                </c:pt>
                <c:pt idx="160">
                  <c:v>43241</c:v>
                </c:pt>
                <c:pt idx="161">
                  <c:v>43238</c:v>
                </c:pt>
                <c:pt idx="162">
                  <c:v>43237</c:v>
                </c:pt>
                <c:pt idx="163">
                  <c:v>43236</c:v>
                </c:pt>
                <c:pt idx="164">
                  <c:v>43235</c:v>
                </c:pt>
                <c:pt idx="165">
                  <c:v>43234</c:v>
                </c:pt>
                <c:pt idx="166">
                  <c:v>43231</c:v>
                </c:pt>
                <c:pt idx="167">
                  <c:v>43230</c:v>
                </c:pt>
                <c:pt idx="168">
                  <c:v>43229</c:v>
                </c:pt>
                <c:pt idx="169">
                  <c:v>43228</c:v>
                </c:pt>
                <c:pt idx="170">
                  <c:v>43227</c:v>
                </c:pt>
                <c:pt idx="171">
                  <c:v>43224</c:v>
                </c:pt>
                <c:pt idx="172">
                  <c:v>43223</c:v>
                </c:pt>
                <c:pt idx="173">
                  <c:v>43222</c:v>
                </c:pt>
                <c:pt idx="174">
                  <c:v>43221</c:v>
                </c:pt>
                <c:pt idx="175">
                  <c:v>43220</c:v>
                </c:pt>
                <c:pt idx="176">
                  <c:v>43217</c:v>
                </c:pt>
                <c:pt idx="177">
                  <c:v>43216</c:v>
                </c:pt>
                <c:pt idx="178">
                  <c:v>43215</c:v>
                </c:pt>
                <c:pt idx="179">
                  <c:v>43214</c:v>
                </c:pt>
                <c:pt idx="180">
                  <c:v>43213</c:v>
                </c:pt>
                <c:pt idx="181">
                  <c:v>43210</c:v>
                </c:pt>
                <c:pt idx="182">
                  <c:v>43209</c:v>
                </c:pt>
                <c:pt idx="183">
                  <c:v>43208</c:v>
                </c:pt>
                <c:pt idx="184">
                  <c:v>43207</c:v>
                </c:pt>
                <c:pt idx="185">
                  <c:v>43206</c:v>
                </c:pt>
                <c:pt idx="186">
                  <c:v>43203</c:v>
                </c:pt>
                <c:pt idx="187">
                  <c:v>43202</c:v>
                </c:pt>
                <c:pt idx="188">
                  <c:v>43201</c:v>
                </c:pt>
                <c:pt idx="189">
                  <c:v>43200</c:v>
                </c:pt>
                <c:pt idx="190">
                  <c:v>43199</c:v>
                </c:pt>
                <c:pt idx="191">
                  <c:v>43196</c:v>
                </c:pt>
                <c:pt idx="192">
                  <c:v>43195</c:v>
                </c:pt>
                <c:pt idx="193">
                  <c:v>43194</c:v>
                </c:pt>
                <c:pt idx="194">
                  <c:v>43193</c:v>
                </c:pt>
                <c:pt idx="195">
                  <c:v>43192</c:v>
                </c:pt>
                <c:pt idx="196">
                  <c:v>43189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43116</c:v>
                </c:pt>
                <c:pt idx="250">
                  <c:v>43115</c:v>
                </c:pt>
                <c:pt idx="251">
                  <c:v>43112</c:v>
                </c:pt>
                <c:pt idx="252">
                  <c:v>43111</c:v>
                </c:pt>
                <c:pt idx="253">
                  <c:v>43110</c:v>
                </c:pt>
                <c:pt idx="254">
                  <c:v>43109</c:v>
                </c:pt>
                <c:pt idx="255">
                  <c:v>43108</c:v>
                </c:pt>
                <c:pt idx="256">
                  <c:v>43105</c:v>
                </c:pt>
                <c:pt idx="257">
                  <c:v>43104</c:v>
                </c:pt>
                <c:pt idx="258">
                  <c:v>43103</c:v>
                </c:pt>
                <c:pt idx="259">
                  <c:v>43102</c:v>
                </c:pt>
                <c:pt idx="260">
                  <c:v>43101</c:v>
                </c:pt>
                <c:pt idx="261">
                  <c:v>43098</c:v>
                </c:pt>
                <c:pt idx="262">
                  <c:v>43097</c:v>
                </c:pt>
                <c:pt idx="263">
                  <c:v>43096</c:v>
                </c:pt>
                <c:pt idx="264">
                  <c:v>43095</c:v>
                </c:pt>
                <c:pt idx="265">
                  <c:v>43094</c:v>
                </c:pt>
                <c:pt idx="266">
                  <c:v>43091</c:v>
                </c:pt>
                <c:pt idx="267">
                  <c:v>43090</c:v>
                </c:pt>
                <c:pt idx="268">
                  <c:v>43089</c:v>
                </c:pt>
                <c:pt idx="269">
                  <c:v>43088</c:v>
                </c:pt>
                <c:pt idx="270">
                  <c:v>43087</c:v>
                </c:pt>
                <c:pt idx="271">
                  <c:v>43084</c:v>
                </c:pt>
                <c:pt idx="272">
                  <c:v>43083</c:v>
                </c:pt>
                <c:pt idx="273">
                  <c:v>43082</c:v>
                </c:pt>
                <c:pt idx="274">
                  <c:v>43081</c:v>
                </c:pt>
                <c:pt idx="275">
                  <c:v>43080</c:v>
                </c:pt>
                <c:pt idx="276">
                  <c:v>43077</c:v>
                </c:pt>
                <c:pt idx="277">
                  <c:v>43076</c:v>
                </c:pt>
                <c:pt idx="278">
                  <c:v>43075</c:v>
                </c:pt>
                <c:pt idx="279">
                  <c:v>43074</c:v>
                </c:pt>
                <c:pt idx="280">
                  <c:v>43073</c:v>
                </c:pt>
                <c:pt idx="281">
                  <c:v>43070</c:v>
                </c:pt>
                <c:pt idx="282">
                  <c:v>43069</c:v>
                </c:pt>
                <c:pt idx="283">
                  <c:v>43068</c:v>
                </c:pt>
                <c:pt idx="284">
                  <c:v>43067</c:v>
                </c:pt>
                <c:pt idx="285">
                  <c:v>43066</c:v>
                </c:pt>
                <c:pt idx="286">
                  <c:v>43063</c:v>
                </c:pt>
                <c:pt idx="287">
                  <c:v>43062</c:v>
                </c:pt>
                <c:pt idx="288">
                  <c:v>43061</c:v>
                </c:pt>
                <c:pt idx="289">
                  <c:v>43060</c:v>
                </c:pt>
                <c:pt idx="290">
                  <c:v>43059</c:v>
                </c:pt>
                <c:pt idx="291">
                  <c:v>43056</c:v>
                </c:pt>
                <c:pt idx="292">
                  <c:v>43055</c:v>
                </c:pt>
                <c:pt idx="293">
                  <c:v>43054</c:v>
                </c:pt>
                <c:pt idx="294">
                  <c:v>43053</c:v>
                </c:pt>
                <c:pt idx="295">
                  <c:v>43052</c:v>
                </c:pt>
                <c:pt idx="296">
                  <c:v>43049</c:v>
                </c:pt>
                <c:pt idx="297">
                  <c:v>43048</c:v>
                </c:pt>
                <c:pt idx="298">
                  <c:v>43047</c:v>
                </c:pt>
                <c:pt idx="299">
                  <c:v>43046</c:v>
                </c:pt>
                <c:pt idx="300">
                  <c:v>43045</c:v>
                </c:pt>
                <c:pt idx="301">
                  <c:v>43042</c:v>
                </c:pt>
                <c:pt idx="302">
                  <c:v>43041</c:v>
                </c:pt>
                <c:pt idx="303">
                  <c:v>43040</c:v>
                </c:pt>
                <c:pt idx="304">
                  <c:v>43039</c:v>
                </c:pt>
                <c:pt idx="305">
                  <c:v>43038</c:v>
                </c:pt>
                <c:pt idx="306">
                  <c:v>43035</c:v>
                </c:pt>
                <c:pt idx="307">
                  <c:v>43034</c:v>
                </c:pt>
                <c:pt idx="308">
                  <c:v>43033</c:v>
                </c:pt>
                <c:pt idx="309">
                  <c:v>43032</c:v>
                </c:pt>
                <c:pt idx="310">
                  <c:v>43031</c:v>
                </c:pt>
                <c:pt idx="311">
                  <c:v>43028</c:v>
                </c:pt>
                <c:pt idx="312">
                  <c:v>43027</c:v>
                </c:pt>
                <c:pt idx="313">
                  <c:v>43026</c:v>
                </c:pt>
                <c:pt idx="314">
                  <c:v>43025</c:v>
                </c:pt>
                <c:pt idx="315">
                  <c:v>43024</c:v>
                </c:pt>
                <c:pt idx="316">
                  <c:v>43021</c:v>
                </c:pt>
                <c:pt idx="317">
                  <c:v>43020</c:v>
                </c:pt>
                <c:pt idx="318">
                  <c:v>43019</c:v>
                </c:pt>
                <c:pt idx="319">
                  <c:v>43018</c:v>
                </c:pt>
                <c:pt idx="320">
                  <c:v>43017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42997</c:v>
                </c:pt>
                <c:pt idx="335">
                  <c:v>42996</c:v>
                </c:pt>
                <c:pt idx="336">
                  <c:v>42993</c:v>
                </c:pt>
                <c:pt idx="337">
                  <c:v>42992</c:v>
                </c:pt>
                <c:pt idx="338">
                  <c:v>42991</c:v>
                </c:pt>
                <c:pt idx="339">
                  <c:v>42990</c:v>
                </c:pt>
                <c:pt idx="340">
                  <c:v>42989</c:v>
                </c:pt>
                <c:pt idx="341">
                  <c:v>42986</c:v>
                </c:pt>
                <c:pt idx="342">
                  <c:v>42985</c:v>
                </c:pt>
                <c:pt idx="343">
                  <c:v>42984</c:v>
                </c:pt>
                <c:pt idx="344">
                  <c:v>42983</c:v>
                </c:pt>
                <c:pt idx="345">
                  <c:v>42982</c:v>
                </c:pt>
                <c:pt idx="346">
                  <c:v>42979</c:v>
                </c:pt>
                <c:pt idx="347">
                  <c:v>42978</c:v>
                </c:pt>
                <c:pt idx="348">
                  <c:v>42977</c:v>
                </c:pt>
                <c:pt idx="349">
                  <c:v>42976</c:v>
                </c:pt>
                <c:pt idx="350">
                  <c:v>42975</c:v>
                </c:pt>
                <c:pt idx="351">
                  <c:v>42972</c:v>
                </c:pt>
                <c:pt idx="352">
                  <c:v>42971</c:v>
                </c:pt>
                <c:pt idx="353">
                  <c:v>42970</c:v>
                </c:pt>
                <c:pt idx="354">
                  <c:v>42969</c:v>
                </c:pt>
                <c:pt idx="355">
                  <c:v>42968</c:v>
                </c:pt>
                <c:pt idx="356">
                  <c:v>42965</c:v>
                </c:pt>
                <c:pt idx="357">
                  <c:v>42964</c:v>
                </c:pt>
                <c:pt idx="358">
                  <c:v>42963</c:v>
                </c:pt>
                <c:pt idx="359">
                  <c:v>42962</c:v>
                </c:pt>
                <c:pt idx="360">
                  <c:v>42961</c:v>
                </c:pt>
                <c:pt idx="361">
                  <c:v>42958</c:v>
                </c:pt>
                <c:pt idx="362">
                  <c:v>42957</c:v>
                </c:pt>
                <c:pt idx="363">
                  <c:v>42956</c:v>
                </c:pt>
                <c:pt idx="364">
                  <c:v>42955</c:v>
                </c:pt>
                <c:pt idx="365">
                  <c:v>42954</c:v>
                </c:pt>
                <c:pt idx="366">
                  <c:v>42951</c:v>
                </c:pt>
                <c:pt idx="367">
                  <c:v>42950</c:v>
                </c:pt>
                <c:pt idx="368">
                  <c:v>42949</c:v>
                </c:pt>
                <c:pt idx="369">
                  <c:v>42948</c:v>
                </c:pt>
                <c:pt idx="370">
                  <c:v>42947</c:v>
                </c:pt>
                <c:pt idx="371">
                  <c:v>42944</c:v>
                </c:pt>
                <c:pt idx="372">
                  <c:v>42943</c:v>
                </c:pt>
                <c:pt idx="373">
                  <c:v>42942</c:v>
                </c:pt>
                <c:pt idx="374">
                  <c:v>42941</c:v>
                </c:pt>
                <c:pt idx="375">
                  <c:v>42940</c:v>
                </c:pt>
                <c:pt idx="376">
                  <c:v>42937</c:v>
                </c:pt>
                <c:pt idx="377">
                  <c:v>42936</c:v>
                </c:pt>
                <c:pt idx="378">
                  <c:v>42935</c:v>
                </c:pt>
                <c:pt idx="379">
                  <c:v>42934</c:v>
                </c:pt>
                <c:pt idx="380">
                  <c:v>42933</c:v>
                </c:pt>
                <c:pt idx="381">
                  <c:v>42930</c:v>
                </c:pt>
                <c:pt idx="382">
                  <c:v>42929</c:v>
                </c:pt>
                <c:pt idx="383">
                  <c:v>42928</c:v>
                </c:pt>
                <c:pt idx="384">
                  <c:v>42927</c:v>
                </c:pt>
                <c:pt idx="385">
                  <c:v>42926</c:v>
                </c:pt>
                <c:pt idx="386">
                  <c:v>42923</c:v>
                </c:pt>
                <c:pt idx="387">
                  <c:v>42922</c:v>
                </c:pt>
                <c:pt idx="388">
                  <c:v>42921</c:v>
                </c:pt>
                <c:pt idx="389">
                  <c:v>42920</c:v>
                </c:pt>
                <c:pt idx="390">
                  <c:v>42919</c:v>
                </c:pt>
                <c:pt idx="391">
                  <c:v>42916</c:v>
                </c:pt>
                <c:pt idx="392">
                  <c:v>42915</c:v>
                </c:pt>
                <c:pt idx="393">
                  <c:v>42914</c:v>
                </c:pt>
                <c:pt idx="394">
                  <c:v>42913</c:v>
                </c:pt>
                <c:pt idx="395">
                  <c:v>42912</c:v>
                </c:pt>
                <c:pt idx="396">
                  <c:v>42909</c:v>
                </c:pt>
                <c:pt idx="397">
                  <c:v>42908</c:v>
                </c:pt>
                <c:pt idx="398">
                  <c:v>42907</c:v>
                </c:pt>
                <c:pt idx="399">
                  <c:v>42906</c:v>
                </c:pt>
                <c:pt idx="400">
                  <c:v>42905</c:v>
                </c:pt>
                <c:pt idx="401">
                  <c:v>42902</c:v>
                </c:pt>
                <c:pt idx="402">
                  <c:v>42901</c:v>
                </c:pt>
                <c:pt idx="403">
                  <c:v>42900</c:v>
                </c:pt>
                <c:pt idx="404">
                  <c:v>42899</c:v>
                </c:pt>
                <c:pt idx="405">
                  <c:v>42898</c:v>
                </c:pt>
                <c:pt idx="406">
                  <c:v>42895</c:v>
                </c:pt>
                <c:pt idx="407">
                  <c:v>42894</c:v>
                </c:pt>
                <c:pt idx="408">
                  <c:v>42893</c:v>
                </c:pt>
                <c:pt idx="409">
                  <c:v>42892</c:v>
                </c:pt>
                <c:pt idx="410">
                  <c:v>42891</c:v>
                </c:pt>
                <c:pt idx="411">
                  <c:v>42888</c:v>
                </c:pt>
                <c:pt idx="412">
                  <c:v>42887</c:v>
                </c:pt>
                <c:pt idx="413">
                  <c:v>42886</c:v>
                </c:pt>
                <c:pt idx="414">
                  <c:v>42885</c:v>
                </c:pt>
                <c:pt idx="415">
                  <c:v>42884</c:v>
                </c:pt>
                <c:pt idx="416">
                  <c:v>42881</c:v>
                </c:pt>
                <c:pt idx="417">
                  <c:v>42880</c:v>
                </c:pt>
                <c:pt idx="418">
                  <c:v>42879</c:v>
                </c:pt>
                <c:pt idx="419">
                  <c:v>42878</c:v>
                </c:pt>
                <c:pt idx="420">
                  <c:v>42877</c:v>
                </c:pt>
                <c:pt idx="421">
                  <c:v>42874</c:v>
                </c:pt>
                <c:pt idx="422">
                  <c:v>42873</c:v>
                </c:pt>
                <c:pt idx="423">
                  <c:v>42872</c:v>
                </c:pt>
                <c:pt idx="424">
                  <c:v>42871</c:v>
                </c:pt>
                <c:pt idx="425">
                  <c:v>42870</c:v>
                </c:pt>
                <c:pt idx="426">
                  <c:v>42867</c:v>
                </c:pt>
                <c:pt idx="427">
                  <c:v>42866</c:v>
                </c:pt>
                <c:pt idx="428">
                  <c:v>42865</c:v>
                </c:pt>
                <c:pt idx="429">
                  <c:v>42864</c:v>
                </c:pt>
                <c:pt idx="430">
                  <c:v>42863</c:v>
                </c:pt>
                <c:pt idx="431">
                  <c:v>42860</c:v>
                </c:pt>
                <c:pt idx="432">
                  <c:v>42859</c:v>
                </c:pt>
                <c:pt idx="433">
                  <c:v>42858</c:v>
                </c:pt>
                <c:pt idx="434">
                  <c:v>42857</c:v>
                </c:pt>
                <c:pt idx="435">
                  <c:v>42856</c:v>
                </c:pt>
                <c:pt idx="436">
                  <c:v>42853</c:v>
                </c:pt>
                <c:pt idx="437">
                  <c:v>42852</c:v>
                </c:pt>
                <c:pt idx="438">
                  <c:v>42851</c:v>
                </c:pt>
                <c:pt idx="439">
                  <c:v>42850</c:v>
                </c:pt>
                <c:pt idx="440">
                  <c:v>42849</c:v>
                </c:pt>
                <c:pt idx="441">
                  <c:v>42846</c:v>
                </c:pt>
                <c:pt idx="442">
                  <c:v>42845</c:v>
                </c:pt>
                <c:pt idx="443">
                  <c:v>42844</c:v>
                </c:pt>
                <c:pt idx="444">
                  <c:v>42843</c:v>
                </c:pt>
                <c:pt idx="445">
                  <c:v>42842</c:v>
                </c:pt>
                <c:pt idx="446">
                  <c:v>42839</c:v>
                </c:pt>
                <c:pt idx="447">
                  <c:v>42838</c:v>
                </c:pt>
                <c:pt idx="448">
                  <c:v>42837</c:v>
                </c:pt>
                <c:pt idx="449">
                  <c:v>42836</c:v>
                </c:pt>
                <c:pt idx="450">
                  <c:v>42835</c:v>
                </c:pt>
                <c:pt idx="451">
                  <c:v>42832</c:v>
                </c:pt>
                <c:pt idx="452">
                  <c:v>42831</c:v>
                </c:pt>
                <c:pt idx="453">
                  <c:v>42830</c:v>
                </c:pt>
                <c:pt idx="454">
                  <c:v>42829</c:v>
                </c:pt>
                <c:pt idx="455">
                  <c:v>42828</c:v>
                </c:pt>
                <c:pt idx="456">
                  <c:v>42825</c:v>
                </c:pt>
                <c:pt idx="457">
                  <c:v>42824</c:v>
                </c:pt>
                <c:pt idx="458">
                  <c:v>42823</c:v>
                </c:pt>
                <c:pt idx="459">
                  <c:v>42822</c:v>
                </c:pt>
                <c:pt idx="460">
                  <c:v>42821</c:v>
                </c:pt>
                <c:pt idx="461">
                  <c:v>42818</c:v>
                </c:pt>
                <c:pt idx="462">
                  <c:v>42817</c:v>
                </c:pt>
                <c:pt idx="463">
                  <c:v>42816</c:v>
                </c:pt>
                <c:pt idx="464">
                  <c:v>42815</c:v>
                </c:pt>
                <c:pt idx="465">
                  <c:v>42814</c:v>
                </c:pt>
                <c:pt idx="466">
                  <c:v>42811</c:v>
                </c:pt>
                <c:pt idx="467">
                  <c:v>42810</c:v>
                </c:pt>
                <c:pt idx="468">
                  <c:v>42809</c:v>
                </c:pt>
                <c:pt idx="469">
                  <c:v>42808</c:v>
                </c:pt>
                <c:pt idx="470">
                  <c:v>42807</c:v>
                </c:pt>
                <c:pt idx="471">
                  <c:v>42804</c:v>
                </c:pt>
                <c:pt idx="472">
                  <c:v>42803</c:v>
                </c:pt>
                <c:pt idx="473">
                  <c:v>42802</c:v>
                </c:pt>
                <c:pt idx="474">
                  <c:v>42801</c:v>
                </c:pt>
                <c:pt idx="475">
                  <c:v>42800</c:v>
                </c:pt>
                <c:pt idx="476">
                  <c:v>42797</c:v>
                </c:pt>
                <c:pt idx="477">
                  <c:v>42796</c:v>
                </c:pt>
                <c:pt idx="478">
                  <c:v>42795</c:v>
                </c:pt>
                <c:pt idx="479">
                  <c:v>42794</c:v>
                </c:pt>
                <c:pt idx="480">
                  <c:v>42793</c:v>
                </c:pt>
                <c:pt idx="481">
                  <c:v>42790</c:v>
                </c:pt>
                <c:pt idx="482">
                  <c:v>42789</c:v>
                </c:pt>
                <c:pt idx="483">
                  <c:v>42788</c:v>
                </c:pt>
                <c:pt idx="484">
                  <c:v>42787</c:v>
                </c:pt>
                <c:pt idx="485">
                  <c:v>42786</c:v>
                </c:pt>
                <c:pt idx="486">
                  <c:v>42783</c:v>
                </c:pt>
                <c:pt idx="487">
                  <c:v>42782</c:v>
                </c:pt>
                <c:pt idx="488">
                  <c:v>42781</c:v>
                </c:pt>
                <c:pt idx="489">
                  <c:v>42780</c:v>
                </c:pt>
                <c:pt idx="490">
                  <c:v>42779</c:v>
                </c:pt>
                <c:pt idx="491">
                  <c:v>42776</c:v>
                </c:pt>
                <c:pt idx="492">
                  <c:v>42775</c:v>
                </c:pt>
                <c:pt idx="493">
                  <c:v>42774</c:v>
                </c:pt>
                <c:pt idx="494">
                  <c:v>42773</c:v>
                </c:pt>
                <c:pt idx="495">
                  <c:v>42772</c:v>
                </c:pt>
                <c:pt idx="496">
                  <c:v>42769</c:v>
                </c:pt>
                <c:pt idx="497">
                  <c:v>42768</c:v>
                </c:pt>
                <c:pt idx="498">
                  <c:v>42767</c:v>
                </c:pt>
                <c:pt idx="499">
                  <c:v>42766</c:v>
                </c:pt>
                <c:pt idx="500">
                  <c:v>42765</c:v>
                </c:pt>
                <c:pt idx="501">
                  <c:v>42762</c:v>
                </c:pt>
                <c:pt idx="502">
                  <c:v>42761</c:v>
                </c:pt>
                <c:pt idx="503">
                  <c:v>42760</c:v>
                </c:pt>
                <c:pt idx="504">
                  <c:v>42759</c:v>
                </c:pt>
                <c:pt idx="505">
                  <c:v>42758</c:v>
                </c:pt>
                <c:pt idx="506">
                  <c:v>42755</c:v>
                </c:pt>
                <c:pt idx="507">
                  <c:v>42754</c:v>
                </c:pt>
                <c:pt idx="508">
                  <c:v>42753</c:v>
                </c:pt>
                <c:pt idx="509">
                  <c:v>42752</c:v>
                </c:pt>
                <c:pt idx="510">
                  <c:v>42751</c:v>
                </c:pt>
                <c:pt idx="511">
                  <c:v>42748</c:v>
                </c:pt>
                <c:pt idx="512">
                  <c:v>42747</c:v>
                </c:pt>
                <c:pt idx="513">
                  <c:v>42746</c:v>
                </c:pt>
                <c:pt idx="514">
                  <c:v>42745</c:v>
                </c:pt>
                <c:pt idx="515">
                  <c:v>42744</c:v>
                </c:pt>
                <c:pt idx="516">
                  <c:v>42741</c:v>
                </c:pt>
                <c:pt idx="517">
                  <c:v>42740</c:v>
                </c:pt>
                <c:pt idx="518">
                  <c:v>42739</c:v>
                </c:pt>
                <c:pt idx="519">
                  <c:v>42738</c:v>
                </c:pt>
                <c:pt idx="520">
                  <c:v>42737</c:v>
                </c:pt>
                <c:pt idx="521">
                  <c:v>42734</c:v>
                </c:pt>
                <c:pt idx="522">
                  <c:v>42733</c:v>
                </c:pt>
                <c:pt idx="523">
                  <c:v>42732</c:v>
                </c:pt>
                <c:pt idx="524">
                  <c:v>42731</c:v>
                </c:pt>
                <c:pt idx="525">
                  <c:v>42730</c:v>
                </c:pt>
                <c:pt idx="526">
                  <c:v>42727</c:v>
                </c:pt>
                <c:pt idx="527">
                  <c:v>42726</c:v>
                </c:pt>
                <c:pt idx="528">
                  <c:v>42725</c:v>
                </c:pt>
                <c:pt idx="529">
                  <c:v>42724</c:v>
                </c:pt>
                <c:pt idx="530">
                  <c:v>42723</c:v>
                </c:pt>
                <c:pt idx="531">
                  <c:v>42720</c:v>
                </c:pt>
                <c:pt idx="532">
                  <c:v>42719</c:v>
                </c:pt>
                <c:pt idx="533">
                  <c:v>42718</c:v>
                </c:pt>
                <c:pt idx="534">
                  <c:v>42717</c:v>
                </c:pt>
                <c:pt idx="535">
                  <c:v>42716</c:v>
                </c:pt>
                <c:pt idx="536">
                  <c:v>42713</c:v>
                </c:pt>
                <c:pt idx="537">
                  <c:v>42712</c:v>
                </c:pt>
                <c:pt idx="538">
                  <c:v>42711</c:v>
                </c:pt>
                <c:pt idx="539">
                  <c:v>42710</c:v>
                </c:pt>
                <c:pt idx="540">
                  <c:v>42709</c:v>
                </c:pt>
                <c:pt idx="541">
                  <c:v>42706</c:v>
                </c:pt>
                <c:pt idx="542">
                  <c:v>42705</c:v>
                </c:pt>
                <c:pt idx="543">
                  <c:v>42704</c:v>
                </c:pt>
                <c:pt idx="544">
                  <c:v>42703</c:v>
                </c:pt>
                <c:pt idx="545">
                  <c:v>42702</c:v>
                </c:pt>
                <c:pt idx="546">
                  <c:v>42699</c:v>
                </c:pt>
                <c:pt idx="547">
                  <c:v>42698</c:v>
                </c:pt>
                <c:pt idx="548">
                  <c:v>42697</c:v>
                </c:pt>
                <c:pt idx="549">
                  <c:v>42696</c:v>
                </c:pt>
                <c:pt idx="550">
                  <c:v>42695</c:v>
                </c:pt>
                <c:pt idx="551">
                  <c:v>42692</c:v>
                </c:pt>
                <c:pt idx="552">
                  <c:v>42691</c:v>
                </c:pt>
                <c:pt idx="553">
                  <c:v>42690</c:v>
                </c:pt>
                <c:pt idx="554">
                  <c:v>42689</c:v>
                </c:pt>
                <c:pt idx="555">
                  <c:v>42688</c:v>
                </c:pt>
                <c:pt idx="556">
                  <c:v>42685</c:v>
                </c:pt>
                <c:pt idx="557">
                  <c:v>42684</c:v>
                </c:pt>
                <c:pt idx="558">
                  <c:v>42683</c:v>
                </c:pt>
                <c:pt idx="559">
                  <c:v>42682</c:v>
                </c:pt>
                <c:pt idx="560">
                  <c:v>42681</c:v>
                </c:pt>
                <c:pt idx="561">
                  <c:v>42678</c:v>
                </c:pt>
                <c:pt idx="562">
                  <c:v>42677</c:v>
                </c:pt>
                <c:pt idx="563">
                  <c:v>42676</c:v>
                </c:pt>
                <c:pt idx="564">
                  <c:v>42675</c:v>
                </c:pt>
                <c:pt idx="565">
                  <c:v>42674</c:v>
                </c:pt>
                <c:pt idx="566">
                  <c:v>42671</c:v>
                </c:pt>
                <c:pt idx="567">
                  <c:v>42670</c:v>
                </c:pt>
                <c:pt idx="568">
                  <c:v>42669</c:v>
                </c:pt>
                <c:pt idx="569">
                  <c:v>42668</c:v>
                </c:pt>
                <c:pt idx="570">
                  <c:v>42667</c:v>
                </c:pt>
                <c:pt idx="571">
                  <c:v>42664</c:v>
                </c:pt>
                <c:pt idx="572">
                  <c:v>42663</c:v>
                </c:pt>
                <c:pt idx="573">
                  <c:v>42662</c:v>
                </c:pt>
                <c:pt idx="574">
                  <c:v>42661</c:v>
                </c:pt>
                <c:pt idx="575">
                  <c:v>42660</c:v>
                </c:pt>
                <c:pt idx="576">
                  <c:v>42657</c:v>
                </c:pt>
                <c:pt idx="577">
                  <c:v>42656</c:v>
                </c:pt>
                <c:pt idx="578">
                  <c:v>42655</c:v>
                </c:pt>
                <c:pt idx="579">
                  <c:v>42654</c:v>
                </c:pt>
                <c:pt idx="580">
                  <c:v>42653</c:v>
                </c:pt>
                <c:pt idx="581">
                  <c:v>42650</c:v>
                </c:pt>
                <c:pt idx="582">
                  <c:v>42649</c:v>
                </c:pt>
                <c:pt idx="583">
                  <c:v>42648</c:v>
                </c:pt>
                <c:pt idx="584">
                  <c:v>42647</c:v>
                </c:pt>
                <c:pt idx="585">
                  <c:v>42646</c:v>
                </c:pt>
                <c:pt idx="586">
                  <c:v>42643</c:v>
                </c:pt>
                <c:pt idx="587">
                  <c:v>42642</c:v>
                </c:pt>
                <c:pt idx="588">
                  <c:v>42641</c:v>
                </c:pt>
                <c:pt idx="589">
                  <c:v>42640</c:v>
                </c:pt>
                <c:pt idx="590">
                  <c:v>42639</c:v>
                </c:pt>
                <c:pt idx="591">
                  <c:v>42636</c:v>
                </c:pt>
                <c:pt idx="592">
                  <c:v>42635</c:v>
                </c:pt>
                <c:pt idx="593">
                  <c:v>42634</c:v>
                </c:pt>
                <c:pt idx="594">
                  <c:v>42633</c:v>
                </c:pt>
                <c:pt idx="595">
                  <c:v>42632</c:v>
                </c:pt>
                <c:pt idx="596">
                  <c:v>42629</c:v>
                </c:pt>
                <c:pt idx="597">
                  <c:v>42628</c:v>
                </c:pt>
                <c:pt idx="598">
                  <c:v>42627</c:v>
                </c:pt>
                <c:pt idx="599">
                  <c:v>42626</c:v>
                </c:pt>
                <c:pt idx="600">
                  <c:v>42625</c:v>
                </c:pt>
                <c:pt idx="601">
                  <c:v>42622</c:v>
                </c:pt>
                <c:pt idx="602">
                  <c:v>42621</c:v>
                </c:pt>
                <c:pt idx="603">
                  <c:v>42620</c:v>
                </c:pt>
                <c:pt idx="604">
                  <c:v>42619</c:v>
                </c:pt>
                <c:pt idx="605">
                  <c:v>42618</c:v>
                </c:pt>
                <c:pt idx="606">
                  <c:v>42615</c:v>
                </c:pt>
                <c:pt idx="607">
                  <c:v>42614</c:v>
                </c:pt>
                <c:pt idx="608">
                  <c:v>42613</c:v>
                </c:pt>
                <c:pt idx="609">
                  <c:v>42612</c:v>
                </c:pt>
                <c:pt idx="610">
                  <c:v>42611</c:v>
                </c:pt>
                <c:pt idx="611">
                  <c:v>42608</c:v>
                </c:pt>
                <c:pt idx="612">
                  <c:v>42607</c:v>
                </c:pt>
                <c:pt idx="613">
                  <c:v>42606</c:v>
                </c:pt>
                <c:pt idx="614">
                  <c:v>42605</c:v>
                </c:pt>
                <c:pt idx="615">
                  <c:v>42604</c:v>
                </c:pt>
                <c:pt idx="616">
                  <c:v>42601</c:v>
                </c:pt>
                <c:pt idx="617">
                  <c:v>42600</c:v>
                </c:pt>
                <c:pt idx="618">
                  <c:v>42599</c:v>
                </c:pt>
                <c:pt idx="619">
                  <c:v>42598</c:v>
                </c:pt>
                <c:pt idx="620">
                  <c:v>42597</c:v>
                </c:pt>
                <c:pt idx="621">
                  <c:v>42594</c:v>
                </c:pt>
                <c:pt idx="622">
                  <c:v>42593</c:v>
                </c:pt>
                <c:pt idx="623">
                  <c:v>42592</c:v>
                </c:pt>
                <c:pt idx="624">
                  <c:v>42591</c:v>
                </c:pt>
                <c:pt idx="625">
                  <c:v>42590</c:v>
                </c:pt>
                <c:pt idx="626">
                  <c:v>42587</c:v>
                </c:pt>
                <c:pt idx="627">
                  <c:v>42586</c:v>
                </c:pt>
                <c:pt idx="628">
                  <c:v>42585</c:v>
                </c:pt>
                <c:pt idx="629">
                  <c:v>42584</c:v>
                </c:pt>
                <c:pt idx="630">
                  <c:v>42583</c:v>
                </c:pt>
                <c:pt idx="631">
                  <c:v>42580</c:v>
                </c:pt>
                <c:pt idx="632">
                  <c:v>42579</c:v>
                </c:pt>
                <c:pt idx="633">
                  <c:v>42578</c:v>
                </c:pt>
                <c:pt idx="634">
                  <c:v>42577</c:v>
                </c:pt>
                <c:pt idx="635">
                  <c:v>42576</c:v>
                </c:pt>
                <c:pt idx="636">
                  <c:v>42573</c:v>
                </c:pt>
                <c:pt idx="637">
                  <c:v>42572</c:v>
                </c:pt>
                <c:pt idx="638">
                  <c:v>42571</c:v>
                </c:pt>
                <c:pt idx="639">
                  <c:v>42570</c:v>
                </c:pt>
                <c:pt idx="640">
                  <c:v>42569</c:v>
                </c:pt>
                <c:pt idx="641">
                  <c:v>42566</c:v>
                </c:pt>
                <c:pt idx="642">
                  <c:v>42565</c:v>
                </c:pt>
                <c:pt idx="643">
                  <c:v>42564</c:v>
                </c:pt>
                <c:pt idx="644">
                  <c:v>42563</c:v>
                </c:pt>
                <c:pt idx="645">
                  <c:v>42562</c:v>
                </c:pt>
                <c:pt idx="646">
                  <c:v>42559</c:v>
                </c:pt>
                <c:pt idx="647">
                  <c:v>42558</c:v>
                </c:pt>
                <c:pt idx="648">
                  <c:v>42557</c:v>
                </c:pt>
                <c:pt idx="649">
                  <c:v>42556</c:v>
                </c:pt>
                <c:pt idx="650">
                  <c:v>42555</c:v>
                </c:pt>
                <c:pt idx="651">
                  <c:v>42552</c:v>
                </c:pt>
                <c:pt idx="652">
                  <c:v>42551</c:v>
                </c:pt>
                <c:pt idx="653">
                  <c:v>42550</c:v>
                </c:pt>
                <c:pt idx="654">
                  <c:v>42549</c:v>
                </c:pt>
                <c:pt idx="655">
                  <c:v>42548</c:v>
                </c:pt>
                <c:pt idx="656">
                  <c:v>42545</c:v>
                </c:pt>
                <c:pt idx="657">
                  <c:v>42544</c:v>
                </c:pt>
                <c:pt idx="658">
                  <c:v>42543</c:v>
                </c:pt>
                <c:pt idx="659">
                  <c:v>42542</c:v>
                </c:pt>
                <c:pt idx="660">
                  <c:v>42541</c:v>
                </c:pt>
                <c:pt idx="661">
                  <c:v>42538</c:v>
                </c:pt>
                <c:pt idx="662">
                  <c:v>42537</c:v>
                </c:pt>
                <c:pt idx="663">
                  <c:v>42536</c:v>
                </c:pt>
                <c:pt idx="664">
                  <c:v>42535</c:v>
                </c:pt>
                <c:pt idx="665">
                  <c:v>42534</c:v>
                </c:pt>
                <c:pt idx="666">
                  <c:v>42531</c:v>
                </c:pt>
                <c:pt idx="667">
                  <c:v>42530</c:v>
                </c:pt>
                <c:pt idx="668">
                  <c:v>42529</c:v>
                </c:pt>
                <c:pt idx="669">
                  <c:v>42528</c:v>
                </c:pt>
                <c:pt idx="670">
                  <c:v>42527</c:v>
                </c:pt>
                <c:pt idx="671">
                  <c:v>42524</c:v>
                </c:pt>
                <c:pt idx="672">
                  <c:v>42523</c:v>
                </c:pt>
                <c:pt idx="673">
                  <c:v>42522</c:v>
                </c:pt>
                <c:pt idx="674">
                  <c:v>42521</c:v>
                </c:pt>
                <c:pt idx="675">
                  <c:v>42520</c:v>
                </c:pt>
                <c:pt idx="676">
                  <c:v>42517</c:v>
                </c:pt>
                <c:pt idx="677">
                  <c:v>42516</c:v>
                </c:pt>
                <c:pt idx="678">
                  <c:v>42515</c:v>
                </c:pt>
                <c:pt idx="679">
                  <c:v>42514</c:v>
                </c:pt>
                <c:pt idx="680">
                  <c:v>42513</c:v>
                </c:pt>
                <c:pt idx="681">
                  <c:v>42510</c:v>
                </c:pt>
                <c:pt idx="682">
                  <c:v>42509</c:v>
                </c:pt>
                <c:pt idx="683">
                  <c:v>42508</c:v>
                </c:pt>
                <c:pt idx="684">
                  <c:v>42507</c:v>
                </c:pt>
                <c:pt idx="685">
                  <c:v>42506</c:v>
                </c:pt>
                <c:pt idx="686">
                  <c:v>42503</c:v>
                </c:pt>
                <c:pt idx="687">
                  <c:v>42502</c:v>
                </c:pt>
                <c:pt idx="688">
                  <c:v>42501</c:v>
                </c:pt>
                <c:pt idx="689">
                  <c:v>42500</c:v>
                </c:pt>
                <c:pt idx="690">
                  <c:v>42499</c:v>
                </c:pt>
                <c:pt idx="691">
                  <c:v>42496</c:v>
                </c:pt>
                <c:pt idx="692">
                  <c:v>42495</c:v>
                </c:pt>
                <c:pt idx="693">
                  <c:v>42494</c:v>
                </c:pt>
                <c:pt idx="694">
                  <c:v>42493</c:v>
                </c:pt>
                <c:pt idx="695">
                  <c:v>42492</c:v>
                </c:pt>
                <c:pt idx="696">
                  <c:v>42489</c:v>
                </c:pt>
                <c:pt idx="697">
                  <c:v>42488</c:v>
                </c:pt>
                <c:pt idx="698">
                  <c:v>42487</c:v>
                </c:pt>
                <c:pt idx="699">
                  <c:v>42486</c:v>
                </c:pt>
                <c:pt idx="700">
                  <c:v>42485</c:v>
                </c:pt>
                <c:pt idx="701">
                  <c:v>42482</c:v>
                </c:pt>
                <c:pt idx="702">
                  <c:v>42481</c:v>
                </c:pt>
                <c:pt idx="703">
                  <c:v>42480</c:v>
                </c:pt>
                <c:pt idx="704">
                  <c:v>42479</c:v>
                </c:pt>
                <c:pt idx="705">
                  <c:v>42478</c:v>
                </c:pt>
                <c:pt idx="706">
                  <c:v>42475</c:v>
                </c:pt>
                <c:pt idx="707">
                  <c:v>42474</c:v>
                </c:pt>
                <c:pt idx="708">
                  <c:v>42473</c:v>
                </c:pt>
                <c:pt idx="709">
                  <c:v>42472</c:v>
                </c:pt>
                <c:pt idx="710">
                  <c:v>42471</c:v>
                </c:pt>
                <c:pt idx="711">
                  <c:v>42468</c:v>
                </c:pt>
                <c:pt idx="712">
                  <c:v>42467</c:v>
                </c:pt>
                <c:pt idx="713">
                  <c:v>42466</c:v>
                </c:pt>
                <c:pt idx="714">
                  <c:v>42465</c:v>
                </c:pt>
                <c:pt idx="715">
                  <c:v>42464</c:v>
                </c:pt>
                <c:pt idx="716">
                  <c:v>42461</c:v>
                </c:pt>
                <c:pt idx="717">
                  <c:v>42460</c:v>
                </c:pt>
                <c:pt idx="718">
                  <c:v>42459</c:v>
                </c:pt>
                <c:pt idx="719">
                  <c:v>42458</c:v>
                </c:pt>
                <c:pt idx="720">
                  <c:v>42457</c:v>
                </c:pt>
                <c:pt idx="721">
                  <c:v>42454</c:v>
                </c:pt>
                <c:pt idx="722">
                  <c:v>42453</c:v>
                </c:pt>
                <c:pt idx="723">
                  <c:v>42452</c:v>
                </c:pt>
                <c:pt idx="724">
                  <c:v>42451</c:v>
                </c:pt>
                <c:pt idx="725">
                  <c:v>42450</c:v>
                </c:pt>
                <c:pt idx="726">
                  <c:v>42447</c:v>
                </c:pt>
                <c:pt idx="727">
                  <c:v>42446</c:v>
                </c:pt>
                <c:pt idx="728">
                  <c:v>42445</c:v>
                </c:pt>
                <c:pt idx="729">
                  <c:v>42444</c:v>
                </c:pt>
                <c:pt idx="730">
                  <c:v>42443</c:v>
                </c:pt>
                <c:pt idx="731">
                  <c:v>42440</c:v>
                </c:pt>
                <c:pt idx="732">
                  <c:v>42439</c:v>
                </c:pt>
                <c:pt idx="733">
                  <c:v>42438</c:v>
                </c:pt>
                <c:pt idx="734">
                  <c:v>42437</c:v>
                </c:pt>
                <c:pt idx="735">
                  <c:v>42436</c:v>
                </c:pt>
                <c:pt idx="736">
                  <c:v>42433</c:v>
                </c:pt>
                <c:pt idx="737">
                  <c:v>42432</c:v>
                </c:pt>
                <c:pt idx="738">
                  <c:v>42431</c:v>
                </c:pt>
                <c:pt idx="739">
                  <c:v>42430</c:v>
                </c:pt>
                <c:pt idx="740">
                  <c:v>42429</c:v>
                </c:pt>
                <c:pt idx="741">
                  <c:v>42426</c:v>
                </c:pt>
                <c:pt idx="742">
                  <c:v>42425</c:v>
                </c:pt>
                <c:pt idx="743">
                  <c:v>42424</c:v>
                </c:pt>
                <c:pt idx="744">
                  <c:v>42423</c:v>
                </c:pt>
                <c:pt idx="745">
                  <c:v>42422</c:v>
                </c:pt>
                <c:pt idx="746">
                  <c:v>42419</c:v>
                </c:pt>
                <c:pt idx="747">
                  <c:v>42418</c:v>
                </c:pt>
                <c:pt idx="748">
                  <c:v>42417</c:v>
                </c:pt>
                <c:pt idx="749">
                  <c:v>42416</c:v>
                </c:pt>
                <c:pt idx="750">
                  <c:v>42415</c:v>
                </c:pt>
                <c:pt idx="751">
                  <c:v>42412</c:v>
                </c:pt>
                <c:pt idx="752">
                  <c:v>42411</c:v>
                </c:pt>
                <c:pt idx="753">
                  <c:v>42410</c:v>
                </c:pt>
                <c:pt idx="754">
                  <c:v>42409</c:v>
                </c:pt>
                <c:pt idx="755">
                  <c:v>42408</c:v>
                </c:pt>
                <c:pt idx="756">
                  <c:v>42405</c:v>
                </c:pt>
                <c:pt idx="757">
                  <c:v>42404</c:v>
                </c:pt>
                <c:pt idx="758">
                  <c:v>42403</c:v>
                </c:pt>
                <c:pt idx="759">
                  <c:v>42402</c:v>
                </c:pt>
                <c:pt idx="760">
                  <c:v>42401</c:v>
                </c:pt>
                <c:pt idx="761">
                  <c:v>42398</c:v>
                </c:pt>
                <c:pt idx="762">
                  <c:v>42397</c:v>
                </c:pt>
                <c:pt idx="763">
                  <c:v>42396</c:v>
                </c:pt>
                <c:pt idx="764">
                  <c:v>42395</c:v>
                </c:pt>
                <c:pt idx="765">
                  <c:v>42394</c:v>
                </c:pt>
                <c:pt idx="766">
                  <c:v>42391</c:v>
                </c:pt>
                <c:pt idx="767">
                  <c:v>42390</c:v>
                </c:pt>
                <c:pt idx="768">
                  <c:v>42389</c:v>
                </c:pt>
                <c:pt idx="769">
                  <c:v>42388</c:v>
                </c:pt>
                <c:pt idx="770">
                  <c:v>42387</c:v>
                </c:pt>
                <c:pt idx="771">
                  <c:v>42384</c:v>
                </c:pt>
                <c:pt idx="772">
                  <c:v>42383</c:v>
                </c:pt>
                <c:pt idx="773">
                  <c:v>42382</c:v>
                </c:pt>
                <c:pt idx="774">
                  <c:v>42381</c:v>
                </c:pt>
                <c:pt idx="775">
                  <c:v>42380</c:v>
                </c:pt>
                <c:pt idx="776">
                  <c:v>42377</c:v>
                </c:pt>
                <c:pt idx="777">
                  <c:v>42376</c:v>
                </c:pt>
                <c:pt idx="778">
                  <c:v>42375</c:v>
                </c:pt>
                <c:pt idx="779">
                  <c:v>42374</c:v>
                </c:pt>
                <c:pt idx="780">
                  <c:v>42373</c:v>
                </c:pt>
                <c:pt idx="781">
                  <c:v>42370</c:v>
                </c:pt>
                <c:pt idx="782">
                  <c:v>42369</c:v>
                </c:pt>
                <c:pt idx="783">
                  <c:v>42368</c:v>
                </c:pt>
                <c:pt idx="784">
                  <c:v>42367</c:v>
                </c:pt>
                <c:pt idx="785">
                  <c:v>42366</c:v>
                </c:pt>
                <c:pt idx="786">
                  <c:v>42363</c:v>
                </c:pt>
                <c:pt idx="787">
                  <c:v>42362</c:v>
                </c:pt>
                <c:pt idx="788">
                  <c:v>42361</c:v>
                </c:pt>
                <c:pt idx="789">
                  <c:v>42360</c:v>
                </c:pt>
                <c:pt idx="790">
                  <c:v>42359</c:v>
                </c:pt>
                <c:pt idx="791">
                  <c:v>42356</c:v>
                </c:pt>
                <c:pt idx="792">
                  <c:v>42355</c:v>
                </c:pt>
                <c:pt idx="793">
                  <c:v>42354</c:v>
                </c:pt>
                <c:pt idx="794">
                  <c:v>42353</c:v>
                </c:pt>
                <c:pt idx="795">
                  <c:v>42352</c:v>
                </c:pt>
                <c:pt idx="796">
                  <c:v>42349</c:v>
                </c:pt>
                <c:pt idx="797">
                  <c:v>42348</c:v>
                </c:pt>
                <c:pt idx="798">
                  <c:v>42347</c:v>
                </c:pt>
                <c:pt idx="799">
                  <c:v>42346</c:v>
                </c:pt>
                <c:pt idx="800">
                  <c:v>42345</c:v>
                </c:pt>
                <c:pt idx="801">
                  <c:v>42342</c:v>
                </c:pt>
                <c:pt idx="802">
                  <c:v>42341</c:v>
                </c:pt>
                <c:pt idx="803">
                  <c:v>42340</c:v>
                </c:pt>
                <c:pt idx="804">
                  <c:v>42339</c:v>
                </c:pt>
                <c:pt idx="805">
                  <c:v>42338</c:v>
                </c:pt>
                <c:pt idx="806">
                  <c:v>42335</c:v>
                </c:pt>
                <c:pt idx="807">
                  <c:v>42334</c:v>
                </c:pt>
                <c:pt idx="808">
                  <c:v>42333</c:v>
                </c:pt>
                <c:pt idx="809">
                  <c:v>42332</c:v>
                </c:pt>
                <c:pt idx="810">
                  <c:v>42331</c:v>
                </c:pt>
                <c:pt idx="811">
                  <c:v>42328</c:v>
                </c:pt>
                <c:pt idx="812">
                  <c:v>42327</c:v>
                </c:pt>
                <c:pt idx="813">
                  <c:v>42326</c:v>
                </c:pt>
                <c:pt idx="814">
                  <c:v>42325</c:v>
                </c:pt>
                <c:pt idx="815">
                  <c:v>42324</c:v>
                </c:pt>
                <c:pt idx="816">
                  <c:v>42321</c:v>
                </c:pt>
                <c:pt idx="817">
                  <c:v>42320</c:v>
                </c:pt>
                <c:pt idx="818">
                  <c:v>42319</c:v>
                </c:pt>
                <c:pt idx="819">
                  <c:v>42318</c:v>
                </c:pt>
                <c:pt idx="820">
                  <c:v>42317</c:v>
                </c:pt>
                <c:pt idx="821">
                  <c:v>42314</c:v>
                </c:pt>
                <c:pt idx="822">
                  <c:v>42313</c:v>
                </c:pt>
                <c:pt idx="823">
                  <c:v>42312</c:v>
                </c:pt>
                <c:pt idx="824">
                  <c:v>42311</c:v>
                </c:pt>
                <c:pt idx="825">
                  <c:v>42310</c:v>
                </c:pt>
                <c:pt idx="826">
                  <c:v>42307</c:v>
                </c:pt>
                <c:pt idx="827">
                  <c:v>42306</c:v>
                </c:pt>
                <c:pt idx="828">
                  <c:v>42305</c:v>
                </c:pt>
                <c:pt idx="829">
                  <c:v>42304</c:v>
                </c:pt>
                <c:pt idx="830">
                  <c:v>42303</c:v>
                </c:pt>
                <c:pt idx="831">
                  <c:v>42300</c:v>
                </c:pt>
                <c:pt idx="832">
                  <c:v>42299</c:v>
                </c:pt>
                <c:pt idx="833">
                  <c:v>42298</c:v>
                </c:pt>
                <c:pt idx="834">
                  <c:v>42297</c:v>
                </c:pt>
                <c:pt idx="835">
                  <c:v>42296</c:v>
                </c:pt>
                <c:pt idx="836">
                  <c:v>42293</c:v>
                </c:pt>
                <c:pt idx="837">
                  <c:v>42292</c:v>
                </c:pt>
                <c:pt idx="838">
                  <c:v>42291</c:v>
                </c:pt>
                <c:pt idx="839">
                  <c:v>42290</c:v>
                </c:pt>
                <c:pt idx="840">
                  <c:v>42289</c:v>
                </c:pt>
                <c:pt idx="841">
                  <c:v>42286</c:v>
                </c:pt>
                <c:pt idx="842">
                  <c:v>42285</c:v>
                </c:pt>
                <c:pt idx="843">
                  <c:v>42284</c:v>
                </c:pt>
                <c:pt idx="844">
                  <c:v>42283</c:v>
                </c:pt>
                <c:pt idx="845">
                  <c:v>42282</c:v>
                </c:pt>
                <c:pt idx="846">
                  <c:v>42279</c:v>
                </c:pt>
                <c:pt idx="847">
                  <c:v>42278</c:v>
                </c:pt>
                <c:pt idx="848">
                  <c:v>42277</c:v>
                </c:pt>
                <c:pt idx="849">
                  <c:v>42276</c:v>
                </c:pt>
                <c:pt idx="850">
                  <c:v>42275</c:v>
                </c:pt>
                <c:pt idx="851">
                  <c:v>42272</c:v>
                </c:pt>
                <c:pt idx="852">
                  <c:v>42271</c:v>
                </c:pt>
                <c:pt idx="853">
                  <c:v>42270</c:v>
                </c:pt>
                <c:pt idx="854">
                  <c:v>42269</c:v>
                </c:pt>
                <c:pt idx="855">
                  <c:v>42268</c:v>
                </c:pt>
                <c:pt idx="856">
                  <c:v>42265</c:v>
                </c:pt>
                <c:pt idx="857">
                  <c:v>42264</c:v>
                </c:pt>
                <c:pt idx="858">
                  <c:v>42263</c:v>
                </c:pt>
                <c:pt idx="859">
                  <c:v>42262</c:v>
                </c:pt>
                <c:pt idx="860">
                  <c:v>42261</c:v>
                </c:pt>
                <c:pt idx="861">
                  <c:v>42258</c:v>
                </c:pt>
                <c:pt idx="862">
                  <c:v>42257</c:v>
                </c:pt>
                <c:pt idx="863">
                  <c:v>42256</c:v>
                </c:pt>
                <c:pt idx="864">
                  <c:v>42255</c:v>
                </c:pt>
                <c:pt idx="865">
                  <c:v>42254</c:v>
                </c:pt>
                <c:pt idx="866">
                  <c:v>42251</c:v>
                </c:pt>
                <c:pt idx="867">
                  <c:v>42250</c:v>
                </c:pt>
                <c:pt idx="868">
                  <c:v>42249</c:v>
                </c:pt>
                <c:pt idx="869">
                  <c:v>42248</c:v>
                </c:pt>
                <c:pt idx="870">
                  <c:v>42247</c:v>
                </c:pt>
                <c:pt idx="871">
                  <c:v>42244</c:v>
                </c:pt>
                <c:pt idx="872">
                  <c:v>42243</c:v>
                </c:pt>
                <c:pt idx="873">
                  <c:v>42242</c:v>
                </c:pt>
                <c:pt idx="874">
                  <c:v>42241</c:v>
                </c:pt>
                <c:pt idx="875">
                  <c:v>42240</c:v>
                </c:pt>
                <c:pt idx="876">
                  <c:v>42237</c:v>
                </c:pt>
                <c:pt idx="877">
                  <c:v>42236</c:v>
                </c:pt>
                <c:pt idx="878">
                  <c:v>42235</c:v>
                </c:pt>
                <c:pt idx="879">
                  <c:v>42234</c:v>
                </c:pt>
                <c:pt idx="880">
                  <c:v>42233</c:v>
                </c:pt>
                <c:pt idx="881">
                  <c:v>42230</c:v>
                </c:pt>
                <c:pt idx="882">
                  <c:v>42229</c:v>
                </c:pt>
                <c:pt idx="883">
                  <c:v>42228</c:v>
                </c:pt>
                <c:pt idx="884">
                  <c:v>42227</c:v>
                </c:pt>
                <c:pt idx="885">
                  <c:v>42226</c:v>
                </c:pt>
                <c:pt idx="886">
                  <c:v>42223</c:v>
                </c:pt>
                <c:pt idx="887">
                  <c:v>42222</c:v>
                </c:pt>
                <c:pt idx="888">
                  <c:v>42221</c:v>
                </c:pt>
                <c:pt idx="889">
                  <c:v>42220</c:v>
                </c:pt>
                <c:pt idx="890">
                  <c:v>42219</c:v>
                </c:pt>
                <c:pt idx="891">
                  <c:v>42216</c:v>
                </c:pt>
                <c:pt idx="892">
                  <c:v>42215</c:v>
                </c:pt>
                <c:pt idx="893">
                  <c:v>42214</c:v>
                </c:pt>
                <c:pt idx="894">
                  <c:v>42213</c:v>
                </c:pt>
                <c:pt idx="895">
                  <c:v>42212</c:v>
                </c:pt>
                <c:pt idx="896">
                  <c:v>42209</c:v>
                </c:pt>
                <c:pt idx="897">
                  <c:v>42208</c:v>
                </c:pt>
                <c:pt idx="898">
                  <c:v>42207</c:v>
                </c:pt>
                <c:pt idx="899">
                  <c:v>42206</c:v>
                </c:pt>
                <c:pt idx="900">
                  <c:v>42205</c:v>
                </c:pt>
                <c:pt idx="901">
                  <c:v>42202</c:v>
                </c:pt>
                <c:pt idx="902">
                  <c:v>42201</c:v>
                </c:pt>
                <c:pt idx="903">
                  <c:v>42200</c:v>
                </c:pt>
                <c:pt idx="904">
                  <c:v>42199</c:v>
                </c:pt>
                <c:pt idx="905">
                  <c:v>42198</c:v>
                </c:pt>
                <c:pt idx="906">
                  <c:v>42195</c:v>
                </c:pt>
                <c:pt idx="907">
                  <c:v>42194</c:v>
                </c:pt>
                <c:pt idx="908">
                  <c:v>42193</c:v>
                </c:pt>
                <c:pt idx="909">
                  <c:v>42192</c:v>
                </c:pt>
                <c:pt idx="910">
                  <c:v>42191</c:v>
                </c:pt>
                <c:pt idx="911">
                  <c:v>42188</c:v>
                </c:pt>
                <c:pt idx="912">
                  <c:v>42187</c:v>
                </c:pt>
                <c:pt idx="913">
                  <c:v>42186</c:v>
                </c:pt>
                <c:pt idx="914">
                  <c:v>42185</c:v>
                </c:pt>
                <c:pt idx="915">
                  <c:v>42184</c:v>
                </c:pt>
                <c:pt idx="916">
                  <c:v>42181</c:v>
                </c:pt>
                <c:pt idx="917">
                  <c:v>42180</c:v>
                </c:pt>
                <c:pt idx="918">
                  <c:v>42179</c:v>
                </c:pt>
                <c:pt idx="919">
                  <c:v>42178</c:v>
                </c:pt>
                <c:pt idx="920">
                  <c:v>42177</c:v>
                </c:pt>
                <c:pt idx="921">
                  <c:v>42174</c:v>
                </c:pt>
                <c:pt idx="922">
                  <c:v>42173</c:v>
                </c:pt>
                <c:pt idx="923">
                  <c:v>42172</c:v>
                </c:pt>
                <c:pt idx="924">
                  <c:v>42171</c:v>
                </c:pt>
                <c:pt idx="925">
                  <c:v>42170</c:v>
                </c:pt>
                <c:pt idx="926">
                  <c:v>42167</c:v>
                </c:pt>
                <c:pt idx="927">
                  <c:v>42166</c:v>
                </c:pt>
                <c:pt idx="928">
                  <c:v>42165</c:v>
                </c:pt>
                <c:pt idx="929">
                  <c:v>42164</c:v>
                </c:pt>
                <c:pt idx="930">
                  <c:v>42163</c:v>
                </c:pt>
                <c:pt idx="931">
                  <c:v>42160</c:v>
                </c:pt>
                <c:pt idx="932">
                  <c:v>42159</c:v>
                </c:pt>
                <c:pt idx="933">
                  <c:v>42158</c:v>
                </c:pt>
                <c:pt idx="934">
                  <c:v>42157</c:v>
                </c:pt>
                <c:pt idx="935">
                  <c:v>42156</c:v>
                </c:pt>
                <c:pt idx="936">
                  <c:v>42153</c:v>
                </c:pt>
                <c:pt idx="937">
                  <c:v>42152</c:v>
                </c:pt>
                <c:pt idx="938">
                  <c:v>42151</c:v>
                </c:pt>
                <c:pt idx="939">
                  <c:v>42150</c:v>
                </c:pt>
                <c:pt idx="940">
                  <c:v>42149</c:v>
                </c:pt>
                <c:pt idx="941">
                  <c:v>42146</c:v>
                </c:pt>
                <c:pt idx="942">
                  <c:v>42145</c:v>
                </c:pt>
                <c:pt idx="943">
                  <c:v>42144</c:v>
                </c:pt>
                <c:pt idx="944">
                  <c:v>42143</c:v>
                </c:pt>
                <c:pt idx="945">
                  <c:v>42142</c:v>
                </c:pt>
                <c:pt idx="946">
                  <c:v>42139</c:v>
                </c:pt>
                <c:pt idx="947">
                  <c:v>42138</c:v>
                </c:pt>
                <c:pt idx="948">
                  <c:v>42137</c:v>
                </c:pt>
                <c:pt idx="949">
                  <c:v>42136</c:v>
                </c:pt>
                <c:pt idx="950">
                  <c:v>42135</c:v>
                </c:pt>
                <c:pt idx="951">
                  <c:v>42132</c:v>
                </c:pt>
                <c:pt idx="952">
                  <c:v>42131</c:v>
                </c:pt>
                <c:pt idx="953">
                  <c:v>42130</c:v>
                </c:pt>
                <c:pt idx="954">
                  <c:v>42129</c:v>
                </c:pt>
                <c:pt idx="955">
                  <c:v>42128</c:v>
                </c:pt>
                <c:pt idx="956">
                  <c:v>42125</c:v>
                </c:pt>
                <c:pt idx="957">
                  <c:v>42124</c:v>
                </c:pt>
                <c:pt idx="958">
                  <c:v>42123</c:v>
                </c:pt>
                <c:pt idx="959">
                  <c:v>42122</c:v>
                </c:pt>
                <c:pt idx="960">
                  <c:v>42121</c:v>
                </c:pt>
                <c:pt idx="961">
                  <c:v>42118</c:v>
                </c:pt>
                <c:pt idx="962">
                  <c:v>42117</c:v>
                </c:pt>
                <c:pt idx="963">
                  <c:v>42116</c:v>
                </c:pt>
                <c:pt idx="964">
                  <c:v>42115</c:v>
                </c:pt>
                <c:pt idx="965">
                  <c:v>42114</c:v>
                </c:pt>
                <c:pt idx="966">
                  <c:v>42111</c:v>
                </c:pt>
                <c:pt idx="967">
                  <c:v>42110</c:v>
                </c:pt>
                <c:pt idx="968">
                  <c:v>42109</c:v>
                </c:pt>
                <c:pt idx="969">
                  <c:v>42108</c:v>
                </c:pt>
                <c:pt idx="970">
                  <c:v>42107</c:v>
                </c:pt>
                <c:pt idx="971">
                  <c:v>42104</c:v>
                </c:pt>
                <c:pt idx="972">
                  <c:v>42103</c:v>
                </c:pt>
                <c:pt idx="973">
                  <c:v>42102</c:v>
                </c:pt>
                <c:pt idx="974">
                  <c:v>42101</c:v>
                </c:pt>
                <c:pt idx="975">
                  <c:v>42100</c:v>
                </c:pt>
                <c:pt idx="976">
                  <c:v>42097</c:v>
                </c:pt>
                <c:pt idx="977">
                  <c:v>42096</c:v>
                </c:pt>
                <c:pt idx="978">
                  <c:v>42095</c:v>
                </c:pt>
                <c:pt idx="979">
                  <c:v>42094</c:v>
                </c:pt>
                <c:pt idx="980">
                  <c:v>42093</c:v>
                </c:pt>
                <c:pt idx="981">
                  <c:v>42090</c:v>
                </c:pt>
                <c:pt idx="982">
                  <c:v>42089</c:v>
                </c:pt>
                <c:pt idx="983">
                  <c:v>42088</c:v>
                </c:pt>
                <c:pt idx="984">
                  <c:v>42087</c:v>
                </c:pt>
                <c:pt idx="985">
                  <c:v>42086</c:v>
                </c:pt>
                <c:pt idx="986">
                  <c:v>42083</c:v>
                </c:pt>
                <c:pt idx="987">
                  <c:v>42082</c:v>
                </c:pt>
                <c:pt idx="988">
                  <c:v>42081</c:v>
                </c:pt>
                <c:pt idx="989">
                  <c:v>42080</c:v>
                </c:pt>
                <c:pt idx="990">
                  <c:v>42079</c:v>
                </c:pt>
                <c:pt idx="991">
                  <c:v>42076</c:v>
                </c:pt>
                <c:pt idx="992">
                  <c:v>42075</c:v>
                </c:pt>
                <c:pt idx="993">
                  <c:v>42074</c:v>
                </c:pt>
                <c:pt idx="994">
                  <c:v>42073</c:v>
                </c:pt>
                <c:pt idx="995">
                  <c:v>42072</c:v>
                </c:pt>
                <c:pt idx="996">
                  <c:v>42069</c:v>
                </c:pt>
                <c:pt idx="997">
                  <c:v>42068</c:v>
                </c:pt>
                <c:pt idx="998">
                  <c:v>42067</c:v>
                </c:pt>
                <c:pt idx="999">
                  <c:v>42066</c:v>
                </c:pt>
                <c:pt idx="1000">
                  <c:v>42065</c:v>
                </c:pt>
                <c:pt idx="1001">
                  <c:v>42062</c:v>
                </c:pt>
                <c:pt idx="1002">
                  <c:v>42061</c:v>
                </c:pt>
                <c:pt idx="1003">
                  <c:v>42060</c:v>
                </c:pt>
                <c:pt idx="1004">
                  <c:v>42059</c:v>
                </c:pt>
                <c:pt idx="1005">
                  <c:v>42058</c:v>
                </c:pt>
                <c:pt idx="1006">
                  <c:v>42055</c:v>
                </c:pt>
                <c:pt idx="1007">
                  <c:v>42054</c:v>
                </c:pt>
                <c:pt idx="1008">
                  <c:v>42053</c:v>
                </c:pt>
                <c:pt idx="1009">
                  <c:v>42052</c:v>
                </c:pt>
                <c:pt idx="1010">
                  <c:v>42051</c:v>
                </c:pt>
                <c:pt idx="1011">
                  <c:v>42048</c:v>
                </c:pt>
                <c:pt idx="1012">
                  <c:v>42047</c:v>
                </c:pt>
                <c:pt idx="1013">
                  <c:v>42046</c:v>
                </c:pt>
                <c:pt idx="1014">
                  <c:v>42045</c:v>
                </c:pt>
                <c:pt idx="1015">
                  <c:v>42044</c:v>
                </c:pt>
                <c:pt idx="1016">
                  <c:v>42041</c:v>
                </c:pt>
                <c:pt idx="1017">
                  <c:v>42040</c:v>
                </c:pt>
                <c:pt idx="1018">
                  <c:v>42039</c:v>
                </c:pt>
                <c:pt idx="1019">
                  <c:v>42038</c:v>
                </c:pt>
                <c:pt idx="1020">
                  <c:v>42037</c:v>
                </c:pt>
                <c:pt idx="1021">
                  <c:v>42034</c:v>
                </c:pt>
                <c:pt idx="1022">
                  <c:v>42033</c:v>
                </c:pt>
                <c:pt idx="1023">
                  <c:v>42032</c:v>
                </c:pt>
                <c:pt idx="1024">
                  <c:v>42031</c:v>
                </c:pt>
                <c:pt idx="1025">
                  <c:v>42030</c:v>
                </c:pt>
                <c:pt idx="1026">
                  <c:v>42027</c:v>
                </c:pt>
                <c:pt idx="1027">
                  <c:v>42026</c:v>
                </c:pt>
                <c:pt idx="1028">
                  <c:v>42025</c:v>
                </c:pt>
                <c:pt idx="1029">
                  <c:v>42024</c:v>
                </c:pt>
                <c:pt idx="1030">
                  <c:v>42023</c:v>
                </c:pt>
                <c:pt idx="1031">
                  <c:v>42020</c:v>
                </c:pt>
                <c:pt idx="1032">
                  <c:v>42019</c:v>
                </c:pt>
                <c:pt idx="1033">
                  <c:v>42018</c:v>
                </c:pt>
                <c:pt idx="1034">
                  <c:v>42017</c:v>
                </c:pt>
                <c:pt idx="1035">
                  <c:v>42016</c:v>
                </c:pt>
                <c:pt idx="1036">
                  <c:v>42013</c:v>
                </c:pt>
                <c:pt idx="1037">
                  <c:v>42012</c:v>
                </c:pt>
                <c:pt idx="1038">
                  <c:v>42011</c:v>
                </c:pt>
                <c:pt idx="1039">
                  <c:v>42010</c:v>
                </c:pt>
                <c:pt idx="1040">
                  <c:v>42009</c:v>
                </c:pt>
                <c:pt idx="1041">
                  <c:v>42006</c:v>
                </c:pt>
                <c:pt idx="1042">
                  <c:v>42005</c:v>
                </c:pt>
                <c:pt idx="1043">
                  <c:v>42004</c:v>
                </c:pt>
                <c:pt idx="1044">
                  <c:v>42003</c:v>
                </c:pt>
                <c:pt idx="1045">
                  <c:v>42002</c:v>
                </c:pt>
                <c:pt idx="1046">
                  <c:v>41999</c:v>
                </c:pt>
                <c:pt idx="1047">
                  <c:v>41998</c:v>
                </c:pt>
                <c:pt idx="1048">
                  <c:v>41997</c:v>
                </c:pt>
                <c:pt idx="1049">
                  <c:v>41996</c:v>
                </c:pt>
                <c:pt idx="1050">
                  <c:v>41995</c:v>
                </c:pt>
                <c:pt idx="1051">
                  <c:v>41992</c:v>
                </c:pt>
                <c:pt idx="1052">
                  <c:v>41991</c:v>
                </c:pt>
                <c:pt idx="1053">
                  <c:v>41990</c:v>
                </c:pt>
                <c:pt idx="1054">
                  <c:v>41989</c:v>
                </c:pt>
                <c:pt idx="1055">
                  <c:v>41988</c:v>
                </c:pt>
                <c:pt idx="1056">
                  <c:v>41985</c:v>
                </c:pt>
                <c:pt idx="1057">
                  <c:v>41984</c:v>
                </c:pt>
                <c:pt idx="1058">
                  <c:v>41983</c:v>
                </c:pt>
                <c:pt idx="1059">
                  <c:v>41982</c:v>
                </c:pt>
                <c:pt idx="1060">
                  <c:v>41981</c:v>
                </c:pt>
                <c:pt idx="1061">
                  <c:v>41978</c:v>
                </c:pt>
                <c:pt idx="1062">
                  <c:v>41977</c:v>
                </c:pt>
                <c:pt idx="1063">
                  <c:v>41976</c:v>
                </c:pt>
                <c:pt idx="1064">
                  <c:v>41975</c:v>
                </c:pt>
                <c:pt idx="1065">
                  <c:v>41974</c:v>
                </c:pt>
                <c:pt idx="1066">
                  <c:v>41971</c:v>
                </c:pt>
                <c:pt idx="1067">
                  <c:v>41970</c:v>
                </c:pt>
                <c:pt idx="1068">
                  <c:v>41969</c:v>
                </c:pt>
                <c:pt idx="1069">
                  <c:v>41968</c:v>
                </c:pt>
                <c:pt idx="1070">
                  <c:v>41967</c:v>
                </c:pt>
                <c:pt idx="1071">
                  <c:v>41964</c:v>
                </c:pt>
                <c:pt idx="1072">
                  <c:v>41963</c:v>
                </c:pt>
                <c:pt idx="1073">
                  <c:v>41962</c:v>
                </c:pt>
                <c:pt idx="1074">
                  <c:v>41961</c:v>
                </c:pt>
                <c:pt idx="1075">
                  <c:v>41960</c:v>
                </c:pt>
                <c:pt idx="1076">
                  <c:v>41957</c:v>
                </c:pt>
                <c:pt idx="1077">
                  <c:v>41956</c:v>
                </c:pt>
                <c:pt idx="1078">
                  <c:v>41955</c:v>
                </c:pt>
                <c:pt idx="1079">
                  <c:v>41954</c:v>
                </c:pt>
                <c:pt idx="1080">
                  <c:v>41953</c:v>
                </c:pt>
                <c:pt idx="1081">
                  <c:v>41950</c:v>
                </c:pt>
                <c:pt idx="1082">
                  <c:v>41949</c:v>
                </c:pt>
                <c:pt idx="1083">
                  <c:v>41948</c:v>
                </c:pt>
                <c:pt idx="1084">
                  <c:v>41947</c:v>
                </c:pt>
                <c:pt idx="1085">
                  <c:v>41946</c:v>
                </c:pt>
                <c:pt idx="1086">
                  <c:v>41943</c:v>
                </c:pt>
                <c:pt idx="1087">
                  <c:v>41942</c:v>
                </c:pt>
                <c:pt idx="1088">
                  <c:v>41941</c:v>
                </c:pt>
                <c:pt idx="1089">
                  <c:v>41940</c:v>
                </c:pt>
                <c:pt idx="1090">
                  <c:v>41939</c:v>
                </c:pt>
                <c:pt idx="1091">
                  <c:v>41936</c:v>
                </c:pt>
                <c:pt idx="1092">
                  <c:v>41935</c:v>
                </c:pt>
                <c:pt idx="1093">
                  <c:v>41934</c:v>
                </c:pt>
                <c:pt idx="1094">
                  <c:v>41933</c:v>
                </c:pt>
                <c:pt idx="1095">
                  <c:v>41932</c:v>
                </c:pt>
                <c:pt idx="1096">
                  <c:v>41929</c:v>
                </c:pt>
                <c:pt idx="1097">
                  <c:v>41928</c:v>
                </c:pt>
                <c:pt idx="1098">
                  <c:v>41927</c:v>
                </c:pt>
                <c:pt idx="1099">
                  <c:v>41926</c:v>
                </c:pt>
                <c:pt idx="1100">
                  <c:v>41925</c:v>
                </c:pt>
                <c:pt idx="1101">
                  <c:v>41922</c:v>
                </c:pt>
                <c:pt idx="1102">
                  <c:v>41921</c:v>
                </c:pt>
                <c:pt idx="1103">
                  <c:v>41920</c:v>
                </c:pt>
                <c:pt idx="1104">
                  <c:v>41919</c:v>
                </c:pt>
                <c:pt idx="1105">
                  <c:v>41918</c:v>
                </c:pt>
                <c:pt idx="1106">
                  <c:v>41915</c:v>
                </c:pt>
                <c:pt idx="1107">
                  <c:v>41914</c:v>
                </c:pt>
                <c:pt idx="1108">
                  <c:v>41913</c:v>
                </c:pt>
                <c:pt idx="1109">
                  <c:v>41912</c:v>
                </c:pt>
                <c:pt idx="1110">
                  <c:v>41911</c:v>
                </c:pt>
                <c:pt idx="1111">
                  <c:v>41908</c:v>
                </c:pt>
                <c:pt idx="1112">
                  <c:v>41907</c:v>
                </c:pt>
                <c:pt idx="1113">
                  <c:v>41906</c:v>
                </c:pt>
                <c:pt idx="1114">
                  <c:v>41905</c:v>
                </c:pt>
                <c:pt idx="1115">
                  <c:v>41904</c:v>
                </c:pt>
                <c:pt idx="1116">
                  <c:v>41901</c:v>
                </c:pt>
                <c:pt idx="1117">
                  <c:v>41900</c:v>
                </c:pt>
                <c:pt idx="1118">
                  <c:v>41899</c:v>
                </c:pt>
                <c:pt idx="1119">
                  <c:v>41898</c:v>
                </c:pt>
                <c:pt idx="1120">
                  <c:v>41897</c:v>
                </c:pt>
                <c:pt idx="1121">
                  <c:v>41894</c:v>
                </c:pt>
                <c:pt idx="1122">
                  <c:v>41893</c:v>
                </c:pt>
                <c:pt idx="1123">
                  <c:v>41892</c:v>
                </c:pt>
                <c:pt idx="1124">
                  <c:v>41891</c:v>
                </c:pt>
                <c:pt idx="1125">
                  <c:v>41890</c:v>
                </c:pt>
                <c:pt idx="1126">
                  <c:v>41887</c:v>
                </c:pt>
                <c:pt idx="1127">
                  <c:v>41886</c:v>
                </c:pt>
                <c:pt idx="1128">
                  <c:v>41885</c:v>
                </c:pt>
                <c:pt idx="1129">
                  <c:v>41884</c:v>
                </c:pt>
                <c:pt idx="1130">
                  <c:v>41883</c:v>
                </c:pt>
                <c:pt idx="1131">
                  <c:v>41880</c:v>
                </c:pt>
                <c:pt idx="1132">
                  <c:v>41879</c:v>
                </c:pt>
                <c:pt idx="1133">
                  <c:v>41878</c:v>
                </c:pt>
                <c:pt idx="1134">
                  <c:v>41877</c:v>
                </c:pt>
                <c:pt idx="1135">
                  <c:v>41876</c:v>
                </c:pt>
                <c:pt idx="1136">
                  <c:v>41873</c:v>
                </c:pt>
                <c:pt idx="1137">
                  <c:v>41872</c:v>
                </c:pt>
                <c:pt idx="1138">
                  <c:v>41871</c:v>
                </c:pt>
                <c:pt idx="1139">
                  <c:v>41870</c:v>
                </c:pt>
                <c:pt idx="1140">
                  <c:v>41869</c:v>
                </c:pt>
                <c:pt idx="1141">
                  <c:v>41866</c:v>
                </c:pt>
                <c:pt idx="1142">
                  <c:v>41865</c:v>
                </c:pt>
                <c:pt idx="1143">
                  <c:v>41864</c:v>
                </c:pt>
                <c:pt idx="1144">
                  <c:v>41863</c:v>
                </c:pt>
                <c:pt idx="1145">
                  <c:v>41862</c:v>
                </c:pt>
                <c:pt idx="1146">
                  <c:v>41859</c:v>
                </c:pt>
                <c:pt idx="1147">
                  <c:v>41858</c:v>
                </c:pt>
                <c:pt idx="1148">
                  <c:v>41857</c:v>
                </c:pt>
                <c:pt idx="1149">
                  <c:v>41856</c:v>
                </c:pt>
                <c:pt idx="1150">
                  <c:v>41855</c:v>
                </c:pt>
                <c:pt idx="1151">
                  <c:v>41852</c:v>
                </c:pt>
                <c:pt idx="1152">
                  <c:v>41851</c:v>
                </c:pt>
                <c:pt idx="1153">
                  <c:v>41850</c:v>
                </c:pt>
                <c:pt idx="1154">
                  <c:v>41849</c:v>
                </c:pt>
                <c:pt idx="1155">
                  <c:v>41848</c:v>
                </c:pt>
                <c:pt idx="1156">
                  <c:v>41845</c:v>
                </c:pt>
                <c:pt idx="1157">
                  <c:v>41844</c:v>
                </c:pt>
                <c:pt idx="1158">
                  <c:v>41843</c:v>
                </c:pt>
                <c:pt idx="1159">
                  <c:v>41842</c:v>
                </c:pt>
                <c:pt idx="1160">
                  <c:v>41841</c:v>
                </c:pt>
                <c:pt idx="1161">
                  <c:v>41838</c:v>
                </c:pt>
                <c:pt idx="1162">
                  <c:v>41837</c:v>
                </c:pt>
                <c:pt idx="1163">
                  <c:v>41836</c:v>
                </c:pt>
                <c:pt idx="1164">
                  <c:v>41835</c:v>
                </c:pt>
                <c:pt idx="1165">
                  <c:v>41834</c:v>
                </c:pt>
                <c:pt idx="1166">
                  <c:v>41831</c:v>
                </c:pt>
                <c:pt idx="1167">
                  <c:v>41830</c:v>
                </c:pt>
                <c:pt idx="1168">
                  <c:v>41829</c:v>
                </c:pt>
                <c:pt idx="1169">
                  <c:v>41828</c:v>
                </c:pt>
                <c:pt idx="1170">
                  <c:v>41827</c:v>
                </c:pt>
                <c:pt idx="1171">
                  <c:v>41824</c:v>
                </c:pt>
                <c:pt idx="1172">
                  <c:v>41823</c:v>
                </c:pt>
                <c:pt idx="1173">
                  <c:v>41822</c:v>
                </c:pt>
                <c:pt idx="1174">
                  <c:v>41821</c:v>
                </c:pt>
                <c:pt idx="1175">
                  <c:v>41820</c:v>
                </c:pt>
                <c:pt idx="1176">
                  <c:v>41817</c:v>
                </c:pt>
                <c:pt idx="1177">
                  <c:v>41816</c:v>
                </c:pt>
                <c:pt idx="1178">
                  <c:v>41815</c:v>
                </c:pt>
                <c:pt idx="1179">
                  <c:v>41814</c:v>
                </c:pt>
                <c:pt idx="1180">
                  <c:v>41813</c:v>
                </c:pt>
                <c:pt idx="1181">
                  <c:v>41810</c:v>
                </c:pt>
                <c:pt idx="1182">
                  <c:v>41809</c:v>
                </c:pt>
                <c:pt idx="1183">
                  <c:v>41808</c:v>
                </c:pt>
                <c:pt idx="1184">
                  <c:v>41807</c:v>
                </c:pt>
                <c:pt idx="1185">
                  <c:v>41806</c:v>
                </c:pt>
                <c:pt idx="1186">
                  <c:v>41803</c:v>
                </c:pt>
                <c:pt idx="1187">
                  <c:v>41802</c:v>
                </c:pt>
                <c:pt idx="1188">
                  <c:v>41801</c:v>
                </c:pt>
                <c:pt idx="1189">
                  <c:v>41800</c:v>
                </c:pt>
                <c:pt idx="1190">
                  <c:v>41799</c:v>
                </c:pt>
                <c:pt idx="1191">
                  <c:v>41796</c:v>
                </c:pt>
                <c:pt idx="1192">
                  <c:v>41795</c:v>
                </c:pt>
                <c:pt idx="1193">
                  <c:v>41794</c:v>
                </c:pt>
                <c:pt idx="1194">
                  <c:v>41793</c:v>
                </c:pt>
                <c:pt idx="1195">
                  <c:v>41792</c:v>
                </c:pt>
                <c:pt idx="1196">
                  <c:v>41789</c:v>
                </c:pt>
                <c:pt idx="1197">
                  <c:v>41788</c:v>
                </c:pt>
                <c:pt idx="1198">
                  <c:v>41787</c:v>
                </c:pt>
                <c:pt idx="1199">
                  <c:v>41786</c:v>
                </c:pt>
                <c:pt idx="1200">
                  <c:v>41785</c:v>
                </c:pt>
                <c:pt idx="1201">
                  <c:v>41782</c:v>
                </c:pt>
                <c:pt idx="1202">
                  <c:v>41781</c:v>
                </c:pt>
                <c:pt idx="1203">
                  <c:v>41780</c:v>
                </c:pt>
                <c:pt idx="1204">
                  <c:v>41779</c:v>
                </c:pt>
                <c:pt idx="1205">
                  <c:v>41778</c:v>
                </c:pt>
                <c:pt idx="1206">
                  <c:v>41775</c:v>
                </c:pt>
                <c:pt idx="1207">
                  <c:v>41774</c:v>
                </c:pt>
                <c:pt idx="1208">
                  <c:v>41773</c:v>
                </c:pt>
                <c:pt idx="1209">
                  <c:v>41772</c:v>
                </c:pt>
                <c:pt idx="1210">
                  <c:v>41771</c:v>
                </c:pt>
                <c:pt idx="1211">
                  <c:v>41768</c:v>
                </c:pt>
                <c:pt idx="1212">
                  <c:v>41767</c:v>
                </c:pt>
                <c:pt idx="1213">
                  <c:v>41766</c:v>
                </c:pt>
                <c:pt idx="1214">
                  <c:v>41765</c:v>
                </c:pt>
                <c:pt idx="1215">
                  <c:v>41764</c:v>
                </c:pt>
                <c:pt idx="1216">
                  <c:v>41761</c:v>
                </c:pt>
                <c:pt idx="1217">
                  <c:v>41760</c:v>
                </c:pt>
                <c:pt idx="1218">
                  <c:v>41759</c:v>
                </c:pt>
                <c:pt idx="1219">
                  <c:v>41758</c:v>
                </c:pt>
                <c:pt idx="1220">
                  <c:v>41757</c:v>
                </c:pt>
                <c:pt idx="1221">
                  <c:v>41754</c:v>
                </c:pt>
                <c:pt idx="1222">
                  <c:v>41753</c:v>
                </c:pt>
                <c:pt idx="1223">
                  <c:v>41752</c:v>
                </c:pt>
                <c:pt idx="1224">
                  <c:v>41751</c:v>
                </c:pt>
                <c:pt idx="1225">
                  <c:v>41750</c:v>
                </c:pt>
                <c:pt idx="1226">
                  <c:v>41747</c:v>
                </c:pt>
                <c:pt idx="1227">
                  <c:v>41746</c:v>
                </c:pt>
                <c:pt idx="1228">
                  <c:v>41745</c:v>
                </c:pt>
                <c:pt idx="1229">
                  <c:v>41744</c:v>
                </c:pt>
                <c:pt idx="1230">
                  <c:v>41743</c:v>
                </c:pt>
                <c:pt idx="1231">
                  <c:v>41740</c:v>
                </c:pt>
                <c:pt idx="1232">
                  <c:v>41739</c:v>
                </c:pt>
                <c:pt idx="1233">
                  <c:v>41738</c:v>
                </c:pt>
                <c:pt idx="1234">
                  <c:v>41737</c:v>
                </c:pt>
                <c:pt idx="1235">
                  <c:v>41736</c:v>
                </c:pt>
                <c:pt idx="1236">
                  <c:v>41733</c:v>
                </c:pt>
                <c:pt idx="1237">
                  <c:v>41732</c:v>
                </c:pt>
                <c:pt idx="1238">
                  <c:v>41731</c:v>
                </c:pt>
                <c:pt idx="1239">
                  <c:v>41730</c:v>
                </c:pt>
                <c:pt idx="1240">
                  <c:v>41729</c:v>
                </c:pt>
                <c:pt idx="1241">
                  <c:v>41726</c:v>
                </c:pt>
                <c:pt idx="1242">
                  <c:v>41725</c:v>
                </c:pt>
                <c:pt idx="1243">
                  <c:v>41724</c:v>
                </c:pt>
                <c:pt idx="1244">
                  <c:v>41723</c:v>
                </c:pt>
                <c:pt idx="1245">
                  <c:v>41722</c:v>
                </c:pt>
                <c:pt idx="1246">
                  <c:v>41719</c:v>
                </c:pt>
                <c:pt idx="1247">
                  <c:v>41718</c:v>
                </c:pt>
                <c:pt idx="1248">
                  <c:v>41717</c:v>
                </c:pt>
                <c:pt idx="1249">
                  <c:v>41716</c:v>
                </c:pt>
                <c:pt idx="1250">
                  <c:v>41715</c:v>
                </c:pt>
                <c:pt idx="1251">
                  <c:v>41712</c:v>
                </c:pt>
                <c:pt idx="1252">
                  <c:v>41711</c:v>
                </c:pt>
                <c:pt idx="1253">
                  <c:v>41710</c:v>
                </c:pt>
                <c:pt idx="1254">
                  <c:v>41709</c:v>
                </c:pt>
                <c:pt idx="1255">
                  <c:v>41708</c:v>
                </c:pt>
                <c:pt idx="1256">
                  <c:v>41705</c:v>
                </c:pt>
                <c:pt idx="1257">
                  <c:v>41704</c:v>
                </c:pt>
                <c:pt idx="1258">
                  <c:v>41703</c:v>
                </c:pt>
                <c:pt idx="1259">
                  <c:v>41702</c:v>
                </c:pt>
                <c:pt idx="1260">
                  <c:v>41701</c:v>
                </c:pt>
                <c:pt idx="1261">
                  <c:v>41698</c:v>
                </c:pt>
                <c:pt idx="1262">
                  <c:v>41697</c:v>
                </c:pt>
                <c:pt idx="1263">
                  <c:v>41696</c:v>
                </c:pt>
                <c:pt idx="1264">
                  <c:v>41695</c:v>
                </c:pt>
                <c:pt idx="1265">
                  <c:v>41694</c:v>
                </c:pt>
                <c:pt idx="1266">
                  <c:v>41691</c:v>
                </c:pt>
                <c:pt idx="1267">
                  <c:v>41690</c:v>
                </c:pt>
                <c:pt idx="1268">
                  <c:v>41689</c:v>
                </c:pt>
                <c:pt idx="1269">
                  <c:v>41688</c:v>
                </c:pt>
                <c:pt idx="1270">
                  <c:v>41687</c:v>
                </c:pt>
                <c:pt idx="1271">
                  <c:v>41684</c:v>
                </c:pt>
                <c:pt idx="1272">
                  <c:v>41683</c:v>
                </c:pt>
                <c:pt idx="1273">
                  <c:v>41682</c:v>
                </c:pt>
                <c:pt idx="1274">
                  <c:v>41681</c:v>
                </c:pt>
                <c:pt idx="1275">
                  <c:v>41680</c:v>
                </c:pt>
                <c:pt idx="1276">
                  <c:v>41677</c:v>
                </c:pt>
                <c:pt idx="1277">
                  <c:v>41676</c:v>
                </c:pt>
                <c:pt idx="1278">
                  <c:v>41675</c:v>
                </c:pt>
                <c:pt idx="1279">
                  <c:v>41674</c:v>
                </c:pt>
                <c:pt idx="1280">
                  <c:v>41673</c:v>
                </c:pt>
                <c:pt idx="1281">
                  <c:v>41670</c:v>
                </c:pt>
                <c:pt idx="1282">
                  <c:v>41669</c:v>
                </c:pt>
                <c:pt idx="1283">
                  <c:v>41668</c:v>
                </c:pt>
                <c:pt idx="1284">
                  <c:v>41667</c:v>
                </c:pt>
                <c:pt idx="1285">
                  <c:v>41666</c:v>
                </c:pt>
                <c:pt idx="1286">
                  <c:v>41663</c:v>
                </c:pt>
                <c:pt idx="1287">
                  <c:v>41662</c:v>
                </c:pt>
                <c:pt idx="1288">
                  <c:v>41661</c:v>
                </c:pt>
                <c:pt idx="1289">
                  <c:v>41660</c:v>
                </c:pt>
                <c:pt idx="1290">
                  <c:v>41659</c:v>
                </c:pt>
                <c:pt idx="1291">
                  <c:v>41656</c:v>
                </c:pt>
                <c:pt idx="1292">
                  <c:v>41655</c:v>
                </c:pt>
                <c:pt idx="1293">
                  <c:v>41654</c:v>
                </c:pt>
                <c:pt idx="1294">
                  <c:v>41653</c:v>
                </c:pt>
                <c:pt idx="1295">
                  <c:v>41652</c:v>
                </c:pt>
                <c:pt idx="1296">
                  <c:v>41649</c:v>
                </c:pt>
                <c:pt idx="1297">
                  <c:v>41648</c:v>
                </c:pt>
                <c:pt idx="1298">
                  <c:v>41647</c:v>
                </c:pt>
                <c:pt idx="1299">
                  <c:v>41646</c:v>
                </c:pt>
                <c:pt idx="1300">
                  <c:v>41645</c:v>
                </c:pt>
                <c:pt idx="1301">
                  <c:v>41642</c:v>
                </c:pt>
                <c:pt idx="1302">
                  <c:v>41641</c:v>
                </c:pt>
                <c:pt idx="1303">
                  <c:v>41640</c:v>
                </c:pt>
                <c:pt idx="1304">
                  <c:v>41639</c:v>
                </c:pt>
                <c:pt idx="1305">
                  <c:v>41638</c:v>
                </c:pt>
                <c:pt idx="1306">
                  <c:v>41635</c:v>
                </c:pt>
                <c:pt idx="1307">
                  <c:v>41634</c:v>
                </c:pt>
                <c:pt idx="1308">
                  <c:v>41633</c:v>
                </c:pt>
                <c:pt idx="1309">
                  <c:v>41632</c:v>
                </c:pt>
                <c:pt idx="1310">
                  <c:v>41631</c:v>
                </c:pt>
                <c:pt idx="1311">
                  <c:v>41628</c:v>
                </c:pt>
                <c:pt idx="1312">
                  <c:v>41627</c:v>
                </c:pt>
                <c:pt idx="1313">
                  <c:v>41626</c:v>
                </c:pt>
                <c:pt idx="1314">
                  <c:v>41625</c:v>
                </c:pt>
                <c:pt idx="1315">
                  <c:v>41624</c:v>
                </c:pt>
                <c:pt idx="1316">
                  <c:v>41621</c:v>
                </c:pt>
                <c:pt idx="1317">
                  <c:v>41620</c:v>
                </c:pt>
                <c:pt idx="1318">
                  <c:v>41619</c:v>
                </c:pt>
                <c:pt idx="1319">
                  <c:v>41618</c:v>
                </c:pt>
                <c:pt idx="1320">
                  <c:v>41617</c:v>
                </c:pt>
                <c:pt idx="1321">
                  <c:v>41614</c:v>
                </c:pt>
                <c:pt idx="1322">
                  <c:v>41613</c:v>
                </c:pt>
                <c:pt idx="1323">
                  <c:v>41612</c:v>
                </c:pt>
                <c:pt idx="1324">
                  <c:v>41611</c:v>
                </c:pt>
                <c:pt idx="1325">
                  <c:v>41610</c:v>
                </c:pt>
                <c:pt idx="1326">
                  <c:v>41607</c:v>
                </c:pt>
                <c:pt idx="1327">
                  <c:v>41606</c:v>
                </c:pt>
                <c:pt idx="1328">
                  <c:v>41605</c:v>
                </c:pt>
                <c:pt idx="1329">
                  <c:v>41604</c:v>
                </c:pt>
                <c:pt idx="1330">
                  <c:v>41603</c:v>
                </c:pt>
                <c:pt idx="1331">
                  <c:v>41600</c:v>
                </c:pt>
                <c:pt idx="1332">
                  <c:v>41599</c:v>
                </c:pt>
                <c:pt idx="1333">
                  <c:v>41598</c:v>
                </c:pt>
                <c:pt idx="1334">
                  <c:v>41597</c:v>
                </c:pt>
                <c:pt idx="1335">
                  <c:v>41596</c:v>
                </c:pt>
                <c:pt idx="1336">
                  <c:v>41593</c:v>
                </c:pt>
                <c:pt idx="1337">
                  <c:v>41592</c:v>
                </c:pt>
                <c:pt idx="1338">
                  <c:v>41591</c:v>
                </c:pt>
                <c:pt idx="1339">
                  <c:v>41590</c:v>
                </c:pt>
                <c:pt idx="1340">
                  <c:v>41589</c:v>
                </c:pt>
                <c:pt idx="1341">
                  <c:v>41586</c:v>
                </c:pt>
                <c:pt idx="1342">
                  <c:v>41585</c:v>
                </c:pt>
                <c:pt idx="1343">
                  <c:v>41584</c:v>
                </c:pt>
                <c:pt idx="1344">
                  <c:v>41583</c:v>
                </c:pt>
                <c:pt idx="1345">
                  <c:v>41582</c:v>
                </c:pt>
                <c:pt idx="1346">
                  <c:v>41579</c:v>
                </c:pt>
                <c:pt idx="1347">
                  <c:v>41578</c:v>
                </c:pt>
                <c:pt idx="1348">
                  <c:v>41577</c:v>
                </c:pt>
                <c:pt idx="1349">
                  <c:v>41576</c:v>
                </c:pt>
                <c:pt idx="1350">
                  <c:v>41575</c:v>
                </c:pt>
                <c:pt idx="1351">
                  <c:v>41572</c:v>
                </c:pt>
                <c:pt idx="1352">
                  <c:v>41571</c:v>
                </c:pt>
                <c:pt idx="1353">
                  <c:v>41570</c:v>
                </c:pt>
                <c:pt idx="1354">
                  <c:v>41569</c:v>
                </c:pt>
                <c:pt idx="1355">
                  <c:v>41568</c:v>
                </c:pt>
                <c:pt idx="1356">
                  <c:v>41565</c:v>
                </c:pt>
                <c:pt idx="1357">
                  <c:v>41564</c:v>
                </c:pt>
                <c:pt idx="1358">
                  <c:v>41563</c:v>
                </c:pt>
                <c:pt idx="1359">
                  <c:v>41562</c:v>
                </c:pt>
                <c:pt idx="1360">
                  <c:v>41561</c:v>
                </c:pt>
                <c:pt idx="1361">
                  <c:v>41558</c:v>
                </c:pt>
                <c:pt idx="1362">
                  <c:v>41557</c:v>
                </c:pt>
                <c:pt idx="1363">
                  <c:v>41556</c:v>
                </c:pt>
                <c:pt idx="1364">
                  <c:v>41555</c:v>
                </c:pt>
                <c:pt idx="1365">
                  <c:v>41554</c:v>
                </c:pt>
                <c:pt idx="1366">
                  <c:v>41551</c:v>
                </c:pt>
                <c:pt idx="1367">
                  <c:v>41550</c:v>
                </c:pt>
                <c:pt idx="1368">
                  <c:v>41549</c:v>
                </c:pt>
                <c:pt idx="1369">
                  <c:v>41548</c:v>
                </c:pt>
                <c:pt idx="1370">
                  <c:v>41547</c:v>
                </c:pt>
                <c:pt idx="1371">
                  <c:v>41544</c:v>
                </c:pt>
                <c:pt idx="1372">
                  <c:v>41543</c:v>
                </c:pt>
                <c:pt idx="1373">
                  <c:v>41542</c:v>
                </c:pt>
                <c:pt idx="1374">
                  <c:v>41541</c:v>
                </c:pt>
                <c:pt idx="1375">
                  <c:v>41540</c:v>
                </c:pt>
                <c:pt idx="1376">
                  <c:v>41537</c:v>
                </c:pt>
                <c:pt idx="1377">
                  <c:v>41536</c:v>
                </c:pt>
                <c:pt idx="1378">
                  <c:v>41535</c:v>
                </c:pt>
                <c:pt idx="1379">
                  <c:v>41534</c:v>
                </c:pt>
                <c:pt idx="1380">
                  <c:v>41533</c:v>
                </c:pt>
                <c:pt idx="1381">
                  <c:v>41530</c:v>
                </c:pt>
                <c:pt idx="1382">
                  <c:v>41529</c:v>
                </c:pt>
                <c:pt idx="1383">
                  <c:v>41528</c:v>
                </c:pt>
                <c:pt idx="1384">
                  <c:v>41527</c:v>
                </c:pt>
                <c:pt idx="1385">
                  <c:v>41526</c:v>
                </c:pt>
                <c:pt idx="1386">
                  <c:v>41523</c:v>
                </c:pt>
                <c:pt idx="1387">
                  <c:v>41522</c:v>
                </c:pt>
                <c:pt idx="1388">
                  <c:v>41521</c:v>
                </c:pt>
                <c:pt idx="1389">
                  <c:v>41520</c:v>
                </c:pt>
                <c:pt idx="1390">
                  <c:v>41519</c:v>
                </c:pt>
                <c:pt idx="1391">
                  <c:v>41516</c:v>
                </c:pt>
                <c:pt idx="1392">
                  <c:v>41515</c:v>
                </c:pt>
                <c:pt idx="1393">
                  <c:v>41514</c:v>
                </c:pt>
                <c:pt idx="1394">
                  <c:v>41513</c:v>
                </c:pt>
                <c:pt idx="1395">
                  <c:v>41512</c:v>
                </c:pt>
                <c:pt idx="1396">
                  <c:v>41509</c:v>
                </c:pt>
                <c:pt idx="1397">
                  <c:v>41508</c:v>
                </c:pt>
                <c:pt idx="1398">
                  <c:v>41507</c:v>
                </c:pt>
                <c:pt idx="1399">
                  <c:v>41506</c:v>
                </c:pt>
                <c:pt idx="1400">
                  <c:v>41505</c:v>
                </c:pt>
                <c:pt idx="1401">
                  <c:v>41502</c:v>
                </c:pt>
                <c:pt idx="1402">
                  <c:v>41501</c:v>
                </c:pt>
                <c:pt idx="1403">
                  <c:v>41500</c:v>
                </c:pt>
                <c:pt idx="1404">
                  <c:v>41499</c:v>
                </c:pt>
                <c:pt idx="1405">
                  <c:v>41498</c:v>
                </c:pt>
                <c:pt idx="1406">
                  <c:v>41495</c:v>
                </c:pt>
                <c:pt idx="1407">
                  <c:v>41494</c:v>
                </c:pt>
                <c:pt idx="1408">
                  <c:v>41493</c:v>
                </c:pt>
                <c:pt idx="1409">
                  <c:v>41492</c:v>
                </c:pt>
                <c:pt idx="1410">
                  <c:v>41491</c:v>
                </c:pt>
                <c:pt idx="1411">
                  <c:v>41488</c:v>
                </c:pt>
                <c:pt idx="1412">
                  <c:v>41487</c:v>
                </c:pt>
                <c:pt idx="1413">
                  <c:v>41486</c:v>
                </c:pt>
                <c:pt idx="1414">
                  <c:v>41485</c:v>
                </c:pt>
                <c:pt idx="1415">
                  <c:v>41484</c:v>
                </c:pt>
                <c:pt idx="1416">
                  <c:v>41481</c:v>
                </c:pt>
                <c:pt idx="1417">
                  <c:v>41480</c:v>
                </c:pt>
                <c:pt idx="1418">
                  <c:v>41479</c:v>
                </c:pt>
                <c:pt idx="1419">
                  <c:v>41478</c:v>
                </c:pt>
                <c:pt idx="1420">
                  <c:v>41477</c:v>
                </c:pt>
                <c:pt idx="1421">
                  <c:v>41474</c:v>
                </c:pt>
                <c:pt idx="1422">
                  <c:v>41473</c:v>
                </c:pt>
                <c:pt idx="1423">
                  <c:v>41472</c:v>
                </c:pt>
                <c:pt idx="1424">
                  <c:v>41471</c:v>
                </c:pt>
                <c:pt idx="1425">
                  <c:v>41470</c:v>
                </c:pt>
                <c:pt idx="1426">
                  <c:v>41467</c:v>
                </c:pt>
                <c:pt idx="1427">
                  <c:v>41466</c:v>
                </c:pt>
                <c:pt idx="1428">
                  <c:v>41465</c:v>
                </c:pt>
                <c:pt idx="1429">
                  <c:v>41464</c:v>
                </c:pt>
                <c:pt idx="1430">
                  <c:v>41463</c:v>
                </c:pt>
                <c:pt idx="1431">
                  <c:v>41460</c:v>
                </c:pt>
                <c:pt idx="1432">
                  <c:v>41459</c:v>
                </c:pt>
                <c:pt idx="1433">
                  <c:v>41458</c:v>
                </c:pt>
                <c:pt idx="1434">
                  <c:v>41457</c:v>
                </c:pt>
                <c:pt idx="1435">
                  <c:v>41456</c:v>
                </c:pt>
                <c:pt idx="1436">
                  <c:v>41453</c:v>
                </c:pt>
                <c:pt idx="1437">
                  <c:v>41452</c:v>
                </c:pt>
                <c:pt idx="1438">
                  <c:v>41451</c:v>
                </c:pt>
                <c:pt idx="1439">
                  <c:v>41450</c:v>
                </c:pt>
                <c:pt idx="1440">
                  <c:v>41449</c:v>
                </c:pt>
                <c:pt idx="1441">
                  <c:v>41446</c:v>
                </c:pt>
                <c:pt idx="1442">
                  <c:v>41445</c:v>
                </c:pt>
                <c:pt idx="1443">
                  <c:v>41444</c:v>
                </c:pt>
                <c:pt idx="1444">
                  <c:v>41443</c:v>
                </c:pt>
                <c:pt idx="1445">
                  <c:v>41442</c:v>
                </c:pt>
                <c:pt idx="1446">
                  <c:v>41439</c:v>
                </c:pt>
                <c:pt idx="1447">
                  <c:v>41438</c:v>
                </c:pt>
                <c:pt idx="1448">
                  <c:v>41437</c:v>
                </c:pt>
                <c:pt idx="1449">
                  <c:v>41436</c:v>
                </c:pt>
                <c:pt idx="1450">
                  <c:v>41435</c:v>
                </c:pt>
                <c:pt idx="1451">
                  <c:v>41432</c:v>
                </c:pt>
                <c:pt idx="1452">
                  <c:v>41431</c:v>
                </c:pt>
                <c:pt idx="1453">
                  <c:v>41430</c:v>
                </c:pt>
                <c:pt idx="1454">
                  <c:v>41429</c:v>
                </c:pt>
                <c:pt idx="1455">
                  <c:v>41428</c:v>
                </c:pt>
                <c:pt idx="1456">
                  <c:v>41425</c:v>
                </c:pt>
                <c:pt idx="1457">
                  <c:v>41424</c:v>
                </c:pt>
                <c:pt idx="1458">
                  <c:v>41423</c:v>
                </c:pt>
                <c:pt idx="1459">
                  <c:v>41422</c:v>
                </c:pt>
                <c:pt idx="1460">
                  <c:v>41421</c:v>
                </c:pt>
                <c:pt idx="1461">
                  <c:v>41418</c:v>
                </c:pt>
                <c:pt idx="1462">
                  <c:v>41417</c:v>
                </c:pt>
                <c:pt idx="1463">
                  <c:v>41416</c:v>
                </c:pt>
                <c:pt idx="1464">
                  <c:v>41415</c:v>
                </c:pt>
                <c:pt idx="1465">
                  <c:v>41414</c:v>
                </c:pt>
                <c:pt idx="1466">
                  <c:v>41411</c:v>
                </c:pt>
                <c:pt idx="1467">
                  <c:v>41410</c:v>
                </c:pt>
                <c:pt idx="1468">
                  <c:v>41409</c:v>
                </c:pt>
                <c:pt idx="1469">
                  <c:v>41408</c:v>
                </c:pt>
                <c:pt idx="1470">
                  <c:v>41407</c:v>
                </c:pt>
                <c:pt idx="1471">
                  <c:v>41404</c:v>
                </c:pt>
                <c:pt idx="1472">
                  <c:v>41403</c:v>
                </c:pt>
                <c:pt idx="1473">
                  <c:v>41402</c:v>
                </c:pt>
                <c:pt idx="1474">
                  <c:v>41401</c:v>
                </c:pt>
                <c:pt idx="1475">
                  <c:v>41400</c:v>
                </c:pt>
                <c:pt idx="1476">
                  <c:v>41397</c:v>
                </c:pt>
                <c:pt idx="1477">
                  <c:v>41396</c:v>
                </c:pt>
                <c:pt idx="1478">
                  <c:v>41395</c:v>
                </c:pt>
                <c:pt idx="1479">
                  <c:v>41394</c:v>
                </c:pt>
                <c:pt idx="1480">
                  <c:v>41393</c:v>
                </c:pt>
                <c:pt idx="1481">
                  <c:v>41390</c:v>
                </c:pt>
                <c:pt idx="1482">
                  <c:v>41389</c:v>
                </c:pt>
                <c:pt idx="1483">
                  <c:v>41388</c:v>
                </c:pt>
                <c:pt idx="1484">
                  <c:v>41387</c:v>
                </c:pt>
                <c:pt idx="1485">
                  <c:v>41386</c:v>
                </c:pt>
                <c:pt idx="1486">
                  <c:v>41383</c:v>
                </c:pt>
                <c:pt idx="1487">
                  <c:v>41382</c:v>
                </c:pt>
                <c:pt idx="1488">
                  <c:v>41381</c:v>
                </c:pt>
                <c:pt idx="1489">
                  <c:v>41380</c:v>
                </c:pt>
                <c:pt idx="1490">
                  <c:v>41379</c:v>
                </c:pt>
                <c:pt idx="1491">
                  <c:v>41376</c:v>
                </c:pt>
                <c:pt idx="1492">
                  <c:v>41375</c:v>
                </c:pt>
                <c:pt idx="1493">
                  <c:v>41374</c:v>
                </c:pt>
                <c:pt idx="1494">
                  <c:v>41373</c:v>
                </c:pt>
                <c:pt idx="1495">
                  <c:v>41372</c:v>
                </c:pt>
                <c:pt idx="1496">
                  <c:v>41369</c:v>
                </c:pt>
                <c:pt idx="1497">
                  <c:v>41368</c:v>
                </c:pt>
                <c:pt idx="1498">
                  <c:v>41367</c:v>
                </c:pt>
                <c:pt idx="1499">
                  <c:v>41366</c:v>
                </c:pt>
                <c:pt idx="1500">
                  <c:v>41365</c:v>
                </c:pt>
                <c:pt idx="1501">
                  <c:v>41362</c:v>
                </c:pt>
                <c:pt idx="1502">
                  <c:v>41361</c:v>
                </c:pt>
                <c:pt idx="1503">
                  <c:v>41360</c:v>
                </c:pt>
                <c:pt idx="1504">
                  <c:v>41359</c:v>
                </c:pt>
                <c:pt idx="1505">
                  <c:v>41358</c:v>
                </c:pt>
                <c:pt idx="1506">
                  <c:v>41355</c:v>
                </c:pt>
                <c:pt idx="1507">
                  <c:v>41354</c:v>
                </c:pt>
                <c:pt idx="1508">
                  <c:v>41353</c:v>
                </c:pt>
                <c:pt idx="1509">
                  <c:v>41352</c:v>
                </c:pt>
                <c:pt idx="1510">
                  <c:v>41351</c:v>
                </c:pt>
                <c:pt idx="1511">
                  <c:v>41348</c:v>
                </c:pt>
                <c:pt idx="1512">
                  <c:v>41347</c:v>
                </c:pt>
                <c:pt idx="1513">
                  <c:v>41346</c:v>
                </c:pt>
                <c:pt idx="1514">
                  <c:v>41345</c:v>
                </c:pt>
                <c:pt idx="1515">
                  <c:v>41344</c:v>
                </c:pt>
                <c:pt idx="1516">
                  <c:v>41341</c:v>
                </c:pt>
                <c:pt idx="1517">
                  <c:v>41340</c:v>
                </c:pt>
                <c:pt idx="1518">
                  <c:v>41339</c:v>
                </c:pt>
                <c:pt idx="1519">
                  <c:v>41338</c:v>
                </c:pt>
                <c:pt idx="1520">
                  <c:v>41337</c:v>
                </c:pt>
                <c:pt idx="1521">
                  <c:v>41334</c:v>
                </c:pt>
                <c:pt idx="1522">
                  <c:v>41333</c:v>
                </c:pt>
                <c:pt idx="1523">
                  <c:v>41332</c:v>
                </c:pt>
                <c:pt idx="1524">
                  <c:v>41331</c:v>
                </c:pt>
                <c:pt idx="1525">
                  <c:v>41330</c:v>
                </c:pt>
                <c:pt idx="1526">
                  <c:v>41327</c:v>
                </c:pt>
                <c:pt idx="1527">
                  <c:v>41326</c:v>
                </c:pt>
                <c:pt idx="1528">
                  <c:v>41325</c:v>
                </c:pt>
                <c:pt idx="1529">
                  <c:v>41324</c:v>
                </c:pt>
                <c:pt idx="1530">
                  <c:v>41323</c:v>
                </c:pt>
                <c:pt idx="1531">
                  <c:v>41320</c:v>
                </c:pt>
                <c:pt idx="1532">
                  <c:v>41319</c:v>
                </c:pt>
                <c:pt idx="1533">
                  <c:v>41318</c:v>
                </c:pt>
                <c:pt idx="1534">
                  <c:v>41317</c:v>
                </c:pt>
                <c:pt idx="1535">
                  <c:v>41316</c:v>
                </c:pt>
                <c:pt idx="1536">
                  <c:v>41313</c:v>
                </c:pt>
                <c:pt idx="1537">
                  <c:v>41312</c:v>
                </c:pt>
                <c:pt idx="1538">
                  <c:v>41311</c:v>
                </c:pt>
                <c:pt idx="1539">
                  <c:v>41310</c:v>
                </c:pt>
                <c:pt idx="1540">
                  <c:v>41309</c:v>
                </c:pt>
                <c:pt idx="1541">
                  <c:v>41306</c:v>
                </c:pt>
                <c:pt idx="1542">
                  <c:v>41305</c:v>
                </c:pt>
                <c:pt idx="1543">
                  <c:v>41304</c:v>
                </c:pt>
                <c:pt idx="1544">
                  <c:v>41303</c:v>
                </c:pt>
                <c:pt idx="1545">
                  <c:v>41302</c:v>
                </c:pt>
                <c:pt idx="1546">
                  <c:v>41299</c:v>
                </c:pt>
                <c:pt idx="1547">
                  <c:v>41298</c:v>
                </c:pt>
                <c:pt idx="1548">
                  <c:v>41297</c:v>
                </c:pt>
                <c:pt idx="1549">
                  <c:v>41296</c:v>
                </c:pt>
                <c:pt idx="1550">
                  <c:v>41295</c:v>
                </c:pt>
                <c:pt idx="1551">
                  <c:v>41292</c:v>
                </c:pt>
                <c:pt idx="1552">
                  <c:v>41291</c:v>
                </c:pt>
                <c:pt idx="1553">
                  <c:v>41290</c:v>
                </c:pt>
                <c:pt idx="1554">
                  <c:v>41289</c:v>
                </c:pt>
                <c:pt idx="1555">
                  <c:v>41288</c:v>
                </c:pt>
                <c:pt idx="1556">
                  <c:v>41285</c:v>
                </c:pt>
                <c:pt idx="1557">
                  <c:v>41284</c:v>
                </c:pt>
                <c:pt idx="1558">
                  <c:v>41283</c:v>
                </c:pt>
                <c:pt idx="1559">
                  <c:v>41282</c:v>
                </c:pt>
                <c:pt idx="1560">
                  <c:v>41281</c:v>
                </c:pt>
                <c:pt idx="1561">
                  <c:v>41278</c:v>
                </c:pt>
                <c:pt idx="1562">
                  <c:v>41277</c:v>
                </c:pt>
                <c:pt idx="1563">
                  <c:v>41276</c:v>
                </c:pt>
                <c:pt idx="1564">
                  <c:v>41275</c:v>
                </c:pt>
                <c:pt idx="1565">
                  <c:v>41274</c:v>
                </c:pt>
                <c:pt idx="1566">
                  <c:v>41271</c:v>
                </c:pt>
                <c:pt idx="1567">
                  <c:v>41270</c:v>
                </c:pt>
                <c:pt idx="1568">
                  <c:v>41269</c:v>
                </c:pt>
                <c:pt idx="1569">
                  <c:v>41268</c:v>
                </c:pt>
                <c:pt idx="1570">
                  <c:v>41267</c:v>
                </c:pt>
                <c:pt idx="1571">
                  <c:v>41264</c:v>
                </c:pt>
                <c:pt idx="1572">
                  <c:v>41263</c:v>
                </c:pt>
                <c:pt idx="1573">
                  <c:v>41262</c:v>
                </c:pt>
                <c:pt idx="1574">
                  <c:v>41261</c:v>
                </c:pt>
                <c:pt idx="1575">
                  <c:v>41260</c:v>
                </c:pt>
                <c:pt idx="1576">
                  <c:v>41257</c:v>
                </c:pt>
                <c:pt idx="1577">
                  <c:v>41256</c:v>
                </c:pt>
                <c:pt idx="1578">
                  <c:v>41255</c:v>
                </c:pt>
                <c:pt idx="1579">
                  <c:v>41254</c:v>
                </c:pt>
                <c:pt idx="1580">
                  <c:v>41253</c:v>
                </c:pt>
                <c:pt idx="1581">
                  <c:v>41250</c:v>
                </c:pt>
                <c:pt idx="1582">
                  <c:v>41249</c:v>
                </c:pt>
                <c:pt idx="1583">
                  <c:v>41248</c:v>
                </c:pt>
                <c:pt idx="1584">
                  <c:v>41247</c:v>
                </c:pt>
                <c:pt idx="1585">
                  <c:v>41246</c:v>
                </c:pt>
                <c:pt idx="1586">
                  <c:v>41243</c:v>
                </c:pt>
                <c:pt idx="1587">
                  <c:v>41242</c:v>
                </c:pt>
                <c:pt idx="1588">
                  <c:v>41241</c:v>
                </c:pt>
                <c:pt idx="1589">
                  <c:v>41240</c:v>
                </c:pt>
                <c:pt idx="1590">
                  <c:v>41239</c:v>
                </c:pt>
                <c:pt idx="1591">
                  <c:v>41236</c:v>
                </c:pt>
                <c:pt idx="1592">
                  <c:v>41235</c:v>
                </c:pt>
                <c:pt idx="1593">
                  <c:v>41234</c:v>
                </c:pt>
                <c:pt idx="1594">
                  <c:v>41233</c:v>
                </c:pt>
                <c:pt idx="1595">
                  <c:v>41232</c:v>
                </c:pt>
                <c:pt idx="1596">
                  <c:v>41229</c:v>
                </c:pt>
                <c:pt idx="1597">
                  <c:v>41228</c:v>
                </c:pt>
                <c:pt idx="1598">
                  <c:v>41227</c:v>
                </c:pt>
                <c:pt idx="1599">
                  <c:v>41226</c:v>
                </c:pt>
                <c:pt idx="1600">
                  <c:v>41225</c:v>
                </c:pt>
                <c:pt idx="1601">
                  <c:v>41222</c:v>
                </c:pt>
                <c:pt idx="1602">
                  <c:v>41221</c:v>
                </c:pt>
                <c:pt idx="1603">
                  <c:v>41220</c:v>
                </c:pt>
                <c:pt idx="1604">
                  <c:v>41219</c:v>
                </c:pt>
                <c:pt idx="1605">
                  <c:v>41218</c:v>
                </c:pt>
                <c:pt idx="1606">
                  <c:v>41215</c:v>
                </c:pt>
                <c:pt idx="1607">
                  <c:v>41214</c:v>
                </c:pt>
                <c:pt idx="1608">
                  <c:v>41213</c:v>
                </c:pt>
                <c:pt idx="1609">
                  <c:v>41212</c:v>
                </c:pt>
                <c:pt idx="1610">
                  <c:v>41211</c:v>
                </c:pt>
                <c:pt idx="1611">
                  <c:v>41208</c:v>
                </c:pt>
                <c:pt idx="1612">
                  <c:v>41207</c:v>
                </c:pt>
                <c:pt idx="1613">
                  <c:v>41206</c:v>
                </c:pt>
                <c:pt idx="1614">
                  <c:v>41205</c:v>
                </c:pt>
                <c:pt idx="1615">
                  <c:v>41204</c:v>
                </c:pt>
                <c:pt idx="1616">
                  <c:v>41201</c:v>
                </c:pt>
                <c:pt idx="1617">
                  <c:v>41200</c:v>
                </c:pt>
                <c:pt idx="1618">
                  <c:v>41199</c:v>
                </c:pt>
                <c:pt idx="1619">
                  <c:v>41198</c:v>
                </c:pt>
                <c:pt idx="1620">
                  <c:v>41197</c:v>
                </c:pt>
                <c:pt idx="1621">
                  <c:v>41194</c:v>
                </c:pt>
                <c:pt idx="1622">
                  <c:v>41193</c:v>
                </c:pt>
                <c:pt idx="1623">
                  <c:v>41192</c:v>
                </c:pt>
                <c:pt idx="1624">
                  <c:v>41191</c:v>
                </c:pt>
                <c:pt idx="1625">
                  <c:v>41190</c:v>
                </c:pt>
                <c:pt idx="1626">
                  <c:v>41187</c:v>
                </c:pt>
                <c:pt idx="1627">
                  <c:v>41186</c:v>
                </c:pt>
                <c:pt idx="1628">
                  <c:v>41185</c:v>
                </c:pt>
                <c:pt idx="1629">
                  <c:v>41184</c:v>
                </c:pt>
                <c:pt idx="1630">
                  <c:v>41183</c:v>
                </c:pt>
                <c:pt idx="1631">
                  <c:v>41180</c:v>
                </c:pt>
                <c:pt idx="1632">
                  <c:v>41179</c:v>
                </c:pt>
                <c:pt idx="1633">
                  <c:v>41178</c:v>
                </c:pt>
                <c:pt idx="1634">
                  <c:v>41177</c:v>
                </c:pt>
                <c:pt idx="1635">
                  <c:v>41176</c:v>
                </c:pt>
                <c:pt idx="1636">
                  <c:v>41173</c:v>
                </c:pt>
                <c:pt idx="1637">
                  <c:v>41172</c:v>
                </c:pt>
                <c:pt idx="1638">
                  <c:v>41171</c:v>
                </c:pt>
                <c:pt idx="1639">
                  <c:v>41170</c:v>
                </c:pt>
                <c:pt idx="1640">
                  <c:v>41169</c:v>
                </c:pt>
                <c:pt idx="1641">
                  <c:v>41166</c:v>
                </c:pt>
                <c:pt idx="1642">
                  <c:v>41165</c:v>
                </c:pt>
                <c:pt idx="1643">
                  <c:v>41164</c:v>
                </c:pt>
                <c:pt idx="1644">
                  <c:v>41163</c:v>
                </c:pt>
                <c:pt idx="1645">
                  <c:v>41162</c:v>
                </c:pt>
                <c:pt idx="1646">
                  <c:v>41159</c:v>
                </c:pt>
                <c:pt idx="1647">
                  <c:v>41158</c:v>
                </c:pt>
                <c:pt idx="1648">
                  <c:v>41157</c:v>
                </c:pt>
                <c:pt idx="1649">
                  <c:v>41156</c:v>
                </c:pt>
                <c:pt idx="1650">
                  <c:v>41155</c:v>
                </c:pt>
                <c:pt idx="1651">
                  <c:v>41152</c:v>
                </c:pt>
                <c:pt idx="1652">
                  <c:v>41151</c:v>
                </c:pt>
                <c:pt idx="1653">
                  <c:v>41150</c:v>
                </c:pt>
                <c:pt idx="1654">
                  <c:v>41149</c:v>
                </c:pt>
                <c:pt idx="1655">
                  <c:v>41148</c:v>
                </c:pt>
                <c:pt idx="1656">
                  <c:v>41145</c:v>
                </c:pt>
                <c:pt idx="1657">
                  <c:v>41144</c:v>
                </c:pt>
                <c:pt idx="1658">
                  <c:v>41143</c:v>
                </c:pt>
                <c:pt idx="1659">
                  <c:v>41142</c:v>
                </c:pt>
                <c:pt idx="1660">
                  <c:v>41141</c:v>
                </c:pt>
                <c:pt idx="1661">
                  <c:v>41138</c:v>
                </c:pt>
                <c:pt idx="1662">
                  <c:v>41137</c:v>
                </c:pt>
                <c:pt idx="1663">
                  <c:v>41136</c:v>
                </c:pt>
                <c:pt idx="1664">
                  <c:v>41135</c:v>
                </c:pt>
                <c:pt idx="1665">
                  <c:v>41134</c:v>
                </c:pt>
                <c:pt idx="1666">
                  <c:v>41131</c:v>
                </c:pt>
                <c:pt idx="1667">
                  <c:v>41130</c:v>
                </c:pt>
                <c:pt idx="1668">
                  <c:v>41129</c:v>
                </c:pt>
                <c:pt idx="1669">
                  <c:v>41128</c:v>
                </c:pt>
                <c:pt idx="1670">
                  <c:v>41127</c:v>
                </c:pt>
                <c:pt idx="1671">
                  <c:v>41124</c:v>
                </c:pt>
                <c:pt idx="1672">
                  <c:v>41123</c:v>
                </c:pt>
                <c:pt idx="1673">
                  <c:v>41122</c:v>
                </c:pt>
                <c:pt idx="1674">
                  <c:v>41121</c:v>
                </c:pt>
                <c:pt idx="1675">
                  <c:v>41120</c:v>
                </c:pt>
                <c:pt idx="1676">
                  <c:v>41117</c:v>
                </c:pt>
                <c:pt idx="1677">
                  <c:v>41116</c:v>
                </c:pt>
                <c:pt idx="1678">
                  <c:v>41115</c:v>
                </c:pt>
                <c:pt idx="1679">
                  <c:v>41114</c:v>
                </c:pt>
                <c:pt idx="1680">
                  <c:v>41113</c:v>
                </c:pt>
                <c:pt idx="1681">
                  <c:v>41110</c:v>
                </c:pt>
                <c:pt idx="1682">
                  <c:v>41109</c:v>
                </c:pt>
                <c:pt idx="1683">
                  <c:v>41108</c:v>
                </c:pt>
                <c:pt idx="1684">
                  <c:v>41107</c:v>
                </c:pt>
                <c:pt idx="1685">
                  <c:v>41106</c:v>
                </c:pt>
                <c:pt idx="1686">
                  <c:v>41103</c:v>
                </c:pt>
                <c:pt idx="1687">
                  <c:v>41102</c:v>
                </c:pt>
                <c:pt idx="1688">
                  <c:v>41101</c:v>
                </c:pt>
                <c:pt idx="1689">
                  <c:v>41100</c:v>
                </c:pt>
                <c:pt idx="1690">
                  <c:v>41099</c:v>
                </c:pt>
                <c:pt idx="1691">
                  <c:v>41096</c:v>
                </c:pt>
                <c:pt idx="1692">
                  <c:v>41095</c:v>
                </c:pt>
                <c:pt idx="1693">
                  <c:v>41094</c:v>
                </c:pt>
                <c:pt idx="1694">
                  <c:v>41093</c:v>
                </c:pt>
                <c:pt idx="1695">
                  <c:v>41092</c:v>
                </c:pt>
                <c:pt idx="1696">
                  <c:v>41089</c:v>
                </c:pt>
                <c:pt idx="1697">
                  <c:v>41088</c:v>
                </c:pt>
                <c:pt idx="1698">
                  <c:v>41087</c:v>
                </c:pt>
                <c:pt idx="1699">
                  <c:v>41086</c:v>
                </c:pt>
                <c:pt idx="1700">
                  <c:v>41085</c:v>
                </c:pt>
                <c:pt idx="1701">
                  <c:v>41082</c:v>
                </c:pt>
                <c:pt idx="1702">
                  <c:v>41081</c:v>
                </c:pt>
                <c:pt idx="1703">
                  <c:v>41080</c:v>
                </c:pt>
                <c:pt idx="1704">
                  <c:v>41079</c:v>
                </c:pt>
                <c:pt idx="1705">
                  <c:v>41078</c:v>
                </c:pt>
                <c:pt idx="1706">
                  <c:v>41075</c:v>
                </c:pt>
                <c:pt idx="1707">
                  <c:v>41074</c:v>
                </c:pt>
                <c:pt idx="1708">
                  <c:v>41073</c:v>
                </c:pt>
                <c:pt idx="1709">
                  <c:v>41072</c:v>
                </c:pt>
                <c:pt idx="1710">
                  <c:v>41071</c:v>
                </c:pt>
                <c:pt idx="1711">
                  <c:v>41068</c:v>
                </c:pt>
                <c:pt idx="1712">
                  <c:v>41067</c:v>
                </c:pt>
                <c:pt idx="1713">
                  <c:v>41066</c:v>
                </c:pt>
                <c:pt idx="1714">
                  <c:v>41065</c:v>
                </c:pt>
                <c:pt idx="1715">
                  <c:v>41064</c:v>
                </c:pt>
                <c:pt idx="1716">
                  <c:v>41061</c:v>
                </c:pt>
                <c:pt idx="1717">
                  <c:v>41060</c:v>
                </c:pt>
                <c:pt idx="1718">
                  <c:v>41059</c:v>
                </c:pt>
                <c:pt idx="1719">
                  <c:v>41058</c:v>
                </c:pt>
                <c:pt idx="1720">
                  <c:v>41057</c:v>
                </c:pt>
                <c:pt idx="1721">
                  <c:v>41054</c:v>
                </c:pt>
                <c:pt idx="1722">
                  <c:v>41053</c:v>
                </c:pt>
                <c:pt idx="1723">
                  <c:v>41052</c:v>
                </c:pt>
                <c:pt idx="1724">
                  <c:v>41051</c:v>
                </c:pt>
                <c:pt idx="1725">
                  <c:v>41050</c:v>
                </c:pt>
                <c:pt idx="1726">
                  <c:v>41047</c:v>
                </c:pt>
                <c:pt idx="1727">
                  <c:v>41046</c:v>
                </c:pt>
                <c:pt idx="1728">
                  <c:v>41045</c:v>
                </c:pt>
                <c:pt idx="1729">
                  <c:v>41044</c:v>
                </c:pt>
                <c:pt idx="1730">
                  <c:v>41043</c:v>
                </c:pt>
                <c:pt idx="1731">
                  <c:v>41040</c:v>
                </c:pt>
                <c:pt idx="1732">
                  <c:v>41039</c:v>
                </c:pt>
                <c:pt idx="1733">
                  <c:v>41038</c:v>
                </c:pt>
                <c:pt idx="1734">
                  <c:v>41037</c:v>
                </c:pt>
                <c:pt idx="1735">
                  <c:v>41036</c:v>
                </c:pt>
                <c:pt idx="1736">
                  <c:v>41033</c:v>
                </c:pt>
                <c:pt idx="1737">
                  <c:v>41032</c:v>
                </c:pt>
                <c:pt idx="1738">
                  <c:v>41031</c:v>
                </c:pt>
                <c:pt idx="1739">
                  <c:v>41030</c:v>
                </c:pt>
                <c:pt idx="1740">
                  <c:v>41029</c:v>
                </c:pt>
                <c:pt idx="1741">
                  <c:v>41026</c:v>
                </c:pt>
                <c:pt idx="1742">
                  <c:v>41025</c:v>
                </c:pt>
                <c:pt idx="1743">
                  <c:v>41024</c:v>
                </c:pt>
                <c:pt idx="1744">
                  <c:v>41023</c:v>
                </c:pt>
                <c:pt idx="1745">
                  <c:v>41022</c:v>
                </c:pt>
                <c:pt idx="1746">
                  <c:v>41019</c:v>
                </c:pt>
                <c:pt idx="1747">
                  <c:v>41018</c:v>
                </c:pt>
                <c:pt idx="1748">
                  <c:v>41017</c:v>
                </c:pt>
                <c:pt idx="1749">
                  <c:v>41016</c:v>
                </c:pt>
                <c:pt idx="1750">
                  <c:v>41015</c:v>
                </c:pt>
                <c:pt idx="1751">
                  <c:v>41012</c:v>
                </c:pt>
                <c:pt idx="1752">
                  <c:v>41011</c:v>
                </c:pt>
                <c:pt idx="1753">
                  <c:v>41010</c:v>
                </c:pt>
                <c:pt idx="1754">
                  <c:v>41009</c:v>
                </c:pt>
                <c:pt idx="1755">
                  <c:v>41008</c:v>
                </c:pt>
                <c:pt idx="1756">
                  <c:v>41005</c:v>
                </c:pt>
                <c:pt idx="1757">
                  <c:v>41004</c:v>
                </c:pt>
                <c:pt idx="1758">
                  <c:v>41003</c:v>
                </c:pt>
                <c:pt idx="1759">
                  <c:v>41002</c:v>
                </c:pt>
                <c:pt idx="1760">
                  <c:v>41001</c:v>
                </c:pt>
                <c:pt idx="1761">
                  <c:v>40998</c:v>
                </c:pt>
                <c:pt idx="1762">
                  <c:v>40997</c:v>
                </c:pt>
                <c:pt idx="1763">
                  <c:v>40996</c:v>
                </c:pt>
                <c:pt idx="1764">
                  <c:v>40995</c:v>
                </c:pt>
                <c:pt idx="1765">
                  <c:v>40994</c:v>
                </c:pt>
                <c:pt idx="1766">
                  <c:v>40991</c:v>
                </c:pt>
                <c:pt idx="1767">
                  <c:v>40990</c:v>
                </c:pt>
                <c:pt idx="1768">
                  <c:v>40989</c:v>
                </c:pt>
                <c:pt idx="1769">
                  <c:v>40988</c:v>
                </c:pt>
                <c:pt idx="1770">
                  <c:v>40987</c:v>
                </c:pt>
                <c:pt idx="1771">
                  <c:v>40984</c:v>
                </c:pt>
                <c:pt idx="1772">
                  <c:v>40983</c:v>
                </c:pt>
                <c:pt idx="1773">
                  <c:v>40982</c:v>
                </c:pt>
                <c:pt idx="1774">
                  <c:v>40981</c:v>
                </c:pt>
                <c:pt idx="1775">
                  <c:v>40980</c:v>
                </c:pt>
                <c:pt idx="1776">
                  <c:v>40977</c:v>
                </c:pt>
                <c:pt idx="1777">
                  <c:v>40976</c:v>
                </c:pt>
                <c:pt idx="1778">
                  <c:v>40975</c:v>
                </c:pt>
                <c:pt idx="1779">
                  <c:v>40974</c:v>
                </c:pt>
                <c:pt idx="1780">
                  <c:v>40973</c:v>
                </c:pt>
                <c:pt idx="1781">
                  <c:v>40970</c:v>
                </c:pt>
                <c:pt idx="1782">
                  <c:v>40969</c:v>
                </c:pt>
                <c:pt idx="1783">
                  <c:v>40968</c:v>
                </c:pt>
                <c:pt idx="1784">
                  <c:v>40967</c:v>
                </c:pt>
                <c:pt idx="1785">
                  <c:v>40966</c:v>
                </c:pt>
                <c:pt idx="1786">
                  <c:v>40963</c:v>
                </c:pt>
                <c:pt idx="1787">
                  <c:v>40962</c:v>
                </c:pt>
                <c:pt idx="1788">
                  <c:v>40961</c:v>
                </c:pt>
                <c:pt idx="1789">
                  <c:v>40960</c:v>
                </c:pt>
                <c:pt idx="1790">
                  <c:v>40959</c:v>
                </c:pt>
                <c:pt idx="1791">
                  <c:v>40956</c:v>
                </c:pt>
                <c:pt idx="1792">
                  <c:v>40955</c:v>
                </c:pt>
                <c:pt idx="1793">
                  <c:v>40954</c:v>
                </c:pt>
                <c:pt idx="1794">
                  <c:v>40953</c:v>
                </c:pt>
                <c:pt idx="1795">
                  <c:v>40952</c:v>
                </c:pt>
                <c:pt idx="1796">
                  <c:v>40949</c:v>
                </c:pt>
                <c:pt idx="1797">
                  <c:v>40948</c:v>
                </c:pt>
                <c:pt idx="1798">
                  <c:v>40947</c:v>
                </c:pt>
                <c:pt idx="1799">
                  <c:v>40946</c:v>
                </c:pt>
                <c:pt idx="1800">
                  <c:v>40945</c:v>
                </c:pt>
                <c:pt idx="1801">
                  <c:v>40942</c:v>
                </c:pt>
                <c:pt idx="1802">
                  <c:v>40941</c:v>
                </c:pt>
                <c:pt idx="1803">
                  <c:v>40940</c:v>
                </c:pt>
                <c:pt idx="1804">
                  <c:v>40939</c:v>
                </c:pt>
                <c:pt idx="1805">
                  <c:v>40938</c:v>
                </c:pt>
                <c:pt idx="1806">
                  <c:v>40935</c:v>
                </c:pt>
                <c:pt idx="1807">
                  <c:v>40934</c:v>
                </c:pt>
                <c:pt idx="1808">
                  <c:v>40933</c:v>
                </c:pt>
                <c:pt idx="1809">
                  <c:v>40932</c:v>
                </c:pt>
                <c:pt idx="1810">
                  <c:v>40931</c:v>
                </c:pt>
                <c:pt idx="1811">
                  <c:v>40928</c:v>
                </c:pt>
                <c:pt idx="1812">
                  <c:v>40927</c:v>
                </c:pt>
                <c:pt idx="1813">
                  <c:v>40926</c:v>
                </c:pt>
                <c:pt idx="1814">
                  <c:v>40925</c:v>
                </c:pt>
                <c:pt idx="1815">
                  <c:v>40924</c:v>
                </c:pt>
                <c:pt idx="1816">
                  <c:v>40921</c:v>
                </c:pt>
                <c:pt idx="1817">
                  <c:v>40920</c:v>
                </c:pt>
                <c:pt idx="1818">
                  <c:v>40919</c:v>
                </c:pt>
                <c:pt idx="1819">
                  <c:v>40918</c:v>
                </c:pt>
                <c:pt idx="1820">
                  <c:v>40917</c:v>
                </c:pt>
                <c:pt idx="1821">
                  <c:v>40914</c:v>
                </c:pt>
                <c:pt idx="1822">
                  <c:v>40913</c:v>
                </c:pt>
                <c:pt idx="1823">
                  <c:v>40912</c:v>
                </c:pt>
                <c:pt idx="1824">
                  <c:v>40911</c:v>
                </c:pt>
                <c:pt idx="1825">
                  <c:v>40910</c:v>
                </c:pt>
                <c:pt idx="1826">
                  <c:v>40907</c:v>
                </c:pt>
                <c:pt idx="1827">
                  <c:v>40906</c:v>
                </c:pt>
                <c:pt idx="1828">
                  <c:v>40905</c:v>
                </c:pt>
                <c:pt idx="1829">
                  <c:v>40904</c:v>
                </c:pt>
                <c:pt idx="1830">
                  <c:v>40903</c:v>
                </c:pt>
                <c:pt idx="1831">
                  <c:v>40900</c:v>
                </c:pt>
                <c:pt idx="1832">
                  <c:v>40899</c:v>
                </c:pt>
                <c:pt idx="1833">
                  <c:v>40898</c:v>
                </c:pt>
                <c:pt idx="1834">
                  <c:v>40897</c:v>
                </c:pt>
                <c:pt idx="1835">
                  <c:v>40896</c:v>
                </c:pt>
                <c:pt idx="1836">
                  <c:v>40893</c:v>
                </c:pt>
                <c:pt idx="1837">
                  <c:v>40892</c:v>
                </c:pt>
                <c:pt idx="1838">
                  <c:v>40891</c:v>
                </c:pt>
                <c:pt idx="1839">
                  <c:v>40890</c:v>
                </c:pt>
                <c:pt idx="1840">
                  <c:v>40889</c:v>
                </c:pt>
                <c:pt idx="1841">
                  <c:v>40886</c:v>
                </c:pt>
                <c:pt idx="1842">
                  <c:v>40885</c:v>
                </c:pt>
                <c:pt idx="1843">
                  <c:v>40884</c:v>
                </c:pt>
                <c:pt idx="1844">
                  <c:v>40883</c:v>
                </c:pt>
                <c:pt idx="1845">
                  <c:v>40882</c:v>
                </c:pt>
                <c:pt idx="1846">
                  <c:v>40879</c:v>
                </c:pt>
                <c:pt idx="1847">
                  <c:v>40878</c:v>
                </c:pt>
                <c:pt idx="1848">
                  <c:v>40877</c:v>
                </c:pt>
                <c:pt idx="1849">
                  <c:v>40876</c:v>
                </c:pt>
                <c:pt idx="1850">
                  <c:v>40875</c:v>
                </c:pt>
                <c:pt idx="1851">
                  <c:v>40872</c:v>
                </c:pt>
                <c:pt idx="1852">
                  <c:v>40871</c:v>
                </c:pt>
                <c:pt idx="1853">
                  <c:v>40870</c:v>
                </c:pt>
                <c:pt idx="1854">
                  <c:v>40869</c:v>
                </c:pt>
                <c:pt idx="1855">
                  <c:v>40868</c:v>
                </c:pt>
                <c:pt idx="1856">
                  <c:v>40865</c:v>
                </c:pt>
                <c:pt idx="1857">
                  <c:v>40864</c:v>
                </c:pt>
                <c:pt idx="1858">
                  <c:v>40863</c:v>
                </c:pt>
                <c:pt idx="1859">
                  <c:v>40862</c:v>
                </c:pt>
                <c:pt idx="1860">
                  <c:v>40861</c:v>
                </c:pt>
                <c:pt idx="1861">
                  <c:v>40858</c:v>
                </c:pt>
                <c:pt idx="1862">
                  <c:v>40857</c:v>
                </c:pt>
                <c:pt idx="1863">
                  <c:v>40856</c:v>
                </c:pt>
                <c:pt idx="1864">
                  <c:v>40855</c:v>
                </c:pt>
                <c:pt idx="1865">
                  <c:v>40854</c:v>
                </c:pt>
                <c:pt idx="1866">
                  <c:v>40851</c:v>
                </c:pt>
                <c:pt idx="1867">
                  <c:v>40850</c:v>
                </c:pt>
                <c:pt idx="1868">
                  <c:v>40849</c:v>
                </c:pt>
                <c:pt idx="1869">
                  <c:v>40848</c:v>
                </c:pt>
                <c:pt idx="1870">
                  <c:v>40847</c:v>
                </c:pt>
                <c:pt idx="1871">
                  <c:v>40844</c:v>
                </c:pt>
                <c:pt idx="1872">
                  <c:v>40843</c:v>
                </c:pt>
                <c:pt idx="1873">
                  <c:v>40842</c:v>
                </c:pt>
                <c:pt idx="1874">
                  <c:v>40841</c:v>
                </c:pt>
                <c:pt idx="1875">
                  <c:v>40840</c:v>
                </c:pt>
                <c:pt idx="1876">
                  <c:v>40837</c:v>
                </c:pt>
                <c:pt idx="1877">
                  <c:v>40836</c:v>
                </c:pt>
                <c:pt idx="1878">
                  <c:v>40835</c:v>
                </c:pt>
                <c:pt idx="1879">
                  <c:v>40834</c:v>
                </c:pt>
                <c:pt idx="1880">
                  <c:v>40833</c:v>
                </c:pt>
                <c:pt idx="1881">
                  <c:v>40830</c:v>
                </c:pt>
                <c:pt idx="1882">
                  <c:v>40829</c:v>
                </c:pt>
                <c:pt idx="1883">
                  <c:v>40828</c:v>
                </c:pt>
                <c:pt idx="1884">
                  <c:v>40827</c:v>
                </c:pt>
                <c:pt idx="1885">
                  <c:v>40826</c:v>
                </c:pt>
                <c:pt idx="1886">
                  <c:v>40823</c:v>
                </c:pt>
                <c:pt idx="1887">
                  <c:v>40822</c:v>
                </c:pt>
                <c:pt idx="1888">
                  <c:v>40821</c:v>
                </c:pt>
                <c:pt idx="1889">
                  <c:v>40820</c:v>
                </c:pt>
                <c:pt idx="1890">
                  <c:v>40819</c:v>
                </c:pt>
                <c:pt idx="1891">
                  <c:v>40816</c:v>
                </c:pt>
                <c:pt idx="1892">
                  <c:v>40815</c:v>
                </c:pt>
                <c:pt idx="1893">
                  <c:v>40814</c:v>
                </c:pt>
                <c:pt idx="1894">
                  <c:v>40813</c:v>
                </c:pt>
                <c:pt idx="1895">
                  <c:v>40812</c:v>
                </c:pt>
                <c:pt idx="1896">
                  <c:v>40809</c:v>
                </c:pt>
                <c:pt idx="1897">
                  <c:v>40808</c:v>
                </c:pt>
                <c:pt idx="1898">
                  <c:v>40807</c:v>
                </c:pt>
                <c:pt idx="1899">
                  <c:v>40806</c:v>
                </c:pt>
                <c:pt idx="1900">
                  <c:v>40805</c:v>
                </c:pt>
                <c:pt idx="1901">
                  <c:v>40802</c:v>
                </c:pt>
                <c:pt idx="1902">
                  <c:v>40801</c:v>
                </c:pt>
                <c:pt idx="1903">
                  <c:v>40800</c:v>
                </c:pt>
                <c:pt idx="1904">
                  <c:v>40799</c:v>
                </c:pt>
                <c:pt idx="1905">
                  <c:v>40798</c:v>
                </c:pt>
                <c:pt idx="1906">
                  <c:v>40795</c:v>
                </c:pt>
                <c:pt idx="1907">
                  <c:v>40794</c:v>
                </c:pt>
                <c:pt idx="1908">
                  <c:v>40793</c:v>
                </c:pt>
                <c:pt idx="1909">
                  <c:v>40792</c:v>
                </c:pt>
                <c:pt idx="1910">
                  <c:v>40791</c:v>
                </c:pt>
                <c:pt idx="1911">
                  <c:v>40788</c:v>
                </c:pt>
                <c:pt idx="1912">
                  <c:v>40787</c:v>
                </c:pt>
                <c:pt idx="1913">
                  <c:v>40786</c:v>
                </c:pt>
                <c:pt idx="1914">
                  <c:v>40785</c:v>
                </c:pt>
                <c:pt idx="1915">
                  <c:v>40784</c:v>
                </c:pt>
                <c:pt idx="1916">
                  <c:v>40781</c:v>
                </c:pt>
                <c:pt idx="1917">
                  <c:v>40780</c:v>
                </c:pt>
                <c:pt idx="1918">
                  <c:v>40779</c:v>
                </c:pt>
                <c:pt idx="1919">
                  <c:v>40778</c:v>
                </c:pt>
                <c:pt idx="1920">
                  <c:v>40777</c:v>
                </c:pt>
                <c:pt idx="1921">
                  <c:v>40774</c:v>
                </c:pt>
                <c:pt idx="1922">
                  <c:v>40773</c:v>
                </c:pt>
                <c:pt idx="1923">
                  <c:v>40772</c:v>
                </c:pt>
                <c:pt idx="1924">
                  <c:v>40771</c:v>
                </c:pt>
                <c:pt idx="1925">
                  <c:v>40770</c:v>
                </c:pt>
                <c:pt idx="1926">
                  <c:v>40767</c:v>
                </c:pt>
                <c:pt idx="1927">
                  <c:v>40766</c:v>
                </c:pt>
                <c:pt idx="1928">
                  <c:v>40765</c:v>
                </c:pt>
                <c:pt idx="1929">
                  <c:v>40764</c:v>
                </c:pt>
                <c:pt idx="1930">
                  <c:v>40763</c:v>
                </c:pt>
                <c:pt idx="1931">
                  <c:v>40760</c:v>
                </c:pt>
                <c:pt idx="1932">
                  <c:v>40759</c:v>
                </c:pt>
                <c:pt idx="1933">
                  <c:v>40758</c:v>
                </c:pt>
                <c:pt idx="1934">
                  <c:v>40757</c:v>
                </c:pt>
                <c:pt idx="1935">
                  <c:v>40756</c:v>
                </c:pt>
                <c:pt idx="1936">
                  <c:v>40753</c:v>
                </c:pt>
                <c:pt idx="1937">
                  <c:v>40752</c:v>
                </c:pt>
                <c:pt idx="1938">
                  <c:v>40751</c:v>
                </c:pt>
                <c:pt idx="1939">
                  <c:v>40750</c:v>
                </c:pt>
                <c:pt idx="1940">
                  <c:v>40749</c:v>
                </c:pt>
                <c:pt idx="1941">
                  <c:v>40746</c:v>
                </c:pt>
                <c:pt idx="1942">
                  <c:v>40745</c:v>
                </c:pt>
                <c:pt idx="1943">
                  <c:v>40744</c:v>
                </c:pt>
                <c:pt idx="1944">
                  <c:v>40743</c:v>
                </c:pt>
                <c:pt idx="1945">
                  <c:v>40742</c:v>
                </c:pt>
                <c:pt idx="1946">
                  <c:v>40739</c:v>
                </c:pt>
                <c:pt idx="1947">
                  <c:v>40738</c:v>
                </c:pt>
                <c:pt idx="1948">
                  <c:v>40737</c:v>
                </c:pt>
                <c:pt idx="1949">
                  <c:v>40736</c:v>
                </c:pt>
                <c:pt idx="1950">
                  <c:v>40735</c:v>
                </c:pt>
                <c:pt idx="1951">
                  <c:v>40732</c:v>
                </c:pt>
                <c:pt idx="1952">
                  <c:v>40731</c:v>
                </c:pt>
                <c:pt idx="1953">
                  <c:v>40730</c:v>
                </c:pt>
                <c:pt idx="1954">
                  <c:v>40729</c:v>
                </c:pt>
                <c:pt idx="1955">
                  <c:v>40728</c:v>
                </c:pt>
                <c:pt idx="1956">
                  <c:v>40725</c:v>
                </c:pt>
                <c:pt idx="1957">
                  <c:v>40724</c:v>
                </c:pt>
                <c:pt idx="1958">
                  <c:v>40723</c:v>
                </c:pt>
                <c:pt idx="1959">
                  <c:v>40722</c:v>
                </c:pt>
                <c:pt idx="1960">
                  <c:v>40721</c:v>
                </c:pt>
                <c:pt idx="1961">
                  <c:v>40718</c:v>
                </c:pt>
                <c:pt idx="1962">
                  <c:v>40717</c:v>
                </c:pt>
                <c:pt idx="1963">
                  <c:v>40716</c:v>
                </c:pt>
                <c:pt idx="1964">
                  <c:v>40715</c:v>
                </c:pt>
                <c:pt idx="1965">
                  <c:v>40714</c:v>
                </c:pt>
                <c:pt idx="1966">
                  <c:v>40711</c:v>
                </c:pt>
                <c:pt idx="1967">
                  <c:v>40710</c:v>
                </c:pt>
                <c:pt idx="1968">
                  <c:v>40709</c:v>
                </c:pt>
                <c:pt idx="1969">
                  <c:v>40708</c:v>
                </c:pt>
                <c:pt idx="1970">
                  <c:v>40707</c:v>
                </c:pt>
                <c:pt idx="1971">
                  <c:v>40704</c:v>
                </c:pt>
                <c:pt idx="1972">
                  <c:v>40703</c:v>
                </c:pt>
                <c:pt idx="1973">
                  <c:v>40702</c:v>
                </c:pt>
                <c:pt idx="1974">
                  <c:v>40701</c:v>
                </c:pt>
                <c:pt idx="1975">
                  <c:v>40700</c:v>
                </c:pt>
                <c:pt idx="1976">
                  <c:v>40697</c:v>
                </c:pt>
                <c:pt idx="1977">
                  <c:v>40696</c:v>
                </c:pt>
                <c:pt idx="1978">
                  <c:v>40695</c:v>
                </c:pt>
                <c:pt idx="1979">
                  <c:v>40694</c:v>
                </c:pt>
                <c:pt idx="1980">
                  <c:v>40693</c:v>
                </c:pt>
                <c:pt idx="1981">
                  <c:v>40690</c:v>
                </c:pt>
                <c:pt idx="1982">
                  <c:v>40689</c:v>
                </c:pt>
                <c:pt idx="1983">
                  <c:v>40688</c:v>
                </c:pt>
                <c:pt idx="1984">
                  <c:v>40687</c:v>
                </c:pt>
                <c:pt idx="1985">
                  <c:v>40686</c:v>
                </c:pt>
                <c:pt idx="1986">
                  <c:v>40683</c:v>
                </c:pt>
                <c:pt idx="1987">
                  <c:v>40682</c:v>
                </c:pt>
                <c:pt idx="1988">
                  <c:v>40681</c:v>
                </c:pt>
                <c:pt idx="1989">
                  <c:v>40680</c:v>
                </c:pt>
                <c:pt idx="1990">
                  <c:v>40679</c:v>
                </c:pt>
                <c:pt idx="1991">
                  <c:v>40676</c:v>
                </c:pt>
                <c:pt idx="1992">
                  <c:v>40675</c:v>
                </c:pt>
                <c:pt idx="1993">
                  <c:v>40674</c:v>
                </c:pt>
                <c:pt idx="1994">
                  <c:v>40673</c:v>
                </c:pt>
                <c:pt idx="1995">
                  <c:v>40672</c:v>
                </c:pt>
                <c:pt idx="1996">
                  <c:v>40669</c:v>
                </c:pt>
                <c:pt idx="1997">
                  <c:v>40668</c:v>
                </c:pt>
                <c:pt idx="1998">
                  <c:v>40667</c:v>
                </c:pt>
                <c:pt idx="1999">
                  <c:v>40666</c:v>
                </c:pt>
                <c:pt idx="2000">
                  <c:v>40665</c:v>
                </c:pt>
                <c:pt idx="2001">
                  <c:v>40662</c:v>
                </c:pt>
                <c:pt idx="2002">
                  <c:v>40661</c:v>
                </c:pt>
                <c:pt idx="2003">
                  <c:v>40660</c:v>
                </c:pt>
                <c:pt idx="2004">
                  <c:v>40659</c:v>
                </c:pt>
                <c:pt idx="2005">
                  <c:v>40658</c:v>
                </c:pt>
                <c:pt idx="2006">
                  <c:v>40655</c:v>
                </c:pt>
                <c:pt idx="2007">
                  <c:v>40654</c:v>
                </c:pt>
                <c:pt idx="2008">
                  <c:v>40653</c:v>
                </c:pt>
                <c:pt idx="2009">
                  <c:v>40652</c:v>
                </c:pt>
                <c:pt idx="2010">
                  <c:v>40651</c:v>
                </c:pt>
                <c:pt idx="2011">
                  <c:v>40648</c:v>
                </c:pt>
                <c:pt idx="2012">
                  <c:v>40647</c:v>
                </c:pt>
                <c:pt idx="2013">
                  <c:v>40646</c:v>
                </c:pt>
                <c:pt idx="2014">
                  <c:v>40645</c:v>
                </c:pt>
                <c:pt idx="2015">
                  <c:v>40644</c:v>
                </c:pt>
                <c:pt idx="2016">
                  <c:v>40641</c:v>
                </c:pt>
                <c:pt idx="2017">
                  <c:v>40640</c:v>
                </c:pt>
                <c:pt idx="2018">
                  <c:v>40639</c:v>
                </c:pt>
                <c:pt idx="2019">
                  <c:v>40638</c:v>
                </c:pt>
                <c:pt idx="2020">
                  <c:v>40637</c:v>
                </c:pt>
                <c:pt idx="2021">
                  <c:v>40634</c:v>
                </c:pt>
                <c:pt idx="2022">
                  <c:v>40633</c:v>
                </c:pt>
                <c:pt idx="2023">
                  <c:v>40632</c:v>
                </c:pt>
                <c:pt idx="2024">
                  <c:v>40631</c:v>
                </c:pt>
                <c:pt idx="2025">
                  <c:v>40630</c:v>
                </c:pt>
                <c:pt idx="2026">
                  <c:v>40627</c:v>
                </c:pt>
                <c:pt idx="2027">
                  <c:v>40626</c:v>
                </c:pt>
                <c:pt idx="2028">
                  <c:v>40625</c:v>
                </c:pt>
                <c:pt idx="2029">
                  <c:v>40624</c:v>
                </c:pt>
                <c:pt idx="2030">
                  <c:v>40623</c:v>
                </c:pt>
                <c:pt idx="2031">
                  <c:v>40620</c:v>
                </c:pt>
                <c:pt idx="2032">
                  <c:v>40619</c:v>
                </c:pt>
                <c:pt idx="2033">
                  <c:v>40618</c:v>
                </c:pt>
                <c:pt idx="2034">
                  <c:v>40617</c:v>
                </c:pt>
                <c:pt idx="2035">
                  <c:v>40616</c:v>
                </c:pt>
                <c:pt idx="2036">
                  <c:v>40613</c:v>
                </c:pt>
                <c:pt idx="2037">
                  <c:v>40612</c:v>
                </c:pt>
                <c:pt idx="2038">
                  <c:v>40611</c:v>
                </c:pt>
                <c:pt idx="2039">
                  <c:v>40610</c:v>
                </c:pt>
                <c:pt idx="2040">
                  <c:v>40609</c:v>
                </c:pt>
                <c:pt idx="2041">
                  <c:v>40606</c:v>
                </c:pt>
                <c:pt idx="2042">
                  <c:v>40605</c:v>
                </c:pt>
                <c:pt idx="2043">
                  <c:v>40604</c:v>
                </c:pt>
                <c:pt idx="2044">
                  <c:v>40603</c:v>
                </c:pt>
                <c:pt idx="2045">
                  <c:v>40602</c:v>
                </c:pt>
                <c:pt idx="2046">
                  <c:v>40599</c:v>
                </c:pt>
                <c:pt idx="2047">
                  <c:v>40598</c:v>
                </c:pt>
                <c:pt idx="2048">
                  <c:v>40597</c:v>
                </c:pt>
                <c:pt idx="2049">
                  <c:v>40596</c:v>
                </c:pt>
                <c:pt idx="2050">
                  <c:v>40595</c:v>
                </c:pt>
                <c:pt idx="2051">
                  <c:v>40592</c:v>
                </c:pt>
                <c:pt idx="2052">
                  <c:v>40591</c:v>
                </c:pt>
                <c:pt idx="2053">
                  <c:v>40590</c:v>
                </c:pt>
                <c:pt idx="2054">
                  <c:v>40589</c:v>
                </c:pt>
                <c:pt idx="2055">
                  <c:v>40588</c:v>
                </c:pt>
                <c:pt idx="2056">
                  <c:v>40585</c:v>
                </c:pt>
                <c:pt idx="2057">
                  <c:v>40584</c:v>
                </c:pt>
                <c:pt idx="2058">
                  <c:v>40583</c:v>
                </c:pt>
                <c:pt idx="2059">
                  <c:v>40582</c:v>
                </c:pt>
                <c:pt idx="2060">
                  <c:v>40581</c:v>
                </c:pt>
                <c:pt idx="2061">
                  <c:v>40578</c:v>
                </c:pt>
                <c:pt idx="2062">
                  <c:v>40577</c:v>
                </c:pt>
                <c:pt idx="2063">
                  <c:v>40576</c:v>
                </c:pt>
                <c:pt idx="2064">
                  <c:v>40575</c:v>
                </c:pt>
                <c:pt idx="2065">
                  <c:v>40574</c:v>
                </c:pt>
                <c:pt idx="2066">
                  <c:v>40571</c:v>
                </c:pt>
                <c:pt idx="2067">
                  <c:v>40570</c:v>
                </c:pt>
                <c:pt idx="2068">
                  <c:v>40569</c:v>
                </c:pt>
                <c:pt idx="2069">
                  <c:v>40568</c:v>
                </c:pt>
                <c:pt idx="2070">
                  <c:v>40567</c:v>
                </c:pt>
                <c:pt idx="2071">
                  <c:v>40564</c:v>
                </c:pt>
                <c:pt idx="2072">
                  <c:v>40563</c:v>
                </c:pt>
                <c:pt idx="2073">
                  <c:v>40562</c:v>
                </c:pt>
                <c:pt idx="2074">
                  <c:v>40561</c:v>
                </c:pt>
                <c:pt idx="2075">
                  <c:v>40560</c:v>
                </c:pt>
                <c:pt idx="2076">
                  <c:v>40557</c:v>
                </c:pt>
                <c:pt idx="2077">
                  <c:v>40556</c:v>
                </c:pt>
                <c:pt idx="2078">
                  <c:v>40555</c:v>
                </c:pt>
                <c:pt idx="2079">
                  <c:v>40554</c:v>
                </c:pt>
                <c:pt idx="2080">
                  <c:v>40553</c:v>
                </c:pt>
                <c:pt idx="2081">
                  <c:v>40550</c:v>
                </c:pt>
                <c:pt idx="2082">
                  <c:v>40549</c:v>
                </c:pt>
                <c:pt idx="2083">
                  <c:v>40548</c:v>
                </c:pt>
                <c:pt idx="2084">
                  <c:v>40547</c:v>
                </c:pt>
                <c:pt idx="2085">
                  <c:v>40546</c:v>
                </c:pt>
                <c:pt idx="2086">
                  <c:v>40543</c:v>
                </c:pt>
                <c:pt idx="2087">
                  <c:v>40542</c:v>
                </c:pt>
                <c:pt idx="2088">
                  <c:v>40541</c:v>
                </c:pt>
                <c:pt idx="2089">
                  <c:v>40540</c:v>
                </c:pt>
                <c:pt idx="2090">
                  <c:v>40539</c:v>
                </c:pt>
                <c:pt idx="2091">
                  <c:v>40536</c:v>
                </c:pt>
                <c:pt idx="2092">
                  <c:v>40535</c:v>
                </c:pt>
                <c:pt idx="2093">
                  <c:v>40534</c:v>
                </c:pt>
                <c:pt idx="2094">
                  <c:v>40533</c:v>
                </c:pt>
                <c:pt idx="2095">
                  <c:v>40532</c:v>
                </c:pt>
                <c:pt idx="2096">
                  <c:v>40529</c:v>
                </c:pt>
                <c:pt idx="2097">
                  <c:v>40528</c:v>
                </c:pt>
                <c:pt idx="2098">
                  <c:v>40527</c:v>
                </c:pt>
                <c:pt idx="2099">
                  <c:v>40526</c:v>
                </c:pt>
                <c:pt idx="2100">
                  <c:v>40525</c:v>
                </c:pt>
                <c:pt idx="2101">
                  <c:v>40522</c:v>
                </c:pt>
                <c:pt idx="2102">
                  <c:v>40521</c:v>
                </c:pt>
                <c:pt idx="2103">
                  <c:v>40520</c:v>
                </c:pt>
                <c:pt idx="2104">
                  <c:v>40519</c:v>
                </c:pt>
                <c:pt idx="2105">
                  <c:v>40518</c:v>
                </c:pt>
                <c:pt idx="2106">
                  <c:v>40515</c:v>
                </c:pt>
                <c:pt idx="2107">
                  <c:v>40514</c:v>
                </c:pt>
                <c:pt idx="2108">
                  <c:v>40513</c:v>
                </c:pt>
                <c:pt idx="2109">
                  <c:v>40512</c:v>
                </c:pt>
                <c:pt idx="2110">
                  <c:v>40511</c:v>
                </c:pt>
                <c:pt idx="2111">
                  <c:v>40508</c:v>
                </c:pt>
                <c:pt idx="2112">
                  <c:v>40507</c:v>
                </c:pt>
                <c:pt idx="2113">
                  <c:v>40506</c:v>
                </c:pt>
                <c:pt idx="2114">
                  <c:v>40505</c:v>
                </c:pt>
                <c:pt idx="2115">
                  <c:v>40504</c:v>
                </c:pt>
                <c:pt idx="2116">
                  <c:v>40501</c:v>
                </c:pt>
                <c:pt idx="2117">
                  <c:v>40500</c:v>
                </c:pt>
                <c:pt idx="2118">
                  <c:v>40499</c:v>
                </c:pt>
                <c:pt idx="2119">
                  <c:v>40498</c:v>
                </c:pt>
                <c:pt idx="2120">
                  <c:v>40497</c:v>
                </c:pt>
                <c:pt idx="2121">
                  <c:v>40494</c:v>
                </c:pt>
                <c:pt idx="2122">
                  <c:v>40493</c:v>
                </c:pt>
                <c:pt idx="2123">
                  <c:v>40492</c:v>
                </c:pt>
                <c:pt idx="2124">
                  <c:v>40491</c:v>
                </c:pt>
                <c:pt idx="2125">
                  <c:v>40490</c:v>
                </c:pt>
                <c:pt idx="2126">
                  <c:v>40487</c:v>
                </c:pt>
                <c:pt idx="2127">
                  <c:v>40486</c:v>
                </c:pt>
                <c:pt idx="2128">
                  <c:v>40485</c:v>
                </c:pt>
                <c:pt idx="2129">
                  <c:v>40484</c:v>
                </c:pt>
                <c:pt idx="2130">
                  <c:v>40483</c:v>
                </c:pt>
                <c:pt idx="2131">
                  <c:v>40480</c:v>
                </c:pt>
                <c:pt idx="2132">
                  <c:v>40479</c:v>
                </c:pt>
                <c:pt idx="2133">
                  <c:v>40478</c:v>
                </c:pt>
                <c:pt idx="2134">
                  <c:v>40477</c:v>
                </c:pt>
                <c:pt idx="2135">
                  <c:v>40476</c:v>
                </c:pt>
                <c:pt idx="2136">
                  <c:v>40473</c:v>
                </c:pt>
                <c:pt idx="2137">
                  <c:v>40472</c:v>
                </c:pt>
                <c:pt idx="2138">
                  <c:v>40471</c:v>
                </c:pt>
                <c:pt idx="2139">
                  <c:v>40470</c:v>
                </c:pt>
                <c:pt idx="2140">
                  <c:v>40469</c:v>
                </c:pt>
                <c:pt idx="2141">
                  <c:v>40466</c:v>
                </c:pt>
                <c:pt idx="2142">
                  <c:v>40465</c:v>
                </c:pt>
                <c:pt idx="2143">
                  <c:v>40464</c:v>
                </c:pt>
                <c:pt idx="2144">
                  <c:v>40463</c:v>
                </c:pt>
                <c:pt idx="2145">
                  <c:v>40462</c:v>
                </c:pt>
                <c:pt idx="2146">
                  <c:v>40459</c:v>
                </c:pt>
                <c:pt idx="2147">
                  <c:v>40458</c:v>
                </c:pt>
                <c:pt idx="2148">
                  <c:v>40457</c:v>
                </c:pt>
                <c:pt idx="2149">
                  <c:v>40456</c:v>
                </c:pt>
                <c:pt idx="2150">
                  <c:v>40455</c:v>
                </c:pt>
                <c:pt idx="2151">
                  <c:v>40452</c:v>
                </c:pt>
                <c:pt idx="2152">
                  <c:v>40451</c:v>
                </c:pt>
                <c:pt idx="2153">
                  <c:v>40450</c:v>
                </c:pt>
                <c:pt idx="2154">
                  <c:v>40449</c:v>
                </c:pt>
                <c:pt idx="2155">
                  <c:v>40448</c:v>
                </c:pt>
                <c:pt idx="2156">
                  <c:v>40445</c:v>
                </c:pt>
                <c:pt idx="2157">
                  <c:v>40444</c:v>
                </c:pt>
                <c:pt idx="2158">
                  <c:v>40443</c:v>
                </c:pt>
                <c:pt idx="2159">
                  <c:v>40442</c:v>
                </c:pt>
                <c:pt idx="2160">
                  <c:v>40441</c:v>
                </c:pt>
                <c:pt idx="2161">
                  <c:v>40438</c:v>
                </c:pt>
                <c:pt idx="2162">
                  <c:v>40437</c:v>
                </c:pt>
                <c:pt idx="2163">
                  <c:v>40436</c:v>
                </c:pt>
                <c:pt idx="2164">
                  <c:v>40435</c:v>
                </c:pt>
                <c:pt idx="2165">
                  <c:v>40434</c:v>
                </c:pt>
                <c:pt idx="2166">
                  <c:v>40431</c:v>
                </c:pt>
                <c:pt idx="2167">
                  <c:v>40430</c:v>
                </c:pt>
                <c:pt idx="2168">
                  <c:v>40429</c:v>
                </c:pt>
                <c:pt idx="2169">
                  <c:v>40428</c:v>
                </c:pt>
                <c:pt idx="2170">
                  <c:v>40427</c:v>
                </c:pt>
                <c:pt idx="2171">
                  <c:v>40424</c:v>
                </c:pt>
                <c:pt idx="2172">
                  <c:v>40423</c:v>
                </c:pt>
                <c:pt idx="2173">
                  <c:v>40422</c:v>
                </c:pt>
                <c:pt idx="2174">
                  <c:v>40421</c:v>
                </c:pt>
                <c:pt idx="2175">
                  <c:v>40420</c:v>
                </c:pt>
                <c:pt idx="2176">
                  <c:v>40417</c:v>
                </c:pt>
                <c:pt idx="2177">
                  <c:v>40416</c:v>
                </c:pt>
                <c:pt idx="2178">
                  <c:v>40415</c:v>
                </c:pt>
                <c:pt idx="2179">
                  <c:v>40414</c:v>
                </c:pt>
                <c:pt idx="2180">
                  <c:v>40413</c:v>
                </c:pt>
                <c:pt idx="2181">
                  <c:v>40410</c:v>
                </c:pt>
                <c:pt idx="2182">
                  <c:v>40409</c:v>
                </c:pt>
                <c:pt idx="2183">
                  <c:v>40408</c:v>
                </c:pt>
                <c:pt idx="2184">
                  <c:v>40407</c:v>
                </c:pt>
                <c:pt idx="2185">
                  <c:v>40406</c:v>
                </c:pt>
                <c:pt idx="2186">
                  <c:v>40403</c:v>
                </c:pt>
                <c:pt idx="2187">
                  <c:v>40402</c:v>
                </c:pt>
                <c:pt idx="2188">
                  <c:v>40401</c:v>
                </c:pt>
                <c:pt idx="2189">
                  <c:v>40400</c:v>
                </c:pt>
                <c:pt idx="2190">
                  <c:v>40399</c:v>
                </c:pt>
                <c:pt idx="2191">
                  <c:v>40396</c:v>
                </c:pt>
                <c:pt idx="2192">
                  <c:v>40395</c:v>
                </c:pt>
                <c:pt idx="2193">
                  <c:v>40394</c:v>
                </c:pt>
                <c:pt idx="2194">
                  <c:v>40393</c:v>
                </c:pt>
                <c:pt idx="2195">
                  <c:v>40392</c:v>
                </c:pt>
                <c:pt idx="2196">
                  <c:v>40389</c:v>
                </c:pt>
                <c:pt idx="2197">
                  <c:v>40388</c:v>
                </c:pt>
                <c:pt idx="2198">
                  <c:v>40387</c:v>
                </c:pt>
                <c:pt idx="2199">
                  <c:v>40386</c:v>
                </c:pt>
                <c:pt idx="2200">
                  <c:v>40385</c:v>
                </c:pt>
                <c:pt idx="2201">
                  <c:v>40382</c:v>
                </c:pt>
                <c:pt idx="2202">
                  <c:v>40381</c:v>
                </c:pt>
                <c:pt idx="2203">
                  <c:v>40380</c:v>
                </c:pt>
                <c:pt idx="2204">
                  <c:v>40379</c:v>
                </c:pt>
                <c:pt idx="2205">
                  <c:v>40378</c:v>
                </c:pt>
                <c:pt idx="2206">
                  <c:v>40375</c:v>
                </c:pt>
                <c:pt idx="2207">
                  <c:v>40374</c:v>
                </c:pt>
                <c:pt idx="2208">
                  <c:v>40373</c:v>
                </c:pt>
                <c:pt idx="2209">
                  <c:v>40372</c:v>
                </c:pt>
                <c:pt idx="2210">
                  <c:v>40371</c:v>
                </c:pt>
                <c:pt idx="2211">
                  <c:v>40368</c:v>
                </c:pt>
                <c:pt idx="2212">
                  <c:v>40367</c:v>
                </c:pt>
                <c:pt idx="2213">
                  <c:v>40366</c:v>
                </c:pt>
                <c:pt idx="2214">
                  <c:v>40365</c:v>
                </c:pt>
                <c:pt idx="2215">
                  <c:v>40364</c:v>
                </c:pt>
                <c:pt idx="2216">
                  <c:v>40361</c:v>
                </c:pt>
                <c:pt idx="2217">
                  <c:v>40360</c:v>
                </c:pt>
                <c:pt idx="2218">
                  <c:v>40359</c:v>
                </c:pt>
                <c:pt idx="2219">
                  <c:v>40358</c:v>
                </c:pt>
                <c:pt idx="2220">
                  <c:v>40357</c:v>
                </c:pt>
                <c:pt idx="2221">
                  <c:v>40354</c:v>
                </c:pt>
                <c:pt idx="2222">
                  <c:v>40353</c:v>
                </c:pt>
                <c:pt idx="2223">
                  <c:v>40352</c:v>
                </c:pt>
                <c:pt idx="2224">
                  <c:v>40351</c:v>
                </c:pt>
                <c:pt idx="2225">
                  <c:v>40350</c:v>
                </c:pt>
                <c:pt idx="2226">
                  <c:v>40347</c:v>
                </c:pt>
                <c:pt idx="2227">
                  <c:v>40346</c:v>
                </c:pt>
                <c:pt idx="2228">
                  <c:v>40345</c:v>
                </c:pt>
                <c:pt idx="2229">
                  <c:v>40344</c:v>
                </c:pt>
                <c:pt idx="2230">
                  <c:v>40343</c:v>
                </c:pt>
                <c:pt idx="2231">
                  <c:v>40340</c:v>
                </c:pt>
                <c:pt idx="2232">
                  <c:v>40339</c:v>
                </c:pt>
                <c:pt idx="2233">
                  <c:v>40338</c:v>
                </c:pt>
                <c:pt idx="2234">
                  <c:v>40337</c:v>
                </c:pt>
                <c:pt idx="2235">
                  <c:v>40336</c:v>
                </c:pt>
                <c:pt idx="2236">
                  <c:v>40333</c:v>
                </c:pt>
                <c:pt idx="2237">
                  <c:v>40332</c:v>
                </c:pt>
                <c:pt idx="2238">
                  <c:v>40331</c:v>
                </c:pt>
                <c:pt idx="2239">
                  <c:v>40330</c:v>
                </c:pt>
                <c:pt idx="2240">
                  <c:v>40329</c:v>
                </c:pt>
                <c:pt idx="2241">
                  <c:v>40326</c:v>
                </c:pt>
                <c:pt idx="2242">
                  <c:v>40325</c:v>
                </c:pt>
                <c:pt idx="2243">
                  <c:v>40324</c:v>
                </c:pt>
                <c:pt idx="2244">
                  <c:v>40323</c:v>
                </c:pt>
                <c:pt idx="2245">
                  <c:v>40322</c:v>
                </c:pt>
                <c:pt idx="2246">
                  <c:v>40319</c:v>
                </c:pt>
                <c:pt idx="2247">
                  <c:v>40318</c:v>
                </c:pt>
                <c:pt idx="2248">
                  <c:v>40317</c:v>
                </c:pt>
                <c:pt idx="2249">
                  <c:v>40316</c:v>
                </c:pt>
                <c:pt idx="2250">
                  <c:v>40315</c:v>
                </c:pt>
                <c:pt idx="2251">
                  <c:v>40312</c:v>
                </c:pt>
                <c:pt idx="2252">
                  <c:v>40311</c:v>
                </c:pt>
                <c:pt idx="2253">
                  <c:v>40310</c:v>
                </c:pt>
                <c:pt idx="2254">
                  <c:v>40309</c:v>
                </c:pt>
                <c:pt idx="2255">
                  <c:v>40308</c:v>
                </c:pt>
                <c:pt idx="2256">
                  <c:v>40305</c:v>
                </c:pt>
                <c:pt idx="2257">
                  <c:v>40304</c:v>
                </c:pt>
                <c:pt idx="2258">
                  <c:v>40303</c:v>
                </c:pt>
                <c:pt idx="2259">
                  <c:v>40302</c:v>
                </c:pt>
                <c:pt idx="2260">
                  <c:v>40301</c:v>
                </c:pt>
                <c:pt idx="2261">
                  <c:v>40298</c:v>
                </c:pt>
                <c:pt idx="2262">
                  <c:v>40297</c:v>
                </c:pt>
                <c:pt idx="2263">
                  <c:v>40296</c:v>
                </c:pt>
                <c:pt idx="2264">
                  <c:v>40295</c:v>
                </c:pt>
                <c:pt idx="2265">
                  <c:v>40294</c:v>
                </c:pt>
                <c:pt idx="2266">
                  <c:v>40291</c:v>
                </c:pt>
                <c:pt idx="2267">
                  <c:v>40290</c:v>
                </c:pt>
                <c:pt idx="2268">
                  <c:v>40289</c:v>
                </c:pt>
                <c:pt idx="2269">
                  <c:v>40288</c:v>
                </c:pt>
                <c:pt idx="2270">
                  <c:v>40287</c:v>
                </c:pt>
                <c:pt idx="2271">
                  <c:v>40284</c:v>
                </c:pt>
                <c:pt idx="2272">
                  <c:v>40283</c:v>
                </c:pt>
                <c:pt idx="2273">
                  <c:v>40282</c:v>
                </c:pt>
                <c:pt idx="2274">
                  <c:v>40281</c:v>
                </c:pt>
                <c:pt idx="2275">
                  <c:v>40280</c:v>
                </c:pt>
                <c:pt idx="2276">
                  <c:v>40277</c:v>
                </c:pt>
                <c:pt idx="2277">
                  <c:v>40276</c:v>
                </c:pt>
                <c:pt idx="2278">
                  <c:v>40275</c:v>
                </c:pt>
                <c:pt idx="2279">
                  <c:v>40274</c:v>
                </c:pt>
                <c:pt idx="2280">
                  <c:v>40273</c:v>
                </c:pt>
                <c:pt idx="2281">
                  <c:v>40270</c:v>
                </c:pt>
                <c:pt idx="2282">
                  <c:v>40269</c:v>
                </c:pt>
                <c:pt idx="2283">
                  <c:v>40268</c:v>
                </c:pt>
                <c:pt idx="2284">
                  <c:v>40267</c:v>
                </c:pt>
                <c:pt idx="2285">
                  <c:v>40266</c:v>
                </c:pt>
                <c:pt idx="2286">
                  <c:v>40263</c:v>
                </c:pt>
                <c:pt idx="2287">
                  <c:v>40262</c:v>
                </c:pt>
                <c:pt idx="2288">
                  <c:v>40261</c:v>
                </c:pt>
                <c:pt idx="2289">
                  <c:v>40260</c:v>
                </c:pt>
                <c:pt idx="2290">
                  <c:v>40259</c:v>
                </c:pt>
                <c:pt idx="2291">
                  <c:v>40256</c:v>
                </c:pt>
                <c:pt idx="2292">
                  <c:v>40255</c:v>
                </c:pt>
                <c:pt idx="2293">
                  <c:v>40254</c:v>
                </c:pt>
                <c:pt idx="2294">
                  <c:v>40253</c:v>
                </c:pt>
                <c:pt idx="2295">
                  <c:v>40252</c:v>
                </c:pt>
                <c:pt idx="2296">
                  <c:v>40249</c:v>
                </c:pt>
                <c:pt idx="2297">
                  <c:v>40248</c:v>
                </c:pt>
                <c:pt idx="2298">
                  <c:v>40247</c:v>
                </c:pt>
                <c:pt idx="2299">
                  <c:v>40246</c:v>
                </c:pt>
                <c:pt idx="2300">
                  <c:v>40245</c:v>
                </c:pt>
                <c:pt idx="2301">
                  <c:v>40242</c:v>
                </c:pt>
                <c:pt idx="2302">
                  <c:v>40241</c:v>
                </c:pt>
                <c:pt idx="2303">
                  <c:v>40240</c:v>
                </c:pt>
                <c:pt idx="2304">
                  <c:v>40239</c:v>
                </c:pt>
                <c:pt idx="2305">
                  <c:v>40238</c:v>
                </c:pt>
                <c:pt idx="2306">
                  <c:v>40235</c:v>
                </c:pt>
                <c:pt idx="2307">
                  <c:v>40234</c:v>
                </c:pt>
                <c:pt idx="2308">
                  <c:v>40233</c:v>
                </c:pt>
                <c:pt idx="2309">
                  <c:v>40232</c:v>
                </c:pt>
                <c:pt idx="2310">
                  <c:v>40231</c:v>
                </c:pt>
                <c:pt idx="2311">
                  <c:v>40228</c:v>
                </c:pt>
                <c:pt idx="2312">
                  <c:v>40227</c:v>
                </c:pt>
                <c:pt idx="2313">
                  <c:v>40226</c:v>
                </c:pt>
                <c:pt idx="2314">
                  <c:v>40225</c:v>
                </c:pt>
                <c:pt idx="2315">
                  <c:v>40224</c:v>
                </c:pt>
                <c:pt idx="2316">
                  <c:v>40221</c:v>
                </c:pt>
                <c:pt idx="2317">
                  <c:v>40220</c:v>
                </c:pt>
                <c:pt idx="2318">
                  <c:v>40219</c:v>
                </c:pt>
                <c:pt idx="2319">
                  <c:v>40218</c:v>
                </c:pt>
                <c:pt idx="2320">
                  <c:v>40217</c:v>
                </c:pt>
                <c:pt idx="2321">
                  <c:v>40214</c:v>
                </c:pt>
                <c:pt idx="2322">
                  <c:v>40213</c:v>
                </c:pt>
                <c:pt idx="2323">
                  <c:v>40212</c:v>
                </c:pt>
                <c:pt idx="2324">
                  <c:v>40211</c:v>
                </c:pt>
                <c:pt idx="2325">
                  <c:v>40210</c:v>
                </c:pt>
                <c:pt idx="2326">
                  <c:v>40207</c:v>
                </c:pt>
                <c:pt idx="2327">
                  <c:v>40206</c:v>
                </c:pt>
                <c:pt idx="2328">
                  <c:v>40205</c:v>
                </c:pt>
                <c:pt idx="2329">
                  <c:v>40204</c:v>
                </c:pt>
                <c:pt idx="2330">
                  <c:v>40203</c:v>
                </c:pt>
                <c:pt idx="2331">
                  <c:v>40200</c:v>
                </c:pt>
                <c:pt idx="2332">
                  <c:v>40199</c:v>
                </c:pt>
                <c:pt idx="2333">
                  <c:v>40198</c:v>
                </c:pt>
                <c:pt idx="2334">
                  <c:v>40197</c:v>
                </c:pt>
                <c:pt idx="2335">
                  <c:v>40196</c:v>
                </c:pt>
                <c:pt idx="2336">
                  <c:v>40193</c:v>
                </c:pt>
                <c:pt idx="2337">
                  <c:v>40192</c:v>
                </c:pt>
                <c:pt idx="2338">
                  <c:v>40191</c:v>
                </c:pt>
                <c:pt idx="2339">
                  <c:v>40190</c:v>
                </c:pt>
                <c:pt idx="2340">
                  <c:v>40189</c:v>
                </c:pt>
                <c:pt idx="2341">
                  <c:v>40186</c:v>
                </c:pt>
                <c:pt idx="2342">
                  <c:v>40185</c:v>
                </c:pt>
                <c:pt idx="2343">
                  <c:v>40184</c:v>
                </c:pt>
                <c:pt idx="2344">
                  <c:v>40183</c:v>
                </c:pt>
                <c:pt idx="2345">
                  <c:v>40182</c:v>
                </c:pt>
                <c:pt idx="2346">
                  <c:v>40179</c:v>
                </c:pt>
                <c:pt idx="2347">
                  <c:v>40178</c:v>
                </c:pt>
                <c:pt idx="2348">
                  <c:v>40177</c:v>
                </c:pt>
                <c:pt idx="2349">
                  <c:v>40176</c:v>
                </c:pt>
                <c:pt idx="2350">
                  <c:v>40175</c:v>
                </c:pt>
                <c:pt idx="2351">
                  <c:v>40172</c:v>
                </c:pt>
                <c:pt idx="2352">
                  <c:v>40171</c:v>
                </c:pt>
                <c:pt idx="2353">
                  <c:v>40170</c:v>
                </c:pt>
                <c:pt idx="2354">
                  <c:v>40169</c:v>
                </c:pt>
                <c:pt idx="2355">
                  <c:v>40168</c:v>
                </c:pt>
                <c:pt idx="2356">
                  <c:v>40165</c:v>
                </c:pt>
                <c:pt idx="2357">
                  <c:v>40164</c:v>
                </c:pt>
                <c:pt idx="2358">
                  <c:v>40163</c:v>
                </c:pt>
                <c:pt idx="2359">
                  <c:v>40162</c:v>
                </c:pt>
                <c:pt idx="2360">
                  <c:v>40161</c:v>
                </c:pt>
                <c:pt idx="2361">
                  <c:v>40158</c:v>
                </c:pt>
                <c:pt idx="2362">
                  <c:v>40157</c:v>
                </c:pt>
                <c:pt idx="2363">
                  <c:v>40156</c:v>
                </c:pt>
                <c:pt idx="2364">
                  <c:v>40155</c:v>
                </c:pt>
                <c:pt idx="2365">
                  <c:v>40154</c:v>
                </c:pt>
                <c:pt idx="2366">
                  <c:v>40151</c:v>
                </c:pt>
                <c:pt idx="2367">
                  <c:v>40150</c:v>
                </c:pt>
                <c:pt idx="2368">
                  <c:v>40149</c:v>
                </c:pt>
                <c:pt idx="2369">
                  <c:v>40148</c:v>
                </c:pt>
                <c:pt idx="2370">
                  <c:v>40147</c:v>
                </c:pt>
                <c:pt idx="2371">
                  <c:v>40144</c:v>
                </c:pt>
                <c:pt idx="2372">
                  <c:v>40143</c:v>
                </c:pt>
                <c:pt idx="2373">
                  <c:v>40142</c:v>
                </c:pt>
                <c:pt idx="2374">
                  <c:v>40141</c:v>
                </c:pt>
                <c:pt idx="2375">
                  <c:v>40140</c:v>
                </c:pt>
                <c:pt idx="2376">
                  <c:v>40137</c:v>
                </c:pt>
                <c:pt idx="2377">
                  <c:v>40136</c:v>
                </c:pt>
                <c:pt idx="2378">
                  <c:v>40135</c:v>
                </c:pt>
                <c:pt idx="2379">
                  <c:v>40134</c:v>
                </c:pt>
                <c:pt idx="2380">
                  <c:v>40133</c:v>
                </c:pt>
                <c:pt idx="2381">
                  <c:v>40130</c:v>
                </c:pt>
                <c:pt idx="2382">
                  <c:v>40129</c:v>
                </c:pt>
                <c:pt idx="2383">
                  <c:v>40128</c:v>
                </c:pt>
                <c:pt idx="2384">
                  <c:v>40127</c:v>
                </c:pt>
                <c:pt idx="2385">
                  <c:v>40126</c:v>
                </c:pt>
                <c:pt idx="2386">
                  <c:v>40123</c:v>
                </c:pt>
                <c:pt idx="2387">
                  <c:v>40122</c:v>
                </c:pt>
                <c:pt idx="2388">
                  <c:v>40121</c:v>
                </c:pt>
                <c:pt idx="2389">
                  <c:v>40120</c:v>
                </c:pt>
                <c:pt idx="2390">
                  <c:v>40119</c:v>
                </c:pt>
                <c:pt idx="2391">
                  <c:v>40116</c:v>
                </c:pt>
                <c:pt idx="2392">
                  <c:v>40115</c:v>
                </c:pt>
                <c:pt idx="2393">
                  <c:v>40114</c:v>
                </c:pt>
                <c:pt idx="2394">
                  <c:v>40113</c:v>
                </c:pt>
                <c:pt idx="2395">
                  <c:v>40112</c:v>
                </c:pt>
                <c:pt idx="2396">
                  <c:v>40109</c:v>
                </c:pt>
                <c:pt idx="2397">
                  <c:v>40108</c:v>
                </c:pt>
                <c:pt idx="2398">
                  <c:v>40107</c:v>
                </c:pt>
                <c:pt idx="2399">
                  <c:v>40106</c:v>
                </c:pt>
                <c:pt idx="2400">
                  <c:v>40105</c:v>
                </c:pt>
                <c:pt idx="2401">
                  <c:v>40102</c:v>
                </c:pt>
                <c:pt idx="2402">
                  <c:v>40101</c:v>
                </c:pt>
                <c:pt idx="2403">
                  <c:v>40100</c:v>
                </c:pt>
                <c:pt idx="2404">
                  <c:v>40099</c:v>
                </c:pt>
                <c:pt idx="2405">
                  <c:v>40098</c:v>
                </c:pt>
                <c:pt idx="2406">
                  <c:v>40095</c:v>
                </c:pt>
                <c:pt idx="2407">
                  <c:v>40094</c:v>
                </c:pt>
                <c:pt idx="2408">
                  <c:v>40093</c:v>
                </c:pt>
                <c:pt idx="2409">
                  <c:v>40092</c:v>
                </c:pt>
                <c:pt idx="2410">
                  <c:v>40091</c:v>
                </c:pt>
                <c:pt idx="2411">
                  <c:v>40088</c:v>
                </c:pt>
                <c:pt idx="2412">
                  <c:v>40087</c:v>
                </c:pt>
                <c:pt idx="2413">
                  <c:v>40086</c:v>
                </c:pt>
                <c:pt idx="2414">
                  <c:v>40085</c:v>
                </c:pt>
                <c:pt idx="2415">
                  <c:v>40084</c:v>
                </c:pt>
                <c:pt idx="2416">
                  <c:v>40081</c:v>
                </c:pt>
                <c:pt idx="2417">
                  <c:v>40080</c:v>
                </c:pt>
                <c:pt idx="2418">
                  <c:v>40079</c:v>
                </c:pt>
                <c:pt idx="2419">
                  <c:v>40078</c:v>
                </c:pt>
                <c:pt idx="2420">
                  <c:v>40077</c:v>
                </c:pt>
                <c:pt idx="2421">
                  <c:v>40074</c:v>
                </c:pt>
                <c:pt idx="2422">
                  <c:v>40073</c:v>
                </c:pt>
                <c:pt idx="2423">
                  <c:v>40072</c:v>
                </c:pt>
                <c:pt idx="2424">
                  <c:v>40071</c:v>
                </c:pt>
                <c:pt idx="2425">
                  <c:v>40070</c:v>
                </c:pt>
                <c:pt idx="2426">
                  <c:v>40067</c:v>
                </c:pt>
                <c:pt idx="2427">
                  <c:v>40066</c:v>
                </c:pt>
                <c:pt idx="2428">
                  <c:v>40065</c:v>
                </c:pt>
                <c:pt idx="2429">
                  <c:v>40064</c:v>
                </c:pt>
                <c:pt idx="2430">
                  <c:v>40063</c:v>
                </c:pt>
                <c:pt idx="2431">
                  <c:v>40060</c:v>
                </c:pt>
                <c:pt idx="2432">
                  <c:v>40059</c:v>
                </c:pt>
                <c:pt idx="2433">
                  <c:v>40058</c:v>
                </c:pt>
                <c:pt idx="2434">
                  <c:v>40057</c:v>
                </c:pt>
                <c:pt idx="2435">
                  <c:v>40056</c:v>
                </c:pt>
                <c:pt idx="2436">
                  <c:v>40053</c:v>
                </c:pt>
                <c:pt idx="2437">
                  <c:v>40052</c:v>
                </c:pt>
                <c:pt idx="2438">
                  <c:v>40051</c:v>
                </c:pt>
                <c:pt idx="2439">
                  <c:v>40050</c:v>
                </c:pt>
                <c:pt idx="2440">
                  <c:v>40049</c:v>
                </c:pt>
                <c:pt idx="2441">
                  <c:v>40046</c:v>
                </c:pt>
                <c:pt idx="2442">
                  <c:v>40045</c:v>
                </c:pt>
                <c:pt idx="2443">
                  <c:v>40044</c:v>
                </c:pt>
                <c:pt idx="2444">
                  <c:v>40043</c:v>
                </c:pt>
                <c:pt idx="2445">
                  <c:v>40042</c:v>
                </c:pt>
                <c:pt idx="2446">
                  <c:v>40039</c:v>
                </c:pt>
                <c:pt idx="2447">
                  <c:v>40038</c:v>
                </c:pt>
                <c:pt idx="2448">
                  <c:v>40037</c:v>
                </c:pt>
                <c:pt idx="2449">
                  <c:v>40036</c:v>
                </c:pt>
                <c:pt idx="2450">
                  <c:v>40035</c:v>
                </c:pt>
                <c:pt idx="2451">
                  <c:v>40032</c:v>
                </c:pt>
                <c:pt idx="2452">
                  <c:v>40031</c:v>
                </c:pt>
                <c:pt idx="2453">
                  <c:v>40030</c:v>
                </c:pt>
                <c:pt idx="2454">
                  <c:v>40029</c:v>
                </c:pt>
                <c:pt idx="2455">
                  <c:v>40028</c:v>
                </c:pt>
                <c:pt idx="2456">
                  <c:v>40025</c:v>
                </c:pt>
                <c:pt idx="2457">
                  <c:v>40024</c:v>
                </c:pt>
                <c:pt idx="2458">
                  <c:v>40023</c:v>
                </c:pt>
                <c:pt idx="2459">
                  <c:v>40022</c:v>
                </c:pt>
                <c:pt idx="2460">
                  <c:v>40021</c:v>
                </c:pt>
                <c:pt idx="2461">
                  <c:v>40018</c:v>
                </c:pt>
                <c:pt idx="2462">
                  <c:v>40017</c:v>
                </c:pt>
                <c:pt idx="2463">
                  <c:v>40016</c:v>
                </c:pt>
                <c:pt idx="2464">
                  <c:v>40015</c:v>
                </c:pt>
                <c:pt idx="2465">
                  <c:v>40014</c:v>
                </c:pt>
                <c:pt idx="2466">
                  <c:v>40011</c:v>
                </c:pt>
                <c:pt idx="2467">
                  <c:v>40010</c:v>
                </c:pt>
                <c:pt idx="2468">
                  <c:v>40009</c:v>
                </c:pt>
                <c:pt idx="2469">
                  <c:v>40008</c:v>
                </c:pt>
                <c:pt idx="2470">
                  <c:v>40007</c:v>
                </c:pt>
                <c:pt idx="2471">
                  <c:v>40004</c:v>
                </c:pt>
                <c:pt idx="2472">
                  <c:v>40003</c:v>
                </c:pt>
                <c:pt idx="2473">
                  <c:v>40002</c:v>
                </c:pt>
                <c:pt idx="2474">
                  <c:v>40001</c:v>
                </c:pt>
                <c:pt idx="2475">
                  <c:v>40000</c:v>
                </c:pt>
                <c:pt idx="2476">
                  <c:v>39997</c:v>
                </c:pt>
                <c:pt idx="2477">
                  <c:v>39996</c:v>
                </c:pt>
                <c:pt idx="2478">
                  <c:v>39995</c:v>
                </c:pt>
                <c:pt idx="2479">
                  <c:v>39994</c:v>
                </c:pt>
                <c:pt idx="2480">
                  <c:v>39993</c:v>
                </c:pt>
                <c:pt idx="2481">
                  <c:v>39990</c:v>
                </c:pt>
                <c:pt idx="2482">
                  <c:v>39989</c:v>
                </c:pt>
                <c:pt idx="2483">
                  <c:v>39988</c:v>
                </c:pt>
                <c:pt idx="2484">
                  <c:v>39987</c:v>
                </c:pt>
                <c:pt idx="2485">
                  <c:v>39986</c:v>
                </c:pt>
                <c:pt idx="2486">
                  <c:v>39983</c:v>
                </c:pt>
                <c:pt idx="2487">
                  <c:v>39982</c:v>
                </c:pt>
                <c:pt idx="2488">
                  <c:v>39981</c:v>
                </c:pt>
                <c:pt idx="2489">
                  <c:v>39980</c:v>
                </c:pt>
                <c:pt idx="2490">
                  <c:v>39979</c:v>
                </c:pt>
                <c:pt idx="2491">
                  <c:v>39976</c:v>
                </c:pt>
                <c:pt idx="2492">
                  <c:v>39975</c:v>
                </c:pt>
                <c:pt idx="2493">
                  <c:v>39974</c:v>
                </c:pt>
                <c:pt idx="2494">
                  <c:v>39973</c:v>
                </c:pt>
                <c:pt idx="2495">
                  <c:v>39972</c:v>
                </c:pt>
                <c:pt idx="2496">
                  <c:v>39969</c:v>
                </c:pt>
                <c:pt idx="2497">
                  <c:v>39968</c:v>
                </c:pt>
                <c:pt idx="2498">
                  <c:v>39967</c:v>
                </c:pt>
                <c:pt idx="2499">
                  <c:v>39966</c:v>
                </c:pt>
                <c:pt idx="2500">
                  <c:v>39965</c:v>
                </c:pt>
                <c:pt idx="2501">
                  <c:v>39962</c:v>
                </c:pt>
                <c:pt idx="2502">
                  <c:v>39961</c:v>
                </c:pt>
                <c:pt idx="2503">
                  <c:v>39960</c:v>
                </c:pt>
                <c:pt idx="2504">
                  <c:v>39959</c:v>
                </c:pt>
                <c:pt idx="2505">
                  <c:v>39958</c:v>
                </c:pt>
                <c:pt idx="2506">
                  <c:v>39955</c:v>
                </c:pt>
                <c:pt idx="2507">
                  <c:v>39954</c:v>
                </c:pt>
                <c:pt idx="2508">
                  <c:v>39953</c:v>
                </c:pt>
                <c:pt idx="2509">
                  <c:v>39952</c:v>
                </c:pt>
                <c:pt idx="2510">
                  <c:v>39951</c:v>
                </c:pt>
                <c:pt idx="2511">
                  <c:v>39948</c:v>
                </c:pt>
                <c:pt idx="2512">
                  <c:v>39947</c:v>
                </c:pt>
                <c:pt idx="2513">
                  <c:v>39946</c:v>
                </c:pt>
                <c:pt idx="2514">
                  <c:v>39945</c:v>
                </c:pt>
                <c:pt idx="2515">
                  <c:v>39944</c:v>
                </c:pt>
                <c:pt idx="2516">
                  <c:v>39941</c:v>
                </c:pt>
                <c:pt idx="2517">
                  <c:v>39940</c:v>
                </c:pt>
                <c:pt idx="2518">
                  <c:v>39939</c:v>
                </c:pt>
                <c:pt idx="2519">
                  <c:v>39938</c:v>
                </c:pt>
                <c:pt idx="2520">
                  <c:v>39937</c:v>
                </c:pt>
                <c:pt idx="2521">
                  <c:v>39934</c:v>
                </c:pt>
                <c:pt idx="2522">
                  <c:v>39933</c:v>
                </c:pt>
                <c:pt idx="2523">
                  <c:v>39932</c:v>
                </c:pt>
                <c:pt idx="2524">
                  <c:v>39931</c:v>
                </c:pt>
                <c:pt idx="2525">
                  <c:v>39930</c:v>
                </c:pt>
                <c:pt idx="2526">
                  <c:v>39927</c:v>
                </c:pt>
                <c:pt idx="2527">
                  <c:v>39926</c:v>
                </c:pt>
                <c:pt idx="2528">
                  <c:v>39925</c:v>
                </c:pt>
                <c:pt idx="2529">
                  <c:v>39924</c:v>
                </c:pt>
                <c:pt idx="2530">
                  <c:v>39923</c:v>
                </c:pt>
                <c:pt idx="2531">
                  <c:v>39920</c:v>
                </c:pt>
                <c:pt idx="2532">
                  <c:v>39919</c:v>
                </c:pt>
                <c:pt idx="2533">
                  <c:v>39918</c:v>
                </c:pt>
                <c:pt idx="2534">
                  <c:v>39917</c:v>
                </c:pt>
                <c:pt idx="2535">
                  <c:v>39916</c:v>
                </c:pt>
                <c:pt idx="2536">
                  <c:v>39913</c:v>
                </c:pt>
                <c:pt idx="2537">
                  <c:v>39912</c:v>
                </c:pt>
                <c:pt idx="2538">
                  <c:v>39911</c:v>
                </c:pt>
                <c:pt idx="2539">
                  <c:v>39910</c:v>
                </c:pt>
                <c:pt idx="2540">
                  <c:v>39909</c:v>
                </c:pt>
                <c:pt idx="2541">
                  <c:v>39906</c:v>
                </c:pt>
                <c:pt idx="2542">
                  <c:v>39905</c:v>
                </c:pt>
                <c:pt idx="2543">
                  <c:v>39904</c:v>
                </c:pt>
                <c:pt idx="2544">
                  <c:v>39903</c:v>
                </c:pt>
                <c:pt idx="2545">
                  <c:v>39902</c:v>
                </c:pt>
                <c:pt idx="2546">
                  <c:v>39899</c:v>
                </c:pt>
                <c:pt idx="2547">
                  <c:v>39898</c:v>
                </c:pt>
                <c:pt idx="2548">
                  <c:v>39897</c:v>
                </c:pt>
                <c:pt idx="2549">
                  <c:v>39896</c:v>
                </c:pt>
                <c:pt idx="2550">
                  <c:v>39895</c:v>
                </c:pt>
                <c:pt idx="2551">
                  <c:v>39892</c:v>
                </c:pt>
                <c:pt idx="2552">
                  <c:v>39891</c:v>
                </c:pt>
                <c:pt idx="2553">
                  <c:v>39890</c:v>
                </c:pt>
                <c:pt idx="2554">
                  <c:v>39889</c:v>
                </c:pt>
                <c:pt idx="2555">
                  <c:v>39888</c:v>
                </c:pt>
                <c:pt idx="2556">
                  <c:v>39885</c:v>
                </c:pt>
                <c:pt idx="2557">
                  <c:v>39884</c:v>
                </c:pt>
                <c:pt idx="2558">
                  <c:v>39883</c:v>
                </c:pt>
                <c:pt idx="2559">
                  <c:v>39882</c:v>
                </c:pt>
                <c:pt idx="2560">
                  <c:v>39881</c:v>
                </c:pt>
                <c:pt idx="2561">
                  <c:v>39878</c:v>
                </c:pt>
                <c:pt idx="2562">
                  <c:v>39877</c:v>
                </c:pt>
                <c:pt idx="2563">
                  <c:v>39876</c:v>
                </c:pt>
                <c:pt idx="2564">
                  <c:v>39875</c:v>
                </c:pt>
                <c:pt idx="2565">
                  <c:v>39874</c:v>
                </c:pt>
                <c:pt idx="2566">
                  <c:v>39871</c:v>
                </c:pt>
                <c:pt idx="2567">
                  <c:v>39870</c:v>
                </c:pt>
                <c:pt idx="2568">
                  <c:v>39869</c:v>
                </c:pt>
                <c:pt idx="2569">
                  <c:v>39868</c:v>
                </c:pt>
                <c:pt idx="2570">
                  <c:v>39867</c:v>
                </c:pt>
                <c:pt idx="2571">
                  <c:v>39864</c:v>
                </c:pt>
                <c:pt idx="2572">
                  <c:v>39863</c:v>
                </c:pt>
                <c:pt idx="2573">
                  <c:v>39862</c:v>
                </c:pt>
                <c:pt idx="2574">
                  <c:v>39861</c:v>
                </c:pt>
                <c:pt idx="2575">
                  <c:v>39860</c:v>
                </c:pt>
                <c:pt idx="2576">
                  <c:v>39857</c:v>
                </c:pt>
                <c:pt idx="2577">
                  <c:v>39856</c:v>
                </c:pt>
                <c:pt idx="2578">
                  <c:v>39855</c:v>
                </c:pt>
                <c:pt idx="2579">
                  <c:v>39854</c:v>
                </c:pt>
                <c:pt idx="2580">
                  <c:v>39853</c:v>
                </c:pt>
                <c:pt idx="2581">
                  <c:v>39850</c:v>
                </c:pt>
                <c:pt idx="2582">
                  <c:v>39849</c:v>
                </c:pt>
                <c:pt idx="2583">
                  <c:v>39848</c:v>
                </c:pt>
                <c:pt idx="2584">
                  <c:v>39847</c:v>
                </c:pt>
                <c:pt idx="2585">
                  <c:v>39846</c:v>
                </c:pt>
                <c:pt idx="2586">
                  <c:v>39843</c:v>
                </c:pt>
                <c:pt idx="2587">
                  <c:v>39842</c:v>
                </c:pt>
                <c:pt idx="2588">
                  <c:v>39841</c:v>
                </c:pt>
                <c:pt idx="2589">
                  <c:v>39840</c:v>
                </c:pt>
                <c:pt idx="2590">
                  <c:v>39839</c:v>
                </c:pt>
                <c:pt idx="2591">
                  <c:v>39836</c:v>
                </c:pt>
                <c:pt idx="2592">
                  <c:v>39835</c:v>
                </c:pt>
                <c:pt idx="2593">
                  <c:v>39834</c:v>
                </c:pt>
                <c:pt idx="2594">
                  <c:v>39833</c:v>
                </c:pt>
                <c:pt idx="2595">
                  <c:v>39832</c:v>
                </c:pt>
                <c:pt idx="2596">
                  <c:v>39829</c:v>
                </c:pt>
                <c:pt idx="2597">
                  <c:v>39828</c:v>
                </c:pt>
                <c:pt idx="2598">
                  <c:v>39827</c:v>
                </c:pt>
                <c:pt idx="2599">
                  <c:v>39826</c:v>
                </c:pt>
                <c:pt idx="2600">
                  <c:v>39825</c:v>
                </c:pt>
                <c:pt idx="2601">
                  <c:v>39822</c:v>
                </c:pt>
                <c:pt idx="2602">
                  <c:v>39821</c:v>
                </c:pt>
                <c:pt idx="2603">
                  <c:v>39820</c:v>
                </c:pt>
                <c:pt idx="2604">
                  <c:v>39819</c:v>
                </c:pt>
                <c:pt idx="2605">
                  <c:v>39818</c:v>
                </c:pt>
                <c:pt idx="2606">
                  <c:v>39815</c:v>
                </c:pt>
                <c:pt idx="2607">
                  <c:v>39814</c:v>
                </c:pt>
                <c:pt idx="2608">
                  <c:v>39813</c:v>
                </c:pt>
                <c:pt idx="2609">
                  <c:v>39812</c:v>
                </c:pt>
                <c:pt idx="2610">
                  <c:v>39811</c:v>
                </c:pt>
                <c:pt idx="2611">
                  <c:v>39808</c:v>
                </c:pt>
                <c:pt idx="2612">
                  <c:v>39807</c:v>
                </c:pt>
                <c:pt idx="2613">
                  <c:v>39806</c:v>
                </c:pt>
                <c:pt idx="2614">
                  <c:v>39805</c:v>
                </c:pt>
                <c:pt idx="2615">
                  <c:v>39804</c:v>
                </c:pt>
                <c:pt idx="2616">
                  <c:v>39801</c:v>
                </c:pt>
                <c:pt idx="2617">
                  <c:v>39800</c:v>
                </c:pt>
                <c:pt idx="2618">
                  <c:v>39799</c:v>
                </c:pt>
                <c:pt idx="2619">
                  <c:v>39798</c:v>
                </c:pt>
                <c:pt idx="2620">
                  <c:v>39797</c:v>
                </c:pt>
                <c:pt idx="2621">
                  <c:v>39794</c:v>
                </c:pt>
                <c:pt idx="2622">
                  <c:v>39793</c:v>
                </c:pt>
                <c:pt idx="2623">
                  <c:v>39792</c:v>
                </c:pt>
                <c:pt idx="2624">
                  <c:v>39791</c:v>
                </c:pt>
                <c:pt idx="2625">
                  <c:v>39790</c:v>
                </c:pt>
                <c:pt idx="2626">
                  <c:v>39787</c:v>
                </c:pt>
                <c:pt idx="2627">
                  <c:v>39786</c:v>
                </c:pt>
                <c:pt idx="2628">
                  <c:v>39785</c:v>
                </c:pt>
                <c:pt idx="2629">
                  <c:v>39784</c:v>
                </c:pt>
                <c:pt idx="2630">
                  <c:v>39783</c:v>
                </c:pt>
                <c:pt idx="2631">
                  <c:v>39780</c:v>
                </c:pt>
                <c:pt idx="2632">
                  <c:v>39779</c:v>
                </c:pt>
                <c:pt idx="2633">
                  <c:v>39778</c:v>
                </c:pt>
                <c:pt idx="2634">
                  <c:v>39777</c:v>
                </c:pt>
                <c:pt idx="2635">
                  <c:v>39776</c:v>
                </c:pt>
                <c:pt idx="2636">
                  <c:v>39773</c:v>
                </c:pt>
                <c:pt idx="2637">
                  <c:v>39772</c:v>
                </c:pt>
                <c:pt idx="2638">
                  <c:v>39771</c:v>
                </c:pt>
                <c:pt idx="2639">
                  <c:v>39770</c:v>
                </c:pt>
                <c:pt idx="2640">
                  <c:v>39769</c:v>
                </c:pt>
                <c:pt idx="2641">
                  <c:v>39766</c:v>
                </c:pt>
                <c:pt idx="2642">
                  <c:v>39765</c:v>
                </c:pt>
                <c:pt idx="2643">
                  <c:v>39764</c:v>
                </c:pt>
                <c:pt idx="2644">
                  <c:v>39763</c:v>
                </c:pt>
                <c:pt idx="2645">
                  <c:v>39762</c:v>
                </c:pt>
                <c:pt idx="2646">
                  <c:v>39759</c:v>
                </c:pt>
                <c:pt idx="2647">
                  <c:v>39758</c:v>
                </c:pt>
                <c:pt idx="2648">
                  <c:v>39757</c:v>
                </c:pt>
                <c:pt idx="2649">
                  <c:v>39756</c:v>
                </c:pt>
                <c:pt idx="2650">
                  <c:v>39755</c:v>
                </c:pt>
                <c:pt idx="2651">
                  <c:v>39752</c:v>
                </c:pt>
                <c:pt idx="2652">
                  <c:v>39751</c:v>
                </c:pt>
                <c:pt idx="2653">
                  <c:v>39750</c:v>
                </c:pt>
                <c:pt idx="2654">
                  <c:v>39749</c:v>
                </c:pt>
                <c:pt idx="2655">
                  <c:v>39748</c:v>
                </c:pt>
                <c:pt idx="2656">
                  <c:v>39745</c:v>
                </c:pt>
                <c:pt idx="2657">
                  <c:v>39744</c:v>
                </c:pt>
                <c:pt idx="2658">
                  <c:v>39743</c:v>
                </c:pt>
                <c:pt idx="2659">
                  <c:v>39742</c:v>
                </c:pt>
                <c:pt idx="2660">
                  <c:v>39741</c:v>
                </c:pt>
                <c:pt idx="2661">
                  <c:v>39738</c:v>
                </c:pt>
                <c:pt idx="2662">
                  <c:v>39737</c:v>
                </c:pt>
                <c:pt idx="2663">
                  <c:v>39736</c:v>
                </c:pt>
                <c:pt idx="2664">
                  <c:v>39735</c:v>
                </c:pt>
                <c:pt idx="2665">
                  <c:v>39734</c:v>
                </c:pt>
                <c:pt idx="2666">
                  <c:v>39731</c:v>
                </c:pt>
                <c:pt idx="2667">
                  <c:v>39730</c:v>
                </c:pt>
                <c:pt idx="2668">
                  <c:v>39729</c:v>
                </c:pt>
                <c:pt idx="2669">
                  <c:v>39728</c:v>
                </c:pt>
                <c:pt idx="2670">
                  <c:v>39727</c:v>
                </c:pt>
                <c:pt idx="2671">
                  <c:v>39724</c:v>
                </c:pt>
                <c:pt idx="2672">
                  <c:v>39723</c:v>
                </c:pt>
                <c:pt idx="2673">
                  <c:v>39722</c:v>
                </c:pt>
                <c:pt idx="2674">
                  <c:v>39721</c:v>
                </c:pt>
                <c:pt idx="2675">
                  <c:v>39720</c:v>
                </c:pt>
                <c:pt idx="2676">
                  <c:v>39717</c:v>
                </c:pt>
                <c:pt idx="2677">
                  <c:v>39716</c:v>
                </c:pt>
                <c:pt idx="2678">
                  <c:v>39715</c:v>
                </c:pt>
                <c:pt idx="2679">
                  <c:v>39714</c:v>
                </c:pt>
                <c:pt idx="2680">
                  <c:v>39713</c:v>
                </c:pt>
                <c:pt idx="2681">
                  <c:v>39710</c:v>
                </c:pt>
                <c:pt idx="2682">
                  <c:v>39709</c:v>
                </c:pt>
                <c:pt idx="2683">
                  <c:v>39708</c:v>
                </c:pt>
                <c:pt idx="2684">
                  <c:v>39707</c:v>
                </c:pt>
                <c:pt idx="2685">
                  <c:v>39706</c:v>
                </c:pt>
                <c:pt idx="2686">
                  <c:v>39703</c:v>
                </c:pt>
                <c:pt idx="2687">
                  <c:v>39702</c:v>
                </c:pt>
                <c:pt idx="2688">
                  <c:v>39701</c:v>
                </c:pt>
                <c:pt idx="2689">
                  <c:v>39700</c:v>
                </c:pt>
                <c:pt idx="2690">
                  <c:v>39699</c:v>
                </c:pt>
                <c:pt idx="2691">
                  <c:v>39696</c:v>
                </c:pt>
                <c:pt idx="2692">
                  <c:v>39695</c:v>
                </c:pt>
                <c:pt idx="2693">
                  <c:v>39694</c:v>
                </c:pt>
                <c:pt idx="2694">
                  <c:v>39693</c:v>
                </c:pt>
                <c:pt idx="2695">
                  <c:v>39692</c:v>
                </c:pt>
                <c:pt idx="2696">
                  <c:v>39689</c:v>
                </c:pt>
                <c:pt idx="2697">
                  <c:v>39688</c:v>
                </c:pt>
                <c:pt idx="2698">
                  <c:v>39687</c:v>
                </c:pt>
                <c:pt idx="2699">
                  <c:v>39686</c:v>
                </c:pt>
                <c:pt idx="2700">
                  <c:v>39685</c:v>
                </c:pt>
                <c:pt idx="2701">
                  <c:v>39682</c:v>
                </c:pt>
                <c:pt idx="2702">
                  <c:v>39681</c:v>
                </c:pt>
                <c:pt idx="2703">
                  <c:v>39680</c:v>
                </c:pt>
                <c:pt idx="2704">
                  <c:v>39679</c:v>
                </c:pt>
                <c:pt idx="2705">
                  <c:v>39678</c:v>
                </c:pt>
                <c:pt idx="2706">
                  <c:v>39675</c:v>
                </c:pt>
                <c:pt idx="2707">
                  <c:v>39674</c:v>
                </c:pt>
                <c:pt idx="2708">
                  <c:v>39673</c:v>
                </c:pt>
                <c:pt idx="2709">
                  <c:v>39672</c:v>
                </c:pt>
                <c:pt idx="2710">
                  <c:v>39671</c:v>
                </c:pt>
                <c:pt idx="2711">
                  <c:v>39668</c:v>
                </c:pt>
                <c:pt idx="2712">
                  <c:v>39667</c:v>
                </c:pt>
                <c:pt idx="2713">
                  <c:v>39666</c:v>
                </c:pt>
                <c:pt idx="2714">
                  <c:v>39665</c:v>
                </c:pt>
                <c:pt idx="2715">
                  <c:v>39664</c:v>
                </c:pt>
                <c:pt idx="2716">
                  <c:v>39661</c:v>
                </c:pt>
                <c:pt idx="2717">
                  <c:v>39660</c:v>
                </c:pt>
                <c:pt idx="2718">
                  <c:v>39659</c:v>
                </c:pt>
                <c:pt idx="2719">
                  <c:v>39658</c:v>
                </c:pt>
                <c:pt idx="2720">
                  <c:v>39657</c:v>
                </c:pt>
                <c:pt idx="2721">
                  <c:v>39654</c:v>
                </c:pt>
                <c:pt idx="2722">
                  <c:v>39653</c:v>
                </c:pt>
                <c:pt idx="2723">
                  <c:v>39652</c:v>
                </c:pt>
                <c:pt idx="2724">
                  <c:v>39651</c:v>
                </c:pt>
                <c:pt idx="2725">
                  <c:v>39650</c:v>
                </c:pt>
                <c:pt idx="2726">
                  <c:v>39647</c:v>
                </c:pt>
                <c:pt idx="2727">
                  <c:v>39646</c:v>
                </c:pt>
                <c:pt idx="2728">
                  <c:v>39645</c:v>
                </c:pt>
                <c:pt idx="2729">
                  <c:v>39644</c:v>
                </c:pt>
                <c:pt idx="2730">
                  <c:v>39643</c:v>
                </c:pt>
                <c:pt idx="2731">
                  <c:v>39640</c:v>
                </c:pt>
                <c:pt idx="2732">
                  <c:v>39639</c:v>
                </c:pt>
                <c:pt idx="2733">
                  <c:v>39638</c:v>
                </c:pt>
                <c:pt idx="2734">
                  <c:v>39637</c:v>
                </c:pt>
                <c:pt idx="2735">
                  <c:v>39636</c:v>
                </c:pt>
                <c:pt idx="2736">
                  <c:v>39633</c:v>
                </c:pt>
                <c:pt idx="2737">
                  <c:v>39632</c:v>
                </c:pt>
                <c:pt idx="2738">
                  <c:v>39631</c:v>
                </c:pt>
                <c:pt idx="2739">
                  <c:v>39630</c:v>
                </c:pt>
                <c:pt idx="2740">
                  <c:v>39629</c:v>
                </c:pt>
                <c:pt idx="2741">
                  <c:v>39626</c:v>
                </c:pt>
                <c:pt idx="2742">
                  <c:v>39625</c:v>
                </c:pt>
                <c:pt idx="2743">
                  <c:v>39624</c:v>
                </c:pt>
                <c:pt idx="2744">
                  <c:v>39623</c:v>
                </c:pt>
                <c:pt idx="2745">
                  <c:v>39622</c:v>
                </c:pt>
                <c:pt idx="2746">
                  <c:v>39619</c:v>
                </c:pt>
                <c:pt idx="2747">
                  <c:v>39618</c:v>
                </c:pt>
                <c:pt idx="2748">
                  <c:v>39617</c:v>
                </c:pt>
                <c:pt idx="2749">
                  <c:v>39616</c:v>
                </c:pt>
                <c:pt idx="2750">
                  <c:v>39615</c:v>
                </c:pt>
                <c:pt idx="2751">
                  <c:v>39612</c:v>
                </c:pt>
                <c:pt idx="2752">
                  <c:v>39611</c:v>
                </c:pt>
                <c:pt idx="2753">
                  <c:v>39610</c:v>
                </c:pt>
                <c:pt idx="2754">
                  <c:v>39609</c:v>
                </c:pt>
                <c:pt idx="2755">
                  <c:v>39608</c:v>
                </c:pt>
                <c:pt idx="2756">
                  <c:v>39605</c:v>
                </c:pt>
                <c:pt idx="2757">
                  <c:v>39604</c:v>
                </c:pt>
                <c:pt idx="2758">
                  <c:v>39603</c:v>
                </c:pt>
                <c:pt idx="2759">
                  <c:v>39602</c:v>
                </c:pt>
                <c:pt idx="2760">
                  <c:v>39601</c:v>
                </c:pt>
                <c:pt idx="2761">
                  <c:v>39598</c:v>
                </c:pt>
                <c:pt idx="2762">
                  <c:v>39597</c:v>
                </c:pt>
                <c:pt idx="2763">
                  <c:v>39596</c:v>
                </c:pt>
                <c:pt idx="2764">
                  <c:v>39595</c:v>
                </c:pt>
                <c:pt idx="2765">
                  <c:v>39594</c:v>
                </c:pt>
                <c:pt idx="2766">
                  <c:v>39591</c:v>
                </c:pt>
                <c:pt idx="2767">
                  <c:v>39590</c:v>
                </c:pt>
                <c:pt idx="2768">
                  <c:v>39589</c:v>
                </c:pt>
                <c:pt idx="2769">
                  <c:v>39588</c:v>
                </c:pt>
                <c:pt idx="2770">
                  <c:v>39587</c:v>
                </c:pt>
                <c:pt idx="2771">
                  <c:v>39584</c:v>
                </c:pt>
                <c:pt idx="2772">
                  <c:v>39583</c:v>
                </c:pt>
                <c:pt idx="2773">
                  <c:v>39582</c:v>
                </c:pt>
                <c:pt idx="2774">
                  <c:v>39581</c:v>
                </c:pt>
                <c:pt idx="2775">
                  <c:v>39580</c:v>
                </c:pt>
                <c:pt idx="2776">
                  <c:v>39577</c:v>
                </c:pt>
                <c:pt idx="2777">
                  <c:v>39576</c:v>
                </c:pt>
                <c:pt idx="2778">
                  <c:v>39575</c:v>
                </c:pt>
                <c:pt idx="2779">
                  <c:v>39574</c:v>
                </c:pt>
                <c:pt idx="2780">
                  <c:v>39573</c:v>
                </c:pt>
                <c:pt idx="2781">
                  <c:v>39570</c:v>
                </c:pt>
                <c:pt idx="2782">
                  <c:v>39569</c:v>
                </c:pt>
                <c:pt idx="2783">
                  <c:v>39568</c:v>
                </c:pt>
                <c:pt idx="2784">
                  <c:v>39567</c:v>
                </c:pt>
                <c:pt idx="2785">
                  <c:v>39566</c:v>
                </c:pt>
                <c:pt idx="2786">
                  <c:v>39563</c:v>
                </c:pt>
                <c:pt idx="2787">
                  <c:v>39562</c:v>
                </c:pt>
                <c:pt idx="2788">
                  <c:v>39561</c:v>
                </c:pt>
                <c:pt idx="2789">
                  <c:v>39560</c:v>
                </c:pt>
                <c:pt idx="2790">
                  <c:v>39559</c:v>
                </c:pt>
                <c:pt idx="2791">
                  <c:v>39556</c:v>
                </c:pt>
                <c:pt idx="2792">
                  <c:v>39555</c:v>
                </c:pt>
                <c:pt idx="2793">
                  <c:v>39554</c:v>
                </c:pt>
                <c:pt idx="2794">
                  <c:v>39553</c:v>
                </c:pt>
                <c:pt idx="2795">
                  <c:v>39552</c:v>
                </c:pt>
                <c:pt idx="2796">
                  <c:v>39549</c:v>
                </c:pt>
                <c:pt idx="2797">
                  <c:v>39548</c:v>
                </c:pt>
                <c:pt idx="2798">
                  <c:v>39547</c:v>
                </c:pt>
                <c:pt idx="2799">
                  <c:v>39546</c:v>
                </c:pt>
                <c:pt idx="2800">
                  <c:v>39545</c:v>
                </c:pt>
                <c:pt idx="2801">
                  <c:v>39542</c:v>
                </c:pt>
                <c:pt idx="2802">
                  <c:v>39541</c:v>
                </c:pt>
                <c:pt idx="2803">
                  <c:v>39540</c:v>
                </c:pt>
                <c:pt idx="2804">
                  <c:v>39539</c:v>
                </c:pt>
                <c:pt idx="2805">
                  <c:v>39538</c:v>
                </c:pt>
                <c:pt idx="2806">
                  <c:v>39535</c:v>
                </c:pt>
                <c:pt idx="2807">
                  <c:v>39534</c:v>
                </c:pt>
                <c:pt idx="2808">
                  <c:v>39533</c:v>
                </c:pt>
                <c:pt idx="2809">
                  <c:v>39532</c:v>
                </c:pt>
                <c:pt idx="2810">
                  <c:v>39531</c:v>
                </c:pt>
                <c:pt idx="2811">
                  <c:v>39528</c:v>
                </c:pt>
                <c:pt idx="2812">
                  <c:v>39527</c:v>
                </c:pt>
                <c:pt idx="2813">
                  <c:v>39526</c:v>
                </c:pt>
                <c:pt idx="2814">
                  <c:v>39525</c:v>
                </c:pt>
                <c:pt idx="2815">
                  <c:v>39524</c:v>
                </c:pt>
                <c:pt idx="2816">
                  <c:v>39521</c:v>
                </c:pt>
                <c:pt idx="2817">
                  <c:v>39520</c:v>
                </c:pt>
                <c:pt idx="2818">
                  <c:v>39519</c:v>
                </c:pt>
                <c:pt idx="2819">
                  <c:v>39518</c:v>
                </c:pt>
                <c:pt idx="2820">
                  <c:v>39517</c:v>
                </c:pt>
                <c:pt idx="2821">
                  <c:v>39514</c:v>
                </c:pt>
                <c:pt idx="2822">
                  <c:v>39513</c:v>
                </c:pt>
                <c:pt idx="2823">
                  <c:v>39512</c:v>
                </c:pt>
                <c:pt idx="2824">
                  <c:v>39511</c:v>
                </c:pt>
                <c:pt idx="2825">
                  <c:v>39510</c:v>
                </c:pt>
                <c:pt idx="2826">
                  <c:v>39507</c:v>
                </c:pt>
                <c:pt idx="2827">
                  <c:v>39506</c:v>
                </c:pt>
                <c:pt idx="2828">
                  <c:v>39505</c:v>
                </c:pt>
                <c:pt idx="2829">
                  <c:v>39504</c:v>
                </c:pt>
                <c:pt idx="2830">
                  <c:v>39503</c:v>
                </c:pt>
                <c:pt idx="2831">
                  <c:v>39500</c:v>
                </c:pt>
                <c:pt idx="2832">
                  <c:v>39499</c:v>
                </c:pt>
                <c:pt idx="2833">
                  <c:v>39498</c:v>
                </c:pt>
                <c:pt idx="2834">
                  <c:v>39497</c:v>
                </c:pt>
                <c:pt idx="2835">
                  <c:v>39496</c:v>
                </c:pt>
                <c:pt idx="2836">
                  <c:v>39493</c:v>
                </c:pt>
                <c:pt idx="2837">
                  <c:v>39492</c:v>
                </c:pt>
                <c:pt idx="2838">
                  <c:v>39491</c:v>
                </c:pt>
                <c:pt idx="2839">
                  <c:v>39490</c:v>
                </c:pt>
                <c:pt idx="2840">
                  <c:v>39489</c:v>
                </c:pt>
                <c:pt idx="2841">
                  <c:v>39486</c:v>
                </c:pt>
                <c:pt idx="2842">
                  <c:v>39485</c:v>
                </c:pt>
                <c:pt idx="2843">
                  <c:v>39484</c:v>
                </c:pt>
                <c:pt idx="2844">
                  <c:v>39483</c:v>
                </c:pt>
                <c:pt idx="2845">
                  <c:v>39482</c:v>
                </c:pt>
                <c:pt idx="2846">
                  <c:v>39479</c:v>
                </c:pt>
                <c:pt idx="2847">
                  <c:v>39478</c:v>
                </c:pt>
                <c:pt idx="2848">
                  <c:v>39477</c:v>
                </c:pt>
                <c:pt idx="2849">
                  <c:v>39476</c:v>
                </c:pt>
                <c:pt idx="2850">
                  <c:v>39475</c:v>
                </c:pt>
                <c:pt idx="2851">
                  <c:v>39472</c:v>
                </c:pt>
                <c:pt idx="2852">
                  <c:v>39471</c:v>
                </c:pt>
                <c:pt idx="2853">
                  <c:v>39470</c:v>
                </c:pt>
                <c:pt idx="2854">
                  <c:v>39469</c:v>
                </c:pt>
                <c:pt idx="2855">
                  <c:v>39468</c:v>
                </c:pt>
                <c:pt idx="2856">
                  <c:v>39465</c:v>
                </c:pt>
                <c:pt idx="2857">
                  <c:v>39464</c:v>
                </c:pt>
                <c:pt idx="2858">
                  <c:v>39463</c:v>
                </c:pt>
                <c:pt idx="2859">
                  <c:v>39462</c:v>
                </c:pt>
                <c:pt idx="2860">
                  <c:v>39461</c:v>
                </c:pt>
                <c:pt idx="2861">
                  <c:v>39458</c:v>
                </c:pt>
                <c:pt idx="2862">
                  <c:v>39457</c:v>
                </c:pt>
                <c:pt idx="2863">
                  <c:v>39456</c:v>
                </c:pt>
                <c:pt idx="2864">
                  <c:v>39455</c:v>
                </c:pt>
                <c:pt idx="2865">
                  <c:v>39454</c:v>
                </c:pt>
                <c:pt idx="2866">
                  <c:v>39451</c:v>
                </c:pt>
                <c:pt idx="2867">
                  <c:v>39450</c:v>
                </c:pt>
                <c:pt idx="2868">
                  <c:v>39449</c:v>
                </c:pt>
                <c:pt idx="2869">
                  <c:v>39448</c:v>
                </c:pt>
                <c:pt idx="2870">
                  <c:v>39447</c:v>
                </c:pt>
                <c:pt idx="2871">
                  <c:v>39444</c:v>
                </c:pt>
                <c:pt idx="2872">
                  <c:v>39443</c:v>
                </c:pt>
                <c:pt idx="2873">
                  <c:v>39442</c:v>
                </c:pt>
                <c:pt idx="2874">
                  <c:v>39441</c:v>
                </c:pt>
                <c:pt idx="2875">
                  <c:v>39440</c:v>
                </c:pt>
                <c:pt idx="2876">
                  <c:v>39437</c:v>
                </c:pt>
                <c:pt idx="2877">
                  <c:v>39436</c:v>
                </c:pt>
                <c:pt idx="2878">
                  <c:v>39435</c:v>
                </c:pt>
                <c:pt idx="2879">
                  <c:v>39434</c:v>
                </c:pt>
                <c:pt idx="2880">
                  <c:v>39433</c:v>
                </c:pt>
                <c:pt idx="2881">
                  <c:v>39430</c:v>
                </c:pt>
                <c:pt idx="2882">
                  <c:v>39429</c:v>
                </c:pt>
                <c:pt idx="2883">
                  <c:v>39428</c:v>
                </c:pt>
                <c:pt idx="2884">
                  <c:v>39427</c:v>
                </c:pt>
                <c:pt idx="2885">
                  <c:v>39426</c:v>
                </c:pt>
                <c:pt idx="2886">
                  <c:v>39423</c:v>
                </c:pt>
                <c:pt idx="2887">
                  <c:v>39422</c:v>
                </c:pt>
                <c:pt idx="2888">
                  <c:v>39421</c:v>
                </c:pt>
                <c:pt idx="2889">
                  <c:v>39420</c:v>
                </c:pt>
                <c:pt idx="2890">
                  <c:v>39419</c:v>
                </c:pt>
                <c:pt idx="2891">
                  <c:v>39416</c:v>
                </c:pt>
                <c:pt idx="2892">
                  <c:v>39415</c:v>
                </c:pt>
                <c:pt idx="2893">
                  <c:v>39414</c:v>
                </c:pt>
                <c:pt idx="2894">
                  <c:v>39413</c:v>
                </c:pt>
                <c:pt idx="2895">
                  <c:v>39412</c:v>
                </c:pt>
                <c:pt idx="2896">
                  <c:v>39409</c:v>
                </c:pt>
                <c:pt idx="2897">
                  <c:v>39408</c:v>
                </c:pt>
                <c:pt idx="2898">
                  <c:v>39407</c:v>
                </c:pt>
                <c:pt idx="2899">
                  <c:v>39406</c:v>
                </c:pt>
                <c:pt idx="2900">
                  <c:v>39405</c:v>
                </c:pt>
                <c:pt idx="2901">
                  <c:v>39402</c:v>
                </c:pt>
                <c:pt idx="2902">
                  <c:v>39401</c:v>
                </c:pt>
                <c:pt idx="2903">
                  <c:v>39400</c:v>
                </c:pt>
                <c:pt idx="2904">
                  <c:v>39399</c:v>
                </c:pt>
                <c:pt idx="2905">
                  <c:v>39398</c:v>
                </c:pt>
                <c:pt idx="2906">
                  <c:v>39395</c:v>
                </c:pt>
                <c:pt idx="2907">
                  <c:v>39394</c:v>
                </c:pt>
                <c:pt idx="2908">
                  <c:v>39393</c:v>
                </c:pt>
                <c:pt idx="2909">
                  <c:v>39392</c:v>
                </c:pt>
                <c:pt idx="2910">
                  <c:v>39391</c:v>
                </c:pt>
                <c:pt idx="2911">
                  <c:v>39388</c:v>
                </c:pt>
                <c:pt idx="2912">
                  <c:v>39387</c:v>
                </c:pt>
                <c:pt idx="2913">
                  <c:v>39386</c:v>
                </c:pt>
                <c:pt idx="2914">
                  <c:v>39385</c:v>
                </c:pt>
                <c:pt idx="2915">
                  <c:v>39384</c:v>
                </c:pt>
                <c:pt idx="2916">
                  <c:v>39381</c:v>
                </c:pt>
                <c:pt idx="2917">
                  <c:v>39380</c:v>
                </c:pt>
                <c:pt idx="2918">
                  <c:v>39379</c:v>
                </c:pt>
                <c:pt idx="2919">
                  <c:v>39378</c:v>
                </c:pt>
                <c:pt idx="2920">
                  <c:v>39377</c:v>
                </c:pt>
                <c:pt idx="2921">
                  <c:v>39374</c:v>
                </c:pt>
                <c:pt idx="2922">
                  <c:v>39373</c:v>
                </c:pt>
                <c:pt idx="2923">
                  <c:v>39372</c:v>
                </c:pt>
                <c:pt idx="2924">
                  <c:v>39371</c:v>
                </c:pt>
                <c:pt idx="2925">
                  <c:v>39370</c:v>
                </c:pt>
                <c:pt idx="2926">
                  <c:v>39367</c:v>
                </c:pt>
                <c:pt idx="2927">
                  <c:v>39366</c:v>
                </c:pt>
                <c:pt idx="2928">
                  <c:v>39365</c:v>
                </c:pt>
                <c:pt idx="2929">
                  <c:v>39364</c:v>
                </c:pt>
                <c:pt idx="2930">
                  <c:v>39363</c:v>
                </c:pt>
                <c:pt idx="2931">
                  <c:v>39360</c:v>
                </c:pt>
                <c:pt idx="2932">
                  <c:v>39359</c:v>
                </c:pt>
                <c:pt idx="2933">
                  <c:v>39358</c:v>
                </c:pt>
                <c:pt idx="2934">
                  <c:v>39357</c:v>
                </c:pt>
                <c:pt idx="2935">
                  <c:v>39356</c:v>
                </c:pt>
                <c:pt idx="2936">
                  <c:v>39353</c:v>
                </c:pt>
                <c:pt idx="2937">
                  <c:v>39352</c:v>
                </c:pt>
                <c:pt idx="2938">
                  <c:v>39351</c:v>
                </c:pt>
                <c:pt idx="2939">
                  <c:v>39350</c:v>
                </c:pt>
                <c:pt idx="2940">
                  <c:v>39349</c:v>
                </c:pt>
                <c:pt idx="2941">
                  <c:v>39346</c:v>
                </c:pt>
                <c:pt idx="2942">
                  <c:v>39345</c:v>
                </c:pt>
                <c:pt idx="2943">
                  <c:v>39344</c:v>
                </c:pt>
                <c:pt idx="2944">
                  <c:v>39343</c:v>
                </c:pt>
                <c:pt idx="2945">
                  <c:v>39342</c:v>
                </c:pt>
                <c:pt idx="2946">
                  <c:v>39339</c:v>
                </c:pt>
                <c:pt idx="2947">
                  <c:v>39338</c:v>
                </c:pt>
                <c:pt idx="2948">
                  <c:v>39337</c:v>
                </c:pt>
                <c:pt idx="2949">
                  <c:v>39336</c:v>
                </c:pt>
                <c:pt idx="2950">
                  <c:v>39335</c:v>
                </c:pt>
                <c:pt idx="2951">
                  <c:v>39332</c:v>
                </c:pt>
                <c:pt idx="2952">
                  <c:v>39331</c:v>
                </c:pt>
                <c:pt idx="2953">
                  <c:v>39330</c:v>
                </c:pt>
                <c:pt idx="2954">
                  <c:v>39329</c:v>
                </c:pt>
                <c:pt idx="2955">
                  <c:v>39328</c:v>
                </c:pt>
                <c:pt idx="2956">
                  <c:v>39325</c:v>
                </c:pt>
                <c:pt idx="2957">
                  <c:v>39324</c:v>
                </c:pt>
                <c:pt idx="2958">
                  <c:v>39323</c:v>
                </c:pt>
                <c:pt idx="2959">
                  <c:v>39322</c:v>
                </c:pt>
                <c:pt idx="2960">
                  <c:v>39321</c:v>
                </c:pt>
                <c:pt idx="2961">
                  <c:v>39318</c:v>
                </c:pt>
                <c:pt idx="2962">
                  <c:v>39317</c:v>
                </c:pt>
                <c:pt idx="2963">
                  <c:v>39316</c:v>
                </c:pt>
                <c:pt idx="2964">
                  <c:v>39315</c:v>
                </c:pt>
                <c:pt idx="2965">
                  <c:v>39314</c:v>
                </c:pt>
                <c:pt idx="2966">
                  <c:v>39311</c:v>
                </c:pt>
                <c:pt idx="2967">
                  <c:v>39310</c:v>
                </c:pt>
                <c:pt idx="2968">
                  <c:v>39309</c:v>
                </c:pt>
                <c:pt idx="2969">
                  <c:v>39308</c:v>
                </c:pt>
                <c:pt idx="2970">
                  <c:v>39307</c:v>
                </c:pt>
                <c:pt idx="2971">
                  <c:v>39304</c:v>
                </c:pt>
                <c:pt idx="2972">
                  <c:v>39303</c:v>
                </c:pt>
                <c:pt idx="2973">
                  <c:v>39302</c:v>
                </c:pt>
                <c:pt idx="2974">
                  <c:v>39301</c:v>
                </c:pt>
                <c:pt idx="2975">
                  <c:v>39300</c:v>
                </c:pt>
                <c:pt idx="2976">
                  <c:v>39297</c:v>
                </c:pt>
                <c:pt idx="2977">
                  <c:v>39296</c:v>
                </c:pt>
                <c:pt idx="2978">
                  <c:v>39295</c:v>
                </c:pt>
                <c:pt idx="2979">
                  <c:v>39294</c:v>
                </c:pt>
                <c:pt idx="2980">
                  <c:v>39293</c:v>
                </c:pt>
                <c:pt idx="2981">
                  <c:v>39290</c:v>
                </c:pt>
                <c:pt idx="2982">
                  <c:v>39289</c:v>
                </c:pt>
                <c:pt idx="2983">
                  <c:v>39288</c:v>
                </c:pt>
                <c:pt idx="2984">
                  <c:v>39287</c:v>
                </c:pt>
                <c:pt idx="2985">
                  <c:v>39286</c:v>
                </c:pt>
                <c:pt idx="2986">
                  <c:v>39283</c:v>
                </c:pt>
                <c:pt idx="2987">
                  <c:v>39282</c:v>
                </c:pt>
                <c:pt idx="2988">
                  <c:v>39281</c:v>
                </c:pt>
                <c:pt idx="2989">
                  <c:v>39280</c:v>
                </c:pt>
                <c:pt idx="2990">
                  <c:v>39279</c:v>
                </c:pt>
                <c:pt idx="2991">
                  <c:v>39276</c:v>
                </c:pt>
                <c:pt idx="2992">
                  <c:v>39275</c:v>
                </c:pt>
                <c:pt idx="2993">
                  <c:v>39274</c:v>
                </c:pt>
                <c:pt idx="2994">
                  <c:v>39273</c:v>
                </c:pt>
                <c:pt idx="2995">
                  <c:v>39272</c:v>
                </c:pt>
                <c:pt idx="2996">
                  <c:v>39269</c:v>
                </c:pt>
                <c:pt idx="2997">
                  <c:v>39268</c:v>
                </c:pt>
                <c:pt idx="2998">
                  <c:v>39267</c:v>
                </c:pt>
                <c:pt idx="2999">
                  <c:v>39266</c:v>
                </c:pt>
                <c:pt idx="3000">
                  <c:v>39265</c:v>
                </c:pt>
                <c:pt idx="3001">
                  <c:v>39262</c:v>
                </c:pt>
                <c:pt idx="3002">
                  <c:v>39261</c:v>
                </c:pt>
                <c:pt idx="3003">
                  <c:v>39260</c:v>
                </c:pt>
                <c:pt idx="3004">
                  <c:v>39259</c:v>
                </c:pt>
                <c:pt idx="3005">
                  <c:v>39258</c:v>
                </c:pt>
                <c:pt idx="3006">
                  <c:v>39255</c:v>
                </c:pt>
                <c:pt idx="3007">
                  <c:v>39254</c:v>
                </c:pt>
                <c:pt idx="3008">
                  <c:v>39253</c:v>
                </c:pt>
                <c:pt idx="3009">
                  <c:v>39252</c:v>
                </c:pt>
                <c:pt idx="3010">
                  <c:v>39251</c:v>
                </c:pt>
                <c:pt idx="3011">
                  <c:v>39248</c:v>
                </c:pt>
                <c:pt idx="3012">
                  <c:v>39247</c:v>
                </c:pt>
                <c:pt idx="3013">
                  <c:v>39246</c:v>
                </c:pt>
                <c:pt idx="3014">
                  <c:v>39245</c:v>
                </c:pt>
                <c:pt idx="3015">
                  <c:v>39244</c:v>
                </c:pt>
                <c:pt idx="3016">
                  <c:v>39241</c:v>
                </c:pt>
                <c:pt idx="3017">
                  <c:v>39240</c:v>
                </c:pt>
                <c:pt idx="3018">
                  <c:v>39239</c:v>
                </c:pt>
                <c:pt idx="3019">
                  <c:v>39238</c:v>
                </c:pt>
                <c:pt idx="3020">
                  <c:v>39237</c:v>
                </c:pt>
                <c:pt idx="3021">
                  <c:v>39234</c:v>
                </c:pt>
                <c:pt idx="3022">
                  <c:v>39233</c:v>
                </c:pt>
                <c:pt idx="3023">
                  <c:v>39232</c:v>
                </c:pt>
                <c:pt idx="3024">
                  <c:v>39231</c:v>
                </c:pt>
                <c:pt idx="3025">
                  <c:v>39230</c:v>
                </c:pt>
                <c:pt idx="3026">
                  <c:v>39227</c:v>
                </c:pt>
                <c:pt idx="3027">
                  <c:v>39226</c:v>
                </c:pt>
                <c:pt idx="3028">
                  <c:v>39225</c:v>
                </c:pt>
                <c:pt idx="3029">
                  <c:v>39224</c:v>
                </c:pt>
                <c:pt idx="3030">
                  <c:v>39223</c:v>
                </c:pt>
                <c:pt idx="3031">
                  <c:v>39220</c:v>
                </c:pt>
                <c:pt idx="3032">
                  <c:v>39219</c:v>
                </c:pt>
                <c:pt idx="3033">
                  <c:v>39218</c:v>
                </c:pt>
                <c:pt idx="3034">
                  <c:v>39217</c:v>
                </c:pt>
                <c:pt idx="3035">
                  <c:v>39216</c:v>
                </c:pt>
                <c:pt idx="3036">
                  <c:v>39213</c:v>
                </c:pt>
                <c:pt idx="3037">
                  <c:v>39212</c:v>
                </c:pt>
                <c:pt idx="3038">
                  <c:v>39211</c:v>
                </c:pt>
                <c:pt idx="3039">
                  <c:v>39210</c:v>
                </c:pt>
                <c:pt idx="3040">
                  <c:v>39209</c:v>
                </c:pt>
                <c:pt idx="3041">
                  <c:v>39206</c:v>
                </c:pt>
                <c:pt idx="3042">
                  <c:v>39205</c:v>
                </c:pt>
                <c:pt idx="3043">
                  <c:v>39204</c:v>
                </c:pt>
                <c:pt idx="3044">
                  <c:v>39203</c:v>
                </c:pt>
                <c:pt idx="3045">
                  <c:v>39202</c:v>
                </c:pt>
                <c:pt idx="3046">
                  <c:v>39199</c:v>
                </c:pt>
                <c:pt idx="3047">
                  <c:v>39198</c:v>
                </c:pt>
                <c:pt idx="3048">
                  <c:v>39197</c:v>
                </c:pt>
                <c:pt idx="3049">
                  <c:v>39196</c:v>
                </c:pt>
                <c:pt idx="3050">
                  <c:v>39195</c:v>
                </c:pt>
                <c:pt idx="3051">
                  <c:v>39192</c:v>
                </c:pt>
                <c:pt idx="3052">
                  <c:v>39191</c:v>
                </c:pt>
                <c:pt idx="3053">
                  <c:v>39190</c:v>
                </c:pt>
                <c:pt idx="3054">
                  <c:v>39189</c:v>
                </c:pt>
                <c:pt idx="3055">
                  <c:v>39188</c:v>
                </c:pt>
                <c:pt idx="3056">
                  <c:v>39185</c:v>
                </c:pt>
                <c:pt idx="3057">
                  <c:v>39184</c:v>
                </c:pt>
                <c:pt idx="3058">
                  <c:v>39183</c:v>
                </c:pt>
                <c:pt idx="3059">
                  <c:v>39182</c:v>
                </c:pt>
                <c:pt idx="3060">
                  <c:v>39181</c:v>
                </c:pt>
                <c:pt idx="3061">
                  <c:v>39178</c:v>
                </c:pt>
                <c:pt idx="3062">
                  <c:v>39177</c:v>
                </c:pt>
                <c:pt idx="3063">
                  <c:v>39176</c:v>
                </c:pt>
                <c:pt idx="3064">
                  <c:v>39175</c:v>
                </c:pt>
                <c:pt idx="3065">
                  <c:v>39174</c:v>
                </c:pt>
                <c:pt idx="3066">
                  <c:v>39171</c:v>
                </c:pt>
                <c:pt idx="3067">
                  <c:v>39170</c:v>
                </c:pt>
                <c:pt idx="3068">
                  <c:v>39169</c:v>
                </c:pt>
                <c:pt idx="3069">
                  <c:v>39168</c:v>
                </c:pt>
                <c:pt idx="3070">
                  <c:v>39167</c:v>
                </c:pt>
                <c:pt idx="3071">
                  <c:v>39164</c:v>
                </c:pt>
                <c:pt idx="3072">
                  <c:v>39163</c:v>
                </c:pt>
                <c:pt idx="3073">
                  <c:v>39162</c:v>
                </c:pt>
                <c:pt idx="3074">
                  <c:v>39161</c:v>
                </c:pt>
                <c:pt idx="3075">
                  <c:v>39160</c:v>
                </c:pt>
                <c:pt idx="3076">
                  <c:v>39157</c:v>
                </c:pt>
                <c:pt idx="3077">
                  <c:v>39156</c:v>
                </c:pt>
                <c:pt idx="3078">
                  <c:v>39155</c:v>
                </c:pt>
                <c:pt idx="3079">
                  <c:v>39154</c:v>
                </c:pt>
                <c:pt idx="3080">
                  <c:v>39153</c:v>
                </c:pt>
                <c:pt idx="3081">
                  <c:v>39150</c:v>
                </c:pt>
                <c:pt idx="3082">
                  <c:v>39149</c:v>
                </c:pt>
                <c:pt idx="3083">
                  <c:v>39148</c:v>
                </c:pt>
                <c:pt idx="3084">
                  <c:v>39147</c:v>
                </c:pt>
                <c:pt idx="3085">
                  <c:v>39146</c:v>
                </c:pt>
                <c:pt idx="3086">
                  <c:v>39143</c:v>
                </c:pt>
                <c:pt idx="3087">
                  <c:v>39142</c:v>
                </c:pt>
                <c:pt idx="3088">
                  <c:v>39141</c:v>
                </c:pt>
                <c:pt idx="3089">
                  <c:v>39140</c:v>
                </c:pt>
                <c:pt idx="3090">
                  <c:v>39139</c:v>
                </c:pt>
                <c:pt idx="3091">
                  <c:v>39136</c:v>
                </c:pt>
                <c:pt idx="3092">
                  <c:v>39135</c:v>
                </c:pt>
                <c:pt idx="3093">
                  <c:v>39134</c:v>
                </c:pt>
                <c:pt idx="3094">
                  <c:v>39133</c:v>
                </c:pt>
                <c:pt idx="3095">
                  <c:v>39132</c:v>
                </c:pt>
                <c:pt idx="3096">
                  <c:v>39129</c:v>
                </c:pt>
                <c:pt idx="3097">
                  <c:v>39128</c:v>
                </c:pt>
                <c:pt idx="3098">
                  <c:v>39127</c:v>
                </c:pt>
                <c:pt idx="3099">
                  <c:v>39126</c:v>
                </c:pt>
                <c:pt idx="3100">
                  <c:v>39125</c:v>
                </c:pt>
                <c:pt idx="3101">
                  <c:v>39122</c:v>
                </c:pt>
                <c:pt idx="3102">
                  <c:v>39121</c:v>
                </c:pt>
                <c:pt idx="3103">
                  <c:v>39120</c:v>
                </c:pt>
                <c:pt idx="3104">
                  <c:v>39119</c:v>
                </c:pt>
                <c:pt idx="3105">
                  <c:v>39118</c:v>
                </c:pt>
                <c:pt idx="3106">
                  <c:v>39115</c:v>
                </c:pt>
                <c:pt idx="3107">
                  <c:v>39114</c:v>
                </c:pt>
                <c:pt idx="3108">
                  <c:v>39113</c:v>
                </c:pt>
                <c:pt idx="3109">
                  <c:v>39112</c:v>
                </c:pt>
                <c:pt idx="3110">
                  <c:v>39111</c:v>
                </c:pt>
                <c:pt idx="3111">
                  <c:v>39108</c:v>
                </c:pt>
                <c:pt idx="3112">
                  <c:v>39107</c:v>
                </c:pt>
                <c:pt idx="3113">
                  <c:v>39106</c:v>
                </c:pt>
                <c:pt idx="3114">
                  <c:v>39105</c:v>
                </c:pt>
                <c:pt idx="3115">
                  <c:v>39104</c:v>
                </c:pt>
                <c:pt idx="3116">
                  <c:v>39101</c:v>
                </c:pt>
                <c:pt idx="3117">
                  <c:v>39100</c:v>
                </c:pt>
                <c:pt idx="3118">
                  <c:v>39099</c:v>
                </c:pt>
                <c:pt idx="3119">
                  <c:v>39098</c:v>
                </c:pt>
                <c:pt idx="3120">
                  <c:v>39097</c:v>
                </c:pt>
                <c:pt idx="3121">
                  <c:v>39094</c:v>
                </c:pt>
                <c:pt idx="3122">
                  <c:v>39093</c:v>
                </c:pt>
                <c:pt idx="3123">
                  <c:v>39092</c:v>
                </c:pt>
                <c:pt idx="3124">
                  <c:v>39091</c:v>
                </c:pt>
                <c:pt idx="3125">
                  <c:v>39090</c:v>
                </c:pt>
                <c:pt idx="3126">
                  <c:v>39087</c:v>
                </c:pt>
                <c:pt idx="3127">
                  <c:v>39086</c:v>
                </c:pt>
                <c:pt idx="3128">
                  <c:v>39085</c:v>
                </c:pt>
                <c:pt idx="3129">
                  <c:v>39084</c:v>
                </c:pt>
                <c:pt idx="3130">
                  <c:v>39083</c:v>
                </c:pt>
              </c:numCache>
            </c:numRef>
          </c:cat>
          <c:val>
            <c:numRef>
              <c:f>'Historical Data'!$C$6:$C$4961</c:f>
              <c:numCache>
                <c:formatCode>_ * #,##0.00_ ;_ * \-#,##0.00_ ;_ * "-"??_ ;_ @_ </c:formatCode>
                <c:ptCount val="4956"/>
                <c:pt idx="0">
                  <c:v>45.41</c:v>
                </c:pt>
                <c:pt idx="1">
                  <c:v>45.33</c:v>
                </c:pt>
                <c:pt idx="2">
                  <c:v>44.61</c:v>
                </c:pt>
                <c:pt idx="3">
                  <c:v>46.22</c:v>
                </c:pt>
                <c:pt idx="4">
                  <c:v>42.53</c:v>
                </c:pt>
                <c:pt idx="5">
                  <c:v>42.53</c:v>
                </c:pt>
                <c:pt idx="6">
                  <c:v>45.59</c:v>
                </c:pt>
                <c:pt idx="7">
                  <c:v>45.88</c:v>
                </c:pt>
                <c:pt idx="8">
                  <c:v>47.2</c:v>
                </c:pt>
                <c:pt idx="9">
                  <c:v>46.24</c:v>
                </c:pt>
                <c:pt idx="10">
                  <c:v>49.88</c:v>
                </c:pt>
                <c:pt idx="11">
                  <c:v>51.2</c:v>
                </c:pt>
                <c:pt idx="12">
                  <c:v>52.58</c:v>
                </c:pt>
                <c:pt idx="13">
                  <c:v>51.15</c:v>
                </c:pt>
                <c:pt idx="14">
                  <c:v>51.65</c:v>
                </c:pt>
                <c:pt idx="15">
                  <c:v>51</c:v>
                </c:pt>
                <c:pt idx="16">
                  <c:v>52.61</c:v>
                </c:pt>
                <c:pt idx="17">
                  <c:v>51.49</c:v>
                </c:pt>
                <c:pt idx="18">
                  <c:v>52.89</c:v>
                </c:pt>
                <c:pt idx="19">
                  <c:v>53.25</c:v>
                </c:pt>
                <c:pt idx="20">
                  <c:v>52.95</c:v>
                </c:pt>
                <c:pt idx="21">
                  <c:v>50.93</c:v>
                </c:pt>
                <c:pt idx="22">
                  <c:v>51.45</c:v>
                </c:pt>
                <c:pt idx="23">
                  <c:v>50.29</c:v>
                </c:pt>
                <c:pt idx="24">
                  <c:v>51.56</c:v>
                </c:pt>
                <c:pt idx="25">
                  <c:v>51.63</c:v>
                </c:pt>
                <c:pt idx="26">
                  <c:v>50.42</c:v>
                </c:pt>
                <c:pt idx="27">
                  <c:v>54.63</c:v>
                </c:pt>
                <c:pt idx="28">
                  <c:v>54.63</c:v>
                </c:pt>
                <c:pt idx="29">
                  <c:v>53.43</c:v>
                </c:pt>
                <c:pt idx="30">
                  <c:v>56.76</c:v>
                </c:pt>
                <c:pt idx="31">
                  <c:v>56.46</c:v>
                </c:pt>
                <c:pt idx="32">
                  <c:v>56.46</c:v>
                </c:pt>
                <c:pt idx="33">
                  <c:v>56.25</c:v>
                </c:pt>
                <c:pt idx="34">
                  <c:v>55.69</c:v>
                </c:pt>
                <c:pt idx="35">
                  <c:v>59.93</c:v>
                </c:pt>
                <c:pt idx="36">
                  <c:v>60.19</c:v>
                </c:pt>
                <c:pt idx="37">
                  <c:v>60.67</c:v>
                </c:pt>
                <c:pt idx="38">
                  <c:v>61.67</c:v>
                </c:pt>
                <c:pt idx="39">
                  <c:v>62.21</c:v>
                </c:pt>
                <c:pt idx="40">
                  <c:v>63.1</c:v>
                </c:pt>
                <c:pt idx="41">
                  <c:v>63.14</c:v>
                </c:pt>
                <c:pt idx="42">
                  <c:v>63.69</c:v>
                </c:pt>
                <c:pt idx="43">
                  <c:v>65.31</c:v>
                </c:pt>
                <c:pt idx="44">
                  <c:v>66.180000000000007</c:v>
                </c:pt>
                <c:pt idx="45">
                  <c:v>67.040000000000006</c:v>
                </c:pt>
                <c:pt idx="46">
                  <c:v>67.59</c:v>
                </c:pt>
                <c:pt idx="47">
                  <c:v>67.33</c:v>
                </c:pt>
                <c:pt idx="48">
                  <c:v>66.819999999999993</c:v>
                </c:pt>
                <c:pt idx="49">
                  <c:v>66.430000000000007</c:v>
                </c:pt>
                <c:pt idx="50">
                  <c:v>69.17</c:v>
                </c:pt>
                <c:pt idx="51">
                  <c:v>69.12</c:v>
                </c:pt>
                <c:pt idx="52">
                  <c:v>68.650000000000006</c:v>
                </c:pt>
                <c:pt idx="53">
                  <c:v>69.75</c:v>
                </c:pt>
                <c:pt idx="54">
                  <c:v>71.92</c:v>
                </c:pt>
                <c:pt idx="55">
                  <c:v>71.78</c:v>
                </c:pt>
                <c:pt idx="56">
                  <c:v>71.34</c:v>
                </c:pt>
                <c:pt idx="57">
                  <c:v>70.97</c:v>
                </c:pt>
                <c:pt idx="58">
                  <c:v>73.17</c:v>
                </c:pt>
                <c:pt idx="59">
                  <c:v>74.959999999999994</c:v>
                </c:pt>
                <c:pt idx="60">
                  <c:v>74.290000000000006</c:v>
                </c:pt>
                <c:pt idx="61">
                  <c:v>74.34</c:v>
                </c:pt>
                <c:pt idx="62">
                  <c:v>74.33</c:v>
                </c:pt>
                <c:pt idx="63">
                  <c:v>76.41</c:v>
                </c:pt>
                <c:pt idx="64">
                  <c:v>75.23</c:v>
                </c:pt>
                <c:pt idx="65">
                  <c:v>75.3</c:v>
                </c:pt>
                <c:pt idx="66">
                  <c:v>73.25</c:v>
                </c:pt>
                <c:pt idx="67">
                  <c:v>72.12</c:v>
                </c:pt>
                <c:pt idx="68">
                  <c:v>71.569999999999993</c:v>
                </c:pt>
                <c:pt idx="69">
                  <c:v>72.28</c:v>
                </c:pt>
                <c:pt idx="70">
                  <c:v>72.08</c:v>
                </c:pt>
                <c:pt idx="71">
                  <c:v>70.78</c:v>
                </c:pt>
                <c:pt idx="72">
                  <c:v>70.8</c:v>
                </c:pt>
                <c:pt idx="73">
                  <c:v>71.12</c:v>
                </c:pt>
                <c:pt idx="74">
                  <c:v>69.849999999999994</c:v>
                </c:pt>
                <c:pt idx="75">
                  <c:v>68.91</c:v>
                </c:pt>
                <c:pt idx="76">
                  <c:v>68.989999999999995</c:v>
                </c:pt>
                <c:pt idx="77">
                  <c:v>68.59</c:v>
                </c:pt>
                <c:pt idx="78">
                  <c:v>70.37</c:v>
                </c:pt>
                <c:pt idx="79">
                  <c:v>69.25</c:v>
                </c:pt>
                <c:pt idx="80">
                  <c:v>67.540000000000006</c:v>
                </c:pt>
                <c:pt idx="81">
                  <c:v>67.75</c:v>
                </c:pt>
                <c:pt idx="82">
                  <c:v>67.77</c:v>
                </c:pt>
                <c:pt idx="83">
                  <c:v>68.72</c:v>
                </c:pt>
                <c:pt idx="84">
                  <c:v>69.87</c:v>
                </c:pt>
                <c:pt idx="85">
                  <c:v>69.8</c:v>
                </c:pt>
                <c:pt idx="86">
                  <c:v>69.8</c:v>
                </c:pt>
                <c:pt idx="87">
                  <c:v>70.25</c:v>
                </c:pt>
                <c:pt idx="88">
                  <c:v>69.510000000000005</c:v>
                </c:pt>
                <c:pt idx="89">
                  <c:v>68.53</c:v>
                </c:pt>
                <c:pt idx="90">
                  <c:v>68.87</c:v>
                </c:pt>
                <c:pt idx="91">
                  <c:v>68.72</c:v>
                </c:pt>
                <c:pt idx="92">
                  <c:v>67.83</c:v>
                </c:pt>
                <c:pt idx="93">
                  <c:v>67.86</c:v>
                </c:pt>
                <c:pt idx="94">
                  <c:v>67.349999999999994</c:v>
                </c:pt>
                <c:pt idx="95">
                  <c:v>66.430000000000007</c:v>
                </c:pt>
                <c:pt idx="96">
                  <c:v>65.91</c:v>
                </c:pt>
                <c:pt idx="97">
                  <c:v>65.459999999999994</c:v>
                </c:pt>
                <c:pt idx="98">
                  <c:v>65.010000000000005</c:v>
                </c:pt>
                <c:pt idx="99">
                  <c:v>67.040000000000006</c:v>
                </c:pt>
                <c:pt idx="100">
                  <c:v>67.2</c:v>
                </c:pt>
                <c:pt idx="101">
                  <c:v>67.63</c:v>
                </c:pt>
                <c:pt idx="102">
                  <c:v>66.81</c:v>
                </c:pt>
                <c:pt idx="103">
                  <c:v>66.94</c:v>
                </c:pt>
                <c:pt idx="104">
                  <c:v>69.17</c:v>
                </c:pt>
                <c:pt idx="105">
                  <c:v>69.010000000000005</c:v>
                </c:pt>
                <c:pt idx="106">
                  <c:v>68.489999999999995</c:v>
                </c:pt>
                <c:pt idx="107">
                  <c:v>68.959999999999994</c:v>
                </c:pt>
                <c:pt idx="108">
                  <c:v>67.66</c:v>
                </c:pt>
                <c:pt idx="109">
                  <c:v>68.760000000000005</c:v>
                </c:pt>
                <c:pt idx="110">
                  <c:v>70.13</c:v>
                </c:pt>
                <c:pt idx="111">
                  <c:v>68.69</c:v>
                </c:pt>
                <c:pt idx="112">
                  <c:v>69.61</c:v>
                </c:pt>
                <c:pt idx="113">
                  <c:v>69.3</c:v>
                </c:pt>
                <c:pt idx="114">
                  <c:v>68.52</c:v>
                </c:pt>
                <c:pt idx="115">
                  <c:v>67.89</c:v>
                </c:pt>
                <c:pt idx="116">
                  <c:v>70.459999999999994</c:v>
                </c:pt>
                <c:pt idx="117">
                  <c:v>69.459999999999994</c:v>
                </c:pt>
                <c:pt idx="118">
                  <c:v>68.760000000000005</c:v>
                </c:pt>
                <c:pt idx="119">
                  <c:v>68.08</c:v>
                </c:pt>
                <c:pt idx="120">
                  <c:v>68.06</c:v>
                </c:pt>
                <c:pt idx="121">
                  <c:v>71.010000000000005</c:v>
                </c:pt>
                <c:pt idx="122">
                  <c:v>70.33</c:v>
                </c:pt>
                <c:pt idx="123">
                  <c:v>70.38</c:v>
                </c:pt>
                <c:pt idx="124">
                  <c:v>74.11</c:v>
                </c:pt>
                <c:pt idx="125">
                  <c:v>73.849999999999994</c:v>
                </c:pt>
                <c:pt idx="126">
                  <c:v>73.8</c:v>
                </c:pt>
                <c:pt idx="127">
                  <c:v>72.94</c:v>
                </c:pt>
                <c:pt idx="128">
                  <c:v>74.14</c:v>
                </c:pt>
                <c:pt idx="129">
                  <c:v>74.14</c:v>
                </c:pt>
                <c:pt idx="130">
                  <c:v>73.94</c:v>
                </c:pt>
                <c:pt idx="131">
                  <c:v>74.150000000000006</c:v>
                </c:pt>
                <c:pt idx="132">
                  <c:v>73.45</c:v>
                </c:pt>
                <c:pt idx="133">
                  <c:v>72.760000000000005</c:v>
                </c:pt>
                <c:pt idx="134">
                  <c:v>70.53</c:v>
                </c:pt>
                <c:pt idx="135">
                  <c:v>68.08</c:v>
                </c:pt>
                <c:pt idx="136">
                  <c:v>68.58</c:v>
                </c:pt>
                <c:pt idx="137">
                  <c:v>65.540000000000006</c:v>
                </c:pt>
                <c:pt idx="138">
                  <c:v>66.22</c:v>
                </c:pt>
                <c:pt idx="139">
                  <c:v>65.069999999999993</c:v>
                </c:pt>
                <c:pt idx="140">
                  <c:v>65.849999999999994</c:v>
                </c:pt>
                <c:pt idx="141">
                  <c:v>65.06</c:v>
                </c:pt>
                <c:pt idx="142">
                  <c:v>66.89</c:v>
                </c:pt>
                <c:pt idx="143">
                  <c:v>66.64</c:v>
                </c:pt>
                <c:pt idx="144">
                  <c:v>66.36</c:v>
                </c:pt>
                <c:pt idx="145">
                  <c:v>66.099999999999994</c:v>
                </c:pt>
                <c:pt idx="146">
                  <c:v>65.739999999999995</c:v>
                </c:pt>
                <c:pt idx="147">
                  <c:v>65.95</c:v>
                </c:pt>
                <c:pt idx="148">
                  <c:v>64.73</c:v>
                </c:pt>
                <c:pt idx="149">
                  <c:v>65.52</c:v>
                </c:pt>
                <c:pt idx="150">
                  <c:v>64.75</c:v>
                </c:pt>
                <c:pt idx="151">
                  <c:v>65.81</c:v>
                </c:pt>
                <c:pt idx="152">
                  <c:v>67.040000000000006</c:v>
                </c:pt>
                <c:pt idx="153">
                  <c:v>68.209999999999994</c:v>
                </c:pt>
                <c:pt idx="154">
                  <c:v>66.73</c:v>
                </c:pt>
                <c:pt idx="155">
                  <c:v>67.88</c:v>
                </c:pt>
                <c:pt idx="156">
                  <c:v>67.88</c:v>
                </c:pt>
                <c:pt idx="157">
                  <c:v>70.709999999999994</c:v>
                </c:pt>
                <c:pt idx="158">
                  <c:v>71.84</c:v>
                </c:pt>
                <c:pt idx="159">
                  <c:v>72.13</c:v>
                </c:pt>
                <c:pt idx="160">
                  <c:v>72.239999999999995</c:v>
                </c:pt>
                <c:pt idx="161">
                  <c:v>71.28</c:v>
                </c:pt>
                <c:pt idx="162">
                  <c:v>71.489999999999995</c:v>
                </c:pt>
                <c:pt idx="163">
                  <c:v>71.489999999999995</c:v>
                </c:pt>
                <c:pt idx="164">
                  <c:v>71.31</c:v>
                </c:pt>
                <c:pt idx="165">
                  <c:v>70.959999999999994</c:v>
                </c:pt>
                <c:pt idx="166">
                  <c:v>70.7</c:v>
                </c:pt>
                <c:pt idx="167">
                  <c:v>71.36</c:v>
                </c:pt>
                <c:pt idx="168">
                  <c:v>71.14</c:v>
                </c:pt>
                <c:pt idx="169">
                  <c:v>69.06</c:v>
                </c:pt>
                <c:pt idx="170">
                  <c:v>70.73</c:v>
                </c:pt>
                <c:pt idx="171">
                  <c:v>69.72</c:v>
                </c:pt>
                <c:pt idx="172">
                  <c:v>68.430000000000007</c:v>
                </c:pt>
                <c:pt idx="173">
                  <c:v>67.930000000000007</c:v>
                </c:pt>
                <c:pt idx="174">
                  <c:v>67.25</c:v>
                </c:pt>
                <c:pt idx="175">
                  <c:v>68.569999999999993</c:v>
                </c:pt>
                <c:pt idx="176">
                  <c:v>68.099999999999994</c:v>
                </c:pt>
                <c:pt idx="177">
                  <c:v>68.19</c:v>
                </c:pt>
                <c:pt idx="178">
                  <c:v>68.05</c:v>
                </c:pt>
                <c:pt idx="179">
                  <c:v>67.7</c:v>
                </c:pt>
                <c:pt idx="180">
                  <c:v>68.64</c:v>
                </c:pt>
                <c:pt idx="181">
                  <c:v>68.38</c:v>
                </c:pt>
                <c:pt idx="182">
                  <c:v>68.290000000000006</c:v>
                </c:pt>
                <c:pt idx="183">
                  <c:v>68.47</c:v>
                </c:pt>
                <c:pt idx="184">
                  <c:v>66.52</c:v>
                </c:pt>
                <c:pt idx="185">
                  <c:v>66.22</c:v>
                </c:pt>
                <c:pt idx="186">
                  <c:v>67.39</c:v>
                </c:pt>
                <c:pt idx="187">
                  <c:v>67.069999999999993</c:v>
                </c:pt>
                <c:pt idx="188">
                  <c:v>66.819999999999993</c:v>
                </c:pt>
                <c:pt idx="189">
                  <c:v>65.510000000000005</c:v>
                </c:pt>
                <c:pt idx="190">
                  <c:v>63.42</c:v>
                </c:pt>
                <c:pt idx="191">
                  <c:v>62.06</c:v>
                </c:pt>
                <c:pt idx="192">
                  <c:v>63.54</c:v>
                </c:pt>
                <c:pt idx="193">
                  <c:v>63.37</c:v>
                </c:pt>
                <c:pt idx="194">
                  <c:v>63.51</c:v>
                </c:pt>
                <c:pt idx="195">
                  <c:v>63.01</c:v>
                </c:pt>
                <c:pt idx="196">
                  <c:v>64.94</c:v>
                </c:pt>
                <c:pt idx="197">
                  <c:v>64.94</c:v>
                </c:pt>
                <c:pt idx="198">
                  <c:v>64.38</c:v>
                </c:pt>
                <c:pt idx="199">
                  <c:v>65.25</c:v>
                </c:pt>
                <c:pt idx="200">
                  <c:v>65.55</c:v>
                </c:pt>
                <c:pt idx="201">
                  <c:v>65.88</c:v>
                </c:pt>
                <c:pt idx="202">
                  <c:v>64.3</c:v>
                </c:pt>
                <c:pt idx="203">
                  <c:v>65.17</c:v>
                </c:pt>
                <c:pt idx="204">
                  <c:v>63.4</c:v>
                </c:pt>
                <c:pt idx="205">
                  <c:v>62.06</c:v>
                </c:pt>
                <c:pt idx="206">
                  <c:v>62.34</c:v>
                </c:pt>
                <c:pt idx="207">
                  <c:v>61.19</c:v>
                </c:pt>
                <c:pt idx="208">
                  <c:v>60.96</c:v>
                </c:pt>
                <c:pt idx="209">
                  <c:v>60.71</c:v>
                </c:pt>
                <c:pt idx="210">
                  <c:v>61.36</c:v>
                </c:pt>
                <c:pt idx="211">
                  <c:v>62.04</c:v>
                </c:pt>
                <c:pt idx="212">
                  <c:v>60.12</c:v>
                </c:pt>
                <c:pt idx="213">
                  <c:v>61.15</c:v>
                </c:pt>
                <c:pt idx="214">
                  <c:v>62.6</c:v>
                </c:pt>
                <c:pt idx="215">
                  <c:v>62.57</c:v>
                </c:pt>
                <c:pt idx="216">
                  <c:v>61.25</c:v>
                </c:pt>
                <c:pt idx="217">
                  <c:v>60.99</c:v>
                </c:pt>
                <c:pt idx="218">
                  <c:v>61.64</c:v>
                </c:pt>
                <c:pt idx="219">
                  <c:v>63.01</c:v>
                </c:pt>
                <c:pt idx="220">
                  <c:v>63.91</c:v>
                </c:pt>
                <c:pt idx="221">
                  <c:v>63.55</c:v>
                </c:pt>
                <c:pt idx="222">
                  <c:v>62.77</c:v>
                </c:pt>
                <c:pt idx="223">
                  <c:v>61.68</c:v>
                </c:pt>
                <c:pt idx="224">
                  <c:v>61.9</c:v>
                </c:pt>
                <c:pt idx="225">
                  <c:v>61.68</c:v>
                </c:pt>
                <c:pt idx="226">
                  <c:v>61.68</c:v>
                </c:pt>
                <c:pt idx="227">
                  <c:v>61.34</c:v>
                </c:pt>
                <c:pt idx="228">
                  <c:v>60.6</c:v>
                </c:pt>
                <c:pt idx="229">
                  <c:v>59.19</c:v>
                </c:pt>
                <c:pt idx="230">
                  <c:v>59.29</c:v>
                </c:pt>
                <c:pt idx="231">
                  <c:v>59.2</c:v>
                </c:pt>
                <c:pt idx="232">
                  <c:v>61.15</c:v>
                </c:pt>
                <c:pt idx="233">
                  <c:v>61.79</c:v>
                </c:pt>
                <c:pt idx="234">
                  <c:v>63.39</c:v>
                </c:pt>
                <c:pt idx="235">
                  <c:v>64.150000000000006</c:v>
                </c:pt>
                <c:pt idx="236">
                  <c:v>65.45</c:v>
                </c:pt>
                <c:pt idx="237">
                  <c:v>65.8</c:v>
                </c:pt>
                <c:pt idx="238">
                  <c:v>64.73</c:v>
                </c:pt>
                <c:pt idx="239">
                  <c:v>64.5</c:v>
                </c:pt>
                <c:pt idx="240">
                  <c:v>65.56</c:v>
                </c:pt>
                <c:pt idx="241">
                  <c:v>66.14</c:v>
                </c:pt>
                <c:pt idx="242">
                  <c:v>65.510000000000005</c:v>
                </c:pt>
                <c:pt idx="243">
                  <c:v>65.61</c:v>
                </c:pt>
                <c:pt idx="244">
                  <c:v>64.47</c:v>
                </c:pt>
                <c:pt idx="245">
                  <c:v>63.49</c:v>
                </c:pt>
                <c:pt idx="246">
                  <c:v>63.37</c:v>
                </c:pt>
                <c:pt idx="247">
                  <c:v>63.95</c:v>
                </c:pt>
                <c:pt idx="248">
                  <c:v>63.97</c:v>
                </c:pt>
                <c:pt idx="249">
                  <c:v>63.73</c:v>
                </c:pt>
                <c:pt idx="250">
                  <c:v>64.3</c:v>
                </c:pt>
                <c:pt idx="251">
                  <c:v>64.3</c:v>
                </c:pt>
                <c:pt idx="252">
                  <c:v>63.8</c:v>
                </c:pt>
                <c:pt idx="253">
                  <c:v>63.57</c:v>
                </c:pt>
                <c:pt idx="254">
                  <c:v>62.96</c:v>
                </c:pt>
                <c:pt idx="255">
                  <c:v>61.73</c:v>
                </c:pt>
                <c:pt idx="256">
                  <c:v>61.44</c:v>
                </c:pt>
                <c:pt idx="257">
                  <c:v>62.01</c:v>
                </c:pt>
                <c:pt idx="258">
                  <c:v>61.63</c:v>
                </c:pt>
                <c:pt idx="259">
                  <c:v>60.37</c:v>
                </c:pt>
                <c:pt idx="260">
                  <c:v>60.42</c:v>
                </c:pt>
                <c:pt idx="261">
                  <c:v>60.42</c:v>
                </c:pt>
                <c:pt idx="262">
                  <c:v>59.84</c:v>
                </c:pt>
                <c:pt idx="263">
                  <c:v>59.64</c:v>
                </c:pt>
                <c:pt idx="264">
                  <c:v>59.97</c:v>
                </c:pt>
                <c:pt idx="265">
                  <c:v>58.47</c:v>
                </c:pt>
                <c:pt idx="266">
                  <c:v>58.47</c:v>
                </c:pt>
                <c:pt idx="267">
                  <c:v>58.36</c:v>
                </c:pt>
                <c:pt idx="268">
                  <c:v>58.09</c:v>
                </c:pt>
                <c:pt idx="269">
                  <c:v>57.46</c:v>
                </c:pt>
                <c:pt idx="270">
                  <c:v>57.16</c:v>
                </c:pt>
                <c:pt idx="271">
                  <c:v>57.3</c:v>
                </c:pt>
                <c:pt idx="272">
                  <c:v>57.04</c:v>
                </c:pt>
                <c:pt idx="273">
                  <c:v>56.6</c:v>
                </c:pt>
                <c:pt idx="274">
                  <c:v>57.14</c:v>
                </c:pt>
                <c:pt idx="275">
                  <c:v>57.99</c:v>
                </c:pt>
                <c:pt idx="276">
                  <c:v>57.36</c:v>
                </c:pt>
                <c:pt idx="277">
                  <c:v>56.69</c:v>
                </c:pt>
                <c:pt idx="278">
                  <c:v>55.96</c:v>
                </c:pt>
                <c:pt idx="279">
                  <c:v>57.62</c:v>
                </c:pt>
                <c:pt idx="280">
                  <c:v>57.47</c:v>
                </c:pt>
                <c:pt idx="281">
                  <c:v>58.36</c:v>
                </c:pt>
                <c:pt idx="282">
                  <c:v>57.4</c:v>
                </c:pt>
                <c:pt idx="283">
                  <c:v>57.3</c:v>
                </c:pt>
                <c:pt idx="284">
                  <c:v>57.99</c:v>
                </c:pt>
                <c:pt idx="285">
                  <c:v>58.11</c:v>
                </c:pt>
                <c:pt idx="286">
                  <c:v>58.95</c:v>
                </c:pt>
                <c:pt idx="287">
                  <c:v>58.02</c:v>
                </c:pt>
                <c:pt idx="288">
                  <c:v>58.02</c:v>
                </c:pt>
                <c:pt idx="289">
                  <c:v>56.83</c:v>
                </c:pt>
                <c:pt idx="290">
                  <c:v>56.09</c:v>
                </c:pt>
                <c:pt idx="291">
                  <c:v>56.55</c:v>
                </c:pt>
                <c:pt idx="292">
                  <c:v>55.14</c:v>
                </c:pt>
                <c:pt idx="293">
                  <c:v>55.33</c:v>
                </c:pt>
                <c:pt idx="294">
                  <c:v>55.7</c:v>
                </c:pt>
                <c:pt idx="295">
                  <c:v>56.76</c:v>
                </c:pt>
                <c:pt idx="296">
                  <c:v>56.74</c:v>
                </c:pt>
                <c:pt idx="297">
                  <c:v>57.17</c:v>
                </c:pt>
                <c:pt idx="298">
                  <c:v>56.81</c:v>
                </c:pt>
                <c:pt idx="299">
                  <c:v>57.2</c:v>
                </c:pt>
                <c:pt idx="300">
                  <c:v>57.35</c:v>
                </c:pt>
                <c:pt idx="301">
                  <c:v>55.64</c:v>
                </c:pt>
                <c:pt idx="302">
                  <c:v>54.54</c:v>
                </c:pt>
                <c:pt idx="303">
                  <c:v>54.3</c:v>
                </c:pt>
                <c:pt idx="304">
                  <c:v>54.38</c:v>
                </c:pt>
                <c:pt idx="305">
                  <c:v>54.15</c:v>
                </c:pt>
                <c:pt idx="306">
                  <c:v>53.9</c:v>
                </c:pt>
                <c:pt idx="307">
                  <c:v>52.64</c:v>
                </c:pt>
                <c:pt idx="308">
                  <c:v>52.18</c:v>
                </c:pt>
                <c:pt idx="309">
                  <c:v>52.47</c:v>
                </c:pt>
                <c:pt idx="310">
                  <c:v>51.9</c:v>
                </c:pt>
                <c:pt idx="311">
                  <c:v>51.47</c:v>
                </c:pt>
                <c:pt idx="312">
                  <c:v>51.29</c:v>
                </c:pt>
                <c:pt idx="313">
                  <c:v>52.04</c:v>
                </c:pt>
                <c:pt idx="314">
                  <c:v>51.88</c:v>
                </c:pt>
                <c:pt idx="315">
                  <c:v>51.87</c:v>
                </c:pt>
                <c:pt idx="316">
                  <c:v>51.45</c:v>
                </c:pt>
                <c:pt idx="317">
                  <c:v>50.6</c:v>
                </c:pt>
                <c:pt idx="318">
                  <c:v>51.3</c:v>
                </c:pt>
                <c:pt idx="319">
                  <c:v>50.92</c:v>
                </c:pt>
                <c:pt idx="320">
                  <c:v>49.58</c:v>
                </c:pt>
                <c:pt idx="321">
                  <c:v>49.29</c:v>
                </c:pt>
                <c:pt idx="322">
                  <c:v>50.79</c:v>
                </c:pt>
                <c:pt idx="323">
                  <c:v>49.98</c:v>
                </c:pt>
                <c:pt idx="324">
                  <c:v>50.42</c:v>
                </c:pt>
                <c:pt idx="325">
                  <c:v>50.58</c:v>
                </c:pt>
                <c:pt idx="326">
                  <c:v>51.67</c:v>
                </c:pt>
                <c:pt idx="327">
                  <c:v>51.56</c:v>
                </c:pt>
                <c:pt idx="328">
                  <c:v>52.14</c:v>
                </c:pt>
                <c:pt idx="329">
                  <c:v>51.88</c:v>
                </c:pt>
                <c:pt idx="330">
                  <c:v>52.22</c:v>
                </c:pt>
                <c:pt idx="331">
                  <c:v>50.66</c:v>
                </c:pt>
                <c:pt idx="332">
                  <c:v>50.55</c:v>
                </c:pt>
                <c:pt idx="333">
                  <c:v>50.41</c:v>
                </c:pt>
                <c:pt idx="334">
                  <c:v>49.48</c:v>
                </c:pt>
                <c:pt idx="335">
                  <c:v>49.91</c:v>
                </c:pt>
                <c:pt idx="336">
                  <c:v>49.89</c:v>
                </c:pt>
                <c:pt idx="337">
                  <c:v>49.89</c:v>
                </c:pt>
                <c:pt idx="338">
                  <c:v>49.3</c:v>
                </c:pt>
                <c:pt idx="339">
                  <c:v>48.23</c:v>
                </c:pt>
                <c:pt idx="340">
                  <c:v>48.07</c:v>
                </c:pt>
                <c:pt idx="341">
                  <c:v>47.48</c:v>
                </c:pt>
                <c:pt idx="342">
                  <c:v>49.09</c:v>
                </c:pt>
                <c:pt idx="343">
                  <c:v>49.16</c:v>
                </c:pt>
                <c:pt idx="344">
                  <c:v>48.66</c:v>
                </c:pt>
                <c:pt idx="345">
                  <c:v>47.29</c:v>
                </c:pt>
                <c:pt idx="346">
                  <c:v>47.29</c:v>
                </c:pt>
                <c:pt idx="347">
                  <c:v>47.23</c:v>
                </c:pt>
                <c:pt idx="348">
                  <c:v>45.96</c:v>
                </c:pt>
                <c:pt idx="349">
                  <c:v>46.44</c:v>
                </c:pt>
                <c:pt idx="350">
                  <c:v>46.57</c:v>
                </c:pt>
                <c:pt idx="351">
                  <c:v>47.87</c:v>
                </c:pt>
                <c:pt idx="352">
                  <c:v>47.43</c:v>
                </c:pt>
                <c:pt idx="353">
                  <c:v>48.41</c:v>
                </c:pt>
                <c:pt idx="354">
                  <c:v>47.64</c:v>
                </c:pt>
                <c:pt idx="355">
                  <c:v>47.37</c:v>
                </c:pt>
                <c:pt idx="356">
                  <c:v>48.51</c:v>
                </c:pt>
                <c:pt idx="357">
                  <c:v>47.09</c:v>
                </c:pt>
                <c:pt idx="358">
                  <c:v>46.78</c:v>
                </c:pt>
                <c:pt idx="359">
                  <c:v>47.55</c:v>
                </c:pt>
                <c:pt idx="360">
                  <c:v>47.59</c:v>
                </c:pt>
                <c:pt idx="361">
                  <c:v>48.82</c:v>
                </c:pt>
                <c:pt idx="362">
                  <c:v>48.59</c:v>
                </c:pt>
                <c:pt idx="363">
                  <c:v>49.56</c:v>
                </c:pt>
                <c:pt idx="364">
                  <c:v>49.17</c:v>
                </c:pt>
                <c:pt idx="365">
                  <c:v>49.39</c:v>
                </c:pt>
                <c:pt idx="366">
                  <c:v>49.58</c:v>
                </c:pt>
                <c:pt idx="367">
                  <c:v>49.03</c:v>
                </c:pt>
                <c:pt idx="368">
                  <c:v>49.59</c:v>
                </c:pt>
                <c:pt idx="369">
                  <c:v>49.16</c:v>
                </c:pt>
                <c:pt idx="370">
                  <c:v>50.17</c:v>
                </c:pt>
                <c:pt idx="371">
                  <c:v>49.71</c:v>
                </c:pt>
                <c:pt idx="372">
                  <c:v>49.04</c:v>
                </c:pt>
                <c:pt idx="373">
                  <c:v>48.75</c:v>
                </c:pt>
                <c:pt idx="374">
                  <c:v>47.89</c:v>
                </c:pt>
                <c:pt idx="375">
                  <c:v>46.34</c:v>
                </c:pt>
                <c:pt idx="376">
                  <c:v>45.77</c:v>
                </c:pt>
                <c:pt idx="377">
                  <c:v>46.79</c:v>
                </c:pt>
                <c:pt idx="378">
                  <c:v>47.12</c:v>
                </c:pt>
                <c:pt idx="379">
                  <c:v>46.4</c:v>
                </c:pt>
                <c:pt idx="380">
                  <c:v>46.02</c:v>
                </c:pt>
                <c:pt idx="381">
                  <c:v>46.54</c:v>
                </c:pt>
                <c:pt idx="382">
                  <c:v>46.08</c:v>
                </c:pt>
                <c:pt idx="383">
                  <c:v>45.49</c:v>
                </c:pt>
                <c:pt idx="384">
                  <c:v>45.04</c:v>
                </c:pt>
                <c:pt idx="385">
                  <c:v>44.4</c:v>
                </c:pt>
                <c:pt idx="386">
                  <c:v>44.23</c:v>
                </c:pt>
                <c:pt idx="387">
                  <c:v>45.52</c:v>
                </c:pt>
                <c:pt idx="388">
                  <c:v>45.13</c:v>
                </c:pt>
                <c:pt idx="389">
                  <c:v>47.07</c:v>
                </c:pt>
                <c:pt idx="390">
                  <c:v>47.07</c:v>
                </c:pt>
                <c:pt idx="391">
                  <c:v>46.04</c:v>
                </c:pt>
                <c:pt idx="392">
                  <c:v>44.93</c:v>
                </c:pt>
                <c:pt idx="393">
                  <c:v>44.74</c:v>
                </c:pt>
                <c:pt idx="394">
                  <c:v>44.24</c:v>
                </c:pt>
                <c:pt idx="395">
                  <c:v>43.38</c:v>
                </c:pt>
                <c:pt idx="396">
                  <c:v>43.01</c:v>
                </c:pt>
                <c:pt idx="397">
                  <c:v>42.74</c:v>
                </c:pt>
                <c:pt idx="398">
                  <c:v>42.53</c:v>
                </c:pt>
                <c:pt idx="399">
                  <c:v>43.23</c:v>
                </c:pt>
                <c:pt idx="400">
                  <c:v>44.2</c:v>
                </c:pt>
                <c:pt idx="401">
                  <c:v>44.74</c:v>
                </c:pt>
                <c:pt idx="402">
                  <c:v>44.46</c:v>
                </c:pt>
                <c:pt idx="403">
                  <c:v>44.73</c:v>
                </c:pt>
                <c:pt idx="404">
                  <c:v>46.46</c:v>
                </c:pt>
                <c:pt idx="405">
                  <c:v>46.08</c:v>
                </c:pt>
                <c:pt idx="406">
                  <c:v>45.83</c:v>
                </c:pt>
                <c:pt idx="407">
                  <c:v>45.64</c:v>
                </c:pt>
                <c:pt idx="408">
                  <c:v>45.72</c:v>
                </c:pt>
                <c:pt idx="409">
                  <c:v>48.19</c:v>
                </c:pt>
                <c:pt idx="410">
                  <c:v>47.4</c:v>
                </c:pt>
                <c:pt idx="411">
                  <c:v>47.66</c:v>
                </c:pt>
                <c:pt idx="412">
                  <c:v>48.36</c:v>
                </c:pt>
                <c:pt idx="413">
                  <c:v>48.32</c:v>
                </c:pt>
                <c:pt idx="414">
                  <c:v>49.66</c:v>
                </c:pt>
                <c:pt idx="415">
                  <c:v>49.8</c:v>
                </c:pt>
                <c:pt idx="416">
                  <c:v>49.8</c:v>
                </c:pt>
                <c:pt idx="417">
                  <c:v>48.9</c:v>
                </c:pt>
                <c:pt idx="418">
                  <c:v>51.36</c:v>
                </c:pt>
                <c:pt idx="419">
                  <c:v>51.47</c:v>
                </c:pt>
                <c:pt idx="420">
                  <c:v>50.73</c:v>
                </c:pt>
                <c:pt idx="421">
                  <c:v>50.33</c:v>
                </c:pt>
                <c:pt idx="422">
                  <c:v>49.35</c:v>
                </c:pt>
                <c:pt idx="423">
                  <c:v>49.07</c:v>
                </c:pt>
                <c:pt idx="424">
                  <c:v>48.66</c:v>
                </c:pt>
                <c:pt idx="425">
                  <c:v>48.85</c:v>
                </c:pt>
                <c:pt idx="426">
                  <c:v>47.84</c:v>
                </c:pt>
                <c:pt idx="427">
                  <c:v>47.83</c:v>
                </c:pt>
                <c:pt idx="428">
                  <c:v>47.33</c:v>
                </c:pt>
                <c:pt idx="429">
                  <c:v>45.88</c:v>
                </c:pt>
                <c:pt idx="430">
                  <c:v>46.43</c:v>
                </c:pt>
                <c:pt idx="431">
                  <c:v>46.22</c:v>
                </c:pt>
                <c:pt idx="432">
                  <c:v>45.52</c:v>
                </c:pt>
                <c:pt idx="433">
                  <c:v>47.82</c:v>
                </c:pt>
                <c:pt idx="434">
                  <c:v>47.66</c:v>
                </c:pt>
                <c:pt idx="435">
                  <c:v>48.84</c:v>
                </c:pt>
                <c:pt idx="436">
                  <c:v>49.33</c:v>
                </c:pt>
                <c:pt idx="437">
                  <c:v>48.97</c:v>
                </c:pt>
                <c:pt idx="438">
                  <c:v>49.62</c:v>
                </c:pt>
                <c:pt idx="439">
                  <c:v>49.56</c:v>
                </c:pt>
                <c:pt idx="440">
                  <c:v>49.23</c:v>
                </c:pt>
                <c:pt idx="441">
                  <c:v>49.62</c:v>
                </c:pt>
                <c:pt idx="442">
                  <c:v>50.27</c:v>
                </c:pt>
                <c:pt idx="443">
                  <c:v>50.44</c:v>
                </c:pt>
                <c:pt idx="444">
                  <c:v>52.41</c:v>
                </c:pt>
                <c:pt idx="445">
                  <c:v>52.65</c:v>
                </c:pt>
                <c:pt idx="446">
                  <c:v>53.18</c:v>
                </c:pt>
                <c:pt idx="447">
                  <c:v>53.18</c:v>
                </c:pt>
                <c:pt idx="448">
                  <c:v>53.11</c:v>
                </c:pt>
                <c:pt idx="449">
                  <c:v>53.4</c:v>
                </c:pt>
                <c:pt idx="450">
                  <c:v>53.08</c:v>
                </c:pt>
                <c:pt idx="451">
                  <c:v>52.24</c:v>
                </c:pt>
                <c:pt idx="452">
                  <c:v>51.7</c:v>
                </c:pt>
                <c:pt idx="453">
                  <c:v>51.15</c:v>
                </c:pt>
                <c:pt idx="454">
                  <c:v>51.03</c:v>
                </c:pt>
                <c:pt idx="455">
                  <c:v>50.24</c:v>
                </c:pt>
                <c:pt idx="456">
                  <c:v>50.6</c:v>
                </c:pt>
                <c:pt idx="457">
                  <c:v>50.35</c:v>
                </c:pt>
                <c:pt idx="458">
                  <c:v>49.51</c:v>
                </c:pt>
                <c:pt idx="459">
                  <c:v>48.37</c:v>
                </c:pt>
                <c:pt idx="460">
                  <c:v>47.73</c:v>
                </c:pt>
                <c:pt idx="461">
                  <c:v>47.97</c:v>
                </c:pt>
                <c:pt idx="462">
                  <c:v>47.7</c:v>
                </c:pt>
                <c:pt idx="463">
                  <c:v>48.04</c:v>
                </c:pt>
                <c:pt idx="464">
                  <c:v>47.34</c:v>
                </c:pt>
                <c:pt idx="465">
                  <c:v>48.22</c:v>
                </c:pt>
                <c:pt idx="466">
                  <c:v>48.78</c:v>
                </c:pt>
                <c:pt idx="467">
                  <c:v>48.75</c:v>
                </c:pt>
                <c:pt idx="468">
                  <c:v>48.86</c:v>
                </c:pt>
                <c:pt idx="469">
                  <c:v>47.72</c:v>
                </c:pt>
                <c:pt idx="470">
                  <c:v>48.4</c:v>
                </c:pt>
                <c:pt idx="471">
                  <c:v>48.49</c:v>
                </c:pt>
                <c:pt idx="472">
                  <c:v>49.28</c:v>
                </c:pt>
                <c:pt idx="473">
                  <c:v>50.28</c:v>
                </c:pt>
                <c:pt idx="474">
                  <c:v>53.14</c:v>
                </c:pt>
                <c:pt idx="475">
                  <c:v>53.2</c:v>
                </c:pt>
                <c:pt idx="476">
                  <c:v>53.33</c:v>
                </c:pt>
                <c:pt idx="477">
                  <c:v>52.61</c:v>
                </c:pt>
                <c:pt idx="478">
                  <c:v>53.83</c:v>
                </c:pt>
                <c:pt idx="479">
                  <c:v>54.01</c:v>
                </c:pt>
                <c:pt idx="480">
                  <c:v>54.05</c:v>
                </c:pt>
                <c:pt idx="481">
                  <c:v>53.99</c:v>
                </c:pt>
                <c:pt idx="482">
                  <c:v>54.45</c:v>
                </c:pt>
                <c:pt idx="483">
                  <c:v>53.59</c:v>
                </c:pt>
                <c:pt idx="484">
                  <c:v>54.06</c:v>
                </c:pt>
                <c:pt idx="485">
                  <c:v>53.4</c:v>
                </c:pt>
                <c:pt idx="486">
                  <c:v>53.4</c:v>
                </c:pt>
                <c:pt idx="487">
                  <c:v>53.36</c:v>
                </c:pt>
                <c:pt idx="488">
                  <c:v>53.11</c:v>
                </c:pt>
                <c:pt idx="489">
                  <c:v>53.2</c:v>
                </c:pt>
                <c:pt idx="490">
                  <c:v>52.93</c:v>
                </c:pt>
                <c:pt idx="491">
                  <c:v>53.86</c:v>
                </c:pt>
                <c:pt idx="492">
                  <c:v>53</c:v>
                </c:pt>
                <c:pt idx="493">
                  <c:v>52.34</c:v>
                </c:pt>
                <c:pt idx="494">
                  <c:v>52.17</c:v>
                </c:pt>
                <c:pt idx="495">
                  <c:v>53.01</c:v>
                </c:pt>
                <c:pt idx="496">
                  <c:v>53.83</c:v>
                </c:pt>
                <c:pt idx="497">
                  <c:v>53.54</c:v>
                </c:pt>
                <c:pt idx="498">
                  <c:v>53.88</c:v>
                </c:pt>
                <c:pt idx="499">
                  <c:v>52.81</c:v>
                </c:pt>
                <c:pt idx="500">
                  <c:v>52.63</c:v>
                </c:pt>
                <c:pt idx="501">
                  <c:v>53.17</c:v>
                </c:pt>
                <c:pt idx="502">
                  <c:v>53.78</c:v>
                </c:pt>
                <c:pt idx="503">
                  <c:v>52.75</c:v>
                </c:pt>
                <c:pt idx="504">
                  <c:v>53.18</c:v>
                </c:pt>
                <c:pt idx="505">
                  <c:v>52.75</c:v>
                </c:pt>
                <c:pt idx="506">
                  <c:v>52.42</c:v>
                </c:pt>
                <c:pt idx="507">
                  <c:v>51.37</c:v>
                </c:pt>
                <c:pt idx="508">
                  <c:v>51.08</c:v>
                </c:pt>
                <c:pt idx="509">
                  <c:v>52.48</c:v>
                </c:pt>
                <c:pt idx="510">
                  <c:v>52.37</c:v>
                </c:pt>
                <c:pt idx="511">
                  <c:v>52.37</c:v>
                </c:pt>
                <c:pt idx="512">
                  <c:v>53.01</c:v>
                </c:pt>
                <c:pt idx="513">
                  <c:v>52.25</c:v>
                </c:pt>
                <c:pt idx="514">
                  <c:v>50.82</c:v>
                </c:pt>
                <c:pt idx="515">
                  <c:v>51.96</c:v>
                </c:pt>
                <c:pt idx="516">
                  <c:v>53.99</c:v>
                </c:pt>
                <c:pt idx="517">
                  <c:v>53.76</c:v>
                </c:pt>
                <c:pt idx="518">
                  <c:v>53.26</c:v>
                </c:pt>
                <c:pt idx="519">
                  <c:v>52.33</c:v>
                </c:pt>
                <c:pt idx="520">
                  <c:v>53.72</c:v>
                </c:pt>
                <c:pt idx="521">
                  <c:v>53.72</c:v>
                </c:pt>
                <c:pt idx="522">
                  <c:v>53.77</c:v>
                </c:pt>
                <c:pt idx="523">
                  <c:v>54.06</c:v>
                </c:pt>
                <c:pt idx="524">
                  <c:v>53.9</c:v>
                </c:pt>
                <c:pt idx="525">
                  <c:v>53.02</c:v>
                </c:pt>
                <c:pt idx="526">
                  <c:v>53.02</c:v>
                </c:pt>
                <c:pt idx="527">
                  <c:v>52.95</c:v>
                </c:pt>
                <c:pt idx="528">
                  <c:v>52.49</c:v>
                </c:pt>
                <c:pt idx="529">
                  <c:v>52.23</c:v>
                </c:pt>
                <c:pt idx="530">
                  <c:v>52.12</c:v>
                </c:pt>
                <c:pt idx="531">
                  <c:v>51.9</c:v>
                </c:pt>
                <c:pt idx="532">
                  <c:v>50.9</c:v>
                </c:pt>
                <c:pt idx="533">
                  <c:v>51.04</c:v>
                </c:pt>
                <c:pt idx="534">
                  <c:v>52.98</c:v>
                </c:pt>
                <c:pt idx="535">
                  <c:v>52.83</c:v>
                </c:pt>
                <c:pt idx="536">
                  <c:v>51.5</c:v>
                </c:pt>
                <c:pt idx="537">
                  <c:v>50.84</c:v>
                </c:pt>
                <c:pt idx="538">
                  <c:v>49.77</c:v>
                </c:pt>
                <c:pt idx="539">
                  <c:v>50.93</c:v>
                </c:pt>
                <c:pt idx="540">
                  <c:v>51.79</c:v>
                </c:pt>
                <c:pt idx="541">
                  <c:v>51.68</c:v>
                </c:pt>
                <c:pt idx="542">
                  <c:v>51.06</c:v>
                </c:pt>
                <c:pt idx="543">
                  <c:v>49.44</c:v>
                </c:pt>
                <c:pt idx="544">
                  <c:v>45.23</c:v>
                </c:pt>
                <c:pt idx="545">
                  <c:v>47.08</c:v>
                </c:pt>
                <c:pt idx="546">
                  <c:v>46.06</c:v>
                </c:pt>
                <c:pt idx="547">
                  <c:v>47.96</c:v>
                </c:pt>
                <c:pt idx="548">
                  <c:v>47.96</c:v>
                </c:pt>
                <c:pt idx="549">
                  <c:v>48.03</c:v>
                </c:pt>
                <c:pt idx="550">
                  <c:v>47.49</c:v>
                </c:pt>
                <c:pt idx="551">
                  <c:v>45.69</c:v>
                </c:pt>
                <c:pt idx="552">
                  <c:v>45.42</c:v>
                </c:pt>
                <c:pt idx="553">
                  <c:v>45.57</c:v>
                </c:pt>
                <c:pt idx="554">
                  <c:v>45.81</c:v>
                </c:pt>
                <c:pt idx="555">
                  <c:v>43.32</c:v>
                </c:pt>
                <c:pt idx="556">
                  <c:v>43.41</c:v>
                </c:pt>
                <c:pt idx="557">
                  <c:v>44.66</c:v>
                </c:pt>
                <c:pt idx="558">
                  <c:v>45.27</c:v>
                </c:pt>
                <c:pt idx="559">
                  <c:v>44.98</c:v>
                </c:pt>
                <c:pt idx="560">
                  <c:v>44.89</c:v>
                </c:pt>
                <c:pt idx="561">
                  <c:v>44.07</c:v>
                </c:pt>
                <c:pt idx="562">
                  <c:v>44.66</c:v>
                </c:pt>
                <c:pt idx="563">
                  <c:v>45.34</c:v>
                </c:pt>
                <c:pt idx="564">
                  <c:v>46.67</c:v>
                </c:pt>
                <c:pt idx="565">
                  <c:v>46.86</c:v>
                </c:pt>
                <c:pt idx="566">
                  <c:v>48.7</c:v>
                </c:pt>
                <c:pt idx="567">
                  <c:v>49.72</c:v>
                </c:pt>
                <c:pt idx="568">
                  <c:v>49.18</c:v>
                </c:pt>
                <c:pt idx="569">
                  <c:v>49.96</c:v>
                </c:pt>
                <c:pt idx="570">
                  <c:v>50.52</c:v>
                </c:pt>
                <c:pt idx="571">
                  <c:v>50.85</c:v>
                </c:pt>
                <c:pt idx="572">
                  <c:v>50.43</c:v>
                </c:pt>
                <c:pt idx="573">
                  <c:v>51.6</c:v>
                </c:pt>
                <c:pt idx="574">
                  <c:v>50.29</c:v>
                </c:pt>
                <c:pt idx="575">
                  <c:v>49.94</c:v>
                </c:pt>
                <c:pt idx="576">
                  <c:v>50.35</c:v>
                </c:pt>
                <c:pt idx="577">
                  <c:v>50.44</c:v>
                </c:pt>
                <c:pt idx="578">
                  <c:v>50.18</c:v>
                </c:pt>
                <c:pt idx="579">
                  <c:v>50.79</c:v>
                </c:pt>
                <c:pt idx="580">
                  <c:v>51.35</c:v>
                </c:pt>
                <c:pt idx="581">
                  <c:v>49.81</c:v>
                </c:pt>
                <c:pt idx="582">
                  <c:v>50.44</c:v>
                </c:pt>
                <c:pt idx="583">
                  <c:v>49.83</c:v>
                </c:pt>
                <c:pt idx="584">
                  <c:v>48.69</c:v>
                </c:pt>
                <c:pt idx="585">
                  <c:v>48.81</c:v>
                </c:pt>
                <c:pt idx="586">
                  <c:v>48.24</c:v>
                </c:pt>
                <c:pt idx="587">
                  <c:v>47.83</c:v>
                </c:pt>
                <c:pt idx="588">
                  <c:v>47.05</c:v>
                </c:pt>
                <c:pt idx="589">
                  <c:v>44.67</c:v>
                </c:pt>
                <c:pt idx="590">
                  <c:v>45.93</c:v>
                </c:pt>
                <c:pt idx="591">
                  <c:v>44.48</c:v>
                </c:pt>
                <c:pt idx="592">
                  <c:v>46.32</c:v>
                </c:pt>
                <c:pt idx="593">
                  <c:v>45.34</c:v>
                </c:pt>
                <c:pt idx="594">
                  <c:v>43.44</c:v>
                </c:pt>
                <c:pt idx="595">
                  <c:v>43.3</c:v>
                </c:pt>
                <c:pt idx="596">
                  <c:v>43.03</c:v>
                </c:pt>
                <c:pt idx="597">
                  <c:v>43.91</c:v>
                </c:pt>
                <c:pt idx="598">
                  <c:v>43.58</c:v>
                </c:pt>
                <c:pt idx="599">
                  <c:v>44.9</c:v>
                </c:pt>
                <c:pt idx="600">
                  <c:v>46.29</c:v>
                </c:pt>
                <c:pt idx="601">
                  <c:v>45.88</c:v>
                </c:pt>
                <c:pt idx="602">
                  <c:v>47.62</c:v>
                </c:pt>
                <c:pt idx="603">
                  <c:v>45.5</c:v>
                </c:pt>
                <c:pt idx="604">
                  <c:v>44.83</c:v>
                </c:pt>
                <c:pt idx="605">
                  <c:v>44.44</c:v>
                </c:pt>
                <c:pt idx="606">
                  <c:v>44.44</c:v>
                </c:pt>
                <c:pt idx="607">
                  <c:v>43.16</c:v>
                </c:pt>
                <c:pt idx="608">
                  <c:v>44.7</c:v>
                </c:pt>
                <c:pt idx="609">
                  <c:v>46.35</c:v>
                </c:pt>
                <c:pt idx="610">
                  <c:v>46.98</c:v>
                </c:pt>
                <c:pt idx="611">
                  <c:v>47.64</c:v>
                </c:pt>
                <c:pt idx="612">
                  <c:v>47.33</c:v>
                </c:pt>
                <c:pt idx="613">
                  <c:v>46.77</c:v>
                </c:pt>
                <c:pt idx="614">
                  <c:v>48.1</c:v>
                </c:pt>
                <c:pt idx="615">
                  <c:v>47.05</c:v>
                </c:pt>
                <c:pt idx="616">
                  <c:v>48.52</c:v>
                </c:pt>
                <c:pt idx="617">
                  <c:v>48.22</c:v>
                </c:pt>
                <c:pt idx="618">
                  <c:v>46.79</c:v>
                </c:pt>
                <c:pt idx="619">
                  <c:v>46.58</c:v>
                </c:pt>
                <c:pt idx="620">
                  <c:v>45.74</c:v>
                </c:pt>
                <c:pt idx="621">
                  <c:v>44.49</c:v>
                </c:pt>
                <c:pt idx="622">
                  <c:v>43.49</c:v>
                </c:pt>
                <c:pt idx="623">
                  <c:v>41.71</c:v>
                </c:pt>
                <c:pt idx="624">
                  <c:v>42.77</c:v>
                </c:pt>
                <c:pt idx="625">
                  <c:v>43.02</c:v>
                </c:pt>
                <c:pt idx="626">
                  <c:v>41.8</c:v>
                </c:pt>
                <c:pt idx="627">
                  <c:v>41.93</c:v>
                </c:pt>
                <c:pt idx="628">
                  <c:v>40.83</c:v>
                </c:pt>
                <c:pt idx="629">
                  <c:v>39.51</c:v>
                </c:pt>
                <c:pt idx="630">
                  <c:v>40.06</c:v>
                </c:pt>
                <c:pt idx="631">
                  <c:v>41.6</c:v>
                </c:pt>
                <c:pt idx="632">
                  <c:v>41.14</c:v>
                </c:pt>
                <c:pt idx="633">
                  <c:v>41.92</c:v>
                </c:pt>
                <c:pt idx="634">
                  <c:v>42.92</c:v>
                </c:pt>
                <c:pt idx="635">
                  <c:v>43.13</c:v>
                </c:pt>
                <c:pt idx="636">
                  <c:v>44.19</c:v>
                </c:pt>
                <c:pt idx="637">
                  <c:v>44.75</c:v>
                </c:pt>
                <c:pt idx="638">
                  <c:v>44.94</c:v>
                </c:pt>
                <c:pt idx="639">
                  <c:v>44.65</c:v>
                </c:pt>
                <c:pt idx="640">
                  <c:v>45.24</c:v>
                </c:pt>
                <c:pt idx="641">
                  <c:v>45.95</c:v>
                </c:pt>
                <c:pt idx="642">
                  <c:v>45.68</c:v>
                </c:pt>
                <c:pt idx="643">
                  <c:v>44.75</c:v>
                </c:pt>
                <c:pt idx="644">
                  <c:v>46.8</c:v>
                </c:pt>
                <c:pt idx="645">
                  <c:v>44.76</c:v>
                </c:pt>
                <c:pt idx="646">
                  <c:v>45.41</c:v>
                </c:pt>
                <c:pt idx="647">
                  <c:v>45.14</c:v>
                </c:pt>
                <c:pt idx="648">
                  <c:v>47.43</c:v>
                </c:pt>
                <c:pt idx="649">
                  <c:v>46.6</c:v>
                </c:pt>
                <c:pt idx="650">
                  <c:v>48.99</c:v>
                </c:pt>
                <c:pt idx="651">
                  <c:v>48.99</c:v>
                </c:pt>
                <c:pt idx="652">
                  <c:v>48.33</c:v>
                </c:pt>
                <c:pt idx="653">
                  <c:v>49.88</c:v>
                </c:pt>
                <c:pt idx="654">
                  <c:v>47.85</c:v>
                </c:pt>
                <c:pt idx="655">
                  <c:v>46.33</c:v>
                </c:pt>
                <c:pt idx="656">
                  <c:v>47.64</c:v>
                </c:pt>
                <c:pt idx="657">
                  <c:v>50.11</c:v>
                </c:pt>
                <c:pt idx="658">
                  <c:v>49.13</c:v>
                </c:pt>
                <c:pt idx="659">
                  <c:v>48.85</c:v>
                </c:pt>
                <c:pt idx="660">
                  <c:v>49.37</c:v>
                </c:pt>
                <c:pt idx="661">
                  <c:v>47.98</c:v>
                </c:pt>
                <c:pt idx="662">
                  <c:v>46.21</c:v>
                </c:pt>
                <c:pt idx="663">
                  <c:v>48.01</c:v>
                </c:pt>
                <c:pt idx="664">
                  <c:v>48.49</c:v>
                </c:pt>
                <c:pt idx="665">
                  <c:v>48.88</c:v>
                </c:pt>
                <c:pt idx="666">
                  <c:v>49.07</c:v>
                </c:pt>
                <c:pt idx="667">
                  <c:v>50.56</c:v>
                </c:pt>
                <c:pt idx="668">
                  <c:v>51.23</c:v>
                </c:pt>
                <c:pt idx="669">
                  <c:v>50.36</c:v>
                </c:pt>
                <c:pt idx="670">
                  <c:v>49.69</c:v>
                </c:pt>
                <c:pt idx="671">
                  <c:v>48.62</c:v>
                </c:pt>
                <c:pt idx="672">
                  <c:v>49.17</c:v>
                </c:pt>
                <c:pt idx="673">
                  <c:v>49.01</c:v>
                </c:pt>
                <c:pt idx="674">
                  <c:v>49.1</c:v>
                </c:pt>
                <c:pt idx="675">
                  <c:v>49.33</c:v>
                </c:pt>
                <c:pt idx="676">
                  <c:v>49.33</c:v>
                </c:pt>
                <c:pt idx="677">
                  <c:v>49.48</c:v>
                </c:pt>
                <c:pt idx="678">
                  <c:v>49.56</c:v>
                </c:pt>
                <c:pt idx="679">
                  <c:v>48.62</c:v>
                </c:pt>
                <c:pt idx="680">
                  <c:v>48.08</c:v>
                </c:pt>
                <c:pt idx="681">
                  <c:v>47.75</c:v>
                </c:pt>
                <c:pt idx="682">
                  <c:v>48.16</c:v>
                </c:pt>
                <c:pt idx="683">
                  <c:v>48.19</c:v>
                </c:pt>
                <c:pt idx="684">
                  <c:v>48.31</c:v>
                </c:pt>
                <c:pt idx="685">
                  <c:v>47.72</c:v>
                </c:pt>
                <c:pt idx="686">
                  <c:v>46.21</c:v>
                </c:pt>
                <c:pt idx="687">
                  <c:v>46.7</c:v>
                </c:pt>
                <c:pt idx="688">
                  <c:v>46.23</c:v>
                </c:pt>
                <c:pt idx="689">
                  <c:v>44.66</c:v>
                </c:pt>
                <c:pt idx="690">
                  <c:v>43.44</c:v>
                </c:pt>
                <c:pt idx="691">
                  <c:v>44.66</c:v>
                </c:pt>
                <c:pt idx="692">
                  <c:v>44.32</c:v>
                </c:pt>
                <c:pt idx="693">
                  <c:v>43.78</c:v>
                </c:pt>
                <c:pt idx="694">
                  <c:v>43.65</c:v>
                </c:pt>
                <c:pt idx="695">
                  <c:v>44.78</c:v>
                </c:pt>
                <c:pt idx="696">
                  <c:v>45.92</c:v>
                </c:pt>
                <c:pt idx="697">
                  <c:v>46.03</c:v>
                </c:pt>
                <c:pt idx="698">
                  <c:v>45.33</c:v>
                </c:pt>
                <c:pt idx="699">
                  <c:v>44.04</c:v>
                </c:pt>
                <c:pt idx="700">
                  <c:v>42.64</c:v>
                </c:pt>
                <c:pt idx="701">
                  <c:v>43.73</c:v>
                </c:pt>
                <c:pt idx="702">
                  <c:v>43.18</c:v>
                </c:pt>
                <c:pt idx="703">
                  <c:v>42.63</c:v>
                </c:pt>
                <c:pt idx="704">
                  <c:v>41.08</c:v>
                </c:pt>
                <c:pt idx="705">
                  <c:v>39.78</c:v>
                </c:pt>
                <c:pt idx="706">
                  <c:v>40.36</c:v>
                </c:pt>
                <c:pt idx="707">
                  <c:v>41.5</c:v>
                </c:pt>
                <c:pt idx="708">
                  <c:v>41.76</c:v>
                </c:pt>
                <c:pt idx="709">
                  <c:v>42.17</c:v>
                </c:pt>
                <c:pt idx="710">
                  <c:v>40.36</c:v>
                </c:pt>
                <c:pt idx="711">
                  <c:v>39.72</c:v>
                </c:pt>
                <c:pt idx="712">
                  <c:v>37.26</c:v>
                </c:pt>
                <c:pt idx="713">
                  <c:v>37.75</c:v>
                </c:pt>
                <c:pt idx="714">
                  <c:v>35.89</c:v>
                </c:pt>
                <c:pt idx="715">
                  <c:v>35.700000000000003</c:v>
                </c:pt>
                <c:pt idx="716">
                  <c:v>36.79</c:v>
                </c:pt>
                <c:pt idx="717">
                  <c:v>38.340000000000003</c:v>
                </c:pt>
                <c:pt idx="718">
                  <c:v>38.32</c:v>
                </c:pt>
                <c:pt idx="719">
                  <c:v>38.28</c:v>
                </c:pt>
                <c:pt idx="720">
                  <c:v>39.39</c:v>
                </c:pt>
                <c:pt idx="721">
                  <c:v>39.46</c:v>
                </c:pt>
                <c:pt idx="722">
                  <c:v>39.46</c:v>
                </c:pt>
                <c:pt idx="723">
                  <c:v>39.79</c:v>
                </c:pt>
                <c:pt idx="724">
                  <c:v>41.45</c:v>
                </c:pt>
                <c:pt idx="725">
                  <c:v>39.909999999999997</c:v>
                </c:pt>
                <c:pt idx="726">
                  <c:v>39.44</c:v>
                </c:pt>
                <c:pt idx="727">
                  <c:v>40.200000000000003</c:v>
                </c:pt>
                <c:pt idx="728">
                  <c:v>38.46</c:v>
                </c:pt>
                <c:pt idx="729">
                  <c:v>36.340000000000003</c:v>
                </c:pt>
                <c:pt idx="730">
                  <c:v>37.18</c:v>
                </c:pt>
                <c:pt idx="731">
                  <c:v>38.5</c:v>
                </c:pt>
                <c:pt idx="732">
                  <c:v>37.840000000000003</c:v>
                </c:pt>
                <c:pt idx="733">
                  <c:v>38.29</c:v>
                </c:pt>
                <c:pt idx="734">
                  <c:v>36.5</c:v>
                </c:pt>
                <c:pt idx="735">
                  <c:v>37.9</c:v>
                </c:pt>
                <c:pt idx="736">
                  <c:v>35.92</c:v>
                </c:pt>
                <c:pt idx="737">
                  <c:v>34.57</c:v>
                </c:pt>
                <c:pt idx="738">
                  <c:v>34.659999999999997</c:v>
                </c:pt>
                <c:pt idx="739">
                  <c:v>34.4</c:v>
                </c:pt>
                <c:pt idx="740">
                  <c:v>33.75</c:v>
                </c:pt>
                <c:pt idx="741">
                  <c:v>32.78</c:v>
                </c:pt>
                <c:pt idx="742">
                  <c:v>33.07</c:v>
                </c:pt>
                <c:pt idx="743">
                  <c:v>32.15</c:v>
                </c:pt>
                <c:pt idx="744">
                  <c:v>31.87</c:v>
                </c:pt>
                <c:pt idx="745">
                  <c:v>31.48</c:v>
                </c:pt>
                <c:pt idx="746">
                  <c:v>29.64</c:v>
                </c:pt>
                <c:pt idx="747">
                  <c:v>30.77</c:v>
                </c:pt>
                <c:pt idx="748">
                  <c:v>30.66</c:v>
                </c:pt>
                <c:pt idx="749">
                  <c:v>29.04</c:v>
                </c:pt>
                <c:pt idx="750">
                  <c:v>29.44</c:v>
                </c:pt>
                <c:pt idx="751">
                  <c:v>29.44</c:v>
                </c:pt>
                <c:pt idx="752">
                  <c:v>26.21</c:v>
                </c:pt>
                <c:pt idx="753">
                  <c:v>27.45</c:v>
                </c:pt>
                <c:pt idx="754">
                  <c:v>27.94</c:v>
                </c:pt>
                <c:pt idx="755">
                  <c:v>29.69</c:v>
                </c:pt>
                <c:pt idx="756">
                  <c:v>30.89</c:v>
                </c:pt>
                <c:pt idx="757">
                  <c:v>31.72</c:v>
                </c:pt>
                <c:pt idx="758">
                  <c:v>32.28</c:v>
                </c:pt>
                <c:pt idx="759">
                  <c:v>29.88</c:v>
                </c:pt>
                <c:pt idx="760">
                  <c:v>31.62</c:v>
                </c:pt>
                <c:pt idx="761">
                  <c:v>33.619999999999997</c:v>
                </c:pt>
                <c:pt idx="762">
                  <c:v>33.22</c:v>
                </c:pt>
                <c:pt idx="763">
                  <c:v>32.299999999999997</c:v>
                </c:pt>
                <c:pt idx="764">
                  <c:v>31.45</c:v>
                </c:pt>
                <c:pt idx="765">
                  <c:v>30.34</c:v>
                </c:pt>
                <c:pt idx="766">
                  <c:v>32.19</c:v>
                </c:pt>
                <c:pt idx="767">
                  <c:v>29.53</c:v>
                </c:pt>
                <c:pt idx="768">
                  <c:v>26.55</c:v>
                </c:pt>
                <c:pt idx="769">
                  <c:v>28.46</c:v>
                </c:pt>
                <c:pt idx="770">
                  <c:v>29.42</c:v>
                </c:pt>
                <c:pt idx="771">
                  <c:v>29.42</c:v>
                </c:pt>
                <c:pt idx="772">
                  <c:v>31.2</c:v>
                </c:pt>
                <c:pt idx="773">
                  <c:v>30.48</c:v>
                </c:pt>
                <c:pt idx="774">
                  <c:v>30.44</c:v>
                </c:pt>
                <c:pt idx="775">
                  <c:v>31.41</c:v>
                </c:pt>
                <c:pt idx="776">
                  <c:v>33.159999999999997</c:v>
                </c:pt>
                <c:pt idx="777">
                  <c:v>33.270000000000003</c:v>
                </c:pt>
                <c:pt idx="778">
                  <c:v>33.97</c:v>
                </c:pt>
                <c:pt idx="779">
                  <c:v>35.97</c:v>
                </c:pt>
                <c:pt idx="780">
                  <c:v>36.76</c:v>
                </c:pt>
                <c:pt idx="781">
                  <c:v>37.04</c:v>
                </c:pt>
                <c:pt idx="782">
                  <c:v>37.04</c:v>
                </c:pt>
                <c:pt idx="783">
                  <c:v>36.6</c:v>
                </c:pt>
                <c:pt idx="784">
                  <c:v>37.869999999999997</c:v>
                </c:pt>
                <c:pt idx="785">
                  <c:v>36.81</c:v>
                </c:pt>
                <c:pt idx="786">
                  <c:v>38.1</c:v>
                </c:pt>
                <c:pt idx="787">
                  <c:v>38.1</c:v>
                </c:pt>
                <c:pt idx="788">
                  <c:v>37.5</c:v>
                </c:pt>
                <c:pt idx="789">
                  <c:v>36.14</c:v>
                </c:pt>
                <c:pt idx="790">
                  <c:v>34.74</c:v>
                </c:pt>
                <c:pt idx="791">
                  <c:v>34.729999999999997</c:v>
                </c:pt>
                <c:pt idx="792">
                  <c:v>34.950000000000003</c:v>
                </c:pt>
                <c:pt idx="793">
                  <c:v>35.520000000000003</c:v>
                </c:pt>
                <c:pt idx="794">
                  <c:v>37.35</c:v>
                </c:pt>
                <c:pt idx="795">
                  <c:v>36.31</c:v>
                </c:pt>
                <c:pt idx="796">
                  <c:v>35.619999999999997</c:v>
                </c:pt>
                <c:pt idx="797">
                  <c:v>36.76</c:v>
                </c:pt>
                <c:pt idx="798">
                  <c:v>37.159999999999997</c:v>
                </c:pt>
                <c:pt idx="799">
                  <c:v>37.51</c:v>
                </c:pt>
                <c:pt idx="800">
                  <c:v>37.65</c:v>
                </c:pt>
                <c:pt idx="801">
                  <c:v>39.97</c:v>
                </c:pt>
                <c:pt idx="802">
                  <c:v>41.08</c:v>
                </c:pt>
                <c:pt idx="803">
                  <c:v>39.94</c:v>
                </c:pt>
                <c:pt idx="804">
                  <c:v>41.85</c:v>
                </c:pt>
                <c:pt idx="805">
                  <c:v>41.65</c:v>
                </c:pt>
                <c:pt idx="806">
                  <c:v>41.71</c:v>
                </c:pt>
                <c:pt idx="807">
                  <c:v>43.04</c:v>
                </c:pt>
                <c:pt idx="808">
                  <c:v>43.04</c:v>
                </c:pt>
                <c:pt idx="809">
                  <c:v>42.87</c:v>
                </c:pt>
                <c:pt idx="810">
                  <c:v>41.75</c:v>
                </c:pt>
                <c:pt idx="811">
                  <c:v>40.39</c:v>
                </c:pt>
                <c:pt idx="812">
                  <c:v>40.54</c:v>
                </c:pt>
                <c:pt idx="813">
                  <c:v>40.75</c:v>
                </c:pt>
                <c:pt idx="814">
                  <c:v>40.67</c:v>
                </c:pt>
                <c:pt idx="815">
                  <c:v>41.74</c:v>
                </c:pt>
                <c:pt idx="816">
                  <c:v>40.74</c:v>
                </c:pt>
                <c:pt idx="817">
                  <c:v>41.75</c:v>
                </c:pt>
                <c:pt idx="818">
                  <c:v>42.93</c:v>
                </c:pt>
                <c:pt idx="819">
                  <c:v>44.21</c:v>
                </c:pt>
                <c:pt idx="820">
                  <c:v>43.87</c:v>
                </c:pt>
                <c:pt idx="821">
                  <c:v>44.29</c:v>
                </c:pt>
                <c:pt idx="822">
                  <c:v>45.2</c:v>
                </c:pt>
                <c:pt idx="823">
                  <c:v>46.32</c:v>
                </c:pt>
                <c:pt idx="824">
                  <c:v>47.9</c:v>
                </c:pt>
                <c:pt idx="825">
                  <c:v>46.14</c:v>
                </c:pt>
                <c:pt idx="826">
                  <c:v>46.59</c:v>
                </c:pt>
                <c:pt idx="827">
                  <c:v>46.06</c:v>
                </c:pt>
                <c:pt idx="828">
                  <c:v>45.94</c:v>
                </c:pt>
                <c:pt idx="829">
                  <c:v>43.2</c:v>
                </c:pt>
                <c:pt idx="830">
                  <c:v>43.98</c:v>
                </c:pt>
                <c:pt idx="831">
                  <c:v>44.6</c:v>
                </c:pt>
                <c:pt idx="832">
                  <c:v>45.38</c:v>
                </c:pt>
                <c:pt idx="833">
                  <c:v>45.2</c:v>
                </c:pt>
                <c:pt idx="834">
                  <c:v>45.55</c:v>
                </c:pt>
                <c:pt idx="835">
                  <c:v>45.89</c:v>
                </c:pt>
                <c:pt idx="836">
                  <c:v>47.26</c:v>
                </c:pt>
                <c:pt idx="837">
                  <c:v>46.38</c:v>
                </c:pt>
                <c:pt idx="838">
                  <c:v>46.64</c:v>
                </c:pt>
                <c:pt idx="839">
                  <c:v>46.66</c:v>
                </c:pt>
                <c:pt idx="840">
                  <c:v>47.1</c:v>
                </c:pt>
                <c:pt idx="841">
                  <c:v>49.63</c:v>
                </c:pt>
                <c:pt idx="842">
                  <c:v>49.43</c:v>
                </c:pt>
                <c:pt idx="843">
                  <c:v>47.81</c:v>
                </c:pt>
                <c:pt idx="844">
                  <c:v>48.53</c:v>
                </c:pt>
                <c:pt idx="845">
                  <c:v>46.26</c:v>
                </c:pt>
                <c:pt idx="846">
                  <c:v>45.54</c:v>
                </c:pt>
                <c:pt idx="847">
                  <c:v>44.74</c:v>
                </c:pt>
                <c:pt idx="848">
                  <c:v>45.09</c:v>
                </c:pt>
                <c:pt idx="849">
                  <c:v>45.23</c:v>
                </c:pt>
                <c:pt idx="850">
                  <c:v>44.43</c:v>
                </c:pt>
                <c:pt idx="851">
                  <c:v>45.7</c:v>
                </c:pt>
                <c:pt idx="852">
                  <c:v>44.91</c:v>
                </c:pt>
                <c:pt idx="853">
                  <c:v>44.48</c:v>
                </c:pt>
                <c:pt idx="854">
                  <c:v>45.83</c:v>
                </c:pt>
                <c:pt idx="855">
                  <c:v>46.68</c:v>
                </c:pt>
                <c:pt idx="856">
                  <c:v>44.68</c:v>
                </c:pt>
                <c:pt idx="857">
                  <c:v>46.9</c:v>
                </c:pt>
                <c:pt idx="858">
                  <c:v>47.15</c:v>
                </c:pt>
                <c:pt idx="859">
                  <c:v>44.59</c:v>
                </c:pt>
                <c:pt idx="860">
                  <c:v>44</c:v>
                </c:pt>
                <c:pt idx="861">
                  <c:v>44.63</c:v>
                </c:pt>
                <c:pt idx="862">
                  <c:v>45.92</c:v>
                </c:pt>
                <c:pt idx="863">
                  <c:v>44.15</c:v>
                </c:pt>
                <c:pt idx="864">
                  <c:v>45.94</c:v>
                </c:pt>
                <c:pt idx="865">
                  <c:v>46.05</c:v>
                </c:pt>
                <c:pt idx="866">
                  <c:v>46.05</c:v>
                </c:pt>
                <c:pt idx="867">
                  <c:v>46.75</c:v>
                </c:pt>
                <c:pt idx="868">
                  <c:v>46.25</c:v>
                </c:pt>
                <c:pt idx="869">
                  <c:v>45.41</c:v>
                </c:pt>
                <c:pt idx="870">
                  <c:v>49.2</c:v>
                </c:pt>
                <c:pt idx="871">
                  <c:v>45.22</c:v>
                </c:pt>
                <c:pt idx="872">
                  <c:v>42.56</c:v>
                </c:pt>
                <c:pt idx="873">
                  <c:v>38.6</c:v>
                </c:pt>
                <c:pt idx="874">
                  <c:v>39.31</c:v>
                </c:pt>
                <c:pt idx="875">
                  <c:v>38.24</c:v>
                </c:pt>
                <c:pt idx="876">
                  <c:v>40.450000000000003</c:v>
                </c:pt>
                <c:pt idx="877">
                  <c:v>41.14</c:v>
                </c:pt>
                <c:pt idx="878">
                  <c:v>40.799999999999997</c:v>
                </c:pt>
                <c:pt idx="879">
                  <c:v>42.62</c:v>
                </c:pt>
                <c:pt idx="880">
                  <c:v>41.87</c:v>
                </c:pt>
                <c:pt idx="881">
                  <c:v>42.5</c:v>
                </c:pt>
                <c:pt idx="882">
                  <c:v>42.23</c:v>
                </c:pt>
                <c:pt idx="883">
                  <c:v>43.3</c:v>
                </c:pt>
                <c:pt idx="884">
                  <c:v>43.08</c:v>
                </c:pt>
                <c:pt idx="885">
                  <c:v>44.96</c:v>
                </c:pt>
                <c:pt idx="886">
                  <c:v>43.87</c:v>
                </c:pt>
                <c:pt idx="887">
                  <c:v>44.66</c:v>
                </c:pt>
                <c:pt idx="888">
                  <c:v>45.15</c:v>
                </c:pt>
                <c:pt idx="889">
                  <c:v>45.74</c:v>
                </c:pt>
                <c:pt idx="890">
                  <c:v>45.17</c:v>
                </c:pt>
                <c:pt idx="891">
                  <c:v>47.12</c:v>
                </c:pt>
                <c:pt idx="892">
                  <c:v>48.52</c:v>
                </c:pt>
                <c:pt idx="893">
                  <c:v>48.79</c:v>
                </c:pt>
                <c:pt idx="894">
                  <c:v>47.98</c:v>
                </c:pt>
                <c:pt idx="895">
                  <c:v>47.39</c:v>
                </c:pt>
                <c:pt idx="896">
                  <c:v>48.14</c:v>
                </c:pt>
                <c:pt idx="897">
                  <c:v>48.45</c:v>
                </c:pt>
                <c:pt idx="898">
                  <c:v>49.19</c:v>
                </c:pt>
                <c:pt idx="899">
                  <c:v>50.36</c:v>
                </c:pt>
                <c:pt idx="900">
                  <c:v>50.15</c:v>
                </c:pt>
                <c:pt idx="901">
                  <c:v>50.89</c:v>
                </c:pt>
                <c:pt idx="902">
                  <c:v>50.91</c:v>
                </c:pt>
                <c:pt idx="903">
                  <c:v>51.41</c:v>
                </c:pt>
                <c:pt idx="904">
                  <c:v>53.04</c:v>
                </c:pt>
                <c:pt idx="905">
                  <c:v>52.2</c:v>
                </c:pt>
                <c:pt idx="906">
                  <c:v>52.74</c:v>
                </c:pt>
                <c:pt idx="907">
                  <c:v>52.78</c:v>
                </c:pt>
                <c:pt idx="908">
                  <c:v>51.65</c:v>
                </c:pt>
                <c:pt idx="909">
                  <c:v>52.33</c:v>
                </c:pt>
                <c:pt idx="910">
                  <c:v>52.53</c:v>
                </c:pt>
                <c:pt idx="911">
                  <c:v>56.93</c:v>
                </c:pt>
                <c:pt idx="912">
                  <c:v>56.93</c:v>
                </c:pt>
                <c:pt idx="913">
                  <c:v>56.96</c:v>
                </c:pt>
                <c:pt idx="914">
                  <c:v>59.47</c:v>
                </c:pt>
                <c:pt idx="915">
                  <c:v>58.33</c:v>
                </c:pt>
                <c:pt idx="916">
                  <c:v>59.63</c:v>
                </c:pt>
                <c:pt idx="917">
                  <c:v>59.7</c:v>
                </c:pt>
                <c:pt idx="918">
                  <c:v>60.27</c:v>
                </c:pt>
                <c:pt idx="919">
                  <c:v>61.01</c:v>
                </c:pt>
                <c:pt idx="920">
                  <c:v>59.68</c:v>
                </c:pt>
                <c:pt idx="921">
                  <c:v>59.61</c:v>
                </c:pt>
                <c:pt idx="922">
                  <c:v>60.45</c:v>
                </c:pt>
                <c:pt idx="923">
                  <c:v>59.92</c:v>
                </c:pt>
                <c:pt idx="924">
                  <c:v>59.97</c:v>
                </c:pt>
                <c:pt idx="925">
                  <c:v>59.52</c:v>
                </c:pt>
                <c:pt idx="926">
                  <c:v>59.96</c:v>
                </c:pt>
                <c:pt idx="927">
                  <c:v>60.77</c:v>
                </c:pt>
                <c:pt idx="928">
                  <c:v>61.43</c:v>
                </c:pt>
                <c:pt idx="929">
                  <c:v>60.14</c:v>
                </c:pt>
                <c:pt idx="930">
                  <c:v>58.14</c:v>
                </c:pt>
                <c:pt idx="931">
                  <c:v>59.13</c:v>
                </c:pt>
                <c:pt idx="932">
                  <c:v>58</c:v>
                </c:pt>
                <c:pt idx="933">
                  <c:v>59.64</c:v>
                </c:pt>
                <c:pt idx="934">
                  <c:v>61.26</c:v>
                </c:pt>
                <c:pt idx="935">
                  <c:v>60.2</c:v>
                </c:pt>
                <c:pt idx="936">
                  <c:v>60.3</c:v>
                </c:pt>
                <c:pt idx="937">
                  <c:v>57.68</c:v>
                </c:pt>
                <c:pt idx="938">
                  <c:v>57.51</c:v>
                </c:pt>
                <c:pt idx="939">
                  <c:v>58.03</c:v>
                </c:pt>
                <c:pt idx="940">
                  <c:v>59.72</c:v>
                </c:pt>
                <c:pt idx="941">
                  <c:v>59.72</c:v>
                </c:pt>
                <c:pt idx="942">
                  <c:v>60.72</c:v>
                </c:pt>
                <c:pt idx="943">
                  <c:v>58.98</c:v>
                </c:pt>
                <c:pt idx="944">
                  <c:v>57.26</c:v>
                </c:pt>
                <c:pt idx="945">
                  <c:v>59.43</c:v>
                </c:pt>
                <c:pt idx="946">
                  <c:v>59.69</c:v>
                </c:pt>
                <c:pt idx="947">
                  <c:v>59.88</c:v>
                </c:pt>
                <c:pt idx="948">
                  <c:v>60.5</c:v>
                </c:pt>
                <c:pt idx="949">
                  <c:v>60.75</c:v>
                </c:pt>
                <c:pt idx="950">
                  <c:v>59.25</c:v>
                </c:pt>
                <c:pt idx="951">
                  <c:v>59.39</c:v>
                </c:pt>
                <c:pt idx="952">
                  <c:v>58.94</c:v>
                </c:pt>
                <c:pt idx="953">
                  <c:v>60.93</c:v>
                </c:pt>
                <c:pt idx="954">
                  <c:v>60.4</c:v>
                </c:pt>
                <c:pt idx="955">
                  <c:v>58.93</c:v>
                </c:pt>
                <c:pt idx="956">
                  <c:v>59.15</c:v>
                </c:pt>
                <c:pt idx="957">
                  <c:v>59.63</c:v>
                </c:pt>
                <c:pt idx="958">
                  <c:v>58.58</c:v>
                </c:pt>
                <c:pt idx="959">
                  <c:v>57.06</c:v>
                </c:pt>
                <c:pt idx="960">
                  <c:v>56.99</c:v>
                </c:pt>
                <c:pt idx="961">
                  <c:v>57.15</c:v>
                </c:pt>
                <c:pt idx="962">
                  <c:v>57.74</c:v>
                </c:pt>
                <c:pt idx="963">
                  <c:v>56.16</c:v>
                </c:pt>
                <c:pt idx="964">
                  <c:v>55.26</c:v>
                </c:pt>
                <c:pt idx="965">
                  <c:v>56.38</c:v>
                </c:pt>
                <c:pt idx="966">
                  <c:v>55.74</c:v>
                </c:pt>
                <c:pt idx="967">
                  <c:v>56.71</c:v>
                </c:pt>
                <c:pt idx="968">
                  <c:v>56.39</c:v>
                </c:pt>
                <c:pt idx="969">
                  <c:v>53.29</c:v>
                </c:pt>
                <c:pt idx="970">
                  <c:v>51.91</c:v>
                </c:pt>
                <c:pt idx="971">
                  <c:v>51.64</c:v>
                </c:pt>
                <c:pt idx="972">
                  <c:v>50.79</c:v>
                </c:pt>
                <c:pt idx="973">
                  <c:v>50.42</c:v>
                </c:pt>
                <c:pt idx="974">
                  <c:v>53.98</c:v>
                </c:pt>
                <c:pt idx="975">
                  <c:v>52.14</c:v>
                </c:pt>
                <c:pt idx="976">
                  <c:v>49.14</c:v>
                </c:pt>
                <c:pt idx="977">
                  <c:v>49.14</c:v>
                </c:pt>
                <c:pt idx="978">
                  <c:v>50.09</c:v>
                </c:pt>
                <c:pt idx="979">
                  <c:v>47.6</c:v>
                </c:pt>
                <c:pt idx="980">
                  <c:v>48.68</c:v>
                </c:pt>
                <c:pt idx="981">
                  <c:v>48.87</c:v>
                </c:pt>
                <c:pt idx="982">
                  <c:v>51.43</c:v>
                </c:pt>
                <c:pt idx="983">
                  <c:v>49.21</c:v>
                </c:pt>
                <c:pt idx="984">
                  <c:v>47.51</c:v>
                </c:pt>
                <c:pt idx="985">
                  <c:v>47.45</c:v>
                </c:pt>
                <c:pt idx="986">
                  <c:v>45.72</c:v>
                </c:pt>
                <c:pt idx="987">
                  <c:v>43.96</c:v>
                </c:pt>
                <c:pt idx="988">
                  <c:v>44.66</c:v>
                </c:pt>
                <c:pt idx="989">
                  <c:v>43.46</c:v>
                </c:pt>
                <c:pt idx="990">
                  <c:v>43.88</c:v>
                </c:pt>
                <c:pt idx="991">
                  <c:v>44.84</c:v>
                </c:pt>
                <c:pt idx="992">
                  <c:v>47.05</c:v>
                </c:pt>
                <c:pt idx="993">
                  <c:v>48.17</c:v>
                </c:pt>
                <c:pt idx="994">
                  <c:v>48.29</c:v>
                </c:pt>
                <c:pt idx="995">
                  <c:v>50</c:v>
                </c:pt>
                <c:pt idx="996">
                  <c:v>49.61</c:v>
                </c:pt>
                <c:pt idx="997">
                  <c:v>50.76</c:v>
                </c:pt>
                <c:pt idx="998">
                  <c:v>51.53</c:v>
                </c:pt>
                <c:pt idx="999">
                  <c:v>50.52</c:v>
                </c:pt>
                <c:pt idx="1000">
                  <c:v>49.59</c:v>
                </c:pt>
                <c:pt idx="1001">
                  <c:v>49.76</c:v>
                </c:pt>
                <c:pt idx="1002">
                  <c:v>48.17</c:v>
                </c:pt>
                <c:pt idx="1003">
                  <c:v>50.99</c:v>
                </c:pt>
                <c:pt idx="1004">
                  <c:v>49.28</c:v>
                </c:pt>
                <c:pt idx="1005">
                  <c:v>49.45</c:v>
                </c:pt>
                <c:pt idx="1006">
                  <c:v>50.34</c:v>
                </c:pt>
                <c:pt idx="1007">
                  <c:v>51.16</c:v>
                </c:pt>
                <c:pt idx="1008">
                  <c:v>52.14</c:v>
                </c:pt>
                <c:pt idx="1009">
                  <c:v>53.53</c:v>
                </c:pt>
                <c:pt idx="1010">
                  <c:v>52.78</c:v>
                </c:pt>
                <c:pt idx="1011">
                  <c:v>52.78</c:v>
                </c:pt>
                <c:pt idx="1012">
                  <c:v>51.21</c:v>
                </c:pt>
                <c:pt idx="1013">
                  <c:v>48.84</c:v>
                </c:pt>
                <c:pt idx="1014">
                  <c:v>50.02</c:v>
                </c:pt>
                <c:pt idx="1015">
                  <c:v>52.86</c:v>
                </c:pt>
                <c:pt idx="1016">
                  <c:v>51.69</c:v>
                </c:pt>
                <c:pt idx="1017">
                  <c:v>50.48</c:v>
                </c:pt>
                <c:pt idx="1018">
                  <c:v>48.45</c:v>
                </c:pt>
                <c:pt idx="1019">
                  <c:v>53.05</c:v>
                </c:pt>
                <c:pt idx="1020">
                  <c:v>49.57</c:v>
                </c:pt>
                <c:pt idx="1021">
                  <c:v>48.24</c:v>
                </c:pt>
                <c:pt idx="1022">
                  <c:v>44.53</c:v>
                </c:pt>
                <c:pt idx="1023">
                  <c:v>44.45</c:v>
                </c:pt>
                <c:pt idx="1024">
                  <c:v>46.23</c:v>
                </c:pt>
                <c:pt idx="1025">
                  <c:v>45.15</c:v>
                </c:pt>
                <c:pt idx="1026">
                  <c:v>45.59</c:v>
                </c:pt>
                <c:pt idx="1027">
                  <c:v>46.31</c:v>
                </c:pt>
                <c:pt idx="1028">
                  <c:v>47.78</c:v>
                </c:pt>
                <c:pt idx="1029">
                  <c:v>46.39</c:v>
                </c:pt>
                <c:pt idx="1030">
                  <c:v>48.69</c:v>
                </c:pt>
                <c:pt idx="1031">
                  <c:v>48.69</c:v>
                </c:pt>
                <c:pt idx="1032">
                  <c:v>46.25</c:v>
                </c:pt>
                <c:pt idx="1033">
                  <c:v>48.48</c:v>
                </c:pt>
                <c:pt idx="1034">
                  <c:v>45.89</c:v>
                </c:pt>
                <c:pt idx="1035">
                  <c:v>46.07</c:v>
                </c:pt>
                <c:pt idx="1036">
                  <c:v>48.36</c:v>
                </c:pt>
                <c:pt idx="1037">
                  <c:v>48.79</c:v>
                </c:pt>
                <c:pt idx="1038">
                  <c:v>48.65</c:v>
                </c:pt>
                <c:pt idx="1039">
                  <c:v>47.93</c:v>
                </c:pt>
                <c:pt idx="1040">
                  <c:v>50.04</c:v>
                </c:pt>
                <c:pt idx="1041">
                  <c:v>52.69</c:v>
                </c:pt>
                <c:pt idx="1042">
                  <c:v>53.27</c:v>
                </c:pt>
                <c:pt idx="1043">
                  <c:v>53.27</c:v>
                </c:pt>
                <c:pt idx="1044">
                  <c:v>54.12</c:v>
                </c:pt>
                <c:pt idx="1045">
                  <c:v>53.61</c:v>
                </c:pt>
                <c:pt idx="1046">
                  <c:v>54.73</c:v>
                </c:pt>
                <c:pt idx="1047">
                  <c:v>55.84</c:v>
                </c:pt>
                <c:pt idx="1048">
                  <c:v>55.84</c:v>
                </c:pt>
                <c:pt idx="1049">
                  <c:v>57.12</c:v>
                </c:pt>
                <c:pt idx="1050">
                  <c:v>55.26</c:v>
                </c:pt>
                <c:pt idx="1051">
                  <c:v>56.52</c:v>
                </c:pt>
                <c:pt idx="1052">
                  <c:v>54.11</c:v>
                </c:pt>
                <c:pt idx="1053">
                  <c:v>56.47</c:v>
                </c:pt>
                <c:pt idx="1054">
                  <c:v>55.93</c:v>
                </c:pt>
                <c:pt idx="1055">
                  <c:v>55.91</c:v>
                </c:pt>
                <c:pt idx="1056">
                  <c:v>57.81</c:v>
                </c:pt>
                <c:pt idx="1057">
                  <c:v>59.95</c:v>
                </c:pt>
                <c:pt idx="1058">
                  <c:v>60.94</c:v>
                </c:pt>
                <c:pt idx="1059">
                  <c:v>63.82</c:v>
                </c:pt>
                <c:pt idx="1060">
                  <c:v>63.05</c:v>
                </c:pt>
                <c:pt idx="1061">
                  <c:v>65.84</c:v>
                </c:pt>
                <c:pt idx="1062">
                  <c:v>66.81</c:v>
                </c:pt>
                <c:pt idx="1063">
                  <c:v>67.38</c:v>
                </c:pt>
                <c:pt idx="1064">
                  <c:v>66.88</c:v>
                </c:pt>
                <c:pt idx="1065">
                  <c:v>69</c:v>
                </c:pt>
                <c:pt idx="1066">
                  <c:v>66.150000000000006</c:v>
                </c:pt>
                <c:pt idx="1067">
                  <c:v>73.69</c:v>
                </c:pt>
                <c:pt idx="1068">
                  <c:v>73.69</c:v>
                </c:pt>
                <c:pt idx="1069">
                  <c:v>74.09</c:v>
                </c:pt>
                <c:pt idx="1070">
                  <c:v>75.78</c:v>
                </c:pt>
                <c:pt idx="1071">
                  <c:v>76.510000000000005</c:v>
                </c:pt>
                <c:pt idx="1072">
                  <c:v>75.58</c:v>
                </c:pt>
                <c:pt idx="1073">
                  <c:v>74.58</c:v>
                </c:pt>
                <c:pt idx="1074">
                  <c:v>74.61</c:v>
                </c:pt>
                <c:pt idx="1075">
                  <c:v>75.64</c:v>
                </c:pt>
                <c:pt idx="1076">
                  <c:v>75.819999999999993</c:v>
                </c:pt>
                <c:pt idx="1077">
                  <c:v>74.209999999999994</c:v>
                </c:pt>
                <c:pt idx="1078">
                  <c:v>77.180000000000007</c:v>
                </c:pt>
                <c:pt idx="1079">
                  <c:v>77.94</c:v>
                </c:pt>
                <c:pt idx="1080">
                  <c:v>77.400000000000006</c:v>
                </c:pt>
                <c:pt idx="1081">
                  <c:v>78.650000000000006</c:v>
                </c:pt>
                <c:pt idx="1082">
                  <c:v>77.91</c:v>
                </c:pt>
                <c:pt idx="1083">
                  <c:v>78.680000000000007</c:v>
                </c:pt>
                <c:pt idx="1084">
                  <c:v>77.19</c:v>
                </c:pt>
                <c:pt idx="1085">
                  <c:v>78.78</c:v>
                </c:pt>
                <c:pt idx="1086">
                  <c:v>80.540000000000006</c:v>
                </c:pt>
                <c:pt idx="1087">
                  <c:v>81.12</c:v>
                </c:pt>
                <c:pt idx="1088">
                  <c:v>82.2</c:v>
                </c:pt>
                <c:pt idx="1089">
                  <c:v>81.42</c:v>
                </c:pt>
                <c:pt idx="1090">
                  <c:v>81</c:v>
                </c:pt>
                <c:pt idx="1091">
                  <c:v>81.010000000000005</c:v>
                </c:pt>
                <c:pt idx="1092">
                  <c:v>82.09</c:v>
                </c:pt>
                <c:pt idx="1093">
                  <c:v>80.52</c:v>
                </c:pt>
                <c:pt idx="1094">
                  <c:v>82.81</c:v>
                </c:pt>
                <c:pt idx="1095">
                  <c:v>82.71</c:v>
                </c:pt>
                <c:pt idx="1096">
                  <c:v>82.75</c:v>
                </c:pt>
                <c:pt idx="1097">
                  <c:v>82.7</c:v>
                </c:pt>
                <c:pt idx="1098">
                  <c:v>81.78</c:v>
                </c:pt>
                <c:pt idx="1099">
                  <c:v>81.84</c:v>
                </c:pt>
                <c:pt idx="1100">
                  <c:v>85.74</c:v>
                </c:pt>
                <c:pt idx="1101">
                  <c:v>85.82</c:v>
                </c:pt>
                <c:pt idx="1102">
                  <c:v>85.77</c:v>
                </c:pt>
                <c:pt idx="1103">
                  <c:v>87.31</c:v>
                </c:pt>
                <c:pt idx="1104">
                  <c:v>88.85</c:v>
                </c:pt>
                <c:pt idx="1105">
                  <c:v>90.34</c:v>
                </c:pt>
                <c:pt idx="1106">
                  <c:v>89.74</c:v>
                </c:pt>
                <c:pt idx="1107">
                  <c:v>91.01</c:v>
                </c:pt>
                <c:pt idx="1108">
                  <c:v>90.73</c:v>
                </c:pt>
                <c:pt idx="1109">
                  <c:v>91.16</c:v>
                </c:pt>
                <c:pt idx="1110">
                  <c:v>94.57</c:v>
                </c:pt>
                <c:pt idx="1111">
                  <c:v>93.54</c:v>
                </c:pt>
                <c:pt idx="1112">
                  <c:v>92.53</c:v>
                </c:pt>
                <c:pt idx="1113">
                  <c:v>92.8</c:v>
                </c:pt>
                <c:pt idx="1114">
                  <c:v>91.56</c:v>
                </c:pt>
                <c:pt idx="1115">
                  <c:v>91.52</c:v>
                </c:pt>
                <c:pt idx="1116">
                  <c:v>92.41</c:v>
                </c:pt>
                <c:pt idx="1117">
                  <c:v>93.07</c:v>
                </c:pt>
                <c:pt idx="1118">
                  <c:v>94.42</c:v>
                </c:pt>
                <c:pt idx="1119">
                  <c:v>94.88</c:v>
                </c:pt>
                <c:pt idx="1120">
                  <c:v>92.92</c:v>
                </c:pt>
                <c:pt idx="1121">
                  <c:v>92.27</c:v>
                </c:pt>
                <c:pt idx="1122">
                  <c:v>92.83</c:v>
                </c:pt>
                <c:pt idx="1123">
                  <c:v>91.67</c:v>
                </c:pt>
                <c:pt idx="1124">
                  <c:v>92.75</c:v>
                </c:pt>
                <c:pt idx="1125">
                  <c:v>92.66</c:v>
                </c:pt>
                <c:pt idx="1126">
                  <c:v>93.29</c:v>
                </c:pt>
                <c:pt idx="1127">
                  <c:v>94.45</c:v>
                </c:pt>
                <c:pt idx="1128">
                  <c:v>95.54</c:v>
                </c:pt>
                <c:pt idx="1129">
                  <c:v>92.88</c:v>
                </c:pt>
                <c:pt idx="1130">
                  <c:v>95.96</c:v>
                </c:pt>
                <c:pt idx="1131">
                  <c:v>95.96</c:v>
                </c:pt>
                <c:pt idx="1132">
                  <c:v>94.55</c:v>
                </c:pt>
                <c:pt idx="1133">
                  <c:v>93.88</c:v>
                </c:pt>
                <c:pt idx="1134">
                  <c:v>93.86</c:v>
                </c:pt>
                <c:pt idx="1135">
                  <c:v>93.35</c:v>
                </c:pt>
                <c:pt idx="1136">
                  <c:v>93.65</c:v>
                </c:pt>
                <c:pt idx="1137">
                  <c:v>93.96</c:v>
                </c:pt>
                <c:pt idx="1138">
                  <c:v>96.07</c:v>
                </c:pt>
                <c:pt idx="1139">
                  <c:v>94.48</c:v>
                </c:pt>
                <c:pt idx="1140">
                  <c:v>96.41</c:v>
                </c:pt>
                <c:pt idx="1141">
                  <c:v>97.35</c:v>
                </c:pt>
                <c:pt idx="1142">
                  <c:v>95.58</c:v>
                </c:pt>
                <c:pt idx="1143">
                  <c:v>97.59</c:v>
                </c:pt>
                <c:pt idx="1144">
                  <c:v>97.37</c:v>
                </c:pt>
                <c:pt idx="1145">
                  <c:v>98.08</c:v>
                </c:pt>
                <c:pt idx="1146">
                  <c:v>97.65</c:v>
                </c:pt>
                <c:pt idx="1147">
                  <c:v>97.34</c:v>
                </c:pt>
                <c:pt idx="1148">
                  <c:v>96.92</c:v>
                </c:pt>
                <c:pt idx="1149">
                  <c:v>97.38</c:v>
                </c:pt>
                <c:pt idx="1150">
                  <c:v>98.29</c:v>
                </c:pt>
                <c:pt idx="1151">
                  <c:v>97.88</c:v>
                </c:pt>
                <c:pt idx="1152">
                  <c:v>98.17</c:v>
                </c:pt>
                <c:pt idx="1153">
                  <c:v>100.27</c:v>
                </c:pt>
                <c:pt idx="1154">
                  <c:v>100.97</c:v>
                </c:pt>
                <c:pt idx="1155">
                  <c:v>101.67</c:v>
                </c:pt>
                <c:pt idx="1156">
                  <c:v>102.09</c:v>
                </c:pt>
                <c:pt idx="1157">
                  <c:v>102.07</c:v>
                </c:pt>
                <c:pt idx="1158">
                  <c:v>103.12</c:v>
                </c:pt>
                <c:pt idx="1159">
                  <c:v>104.42</c:v>
                </c:pt>
                <c:pt idx="1160">
                  <c:v>104.59</c:v>
                </c:pt>
                <c:pt idx="1161">
                  <c:v>103.13</c:v>
                </c:pt>
                <c:pt idx="1162">
                  <c:v>103.19</c:v>
                </c:pt>
                <c:pt idx="1163">
                  <c:v>101.2</c:v>
                </c:pt>
                <c:pt idx="1164">
                  <c:v>99.96</c:v>
                </c:pt>
                <c:pt idx="1165">
                  <c:v>100.91</c:v>
                </c:pt>
                <c:pt idx="1166">
                  <c:v>100.83</c:v>
                </c:pt>
                <c:pt idx="1167">
                  <c:v>102.93</c:v>
                </c:pt>
                <c:pt idx="1168">
                  <c:v>102.29</c:v>
                </c:pt>
                <c:pt idx="1169">
                  <c:v>103.4</c:v>
                </c:pt>
                <c:pt idx="1170">
                  <c:v>103.53</c:v>
                </c:pt>
                <c:pt idx="1171">
                  <c:v>104.06</c:v>
                </c:pt>
                <c:pt idx="1172">
                  <c:v>104.06</c:v>
                </c:pt>
                <c:pt idx="1173">
                  <c:v>104.48</c:v>
                </c:pt>
                <c:pt idx="1174">
                  <c:v>105.34</c:v>
                </c:pt>
                <c:pt idx="1175">
                  <c:v>105.37</c:v>
                </c:pt>
                <c:pt idx="1176">
                  <c:v>105.74</c:v>
                </c:pt>
                <c:pt idx="1177">
                  <c:v>105.84</c:v>
                </c:pt>
                <c:pt idx="1178">
                  <c:v>106.5</c:v>
                </c:pt>
                <c:pt idx="1179">
                  <c:v>106.03</c:v>
                </c:pt>
                <c:pt idx="1180">
                  <c:v>106.17</c:v>
                </c:pt>
                <c:pt idx="1181">
                  <c:v>107.26</c:v>
                </c:pt>
                <c:pt idx="1182">
                  <c:v>106.43</c:v>
                </c:pt>
                <c:pt idx="1183">
                  <c:v>105.97</c:v>
                </c:pt>
                <c:pt idx="1184">
                  <c:v>106.36</c:v>
                </c:pt>
                <c:pt idx="1185">
                  <c:v>106.9</c:v>
                </c:pt>
                <c:pt idx="1186">
                  <c:v>106.91</c:v>
                </c:pt>
                <c:pt idx="1187">
                  <c:v>106.53</c:v>
                </c:pt>
                <c:pt idx="1188">
                  <c:v>104.4</c:v>
                </c:pt>
                <c:pt idx="1189">
                  <c:v>104.35</c:v>
                </c:pt>
                <c:pt idx="1190">
                  <c:v>104.41</c:v>
                </c:pt>
                <c:pt idx="1191">
                  <c:v>102.66</c:v>
                </c:pt>
                <c:pt idx="1192">
                  <c:v>102.48</c:v>
                </c:pt>
                <c:pt idx="1193">
                  <c:v>102.64</c:v>
                </c:pt>
                <c:pt idx="1194">
                  <c:v>102.66</c:v>
                </c:pt>
                <c:pt idx="1195">
                  <c:v>102.47</c:v>
                </c:pt>
                <c:pt idx="1196">
                  <c:v>102.71</c:v>
                </c:pt>
                <c:pt idx="1197">
                  <c:v>103.58</c:v>
                </c:pt>
                <c:pt idx="1198">
                  <c:v>102.72</c:v>
                </c:pt>
                <c:pt idx="1199">
                  <c:v>104.11</c:v>
                </c:pt>
                <c:pt idx="1200">
                  <c:v>104.35</c:v>
                </c:pt>
                <c:pt idx="1201">
                  <c:v>104.35</c:v>
                </c:pt>
                <c:pt idx="1202">
                  <c:v>103.74</c:v>
                </c:pt>
                <c:pt idx="1203">
                  <c:v>104.07</c:v>
                </c:pt>
                <c:pt idx="1204">
                  <c:v>102.44</c:v>
                </c:pt>
                <c:pt idx="1205">
                  <c:v>102.61</c:v>
                </c:pt>
                <c:pt idx="1206">
                  <c:v>102.02</c:v>
                </c:pt>
                <c:pt idx="1207">
                  <c:v>101.5</c:v>
                </c:pt>
                <c:pt idx="1208">
                  <c:v>102.37</c:v>
                </c:pt>
                <c:pt idx="1209">
                  <c:v>101.7</c:v>
                </c:pt>
                <c:pt idx="1210">
                  <c:v>100.59</c:v>
                </c:pt>
                <c:pt idx="1211">
                  <c:v>99.99</c:v>
                </c:pt>
                <c:pt idx="1212">
                  <c:v>100.26</c:v>
                </c:pt>
                <c:pt idx="1213">
                  <c:v>100.77</c:v>
                </c:pt>
                <c:pt idx="1214">
                  <c:v>99.5</c:v>
                </c:pt>
                <c:pt idx="1215">
                  <c:v>99.48</c:v>
                </c:pt>
                <c:pt idx="1216">
                  <c:v>99.76</c:v>
                </c:pt>
                <c:pt idx="1217">
                  <c:v>99.42</c:v>
                </c:pt>
                <c:pt idx="1218">
                  <c:v>99.74</c:v>
                </c:pt>
                <c:pt idx="1219">
                  <c:v>101.28</c:v>
                </c:pt>
                <c:pt idx="1220">
                  <c:v>100.84</c:v>
                </c:pt>
                <c:pt idx="1221">
                  <c:v>100.6</c:v>
                </c:pt>
                <c:pt idx="1222">
                  <c:v>101.94</c:v>
                </c:pt>
                <c:pt idx="1223">
                  <c:v>101.44</c:v>
                </c:pt>
                <c:pt idx="1224">
                  <c:v>102.13</c:v>
                </c:pt>
                <c:pt idx="1225">
                  <c:v>104.37</c:v>
                </c:pt>
                <c:pt idx="1226">
                  <c:v>104.3</c:v>
                </c:pt>
                <c:pt idx="1227">
                  <c:v>104.3</c:v>
                </c:pt>
                <c:pt idx="1228">
                  <c:v>103.76</c:v>
                </c:pt>
                <c:pt idx="1229">
                  <c:v>103.75</c:v>
                </c:pt>
                <c:pt idx="1230">
                  <c:v>104.05</c:v>
                </c:pt>
                <c:pt idx="1231">
                  <c:v>103.74</c:v>
                </c:pt>
                <c:pt idx="1232">
                  <c:v>103.4</c:v>
                </c:pt>
                <c:pt idx="1233">
                  <c:v>103.6</c:v>
                </c:pt>
                <c:pt idx="1234">
                  <c:v>102.56</c:v>
                </c:pt>
                <c:pt idx="1235">
                  <c:v>100.44</c:v>
                </c:pt>
                <c:pt idx="1236">
                  <c:v>101.14</c:v>
                </c:pt>
                <c:pt idx="1237">
                  <c:v>100.29</c:v>
                </c:pt>
                <c:pt idx="1238">
                  <c:v>99.62</c:v>
                </c:pt>
                <c:pt idx="1239">
                  <c:v>99.74</c:v>
                </c:pt>
                <c:pt idx="1240">
                  <c:v>101.58</c:v>
                </c:pt>
                <c:pt idx="1241">
                  <c:v>101.67</c:v>
                </c:pt>
                <c:pt idx="1242">
                  <c:v>101.28</c:v>
                </c:pt>
                <c:pt idx="1243">
                  <c:v>100.26</c:v>
                </c:pt>
                <c:pt idx="1244">
                  <c:v>99.19</c:v>
                </c:pt>
                <c:pt idx="1245">
                  <c:v>99.6</c:v>
                </c:pt>
                <c:pt idx="1246">
                  <c:v>99.46</c:v>
                </c:pt>
                <c:pt idx="1247">
                  <c:v>99.43</c:v>
                </c:pt>
                <c:pt idx="1248">
                  <c:v>100.37</c:v>
                </c:pt>
                <c:pt idx="1249">
                  <c:v>99.7</c:v>
                </c:pt>
                <c:pt idx="1250">
                  <c:v>98.08</c:v>
                </c:pt>
                <c:pt idx="1251">
                  <c:v>98.89</c:v>
                </c:pt>
                <c:pt idx="1252">
                  <c:v>98.2</c:v>
                </c:pt>
                <c:pt idx="1253">
                  <c:v>97.99</c:v>
                </c:pt>
                <c:pt idx="1254">
                  <c:v>100.03</c:v>
                </c:pt>
                <c:pt idx="1255">
                  <c:v>101.12</c:v>
                </c:pt>
                <c:pt idx="1256">
                  <c:v>102.58</c:v>
                </c:pt>
                <c:pt idx="1257">
                  <c:v>101.56</c:v>
                </c:pt>
                <c:pt idx="1258">
                  <c:v>101.45</c:v>
                </c:pt>
                <c:pt idx="1259">
                  <c:v>103.33</c:v>
                </c:pt>
                <c:pt idx="1260">
                  <c:v>104.92</c:v>
                </c:pt>
                <c:pt idx="1261">
                  <c:v>102.59</c:v>
                </c:pt>
                <c:pt idx="1262">
                  <c:v>102.4</c:v>
                </c:pt>
                <c:pt idx="1263">
                  <c:v>102.59</c:v>
                </c:pt>
                <c:pt idx="1264">
                  <c:v>101.83</c:v>
                </c:pt>
                <c:pt idx="1265">
                  <c:v>102.82</c:v>
                </c:pt>
                <c:pt idx="1266">
                  <c:v>102.2</c:v>
                </c:pt>
                <c:pt idx="1267">
                  <c:v>102.92</c:v>
                </c:pt>
                <c:pt idx="1268">
                  <c:v>103.31</c:v>
                </c:pt>
                <c:pt idx="1269">
                  <c:v>102.43</c:v>
                </c:pt>
                <c:pt idx="1270">
                  <c:v>100.3</c:v>
                </c:pt>
                <c:pt idx="1271">
                  <c:v>100.3</c:v>
                </c:pt>
                <c:pt idx="1272">
                  <c:v>100.35</c:v>
                </c:pt>
                <c:pt idx="1273">
                  <c:v>100.37</c:v>
                </c:pt>
                <c:pt idx="1274">
                  <c:v>99.94</c:v>
                </c:pt>
                <c:pt idx="1275">
                  <c:v>100.06</c:v>
                </c:pt>
                <c:pt idx="1276">
                  <c:v>99.88</c:v>
                </c:pt>
                <c:pt idx="1277">
                  <c:v>97.84</c:v>
                </c:pt>
                <c:pt idx="1278">
                  <c:v>97.38</c:v>
                </c:pt>
                <c:pt idx="1279">
                  <c:v>97.19</c:v>
                </c:pt>
                <c:pt idx="1280">
                  <c:v>96.43</c:v>
                </c:pt>
                <c:pt idx="1281">
                  <c:v>97.49</c:v>
                </c:pt>
                <c:pt idx="1282">
                  <c:v>98.23</c:v>
                </c:pt>
                <c:pt idx="1283">
                  <c:v>97.36</c:v>
                </c:pt>
                <c:pt idx="1284">
                  <c:v>97.41</c:v>
                </c:pt>
                <c:pt idx="1285">
                  <c:v>95.72</c:v>
                </c:pt>
                <c:pt idx="1286">
                  <c:v>96.64</c:v>
                </c:pt>
                <c:pt idx="1287">
                  <c:v>97.32</c:v>
                </c:pt>
                <c:pt idx="1288">
                  <c:v>96.73</c:v>
                </c:pt>
                <c:pt idx="1289">
                  <c:v>94.99</c:v>
                </c:pt>
                <c:pt idx="1290">
                  <c:v>94.37</c:v>
                </c:pt>
                <c:pt idx="1291">
                  <c:v>94.37</c:v>
                </c:pt>
                <c:pt idx="1292">
                  <c:v>93.96</c:v>
                </c:pt>
                <c:pt idx="1293">
                  <c:v>94.17</c:v>
                </c:pt>
                <c:pt idx="1294">
                  <c:v>92.59</c:v>
                </c:pt>
                <c:pt idx="1295">
                  <c:v>91.8</c:v>
                </c:pt>
                <c:pt idx="1296">
                  <c:v>92.72</c:v>
                </c:pt>
                <c:pt idx="1297">
                  <c:v>91.66</c:v>
                </c:pt>
                <c:pt idx="1298">
                  <c:v>92.33</c:v>
                </c:pt>
                <c:pt idx="1299">
                  <c:v>93.67</c:v>
                </c:pt>
                <c:pt idx="1300">
                  <c:v>93.43</c:v>
                </c:pt>
                <c:pt idx="1301">
                  <c:v>93.96</c:v>
                </c:pt>
                <c:pt idx="1302">
                  <c:v>95.44</c:v>
                </c:pt>
                <c:pt idx="1303">
                  <c:v>98.42</c:v>
                </c:pt>
                <c:pt idx="1304">
                  <c:v>98.42</c:v>
                </c:pt>
                <c:pt idx="1305">
                  <c:v>99.29</c:v>
                </c:pt>
                <c:pt idx="1306">
                  <c:v>100.32</c:v>
                </c:pt>
                <c:pt idx="1307">
                  <c:v>99.55</c:v>
                </c:pt>
                <c:pt idx="1308">
                  <c:v>99.22</c:v>
                </c:pt>
                <c:pt idx="1309">
                  <c:v>99.22</c:v>
                </c:pt>
                <c:pt idx="1310">
                  <c:v>98.91</c:v>
                </c:pt>
                <c:pt idx="1311">
                  <c:v>99.32</c:v>
                </c:pt>
                <c:pt idx="1312">
                  <c:v>98.77</c:v>
                </c:pt>
                <c:pt idx="1313">
                  <c:v>97.8</c:v>
                </c:pt>
                <c:pt idx="1314">
                  <c:v>97.22</c:v>
                </c:pt>
                <c:pt idx="1315">
                  <c:v>97.48</c:v>
                </c:pt>
                <c:pt idx="1316">
                  <c:v>96.6</c:v>
                </c:pt>
                <c:pt idx="1317">
                  <c:v>97.5</c:v>
                </c:pt>
                <c:pt idx="1318">
                  <c:v>97.44</c:v>
                </c:pt>
                <c:pt idx="1319">
                  <c:v>98.51</c:v>
                </c:pt>
                <c:pt idx="1320">
                  <c:v>97.34</c:v>
                </c:pt>
                <c:pt idx="1321">
                  <c:v>97.65</c:v>
                </c:pt>
                <c:pt idx="1322">
                  <c:v>97.38</c:v>
                </c:pt>
                <c:pt idx="1323">
                  <c:v>97.2</c:v>
                </c:pt>
                <c:pt idx="1324">
                  <c:v>96.04</c:v>
                </c:pt>
                <c:pt idx="1325">
                  <c:v>93.82</c:v>
                </c:pt>
                <c:pt idx="1326">
                  <c:v>92.72</c:v>
                </c:pt>
                <c:pt idx="1327">
                  <c:v>92.3</c:v>
                </c:pt>
                <c:pt idx="1328">
                  <c:v>92.3</c:v>
                </c:pt>
                <c:pt idx="1329">
                  <c:v>93.68</c:v>
                </c:pt>
                <c:pt idx="1330">
                  <c:v>94.09</c:v>
                </c:pt>
                <c:pt idx="1331">
                  <c:v>94.84</c:v>
                </c:pt>
                <c:pt idx="1332">
                  <c:v>95.44</c:v>
                </c:pt>
                <c:pt idx="1333">
                  <c:v>93.33</c:v>
                </c:pt>
                <c:pt idx="1334">
                  <c:v>93.34</c:v>
                </c:pt>
                <c:pt idx="1335">
                  <c:v>93.03</c:v>
                </c:pt>
                <c:pt idx="1336">
                  <c:v>93.84</c:v>
                </c:pt>
                <c:pt idx="1337">
                  <c:v>93.76</c:v>
                </c:pt>
                <c:pt idx="1338">
                  <c:v>93.88</c:v>
                </c:pt>
                <c:pt idx="1339">
                  <c:v>93.04</c:v>
                </c:pt>
                <c:pt idx="1340">
                  <c:v>95.14</c:v>
                </c:pt>
                <c:pt idx="1341">
                  <c:v>94.6</c:v>
                </c:pt>
                <c:pt idx="1342">
                  <c:v>94.2</c:v>
                </c:pt>
                <c:pt idx="1343">
                  <c:v>94.8</c:v>
                </c:pt>
                <c:pt idx="1344">
                  <c:v>93.37</c:v>
                </c:pt>
                <c:pt idx="1345">
                  <c:v>94.62</c:v>
                </c:pt>
                <c:pt idx="1346">
                  <c:v>94.61</c:v>
                </c:pt>
                <c:pt idx="1347">
                  <c:v>96.38</c:v>
                </c:pt>
                <c:pt idx="1348">
                  <c:v>96.77</c:v>
                </c:pt>
                <c:pt idx="1349">
                  <c:v>98.2</c:v>
                </c:pt>
                <c:pt idx="1350">
                  <c:v>98.68</c:v>
                </c:pt>
                <c:pt idx="1351">
                  <c:v>97.85</c:v>
                </c:pt>
                <c:pt idx="1352">
                  <c:v>97.11</c:v>
                </c:pt>
                <c:pt idx="1353">
                  <c:v>96.86</c:v>
                </c:pt>
                <c:pt idx="1354">
                  <c:v>97.8</c:v>
                </c:pt>
                <c:pt idx="1355">
                  <c:v>99.22</c:v>
                </c:pt>
                <c:pt idx="1356">
                  <c:v>100.81</c:v>
                </c:pt>
                <c:pt idx="1357">
                  <c:v>100.67</c:v>
                </c:pt>
                <c:pt idx="1358">
                  <c:v>102.29</c:v>
                </c:pt>
                <c:pt idx="1359">
                  <c:v>101.21</c:v>
                </c:pt>
                <c:pt idx="1360">
                  <c:v>102.41</c:v>
                </c:pt>
                <c:pt idx="1361">
                  <c:v>102.02</c:v>
                </c:pt>
                <c:pt idx="1362">
                  <c:v>103.01</c:v>
                </c:pt>
                <c:pt idx="1363">
                  <c:v>101.61</c:v>
                </c:pt>
                <c:pt idx="1364">
                  <c:v>103.49</c:v>
                </c:pt>
                <c:pt idx="1365">
                  <c:v>103.03</c:v>
                </c:pt>
                <c:pt idx="1366">
                  <c:v>103.84</c:v>
                </c:pt>
                <c:pt idx="1367">
                  <c:v>103.31</c:v>
                </c:pt>
                <c:pt idx="1368">
                  <c:v>104.1</c:v>
                </c:pt>
                <c:pt idx="1369">
                  <c:v>102.04</c:v>
                </c:pt>
                <c:pt idx="1370">
                  <c:v>102.33</c:v>
                </c:pt>
                <c:pt idx="1371">
                  <c:v>102.87</c:v>
                </c:pt>
                <c:pt idx="1372">
                  <c:v>103.03</c:v>
                </c:pt>
                <c:pt idx="1373">
                  <c:v>102.66</c:v>
                </c:pt>
                <c:pt idx="1374">
                  <c:v>103.13</c:v>
                </c:pt>
                <c:pt idx="1375">
                  <c:v>103.59</c:v>
                </c:pt>
                <c:pt idx="1376">
                  <c:v>104.67</c:v>
                </c:pt>
                <c:pt idx="1377">
                  <c:v>106.39</c:v>
                </c:pt>
                <c:pt idx="1378">
                  <c:v>108.07</c:v>
                </c:pt>
                <c:pt idx="1379">
                  <c:v>105.42</c:v>
                </c:pt>
                <c:pt idx="1380">
                  <c:v>106.59</c:v>
                </c:pt>
                <c:pt idx="1381">
                  <c:v>108.21</c:v>
                </c:pt>
                <c:pt idx="1382">
                  <c:v>108.6</c:v>
                </c:pt>
                <c:pt idx="1383">
                  <c:v>107.56</c:v>
                </c:pt>
                <c:pt idx="1384">
                  <c:v>107.39</c:v>
                </c:pt>
                <c:pt idx="1385">
                  <c:v>109.52</c:v>
                </c:pt>
                <c:pt idx="1386">
                  <c:v>110.53</c:v>
                </c:pt>
                <c:pt idx="1387">
                  <c:v>108.37</c:v>
                </c:pt>
                <c:pt idx="1388">
                  <c:v>107.23</c:v>
                </c:pt>
                <c:pt idx="1389">
                  <c:v>108.54</c:v>
                </c:pt>
                <c:pt idx="1390">
                  <c:v>107.65</c:v>
                </c:pt>
                <c:pt idx="1391">
                  <c:v>107.65</c:v>
                </c:pt>
                <c:pt idx="1392">
                  <c:v>108.8</c:v>
                </c:pt>
                <c:pt idx="1393">
                  <c:v>110.1</c:v>
                </c:pt>
                <c:pt idx="1394">
                  <c:v>109.01</c:v>
                </c:pt>
                <c:pt idx="1395">
                  <c:v>105.92</c:v>
                </c:pt>
                <c:pt idx="1396">
                  <c:v>106.42</c:v>
                </c:pt>
                <c:pt idx="1397">
                  <c:v>105.03</c:v>
                </c:pt>
                <c:pt idx="1398">
                  <c:v>103.85</c:v>
                </c:pt>
                <c:pt idx="1399">
                  <c:v>104.96</c:v>
                </c:pt>
                <c:pt idx="1400">
                  <c:v>107.1</c:v>
                </c:pt>
                <c:pt idx="1401">
                  <c:v>107.46</c:v>
                </c:pt>
                <c:pt idx="1402">
                  <c:v>107.33</c:v>
                </c:pt>
                <c:pt idx="1403">
                  <c:v>106.85</c:v>
                </c:pt>
                <c:pt idx="1404">
                  <c:v>106.83</c:v>
                </c:pt>
                <c:pt idx="1405">
                  <c:v>106.11</c:v>
                </c:pt>
                <c:pt idx="1406">
                  <c:v>105.97</c:v>
                </c:pt>
                <c:pt idx="1407">
                  <c:v>103.4</c:v>
                </c:pt>
                <c:pt idx="1408">
                  <c:v>104.37</c:v>
                </c:pt>
                <c:pt idx="1409">
                  <c:v>105.3</c:v>
                </c:pt>
                <c:pt idx="1410">
                  <c:v>106.56</c:v>
                </c:pt>
                <c:pt idx="1411">
                  <c:v>106.94</c:v>
                </c:pt>
                <c:pt idx="1412">
                  <c:v>107.89</c:v>
                </c:pt>
                <c:pt idx="1413">
                  <c:v>105.03</c:v>
                </c:pt>
                <c:pt idx="1414">
                  <c:v>103.08</c:v>
                </c:pt>
                <c:pt idx="1415">
                  <c:v>104.55</c:v>
                </c:pt>
                <c:pt idx="1416">
                  <c:v>104.7</c:v>
                </c:pt>
                <c:pt idx="1417">
                  <c:v>105.49</c:v>
                </c:pt>
                <c:pt idx="1418">
                  <c:v>105.39</c:v>
                </c:pt>
                <c:pt idx="1419">
                  <c:v>107.23</c:v>
                </c:pt>
                <c:pt idx="1420">
                  <c:v>106.91</c:v>
                </c:pt>
                <c:pt idx="1421">
                  <c:v>108.05</c:v>
                </c:pt>
                <c:pt idx="1422">
                  <c:v>108.04</c:v>
                </c:pt>
                <c:pt idx="1423">
                  <c:v>106.48</c:v>
                </c:pt>
                <c:pt idx="1424">
                  <c:v>106</c:v>
                </c:pt>
                <c:pt idx="1425">
                  <c:v>106.32</c:v>
                </c:pt>
                <c:pt idx="1426">
                  <c:v>105.95</c:v>
                </c:pt>
                <c:pt idx="1427">
                  <c:v>104.91</c:v>
                </c:pt>
                <c:pt idx="1428">
                  <c:v>106.52</c:v>
                </c:pt>
                <c:pt idx="1429">
                  <c:v>103.53</c:v>
                </c:pt>
                <c:pt idx="1430">
                  <c:v>103.14</c:v>
                </c:pt>
                <c:pt idx="1431">
                  <c:v>103.22</c:v>
                </c:pt>
                <c:pt idx="1432">
                  <c:v>101.24</c:v>
                </c:pt>
                <c:pt idx="1433">
                  <c:v>101.24</c:v>
                </c:pt>
                <c:pt idx="1434">
                  <c:v>99.6</c:v>
                </c:pt>
                <c:pt idx="1435">
                  <c:v>97.99</c:v>
                </c:pt>
                <c:pt idx="1436">
                  <c:v>96.56</c:v>
                </c:pt>
                <c:pt idx="1437">
                  <c:v>97.05</c:v>
                </c:pt>
                <c:pt idx="1438">
                  <c:v>95.5</c:v>
                </c:pt>
                <c:pt idx="1439">
                  <c:v>95.32</c:v>
                </c:pt>
                <c:pt idx="1440">
                  <c:v>95.18</c:v>
                </c:pt>
                <c:pt idx="1441">
                  <c:v>93.69</c:v>
                </c:pt>
                <c:pt idx="1442">
                  <c:v>95.4</c:v>
                </c:pt>
                <c:pt idx="1443">
                  <c:v>98.24</c:v>
                </c:pt>
                <c:pt idx="1444">
                  <c:v>98.44</c:v>
                </c:pt>
                <c:pt idx="1445">
                  <c:v>97.77</c:v>
                </c:pt>
                <c:pt idx="1446">
                  <c:v>97.85</c:v>
                </c:pt>
                <c:pt idx="1447">
                  <c:v>96.69</c:v>
                </c:pt>
                <c:pt idx="1448">
                  <c:v>95.88</c:v>
                </c:pt>
                <c:pt idx="1449">
                  <c:v>95.38</c:v>
                </c:pt>
                <c:pt idx="1450">
                  <c:v>95.77</c:v>
                </c:pt>
                <c:pt idx="1451">
                  <c:v>96.03</c:v>
                </c:pt>
                <c:pt idx="1452">
                  <c:v>94.76</c:v>
                </c:pt>
                <c:pt idx="1453">
                  <c:v>93.74</c:v>
                </c:pt>
                <c:pt idx="1454">
                  <c:v>93.31</c:v>
                </c:pt>
                <c:pt idx="1455">
                  <c:v>93.45</c:v>
                </c:pt>
                <c:pt idx="1456">
                  <c:v>91.97</c:v>
                </c:pt>
                <c:pt idx="1457">
                  <c:v>93.61</c:v>
                </c:pt>
                <c:pt idx="1458">
                  <c:v>93.13</c:v>
                </c:pt>
                <c:pt idx="1459">
                  <c:v>95.01</c:v>
                </c:pt>
                <c:pt idx="1460">
                  <c:v>94.15</c:v>
                </c:pt>
                <c:pt idx="1461">
                  <c:v>94.15</c:v>
                </c:pt>
                <c:pt idx="1462">
                  <c:v>94.25</c:v>
                </c:pt>
                <c:pt idx="1463">
                  <c:v>94.28</c:v>
                </c:pt>
                <c:pt idx="1464">
                  <c:v>96.16</c:v>
                </c:pt>
                <c:pt idx="1465">
                  <c:v>96.71</c:v>
                </c:pt>
                <c:pt idx="1466">
                  <c:v>96.02</c:v>
                </c:pt>
                <c:pt idx="1467">
                  <c:v>95.16</c:v>
                </c:pt>
                <c:pt idx="1468">
                  <c:v>94.3</c:v>
                </c:pt>
                <c:pt idx="1469">
                  <c:v>94.21</c:v>
                </c:pt>
                <c:pt idx="1470">
                  <c:v>95.17</c:v>
                </c:pt>
                <c:pt idx="1471">
                  <c:v>96.04</c:v>
                </c:pt>
                <c:pt idx="1472">
                  <c:v>96.39</c:v>
                </c:pt>
                <c:pt idx="1473">
                  <c:v>96.62</c:v>
                </c:pt>
                <c:pt idx="1474">
                  <c:v>95.62</c:v>
                </c:pt>
                <c:pt idx="1475">
                  <c:v>96.16</c:v>
                </c:pt>
                <c:pt idx="1476">
                  <c:v>95.61</c:v>
                </c:pt>
                <c:pt idx="1477">
                  <c:v>93.99</c:v>
                </c:pt>
                <c:pt idx="1478">
                  <c:v>91.03</c:v>
                </c:pt>
                <c:pt idx="1479">
                  <c:v>93.46</c:v>
                </c:pt>
                <c:pt idx="1480">
                  <c:v>94.5</c:v>
                </c:pt>
                <c:pt idx="1481">
                  <c:v>93</c:v>
                </c:pt>
                <c:pt idx="1482">
                  <c:v>93.64</c:v>
                </c:pt>
                <c:pt idx="1483">
                  <c:v>91.43</c:v>
                </c:pt>
                <c:pt idx="1484">
                  <c:v>89.18</c:v>
                </c:pt>
                <c:pt idx="1485">
                  <c:v>88.76</c:v>
                </c:pt>
                <c:pt idx="1486">
                  <c:v>88.01</c:v>
                </c:pt>
                <c:pt idx="1487">
                  <c:v>87.73</c:v>
                </c:pt>
                <c:pt idx="1488">
                  <c:v>86.68</c:v>
                </c:pt>
                <c:pt idx="1489">
                  <c:v>88.72</c:v>
                </c:pt>
                <c:pt idx="1490">
                  <c:v>88.71</c:v>
                </c:pt>
                <c:pt idx="1491">
                  <c:v>91.29</c:v>
                </c:pt>
                <c:pt idx="1492">
                  <c:v>93.51</c:v>
                </c:pt>
                <c:pt idx="1493">
                  <c:v>94.64</c:v>
                </c:pt>
                <c:pt idx="1494">
                  <c:v>94.2</c:v>
                </c:pt>
                <c:pt idx="1495">
                  <c:v>93.36</c:v>
                </c:pt>
                <c:pt idx="1496">
                  <c:v>92.7</c:v>
                </c:pt>
                <c:pt idx="1497">
                  <c:v>93.26</c:v>
                </c:pt>
                <c:pt idx="1498">
                  <c:v>94.45</c:v>
                </c:pt>
                <c:pt idx="1499">
                  <c:v>97.19</c:v>
                </c:pt>
                <c:pt idx="1500">
                  <c:v>97.07</c:v>
                </c:pt>
                <c:pt idx="1501">
                  <c:v>97.23</c:v>
                </c:pt>
                <c:pt idx="1502">
                  <c:v>97.23</c:v>
                </c:pt>
                <c:pt idx="1503">
                  <c:v>96.58</c:v>
                </c:pt>
                <c:pt idx="1504">
                  <c:v>96.34</c:v>
                </c:pt>
                <c:pt idx="1505">
                  <c:v>94.81</c:v>
                </c:pt>
                <c:pt idx="1506">
                  <c:v>93.71</c:v>
                </c:pt>
                <c:pt idx="1507">
                  <c:v>92.45</c:v>
                </c:pt>
                <c:pt idx="1508">
                  <c:v>92.96</c:v>
                </c:pt>
                <c:pt idx="1509">
                  <c:v>92.16</c:v>
                </c:pt>
                <c:pt idx="1510">
                  <c:v>93.74</c:v>
                </c:pt>
                <c:pt idx="1511">
                  <c:v>93.45</c:v>
                </c:pt>
                <c:pt idx="1512">
                  <c:v>93.03</c:v>
                </c:pt>
                <c:pt idx="1513">
                  <c:v>92.52</c:v>
                </c:pt>
                <c:pt idx="1514">
                  <c:v>92.54</c:v>
                </c:pt>
                <c:pt idx="1515">
                  <c:v>92.06</c:v>
                </c:pt>
                <c:pt idx="1516">
                  <c:v>91.95</c:v>
                </c:pt>
                <c:pt idx="1517">
                  <c:v>91.56</c:v>
                </c:pt>
                <c:pt idx="1518">
                  <c:v>90.43</c:v>
                </c:pt>
                <c:pt idx="1519">
                  <c:v>90.82</c:v>
                </c:pt>
                <c:pt idx="1520">
                  <c:v>90.12</c:v>
                </c:pt>
                <c:pt idx="1521">
                  <c:v>90.68</c:v>
                </c:pt>
                <c:pt idx="1522">
                  <c:v>92.05</c:v>
                </c:pt>
                <c:pt idx="1523">
                  <c:v>92.76</c:v>
                </c:pt>
                <c:pt idx="1524">
                  <c:v>92.63</c:v>
                </c:pt>
                <c:pt idx="1525">
                  <c:v>93.11</c:v>
                </c:pt>
                <c:pt idx="1526">
                  <c:v>93.13</c:v>
                </c:pt>
                <c:pt idx="1527">
                  <c:v>92.84</c:v>
                </c:pt>
                <c:pt idx="1528">
                  <c:v>94.46</c:v>
                </c:pt>
                <c:pt idx="1529">
                  <c:v>96.66</c:v>
                </c:pt>
                <c:pt idx="1530">
                  <c:v>95.86</c:v>
                </c:pt>
                <c:pt idx="1531">
                  <c:v>95.86</c:v>
                </c:pt>
                <c:pt idx="1532">
                  <c:v>97.31</c:v>
                </c:pt>
                <c:pt idx="1533">
                  <c:v>97.01</c:v>
                </c:pt>
                <c:pt idx="1534">
                  <c:v>97.51</c:v>
                </c:pt>
                <c:pt idx="1535">
                  <c:v>97.03</c:v>
                </c:pt>
                <c:pt idx="1536">
                  <c:v>95.72</c:v>
                </c:pt>
                <c:pt idx="1537">
                  <c:v>95.83</c:v>
                </c:pt>
                <c:pt idx="1538">
                  <c:v>96.62</c:v>
                </c:pt>
                <c:pt idx="1539">
                  <c:v>96.64</c:v>
                </c:pt>
                <c:pt idx="1540">
                  <c:v>96.17</c:v>
                </c:pt>
                <c:pt idx="1541">
                  <c:v>97.77</c:v>
                </c:pt>
                <c:pt idx="1542">
                  <c:v>97.49</c:v>
                </c:pt>
                <c:pt idx="1543">
                  <c:v>97.94</c:v>
                </c:pt>
                <c:pt idx="1544">
                  <c:v>97.57</c:v>
                </c:pt>
                <c:pt idx="1545">
                  <c:v>96.44</c:v>
                </c:pt>
                <c:pt idx="1546">
                  <c:v>95.88</c:v>
                </c:pt>
                <c:pt idx="1547">
                  <c:v>95.95</c:v>
                </c:pt>
                <c:pt idx="1548">
                  <c:v>95.23</c:v>
                </c:pt>
                <c:pt idx="1549">
                  <c:v>96.24</c:v>
                </c:pt>
                <c:pt idx="1550">
                  <c:v>95.56</c:v>
                </c:pt>
                <c:pt idx="1551">
                  <c:v>95.56</c:v>
                </c:pt>
                <c:pt idx="1552">
                  <c:v>95.49</c:v>
                </c:pt>
                <c:pt idx="1553">
                  <c:v>94.24</c:v>
                </c:pt>
                <c:pt idx="1554">
                  <c:v>93.28</c:v>
                </c:pt>
                <c:pt idx="1555">
                  <c:v>94.14</c:v>
                </c:pt>
                <c:pt idx="1556">
                  <c:v>93.56</c:v>
                </c:pt>
                <c:pt idx="1557">
                  <c:v>93.82</c:v>
                </c:pt>
                <c:pt idx="1558">
                  <c:v>93.1</c:v>
                </c:pt>
                <c:pt idx="1559">
                  <c:v>93.15</c:v>
                </c:pt>
                <c:pt idx="1560">
                  <c:v>93.19</c:v>
                </c:pt>
                <c:pt idx="1561">
                  <c:v>93.09</c:v>
                </c:pt>
                <c:pt idx="1562">
                  <c:v>92.92</c:v>
                </c:pt>
                <c:pt idx="1563">
                  <c:v>93.12</c:v>
                </c:pt>
                <c:pt idx="1564">
                  <c:v>91.82</c:v>
                </c:pt>
                <c:pt idx="1565">
                  <c:v>91.82</c:v>
                </c:pt>
                <c:pt idx="1566">
                  <c:v>90.8</c:v>
                </c:pt>
                <c:pt idx="1567">
                  <c:v>90.87</c:v>
                </c:pt>
                <c:pt idx="1568">
                  <c:v>90.98</c:v>
                </c:pt>
                <c:pt idx="1569">
                  <c:v>88.61</c:v>
                </c:pt>
                <c:pt idx="1570">
                  <c:v>88.61</c:v>
                </c:pt>
                <c:pt idx="1571">
                  <c:v>88.66</c:v>
                </c:pt>
                <c:pt idx="1572">
                  <c:v>90.13</c:v>
                </c:pt>
                <c:pt idx="1573">
                  <c:v>89.51</c:v>
                </c:pt>
                <c:pt idx="1574">
                  <c:v>87.93</c:v>
                </c:pt>
                <c:pt idx="1575">
                  <c:v>87.2</c:v>
                </c:pt>
                <c:pt idx="1576">
                  <c:v>86.73</c:v>
                </c:pt>
                <c:pt idx="1577">
                  <c:v>85.89</c:v>
                </c:pt>
                <c:pt idx="1578">
                  <c:v>86.77</c:v>
                </c:pt>
                <c:pt idx="1579">
                  <c:v>85.79</c:v>
                </c:pt>
                <c:pt idx="1580">
                  <c:v>85.56</c:v>
                </c:pt>
                <c:pt idx="1581">
                  <c:v>85.93</c:v>
                </c:pt>
                <c:pt idx="1582">
                  <c:v>86.26</c:v>
                </c:pt>
                <c:pt idx="1583">
                  <c:v>87.88</c:v>
                </c:pt>
                <c:pt idx="1584">
                  <c:v>88.5</c:v>
                </c:pt>
                <c:pt idx="1585">
                  <c:v>89.09</c:v>
                </c:pt>
                <c:pt idx="1586">
                  <c:v>88.91</c:v>
                </c:pt>
                <c:pt idx="1587">
                  <c:v>88.07</c:v>
                </c:pt>
                <c:pt idx="1588">
                  <c:v>86.49</c:v>
                </c:pt>
                <c:pt idx="1589">
                  <c:v>87.18</c:v>
                </c:pt>
                <c:pt idx="1590">
                  <c:v>87.74</c:v>
                </c:pt>
                <c:pt idx="1591">
                  <c:v>88.28</c:v>
                </c:pt>
                <c:pt idx="1592">
                  <c:v>87.38</c:v>
                </c:pt>
                <c:pt idx="1593">
                  <c:v>87.38</c:v>
                </c:pt>
                <c:pt idx="1594">
                  <c:v>86.75</c:v>
                </c:pt>
                <c:pt idx="1595">
                  <c:v>89.28</c:v>
                </c:pt>
                <c:pt idx="1596">
                  <c:v>86.67</c:v>
                </c:pt>
                <c:pt idx="1597">
                  <c:v>85.45</c:v>
                </c:pt>
                <c:pt idx="1598">
                  <c:v>86.32</c:v>
                </c:pt>
                <c:pt idx="1599">
                  <c:v>85.38</c:v>
                </c:pt>
                <c:pt idx="1600">
                  <c:v>85.57</c:v>
                </c:pt>
                <c:pt idx="1601">
                  <c:v>86.07</c:v>
                </c:pt>
                <c:pt idx="1602">
                  <c:v>85.09</c:v>
                </c:pt>
                <c:pt idx="1603">
                  <c:v>84.44</c:v>
                </c:pt>
                <c:pt idx="1604">
                  <c:v>88.71</c:v>
                </c:pt>
                <c:pt idx="1605">
                  <c:v>85.65</c:v>
                </c:pt>
                <c:pt idx="1606">
                  <c:v>84.86</c:v>
                </c:pt>
                <c:pt idx="1607">
                  <c:v>87.09</c:v>
                </c:pt>
                <c:pt idx="1608">
                  <c:v>86.24</c:v>
                </c:pt>
                <c:pt idx="1609">
                  <c:v>85.68</c:v>
                </c:pt>
                <c:pt idx="1610">
                  <c:v>85.54</c:v>
                </c:pt>
                <c:pt idx="1611">
                  <c:v>86.28</c:v>
                </c:pt>
                <c:pt idx="1612">
                  <c:v>86.05</c:v>
                </c:pt>
                <c:pt idx="1613">
                  <c:v>85.73</c:v>
                </c:pt>
                <c:pt idx="1614">
                  <c:v>86.67</c:v>
                </c:pt>
                <c:pt idx="1615">
                  <c:v>88.73</c:v>
                </c:pt>
                <c:pt idx="1616">
                  <c:v>90.05</c:v>
                </c:pt>
                <c:pt idx="1617">
                  <c:v>92.1</c:v>
                </c:pt>
                <c:pt idx="1618">
                  <c:v>92.12</c:v>
                </c:pt>
                <c:pt idx="1619">
                  <c:v>92.09</c:v>
                </c:pt>
                <c:pt idx="1620">
                  <c:v>91.85</c:v>
                </c:pt>
                <c:pt idx="1621">
                  <c:v>91.86</c:v>
                </c:pt>
                <c:pt idx="1622">
                  <c:v>92.07</c:v>
                </c:pt>
                <c:pt idx="1623">
                  <c:v>91.25</c:v>
                </c:pt>
                <c:pt idx="1624">
                  <c:v>92.39</c:v>
                </c:pt>
                <c:pt idx="1625">
                  <c:v>89.33</c:v>
                </c:pt>
                <c:pt idx="1626">
                  <c:v>89.88</c:v>
                </c:pt>
                <c:pt idx="1627">
                  <c:v>91.71</c:v>
                </c:pt>
                <c:pt idx="1628">
                  <c:v>88.14</c:v>
                </c:pt>
                <c:pt idx="1629">
                  <c:v>91.89</c:v>
                </c:pt>
                <c:pt idx="1630">
                  <c:v>92.48</c:v>
                </c:pt>
                <c:pt idx="1631">
                  <c:v>92.19</c:v>
                </c:pt>
                <c:pt idx="1632">
                  <c:v>91.85</c:v>
                </c:pt>
                <c:pt idx="1633">
                  <c:v>89.98</c:v>
                </c:pt>
                <c:pt idx="1634">
                  <c:v>91.37</c:v>
                </c:pt>
                <c:pt idx="1635">
                  <c:v>91.93</c:v>
                </c:pt>
                <c:pt idx="1636">
                  <c:v>92.89</c:v>
                </c:pt>
                <c:pt idx="1637">
                  <c:v>91.87</c:v>
                </c:pt>
                <c:pt idx="1638">
                  <c:v>91.98</c:v>
                </c:pt>
                <c:pt idx="1639">
                  <c:v>95.29</c:v>
                </c:pt>
                <c:pt idx="1640">
                  <c:v>96.62</c:v>
                </c:pt>
                <c:pt idx="1641">
                  <c:v>99</c:v>
                </c:pt>
                <c:pt idx="1642">
                  <c:v>98.31</c:v>
                </c:pt>
                <c:pt idx="1643">
                  <c:v>97.01</c:v>
                </c:pt>
                <c:pt idx="1644">
                  <c:v>97.17</c:v>
                </c:pt>
                <c:pt idx="1645">
                  <c:v>96.54</c:v>
                </c:pt>
                <c:pt idx="1646">
                  <c:v>96.42</c:v>
                </c:pt>
                <c:pt idx="1647">
                  <c:v>95.53</c:v>
                </c:pt>
                <c:pt idx="1648">
                  <c:v>95.36</c:v>
                </c:pt>
                <c:pt idx="1649">
                  <c:v>95.3</c:v>
                </c:pt>
                <c:pt idx="1650">
                  <c:v>96.47</c:v>
                </c:pt>
                <c:pt idx="1651">
                  <c:v>96.47</c:v>
                </c:pt>
                <c:pt idx="1652">
                  <c:v>94.62</c:v>
                </c:pt>
                <c:pt idx="1653">
                  <c:v>95.49</c:v>
                </c:pt>
                <c:pt idx="1654">
                  <c:v>96.33</c:v>
                </c:pt>
                <c:pt idx="1655">
                  <c:v>95.47</c:v>
                </c:pt>
                <c:pt idx="1656">
                  <c:v>96.15</c:v>
                </c:pt>
                <c:pt idx="1657">
                  <c:v>96.27</c:v>
                </c:pt>
                <c:pt idx="1658">
                  <c:v>97.26</c:v>
                </c:pt>
                <c:pt idx="1659">
                  <c:v>96.68</c:v>
                </c:pt>
                <c:pt idx="1660">
                  <c:v>95.97</c:v>
                </c:pt>
                <c:pt idx="1661">
                  <c:v>96.01</c:v>
                </c:pt>
                <c:pt idx="1662">
                  <c:v>95.6</c:v>
                </c:pt>
                <c:pt idx="1663">
                  <c:v>94.33</c:v>
                </c:pt>
                <c:pt idx="1664">
                  <c:v>93.43</c:v>
                </c:pt>
                <c:pt idx="1665">
                  <c:v>92.73</c:v>
                </c:pt>
                <c:pt idx="1666">
                  <c:v>92.87</c:v>
                </c:pt>
                <c:pt idx="1667">
                  <c:v>93.36</c:v>
                </c:pt>
                <c:pt idx="1668">
                  <c:v>93.35</c:v>
                </c:pt>
                <c:pt idx="1669">
                  <c:v>93.67</c:v>
                </c:pt>
                <c:pt idx="1670">
                  <c:v>92.2</c:v>
                </c:pt>
                <c:pt idx="1671">
                  <c:v>91.4</c:v>
                </c:pt>
                <c:pt idx="1672">
                  <c:v>87.13</c:v>
                </c:pt>
                <c:pt idx="1673">
                  <c:v>88.91</c:v>
                </c:pt>
                <c:pt idx="1674">
                  <c:v>88.06</c:v>
                </c:pt>
                <c:pt idx="1675">
                  <c:v>89.78</c:v>
                </c:pt>
                <c:pt idx="1676">
                  <c:v>90.13</c:v>
                </c:pt>
                <c:pt idx="1677">
                  <c:v>89.39</c:v>
                </c:pt>
                <c:pt idx="1678">
                  <c:v>88.97</c:v>
                </c:pt>
                <c:pt idx="1679">
                  <c:v>88.5</c:v>
                </c:pt>
                <c:pt idx="1680">
                  <c:v>88.14</c:v>
                </c:pt>
                <c:pt idx="1681">
                  <c:v>91.44</c:v>
                </c:pt>
                <c:pt idx="1682">
                  <c:v>92.66</c:v>
                </c:pt>
                <c:pt idx="1683">
                  <c:v>89.87</c:v>
                </c:pt>
                <c:pt idx="1684">
                  <c:v>89.22</c:v>
                </c:pt>
                <c:pt idx="1685">
                  <c:v>88.43</c:v>
                </c:pt>
                <c:pt idx="1686">
                  <c:v>87.1</c:v>
                </c:pt>
                <c:pt idx="1687">
                  <c:v>86.08</c:v>
                </c:pt>
                <c:pt idx="1688">
                  <c:v>85.81</c:v>
                </c:pt>
                <c:pt idx="1689">
                  <c:v>83.91</c:v>
                </c:pt>
                <c:pt idx="1690">
                  <c:v>85.99</c:v>
                </c:pt>
                <c:pt idx="1691">
                  <c:v>84.45</c:v>
                </c:pt>
                <c:pt idx="1692">
                  <c:v>87.22</c:v>
                </c:pt>
                <c:pt idx="1693">
                  <c:v>87.66</c:v>
                </c:pt>
                <c:pt idx="1694">
                  <c:v>87.66</c:v>
                </c:pt>
                <c:pt idx="1695">
                  <c:v>83.75</c:v>
                </c:pt>
                <c:pt idx="1696">
                  <c:v>84.96</c:v>
                </c:pt>
                <c:pt idx="1697">
                  <c:v>77.69</c:v>
                </c:pt>
                <c:pt idx="1698">
                  <c:v>80.209999999999994</c:v>
                </c:pt>
                <c:pt idx="1699">
                  <c:v>79.36</c:v>
                </c:pt>
                <c:pt idx="1700">
                  <c:v>79.209999999999994</c:v>
                </c:pt>
                <c:pt idx="1701">
                  <c:v>79.760000000000005</c:v>
                </c:pt>
                <c:pt idx="1702">
                  <c:v>78.2</c:v>
                </c:pt>
                <c:pt idx="1703">
                  <c:v>81.8</c:v>
                </c:pt>
                <c:pt idx="1704">
                  <c:v>84.03</c:v>
                </c:pt>
                <c:pt idx="1705">
                  <c:v>83.27</c:v>
                </c:pt>
                <c:pt idx="1706">
                  <c:v>84.03</c:v>
                </c:pt>
                <c:pt idx="1707">
                  <c:v>83.91</c:v>
                </c:pt>
                <c:pt idx="1708">
                  <c:v>82.62</c:v>
                </c:pt>
                <c:pt idx="1709">
                  <c:v>83.32</c:v>
                </c:pt>
                <c:pt idx="1710">
                  <c:v>82.7</c:v>
                </c:pt>
                <c:pt idx="1711">
                  <c:v>84.1</c:v>
                </c:pt>
                <c:pt idx="1712">
                  <c:v>84.82</c:v>
                </c:pt>
                <c:pt idx="1713">
                  <c:v>85.02</c:v>
                </c:pt>
                <c:pt idx="1714">
                  <c:v>84.29</c:v>
                </c:pt>
                <c:pt idx="1715">
                  <c:v>83.98</c:v>
                </c:pt>
                <c:pt idx="1716">
                  <c:v>83.23</c:v>
                </c:pt>
                <c:pt idx="1717">
                  <c:v>86.53</c:v>
                </c:pt>
                <c:pt idx="1718">
                  <c:v>87.82</c:v>
                </c:pt>
                <c:pt idx="1719">
                  <c:v>90.76</c:v>
                </c:pt>
                <c:pt idx="1720">
                  <c:v>90.86</c:v>
                </c:pt>
                <c:pt idx="1721">
                  <c:v>90.86</c:v>
                </c:pt>
                <c:pt idx="1722">
                  <c:v>90.66</c:v>
                </c:pt>
                <c:pt idx="1723">
                  <c:v>89.9</c:v>
                </c:pt>
                <c:pt idx="1724">
                  <c:v>91.66</c:v>
                </c:pt>
                <c:pt idx="1725">
                  <c:v>92.57</c:v>
                </c:pt>
                <c:pt idx="1726">
                  <c:v>91.48</c:v>
                </c:pt>
                <c:pt idx="1727">
                  <c:v>92.56</c:v>
                </c:pt>
                <c:pt idx="1728">
                  <c:v>92.81</c:v>
                </c:pt>
                <c:pt idx="1729">
                  <c:v>93.98</c:v>
                </c:pt>
                <c:pt idx="1730">
                  <c:v>94.78</c:v>
                </c:pt>
                <c:pt idx="1731">
                  <c:v>96.13</c:v>
                </c:pt>
                <c:pt idx="1732">
                  <c:v>97.08</c:v>
                </c:pt>
                <c:pt idx="1733">
                  <c:v>96.81</c:v>
                </c:pt>
                <c:pt idx="1734">
                  <c:v>97.01</c:v>
                </c:pt>
                <c:pt idx="1735">
                  <c:v>97.94</c:v>
                </c:pt>
                <c:pt idx="1736">
                  <c:v>98.49</c:v>
                </c:pt>
                <c:pt idx="1737">
                  <c:v>102.54</c:v>
                </c:pt>
                <c:pt idx="1738">
                  <c:v>105.22</c:v>
                </c:pt>
                <c:pt idx="1739">
                  <c:v>106.16</c:v>
                </c:pt>
                <c:pt idx="1740">
                  <c:v>104.87</c:v>
                </c:pt>
                <c:pt idx="1741">
                  <c:v>104.93</c:v>
                </c:pt>
                <c:pt idx="1742">
                  <c:v>104.55</c:v>
                </c:pt>
                <c:pt idx="1743">
                  <c:v>104.12</c:v>
                </c:pt>
                <c:pt idx="1744">
                  <c:v>103.55</c:v>
                </c:pt>
                <c:pt idx="1745">
                  <c:v>103.11</c:v>
                </c:pt>
                <c:pt idx="1746">
                  <c:v>103.05</c:v>
                </c:pt>
                <c:pt idx="1747">
                  <c:v>102.27</c:v>
                </c:pt>
                <c:pt idx="1748">
                  <c:v>102.67</c:v>
                </c:pt>
                <c:pt idx="1749">
                  <c:v>104.2</c:v>
                </c:pt>
                <c:pt idx="1750">
                  <c:v>102.93</c:v>
                </c:pt>
                <c:pt idx="1751">
                  <c:v>102.83</c:v>
                </c:pt>
                <c:pt idx="1752">
                  <c:v>103.64</c:v>
                </c:pt>
                <c:pt idx="1753">
                  <c:v>102.7</c:v>
                </c:pt>
                <c:pt idx="1754">
                  <c:v>101.02</c:v>
                </c:pt>
                <c:pt idx="1755">
                  <c:v>102.46</c:v>
                </c:pt>
                <c:pt idx="1756">
                  <c:v>103.31</c:v>
                </c:pt>
                <c:pt idx="1757">
                  <c:v>103.31</c:v>
                </c:pt>
                <c:pt idx="1758">
                  <c:v>101.47</c:v>
                </c:pt>
                <c:pt idx="1759">
                  <c:v>104.01</c:v>
                </c:pt>
                <c:pt idx="1760">
                  <c:v>105.23</c:v>
                </c:pt>
                <c:pt idx="1761">
                  <c:v>103.02</c:v>
                </c:pt>
                <c:pt idx="1762">
                  <c:v>102.78</c:v>
                </c:pt>
                <c:pt idx="1763">
                  <c:v>105.41</c:v>
                </c:pt>
                <c:pt idx="1764">
                  <c:v>107.33</c:v>
                </c:pt>
                <c:pt idx="1765">
                  <c:v>107.03</c:v>
                </c:pt>
                <c:pt idx="1766">
                  <c:v>106.87</c:v>
                </c:pt>
                <c:pt idx="1767">
                  <c:v>105.35</c:v>
                </c:pt>
                <c:pt idx="1768">
                  <c:v>107.27</c:v>
                </c:pt>
                <c:pt idx="1769">
                  <c:v>105.61</c:v>
                </c:pt>
                <c:pt idx="1770">
                  <c:v>108.09</c:v>
                </c:pt>
                <c:pt idx="1771">
                  <c:v>107.06</c:v>
                </c:pt>
                <c:pt idx="1772">
                  <c:v>105.11</c:v>
                </c:pt>
                <c:pt idx="1773">
                  <c:v>105.43</c:v>
                </c:pt>
                <c:pt idx="1774">
                  <c:v>106.71</c:v>
                </c:pt>
                <c:pt idx="1775">
                  <c:v>106.34</c:v>
                </c:pt>
                <c:pt idx="1776">
                  <c:v>107.4</c:v>
                </c:pt>
                <c:pt idx="1777">
                  <c:v>106.58</c:v>
                </c:pt>
                <c:pt idx="1778">
                  <c:v>106.16</c:v>
                </c:pt>
                <c:pt idx="1779">
                  <c:v>104.7</c:v>
                </c:pt>
                <c:pt idx="1780">
                  <c:v>106.72</c:v>
                </c:pt>
                <c:pt idx="1781">
                  <c:v>106.7</c:v>
                </c:pt>
                <c:pt idx="1782">
                  <c:v>108.84</c:v>
                </c:pt>
                <c:pt idx="1783">
                  <c:v>107.07</c:v>
                </c:pt>
                <c:pt idx="1784">
                  <c:v>106.55</c:v>
                </c:pt>
                <c:pt idx="1785">
                  <c:v>108.56</c:v>
                </c:pt>
                <c:pt idx="1786">
                  <c:v>109.77</c:v>
                </c:pt>
                <c:pt idx="1787">
                  <c:v>107.83</c:v>
                </c:pt>
                <c:pt idx="1788">
                  <c:v>106.28</c:v>
                </c:pt>
                <c:pt idx="1789">
                  <c:v>105.84</c:v>
                </c:pt>
                <c:pt idx="1790">
                  <c:v>103.24</c:v>
                </c:pt>
                <c:pt idx="1791">
                  <c:v>103.24</c:v>
                </c:pt>
                <c:pt idx="1792">
                  <c:v>102.31</c:v>
                </c:pt>
                <c:pt idx="1793">
                  <c:v>101.8</c:v>
                </c:pt>
                <c:pt idx="1794">
                  <c:v>100.74</c:v>
                </c:pt>
                <c:pt idx="1795">
                  <c:v>100.91</c:v>
                </c:pt>
                <c:pt idx="1796">
                  <c:v>98.67</c:v>
                </c:pt>
                <c:pt idx="1797">
                  <c:v>99.84</c:v>
                </c:pt>
                <c:pt idx="1798">
                  <c:v>98.71</c:v>
                </c:pt>
                <c:pt idx="1799">
                  <c:v>98.41</c:v>
                </c:pt>
                <c:pt idx="1800">
                  <c:v>96.91</c:v>
                </c:pt>
                <c:pt idx="1801">
                  <c:v>97.84</c:v>
                </c:pt>
                <c:pt idx="1802">
                  <c:v>96.36</c:v>
                </c:pt>
                <c:pt idx="1803">
                  <c:v>97.61</c:v>
                </c:pt>
                <c:pt idx="1804">
                  <c:v>98.48</c:v>
                </c:pt>
                <c:pt idx="1805">
                  <c:v>98.78</c:v>
                </c:pt>
                <c:pt idx="1806">
                  <c:v>99.56</c:v>
                </c:pt>
                <c:pt idx="1807">
                  <c:v>99.7</c:v>
                </c:pt>
                <c:pt idx="1808">
                  <c:v>99.4</c:v>
                </c:pt>
                <c:pt idx="1809">
                  <c:v>98.95</c:v>
                </c:pt>
                <c:pt idx="1810">
                  <c:v>99.58</c:v>
                </c:pt>
                <c:pt idx="1811">
                  <c:v>98.46</c:v>
                </c:pt>
                <c:pt idx="1812">
                  <c:v>100.39</c:v>
                </c:pt>
                <c:pt idx="1813">
                  <c:v>100.59</c:v>
                </c:pt>
                <c:pt idx="1814">
                  <c:v>100.71</c:v>
                </c:pt>
                <c:pt idx="1815">
                  <c:v>98.7</c:v>
                </c:pt>
                <c:pt idx="1816">
                  <c:v>98.7</c:v>
                </c:pt>
                <c:pt idx="1817">
                  <c:v>99.1</c:v>
                </c:pt>
                <c:pt idx="1818">
                  <c:v>100.87</c:v>
                </c:pt>
                <c:pt idx="1819">
                  <c:v>102.24</c:v>
                </c:pt>
                <c:pt idx="1820">
                  <c:v>101.31</c:v>
                </c:pt>
                <c:pt idx="1821">
                  <c:v>101.56</c:v>
                </c:pt>
                <c:pt idx="1822">
                  <c:v>101.81</c:v>
                </c:pt>
                <c:pt idx="1823">
                  <c:v>103.22</c:v>
                </c:pt>
                <c:pt idx="1824">
                  <c:v>102.96</c:v>
                </c:pt>
                <c:pt idx="1825">
                  <c:v>98.83</c:v>
                </c:pt>
                <c:pt idx="1826">
                  <c:v>98.83</c:v>
                </c:pt>
                <c:pt idx="1827">
                  <c:v>99.65</c:v>
                </c:pt>
                <c:pt idx="1828">
                  <c:v>99.36</c:v>
                </c:pt>
                <c:pt idx="1829">
                  <c:v>101.34</c:v>
                </c:pt>
                <c:pt idx="1830">
                  <c:v>99.68</c:v>
                </c:pt>
                <c:pt idx="1831">
                  <c:v>99.68</c:v>
                </c:pt>
                <c:pt idx="1832">
                  <c:v>99.53</c:v>
                </c:pt>
                <c:pt idx="1833">
                  <c:v>98.67</c:v>
                </c:pt>
                <c:pt idx="1834">
                  <c:v>97.22</c:v>
                </c:pt>
                <c:pt idx="1835">
                  <c:v>93.88</c:v>
                </c:pt>
                <c:pt idx="1836">
                  <c:v>93.53</c:v>
                </c:pt>
                <c:pt idx="1837">
                  <c:v>93.87</c:v>
                </c:pt>
                <c:pt idx="1838">
                  <c:v>94.95</c:v>
                </c:pt>
                <c:pt idx="1839">
                  <c:v>100.14</c:v>
                </c:pt>
                <c:pt idx="1840">
                  <c:v>97.77</c:v>
                </c:pt>
                <c:pt idx="1841">
                  <c:v>99.41</c:v>
                </c:pt>
                <c:pt idx="1842">
                  <c:v>98.34</c:v>
                </c:pt>
                <c:pt idx="1843">
                  <c:v>100.49</c:v>
                </c:pt>
                <c:pt idx="1844">
                  <c:v>101.28</c:v>
                </c:pt>
                <c:pt idx="1845">
                  <c:v>100.99</c:v>
                </c:pt>
                <c:pt idx="1846">
                  <c:v>100.96</c:v>
                </c:pt>
                <c:pt idx="1847">
                  <c:v>100.2</c:v>
                </c:pt>
                <c:pt idx="1848">
                  <c:v>100.36</c:v>
                </c:pt>
                <c:pt idx="1849">
                  <c:v>99.79</c:v>
                </c:pt>
                <c:pt idx="1850">
                  <c:v>98.21</c:v>
                </c:pt>
                <c:pt idx="1851">
                  <c:v>96.77</c:v>
                </c:pt>
                <c:pt idx="1852">
                  <c:v>96.17</c:v>
                </c:pt>
                <c:pt idx="1853">
                  <c:v>96.17</c:v>
                </c:pt>
                <c:pt idx="1854">
                  <c:v>98.01</c:v>
                </c:pt>
                <c:pt idx="1855">
                  <c:v>96.92</c:v>
                </c:pt>
                <c:pt idx="1856">
                  <c:v>97.41</c:v>
                </c:pt>
                <c:pt idx="1857">
                  <c:v>98.82</c:v>
                </c:pt>
                <c:pt idx="1858">
                  <c:v>102.59</c:v>
                </c:pt>
                <c:pt idx="1859">
                  <c:v>99.37</c:v>
                </c:pt>
                <c:pt idx="1860">
                  <c:v>98.14</c:v>
                </c:pt>
                <c:pt idx="1861">
                  <c:v>98.99</c:v>
                </c:pt>
                <c:pt idx="1862">
                  <c:v>97.78</c:v>
                </c:pt>
                <c:pt idx="1863">
                  <c:v>95.74</c:v>
                </c:pt>
                <c:pt idx="1864">
                  <c:v>96.8</c:v>
                </c:pt>
                <c:pt idx="1865">
                  <c:v>95.52</c:v>
                </c:pt>
                <c:pt idx="1866">
                  <c:v>94.26</c:v>
                </c:pt>
                <c:pt idx="1867">
                  <c:v>94.07</c:v>
                </c:pt>
                <c:pt idx="1868">
                  <c:v>92.51</c:v>
                </c:pt>
                <c:pt idx="1869">
                  <c:v>92.19</c:v>
                </c:pt>
                <c:pt idx="1870">
                  <c:v>93.19</c:v>
                </c:pt>
                <c:pt idx="1871">
                  <c:v>93.32</c:v>
                </c:pt>
                <c:pt idx="1872">
                  <c:v>93.96</c:v>
                </c:pt>
                <c:pt idx="1873">
                  <c:v>90.2</c:v>
                </c:pt>
                <c:pt idx="1874">
                  <c:v>93.17</c:v>
                </c:pt>
                <c:pt idx="1875">
                  <c:v>91.27</c:v>
                </c:pt>
                <c:pt idx="1876">
                  <c:v>87.4</c:v>
                </c:pt>
                <c:pt idx="1877">
                  <c:v>85.3</c:v>
                </c:pt>
                <c:pt idx="1878">
                  <c:v>86.11</c:v>
                </c:pt>
                <c:pt idx="1879">
                  <c:v>88.34</c:v>
                </c:pt>
                <c:pt idx="1880">
                  <c:v>86.38</c:v>
                </c:pt>
                <c:pt idx="1881">
                  <c:v>86.8</c:v>
                </c:pt>
                <c:pt idx="1882">
                  <c:v>84.23</c:v>
                </c:pt>
                <c:pt idx="1883">
                  <c:v>85.57</c:v>
                </c:pt>
                <c:pt idx="1884">
                  <c:v>85.81</c:v>
                </c:pt>
                <c:pt idx="1885">
                  <c:v>85.41</c:v>
                </c:pt>
                <c:pt idx="1886">
                  <c:v>82.98</c:v>
                </c:pt>
                <c:pt idx="1887">
                  <c:v>82.59</c:v>
                </c:pt>
                <c:pt idx="1888">
                  <c:v>79.680000000000007</c:v>
                </c:pt>
                <c:pt idx="1889">
                  <c:v>75.67</c:v>
                </c:pt>
                <c:pt idx="1890">
                  <c:v>77.61</c:v>
                </c:pt>
                <c:pt idx="1891">
                  <c:v>79.2</c:v>
                </c:pt>
                <c:pt idx="1892">
                  <c:v>82.14</c:v>
                </c:pt>
                <c:pt idx="1893">
                  <c:v>81.209999999999994</c:v>
                </c:pt>
                <c:pt idx="1894">
                  <c:v>84.45</c:v>
                </c:pt>
                <c:pt idx="1895">
                  <c:v>80.239999999999995</c:v>
                </c:pt>
                <c:pt idx="1896">
                  <c:v>79.849999999999994</c:v>
                </c:pt>
                <c:pt idx="1897">
                  <c:v>80.510000000000005</c:v>
                </c:pt>
                <c:pt idx="1898">
                  <c:v>85.92</c:v>
                </c:pt>
                <c:pt idx="1899">
                  <c:v>86.89</c:v>
                </c:pt>
                <c:pt idx="1900">
                  <c:v>85.7</c:v>
                </c:pt>
                <c:pt idx="1901">
                  <c:v>87.96</c:v>
                </c:pt>
                <c:pt idx="1902">
                  <c:v>89.4</c:v>
                </c:pt>
                <c:pt idx="1903">
                  <c:v>88.91</c:v>
                </c:pt>
                <c:pt idx="1904">
                  <c:v>90.21</c:v>
                </c:pt>
                <c:pt idx="1905">
                  <c:v>88.19</c:v>
                </c:pt>
                <c:pt idx="1906">
                  <c:v>87.24</c:v>
                </c:pt>
                <c:pt idx="1907">
                  <c:v>89.05</c:v>
                </c:pt>
                <c:pt idx="1908">
                  <c:v>89.34</c:v>
                </c:pt>
                <c:pt idx="1909">
                  <c:v>86.02</c:v>
                </c:pt>
                <c:pt idx="1910">
                  <c:v>86.45</c:v>
                </c:pt>
                <c:pt idx="1911">
                  <c:v>86.45</c:v>
                </c:pt>
                <c:pt idx="1912">
                  <c:v>88.93</c:v>
                </c:pt>
                <c:pt idx="1913">
                  <c:v>88.81</c:v>
                </c:pt>
                <c:pt idx="1914">
                  <c:v>88.9</c:v>
                </c:pt>
                <c:pt idx="1915">
                  <c:v>87.27</c:v>
                </c:pt>
                <c:pt idx="1916">
                  <c:v>85.37</c:v>
                </c:pt>
                <c:pt idx="1917">
                  <c:v>85.3</c:v>
                </c:pt>
                <c:pt idx="1918">
                  <c:v>85.16</c:v>
                </c:pt>
                <c:pt idx="1919">
                  <c:v>85.44</c:v>
                </c:pt>
                <c:pt idx="1920">
                  <c:v>84.12</c:v>
                </c:pt>
                <c:pt idx="1921">
                  <c:v>82.26</c:v>
                </c:pt>
                <c:pt idx="1922">
                  <c:v>82.38</c:v>
                </c:pt>
                <c:pt idx="1923">
                  <c:v>87.58</c:v>
                </c:pt>
                <c:pt idx="1924">
                  <c:v>86.65</c:v>
                </c:pt>
                <c:pt idx="1925">
                  <c:v>87.88</c:v>
                </c:pt>
                <c:pt idx="1926">
                  <c:v>85.38</c:v>
                </c:pt>
                <c:pt idx="1927">
                  <c:v>85.72</c:v>
                </c:pt>
                <c:pt idx="1928">
                  <c:v>82.89</c:v>
                </c:pt>
                <c:pt idx="1929">
                  <c:v>79.3</c:v>
                </c:pt>
                <c:pt idx="1930">
                  <c:v>81.31</c:v>
                </c:pt>
                <c:pt idx="1931">
                  <c:v>86.88</c:v>
                </c:pt>
                <c:pt idx="1932">
                  <c:v>86.63</c:v>
                </c:pt>
                <c:pt idx="1933">
                  <c:v>91.93</c:v>
                </c:pt>
                <c:pt idx="1934">
                  <c:v>93.79</c:v>
                </c:pt>
                <c:pt idx="1935">
                  <c:v>94.89</c:v>
                </c:pt>
                <c:pt idx="1936">
                  <c:v>95.7</c:v>
                </c:pt>
                <c:pt idx="1937">
                  <c:v>97.44</c:v>
                </c:pt>
                <c:pt idx="1938">
                  <c:v>97.4</c:v>
                </c:pt>
                <c:pt idx="1939">
                  <c:v>99.59</c:v>
                </c:pt>
                <c:pt idx="1940">
                  <c:v>99.2</c:v>
                </c:pt>
                <c:pt idx="1941">
                  <c:v>99.87</c:v>
                </c:pt>
                <c:pt idx="1942">
                  <c:v>99.13</c:v>
                </c:pt>
                <c:pt idx="1943">
                  <c:v>98.14</c:v>
                </c:pt>
                <c:pt idx="1944">
                  <c:v>97.5</c:v>
                </c:pt>
                <c:pt idx="1945">
                  <c:v>95.93</c:v>
                </c:pt>
                <c:pt idx="1946">
                  <c:v>97.24</c:v>
                </c:pt>
                <c:pt idx="1947">
                  <c:v>95.69</c:v>
                </c:pt>
                <c:pt idx="1948">
                  <c:v>98.05</c:v>
                </c:pt>
                <c:pt idx="1949">
                  <c:v>97.43</c:v>
                </c:pt>
                <c:pt idx="1950">
                  <c:v>95.15</c:v>
                </c:pt>
                <c:pt idx="1951">
                  <c:v>96.2</c:v>
                </c:pt>
                <c:pt idx="1952">
                  <c:v>98.67</c:v>
                </c:pt>
                <c:pt idx="1953">
                  <c:v>96.65</c:v>
                </c:pt>
                <c:pt idx="1954">
                  <c:v>96.89</c:v>
                </c:pt>
                <c:pt idx="1955">
                  <c:v>94.94</c:v>
                </c:pt>
                <c:pt idx="1956">
                  <c:v>94.94</c:v>
                </c:pt>
                <c:pt idx="1957">
                  <c:v>95.42</c:v>
                </c:pt>
                <c:pt idx="1958">
                  <c:v>94.77</c:v>
                </c:pt>
                <c:pt idx="1959">
                  <c:v>92.89</c:v>
                </c:pt>
                <c:pt idx="1960">
                  <c:v>90.61</c:v>
                </c:pt>
                <c:pt idx="1961">
                  <c:v>91.16</c:v>
                </c:pt>
                <c:pt idx="1962">
                  <c:v>91.02</c:v>
                </c:pt>
                <c:pt idx="1963">
                  <c:v>95.41</c:v>
                </c:pt>
                <c:pt idx="1964">
                  <c:v>93.4</c:v>
                </c:pt>
                <c:pt idx="1965">
                  <c:v>93.26</c:v>
                </c:pt>
                <c:pt idx="1966">
                  <c:v>93.01</c:v>
                </c:pt>
                <c:pt idx="1967">
                  <c:v>94.95</c:v>
                </c:pt>
                <c:pt idx="1968">
                  <c:v>94.81</c:v>
                </c:pt>
                <c:pt idx="1969">
                  <c:v>99.37</c:v>
                </c:pt>
                <c:pt idx="1970">
                  <c:v>97.3</c:v>
                </c:pt>
                <c:pt idx="1971">
                  <c:v>99.29</c:v>
                </c:pt>
                <c:pt idx="1972">
                  <c:v>101.93</c:v>
                </c:pt>
                <c:pt idx="1973">
                  <c:v>100.74</c:v>
                </c:pt>
                <c:pt idx="1974">
                  <c:v>99.09</c:v>
                </c:pt>
                <c:pt idx="1975">
                  <c:v>99.01</c:v>
                </c:pt>
                <c:pt idx="1976">
                  <c:v>100.22</c:v>
                </c:pt>
                <c:pt idx="1977">
                  <c:v>100.4</c:v>
                </c:pt>
                <c:pt idx="1978">
                  <c:v>100.29</c:v>
                </c:pt>
                <c:pt idx="1979">
                  <c:v>102.7</c:v>
                </c:pt>
                <c:pt idx="1980">
                  <c:v>100.59</c:v>
                </c:pt>
                <c:pt idx="1981">
                  <c:v>100.59</c:v>
                </c:pt>
                <c:pt idx="1982">
                  <c:v>100.23</c:v>
                </c:pt>
                <c:pt idx="1983">
                  <c:v>101.32</c:v>
                </c:pt>
                <c:pt idx="1984">
                  <c:v>99.59</c:v>
                </c:pt>
                <c:pt idx="1985">
                  <c:v>97.7</c:v>
                </c:pt>
                <c:pt idx="1986">
                  <c:v>99.49</c:v>
                </c:pt>
                <c:pt idx="1987">
                  <c:v>98.44</c:v>
                </c:pt>
                <c:pt idx="1988">
                  <c:v>100.1</c:v>
                </c:pt>
                <c:pt idx="1989">
                  <c:v>96.91</c:v>
                </c:pt>
                <c:pt idx="1990">
                  <c:v>97.37</c:v>
                </c:pt>
                <c:pt idx="1991">
                  <c:v>99.65</c:v>
                </c:pt>
                <c:pt idx="1992">
                  <c:v>98.97</c:v>
                </c:pt>
                <c:pt idx="1993">
                  <c:v>98.21</c:v>
                </c:pt>
                <c:pt idx="1994">
                  <c:v>103.88</c:v>
                </c:pt>
                <c:pt idx="1995">
                  <c:v>102.55</c:v>
                </c:pt>
                <c:pt idx="1996">
                  <c:v>97.18</c:v>
                </c:pt>
                <c:pt idx="1997">
                  <c:v>99.8</c:v>
                </c:pt>
                <c:pt idx="1998">
                  <c:v>109.24</c:v>
                </c:pt>
                <c:pt idx="1999">
                  <c:v>111.05</c:v>
                </c:pt>
                <c:pt idx="2000">
                  <c:v>113.52</c:v>
                </c:pt>
                <c:pt idx="2001">
                  <c:v>113.93</c:v>
                </c:pt>
                <c:pt idx="2002">
                  <c:v>112.86</c:v>
                </c:pt>
                <c:pt idx="2003">
                  <c:v>112.76</c:v>
                </c:pt>
                <c:pt idx="2004">
                  <c:v>112.21</c:v>
                </c:pt>
                <c:pt idx="2005">
                  <c:v>112.28</c:v>
                </c:pt>
                <c:pt idx="2006">
                  <c:v>112.29</c:v>
                </c:pt>
                <c:pt idx="2007">
                  <c:v>112.29</c:v>
                </c:pt>
                <c:pt idx="2008">
                  <c:v>111.45</c:v>
                </c:pt>
                <c:pt idx="2009">
                  <c:v>108.15</c:v>
                </c:pt>
                <c:pt idx="2010">
                  <c:v>107.12</c:v>
                </c:pt>
                <c:pt idx="2011">
                  <c:v>109.66</c:v>
                </c:pt>
                <c:pt idx="2012">
                  <c:v>108.11</c:v>
                </c:pt>
                <c:pt idx="2013">
                  <c:v>107.11</c:v>
                </c:pt>
                <c:pt idx="2014">
                  <c:v>106.25</c:v>
                </c:pt>
                <c:pt idx="2015">
                  <c:v>109.92</c:v>
                </c:pt>
                <c:pt idx="2016">
                  <c:v>112.79</c:v>
                </c:pt>
                <c:pt idx="2017">
                  <c:v>110.3</c:v>
                </c:pt>
                <c:pt idx="2018">
                  <c:v>108.83</c:v>
                </c:pt>
                <c:pt idx="2019">
                  <c:v>108.34</c:v>
                </c:pt>
                <c:pt idx="2020">
                  <c:v>108.47</c:v>
                </c:pt>
                <c:pt idx="2021">
                  <c:v>107.94</c:v>
                </c:pt>
                <c:pt idx="2022">
                  <c:v>106.72</c:v>
                </c:pt>
                <c:pt idx="2023">
                  <c:v>104.27</c:v>
                </c:pt>
                <c:pt idx="2024">
                  <c:v>104.79</c:v>
                </c:pt>
                <c:pt idx="2025">
                  <c:v>103.98</c:v>
                </c:pt>
                <c:pt idx="2026">
                  <c:v>105.4</c:v>
                </c:pt>
                <c:pt idx="2027">
                  <c:v>105.6</c:v>
                </c:pt>
                <c:pt idx="2028">
                  <c:v>105.75</c:v>
                </c:pt>
                <c:pt idx="2029">
                  <c:v>104</c:v>
                </c:pt>
                <c:pt idx="2030">
                  <c:v>102.33</c:v>
                </c:pt>
                <c:pt idx="2031">
                  <c:v>101.07</c:v>
                </c:pt>
                <c:pt idx="2032">
                  <c:v>101.42</c:v>
                </c:pt>
                <c:pt idx="2033">
                  <c:v>97.98</c:v>
                </c:pt>
                <c:pt idx="2034">
                  <c:v>97.18</c:v>
                </c:pt>
                <c:pt idx="2035">
                  <c:v>101.19</c:v>
                </c:pt>
                <c:pt idx="2036">
                  <c:v>101.16</c:v>
                </c:pt>
                <c:pt idx="2037">
                  <c:v>102.7</c:v>
                </c:pt>
                <c:pt idx="2038">
                  <c:v>104.38</c:v>
                </c:pt>
                <c:pt idx="2039">
                  <c:v>105.02</c:v>
                </c:pt>
                <c:pt idx="2040">
                  <c:v>105.44</c:v>
                </c:pt>
                <c:pt idx="2041">
                  <c:v>104.42</c:v>
                </c:pt>
                <c:pt idx="2042">
                  <c:v>101.91</c:v>
                </c:pt>
                <c:pt idx="2043">
                  <c:v>102.23</c:v>
                </c:pt>
                <c:pt idx="2044">
                  <c:v>99.63</c:v>
                </c:pt>
                <c:pt idx="2045">
                  <c:v>96.97</c:v>
                </c:pt>
                <c:pt idx="2046">
                  <c:v>97.88</c:v>
                </c:pt>
                <c:pt idx="2047">
                  <c:v>97.28</c:v>
                </c:pt>
                <c:pt idx="2048">
                  <c:v>98.1</c:v>
                </c:pt>
                <c:pt idx="2049">
                  <c:v>93.57</c:v>
                </c:pt>
                <c:pt idx="2050">
                  <c:v>86.2</c:v>
                </c:pt>
                <c:pt idx="2051">
                  <c:v>86.2</c:v>
                </c:pt>
                <c:pt idx="2052">
                  <c:v>86.36</c:v>
                </c:pt>
                <c:pt idx="2053">
                  <c:v>84.99</c:v>
                </c:pt>
                <c:pt idx="2054">
                  <c:v>84.32</c:v>
                </c:pt>
                <c:pt idx="2055">
                  <c:v>84.81</c:v>
                </c:pt>
                <c:pt idx="2056">
                  <c:v>85.58</c:v>
                </c:pt>
                <c:pt idx="2057">
                  <c:v>86.73</c:v>
                </c:pt>
                <c:pt idx="2058">
                  <c:v>86.71</c:v>
                </c:pt>
                <c:pt idx="2059">
                  <c:v>86.94</c:v>
                </c:pt>
                <c:pt idx="2060">
                  <c:v>87.48</c:v>
                </c:pt>
                <c:pt idx="2061">
                  <c:v>89.03</c:v>
                </c:pt>
                <c:pt idx="2062">
                  <c:v>90.54</c:v>
                </c:pt>
                <c:pt idx="2063">
                  <c:v>90.86</c:v>
                </c:pt>
                <c:pt idx="2064">
                  <c:v>90.77</c:v>
                </c:pt>
                <c:pt idx="2065">
                  <c:v>92.19</c:v>
                </c:pt>
                <c:pt idx="2066">
                  <c:v>89.34</c:v>
                </c:pt>
                <c:pt idx="2067">
                  <c:v>85.64</c:v>
                </c:pt>
                <c:pt idx="2068">
                  <c:v>87.33</c:v>
                </c:pt>
                <c:pt idx="2069">
                  <c:v>86.19</c:v>
                </c:pt>
                <c:pt idx="2070">
                  <c:v>87.87</c:v>
                </c:pt>
                <c:pt idx="2071">
                  <c:v>89.11</c:v>
                </c:pt>
                <c:pt idx="2072">
                  <c:v>88.86</c:v>
                </c:pt>
                <c:pt idx="2073">
                  <c:v>90.86</c:v>
                </c:pt>
                <c:pt idx="2074">
                  <c:v>91.38</c:v>
                </c:pt>
                <c:pt idx="2075">
                  <c:v>91.54</c:v>
                </c:pt>
                <c:pt idx="2076">
                  <c:v>91.54</c:v>
                </c:pt>
                <c:pt idx="2077">
                  <c:v>91.4</c:v>
                </c:pt>
                <c:pt idx="2078">
                  <c:v>91.86</c:v>
                </c:pt>
                <c:pt idx="2079">
                  <c:v>91.11</c:v>
                </c:pt>
                <c:pt idx="2080">
                  <c:v>89.25</c:v>
                </c:pt>
                <c:pt idx="2081">
                  <c:v>88.03</c:v>
                </c:pt>
                <c:pt idx="2082">
                  <c:v>88.38</c:v>
                </c:pt>
                <c:pt idx="2083">
                  <c:v>90.3</c:v>
                </c:pt>
                <c:pt idx="2084">
                  <c:v>89.38</c:v>
                </c:pt>
                <c:pt idx="2085">
                  <c:v>91.55</c:v>
                </c:pt>
                <c:pt idx="2086">
                  <c:v>91.38</c:v>
                </c:pt>
                <c:pt idx="2087">
                  <c:v>89.84</c:v>
                </c:pt>
                <c:pt idx="2088">
                  <c:v>91.12</c:v>
                </c:pt>
                <c:pt idx="2089">
                  <c:v>91.49</c:v>
                </c:pt>
                <c:pt idx="2090">
                  <c:v>91</c:v>
                </c:pt>
                <c:pt idx="2091">
                  <c:v>91.51</c:v>
                </c:pt>
                <c:pt idx="2092">
                  <c:v>91.51</c:v>
                </c:pt>
                <c:pt idx="2093">
                  <c:v>90.48</c:v>
                </c:pt>
                <c:pt idx="2094">
                  <c:v>89.82</c:v>
                </c:pt>
                <c:pt idx="2095">
                  <c:v>88.81</c:v>
                </c:pt>
                <c:pt idx="2096">
                  <c:v>88.02</c:v>
                </c:pt>
                <c:pt idx="2097">
                  <c:v>87.7</c:v>
                </c:pt>
                <c:pt idx="2098">
                  <c:v>88.62</c:v>
                </c:pt>
                <c:pt idx="2099">
                  <c:v>88.28</c:v>
                </c:pt>
                <c:pt idx="2100">
                  <c:v>88.61</c:v>
                </c:pt>
                <c:pt idx="2101">
                  <c:v>87.79</c:v>
                </c:pt>
                <c:pt idx="2102">
                  <c:v>88.37</c:v>
                </c:pt>
                <c:pt idx="2103">
                  <c:v>88.28</c:v>
                </c:pt>
                <c:pt idx="2104">
                  <c:v>88.69</c:v>
                </c:pt>
                <c:pt idx="2105">
                  <c:v>89.38</c:v>
                </c:pt>
                <c:pt idx="2106">
                  <c:v>89.19</c:v>
                </c:pt>
                <c:pt idx="2107">
                  <c:v>88</c:v>
                </c:pt>
                <c:pt idx="2108">
                  <c:v>86.75</c:v>
                </c:pt>
                <c:pt idx="2109">
                  <c:v>84.11</c:v>
                </c:pt>
                <c:pt idx="2110">
                  <c:v>85.73</c:v>
                </c:pt>
                <c:pt idx="2111">
                  <c:v>83.76</c:v>
                </c:pt>
                <c:pt idx="2112">
                  <c:v>83.86</c:v>
                </c:pt>
                <c:pt idx="2113">
                  <c:v>83.86</c:v>
                </c:pt>
                <c:pt idx="2114">
                  <c:v>81.25</c:v>
                </c:pt>
                <c:pt idx="2115">
                  <c:v>81.739999999999995</c:v>
                </c:pt>
                <c:pt idx="2116">
                  <c:v>81.510000000000005</c:v>
                </c:pt>
                <c:pt idx="2117">
                  <c:v>81.849999999999994</c:v>
                </c:pt>
                <c:pt idx="2118">
                  <c:v>80.44</c:v>
                </c:pt>
                <c:pt idx="2119">
                  <c:v>82.34</c:v>
                </c:pt>
                <c:pt idx="2120">
                  <c:v>84.86</c:v>
                </c:pt>
                <c:pt idx="2121">
                  <c:v>84.88</c:v>
                </c:pt>
                <c:pt idx="2122">
                  <c:v>87.81</c:v>
                </c:pt>
                <c:pt idx="2123">
                  <c:v>87.81</c:v>
                </c:pt>
                <c:pt idx="2124">
                  <c:v>86.72</c:v>
                </c:pt>
                <c:pt idx="2125">
                  <c:v>87.06</c:v>
                </c:pt>
                <c:pt idx="2126">
                  <c:v>86.85</c:v>
                </c:pt>
                <c:pt idx="2127">
                  <c:v>86.49</c:v>
                </c:pt>
                <c:pt idx="2128">
                  <c:v>84.69</c:v>
                </c:pt>
                <c:pt idx="2129">
                  <c:v>83.9</c:v>
                </c:pt>
                <c:pt idx="2130">
                  <c:v>82.95</c:v>
                </c:pt>
                <c:pt idx="2131">
                  <c:v>81.430000000000007</c:v>
                </c:pt>
                <c:pt idx="2132">
                  <c:v>82.18</c:v>
                </c:pt>
                <c:pt idx="2133">
                  <c:v>81.94</c:v>
                </c:pt>
                <c:pt idx="2134">
                  <c:v>82.55</c:v>
                </c:pt>
                <c:pt idx="2135">
                  <c:v>82.52</c:v>
                </c:pt>
                <c:pt idx="2136">
                  <c:v>81.69</c:v>
                </c:pt>
                <c:pt idx="2137">
                  <c:v>80.56</c:v>
                </c:pt>
                <c:pt idx="2138">
                  <c:v>81.77</c:v>
                </c:pt>
                <c:pt idx="2139">
                  <c:v>79.489999999999995</c:v>
                </c:pt>
                <c:pt idx="2140">
                  <c:v>83.08</c:v>
                </c:pt>
                <c:pt idx="2141">
                  <c:v>81.25</c:v>
                </c:pt>
                <c:pt idx="2142">
                  <c:v>82.69</c:v>
                </c:pt>
                <c:pt idx="2143">
                  <c:v>83.01</c:v>
                </c:pt>
                <c:pt idx="2144">
                  <c:v>81.67</c:v>
                </c:pt>
                <c:pt idx="2145">
                  <c:v>82.21</c:v>
                </c:pt>
                <c:pt idx="2146">
                  <c:v>82.66</c:v>
                </c:pt>
                <c:pt idx="2147">
                  <c:v>81.67</c:v>
                </c:pt>
                <c:pt idx="2148">
                  <c:v>83.23</c:v>
                </c:pt>
                <c:pt idx="2149">
                  <c:v>82.82</c:v>
                </c:pt>
                <c:pt idx="2150">
                  <c:v>81.47</c:v>
                </c:pt>
                <c:pt idx="2151">
                  <c:v>81.58</c:v>
                </c:pt>
                <c:pt idx="2152">
                  <c:v>79.97</c:v>
                </c:pt>
                <c:pt idx="2153">
                  <c:v>77.86</c:v>
                </c:pt>
                <c:pt idx="2154">
                  <c:v>76.180000000000007</c:v>
                </c:pt>
                <c:pt idx="2155">
                  <c:v>76.52</c:v>
                </c:pt>
                <c:pt idx="2156">
                  <c:v>76.489999999999995</c:v>
                </c:pt>
                <c:pt idx="2157">
                  <c:v>75.180000000000007</c:v>
                </c:pt>
                <c:pt idx="2158">
                  <c:v>74.709999999999994</c:v>
                </c:pt>
                <c:pt idx="2159">
                  <c:v>73.52</c:v>
                </c:pt>
                <c:pt idx="2160">
                  <c:v>74.86</c:v>
                </c:pt>
                <c:pt idx="2161">
                  <c:v>73.66</c:v>
                </c:pt>
                <c:pt idx="2162">
                  <c:v>74.569999999999993</c:v>
                </c:pt>
                <c:pt idx="2163">
                  <c:v>76.02</c:v>
                </c:pt>
                <c:pt idx="2164">
                  <c:v>76.8</c:v>
                </c:pt>
                <c:pt idx="2165">
                  <c:v>77.19</c:v>
                </c:pt>
                <c:pt idx="2166">
                  <c:v>76.45</c:v>
                </c:pt>
                <c:pt idx="2167">
                  <c:v>74.25</c:v>
                </c:pt>
                <c:pt idx="2168">
                  <c:v>74.67</c:v>
                </c:pt>
                <c:pt idx="2169">
                  <c:v>74.09</c:v>
                </c:pt>
                <c:pt idx="2170">
                  <c:v>74.599999999999994</c:v>
                </c:pt>
                <c:pt idx="2171">
                  <c:v>74.599999999999994</c:v>
                </c:pt>
                <c:pt idx="2172">
                  <c:v>75.02</c:v>
                </c:pt>
                <c:pt idx="2173">
                  <c:v>73.91</c:v>
                </c:pt>
                <c:pt idx="2174">
                  <c:v>71.92</c:v>
                </c:pt>
                <c:pt idx="2175">
                  <c:v>74.7</c:v>
                </c:pt>
                <c:pt idx="2176">
                  <c:v>75.17</c:v>
                </c:pt>
                <c:pt idx="2177">
                  <c:v>73.36</c:v>
                </c:pt>
                <c:pt idx="2178">
                  <c:v>72.52</c:v>
                </c:pt>
                <c:pt idx="2179">
                  <c:v>71.63</c:v>
                </c:pt>
                <c:pt idx="2180">
                  <c:v>73.099999999999994</c:v>
                </c:pt>
                <c:pt idx="2181">
                  <c:v>73.459999999999994</c:v>
                </c:pt>
                <c:pt idx="2182">
                  <c:v>74.430000000000007</c:v>
                </c:pt>
                <c:pt idx="2183">
                  <c:v>75.42</c:v>
                </c:pt>
                <c:pt idx="2184">
                  <c:v>75.77</c:v>
                </c:pt>
                <c:pt idx="2185">
                  <c:v>75.239999999999995</c:v>
                </c:pt>
                <c:pt idx="2186">
                  <c:v>75.39</c:v>
                </c:pt>
                <c:pt idx="2187">
                  <c:v>75.739999999999995</c:v>
                </c:pt>
                <c:pt idx="2188">
                  <c:v>78.02</c:v>
                </c:pt>
                <c:pt idx="2189">
                  <c:v>80.25</c:v>
                </c:pt>
                <c:pt idx="2190">
                  <c:v>81.48</c:v>
                </c:pt>
                <c:pt idx="2191">
                  <c:v>80.7</c:v>
                </c:pt>
                <c:pt idx="2192">
                  <c:v>82.01</c:v>
                </c:pt>
                <c:pt idx="2193">
                  <c:v>82.47</c:v>
                </c:pt>
                <c:pt idx="2194">
                  <c:v>82.55</c:v>
                </c:pt>
                <c:pt idx="2195">
                  <c:v>81.34</c:v>
                </c:pt>
                <c:pt idx="2196">
                  <c:v>78.95</c:v>
                </c:pt>
                <c:pt idx="2197">
                  <c:v>78.36</c:v>
                </c:pt>
                <c:pt idx="2198">
                  <c:v>76.989999999999995</c:v>
                </c:pt>
                <c:pt idx="2199">
                  <c:v>77.5</c:v>
                </c:pt>
                <c:pt idx="2200">
                  <c:v>78.98</c:v>
                </c:pt>
                <c:pt idx="2201">
                  <c:v>78.98</c:v>
                </c:pt>
                <c:pt idx="2202">
                  <c:v>79.3</c:v>
                </c:pt>
                <c:pt idx="2203">
                  <c:v>76.56</c:v>
                </c:pt>
                <c:pt idx="2204">
                  <c:v>77.44</c:v>
                </c:pt>
                <c:pt idx="2205">
                  <c:v>76.540000000000006</c:v>
                </c:pt>
                <c:pt idx="2206">
                  <c:v>76.010000000000005</c:v>
                </c:pt>
                <c:pt idx="2207">
                  <c:v>76.62</c:v>
                </c:pt>
                <c:pt idx="2208">
                  <c:v>77.040000000000006</c:v>
                </c:pt>
                <c:pt idx="2209">
                  <c:v>77.150000000000006</c:v>
                </c:pt>
                <c:pt idx="2210">
                  <c:v>74.95</c:v>
                </c:pt>
                <c:pt idx="2211">
                  <c:v>76.09</c:v>
                </c:pt>
                <c:pt idx="2212">
                  <c:v>75.44</c:v>
                </c:pt>
                <c:pt idx="2213">
                  <c:v>74.069999999999993</c:v>
                </c:pt>
                <c:pt idx="2214">
                  <c:v>71.98</c:v>
                </c:pt>
                <c:pt idx="2215">
                  <c:v>72.14</c:v>
                </c:pt>
                <c:pt idx="2216">
                  <c:v>72.14</c:v>
                </c:pt>
                <c:pt idx="2217">
                  <c:v>72.95</c:v>
                </c:pt>
                <c:pt idx="2218">
                  <c:v>75.63</c:v>
                </c:pt>
                <c:pt idx="2219">
                  <c:v>75.94</c:v>
                </c:pt>
                <c:pt idx="2220">
                  <c:v>78.25</c:v>
                </c:pt>
                <c:pt idx="2221">
                  <c:v>78.86</c:v>
                </c:pt>
                <c:pt idx="2222">
                  <c:v>76.510000000000005</c:v>
                </c:pt>
                <c:pt idx="2223">
                  <c:v>76.349999999999994</c:v>
                </c:pt>
                <c:pt idx="2224">
                  <c:v>77.209999999999994</c:v>
                </c:pt>
                <c:pt idx="2225">
                  <c:v>77.819999999999993</c:v>
                </c:pt>
                <c:pt idx="2226">
                  <c:v>77.180000000000007</c:v>
                </c:pt>
                <c:pt idx="2227">
                  <c:v>76.790000000000006</c:v>
                </c:pt>
                <c:pt idx="2228">
                  <c:v>77.67</c:v>
                </c:pt>
                <c:pt idx="2229">
                  <c:v>76.94</c:v>
                </c:pt>
                <c:pt idx="2230">
                  <c:v>75.12</c:v>
                </c:pt>
                <c:pt idx="2231">
                  <c:v>73.78</c:v>
                </c:pt>
                <c:pt idx="2232">
                  <c:v>75.48</c:v>
                </c:pt>
                <c:pt idx="2233">
                  <c:v>74.38</c:v>
                </c:pt>
                <c:pt idx="2234">
                  <c:v>71.989999999999995</c:v>
                </c:pt>
                <c:pt idx="2235">
                  <c:v>71.44</c:v>
                </c:pt>
                <c:pt idx="2236">
                  <c:v>71.510000000000005</c:v>
                </c:pt>
                <c:pt idx="2237">
                  <c:v>74.61</c:v>
                </c:pt>
                <c:pt idx="2238">
                  <c:v>72.86</c:v>
                </c:pt>
                <c:pt idx="2239">
                  <c:v>72.58</c:v>
                </c:pt>
                <c:pt idx="2240">
                  <c:v>73.97</c:v>
                </c:pt>
                <c:pt idx="2241">
                  <c:v>73.97</c:v>
                </c:pt>
                <c:pt idx="2242">
                  <c:v>74.55</c:v>
                </c:pt>
                <c:pt idx="2243">
                  <c:v>71.510000000000005</c:v>
                </c:pt>
                <c:pt idx="2244">
                  <c:v>68.75</c:v>
                </c:pt>
                <c:pt idx="2245">
                  <c:v>70.209999999999994</c:v>
                </c:pt>
                <c:pt idx="2246">
                  <c:v>70.040000000000006</c:v>
                </c:pt>
                <c:pt idx="2247">
                  <c:v>68.010000000000005</c:v>
                </c:pt>
                <c:pt idx="2248">
                  <c:v>69.87</c:v>
                </c:pt>
                <c:pt idx="2249">
                  <c:v>69.41</c:v>
                </c:pt>
                <c:pt idx="2250">
                  <c:v>70.08</c:v>
                </c:pt>
                <c:pt idx="2251">
                  <c:v>71.61</c:v>
                </c:pt>
                <c:pt idx="2252">
                  <c:v>74.400000000000006</c:v>
                </c:pt>
                <c:pt idx="2253">
                  <c:v>75.650000000000006</c:v>
                </c:pt>
                <c:pt idx="2254">
                  <c:v>76.37</c:v>
                </c:pt>
                <c:pt idx="2255">
                  <c:v>76.8</c:v>
                </c:pt>
                <c:pt idx="2256">
                  <c:v>75.11</c:v>
                </c:pt>
                <c:pt idx="2257">
                  <c:v>77.11</c:v>
                </c:pt>
                <c:pt idx="2258">
                  <c:v>79.97</c:v>
                </c:pt>
                <c:pt idx="2259">
                  <c:v>82.74</c:v>
                </c:pt>
                <c:pt idx="2260">
                  <c:v>86.19</c:v>
                </c:pt>
                <c:pt idx="2261">
                  <c:v>86.15</c:v>
                </c:pt>
                <c:pt idx="2262">
                  <c:v>85.17</c:v>
                </c:pt>
                <c:pt idx="2263">
                  <c:v>83.22</c:v>
                </c:pt>
                <c:pt idx="2264">
                  <c:v>82.44</c:v>
                </c:pt>
                <c:pt idx="2265">
                  <c:v>84.2</c:v>
                </c:pt>
                <c:pt idx="2266">
                  <c:v>85.12</c:v>
                </c:pt>
                <c:pt idx="2267">
                  <c:v>83.7</c:v>
                </c:pt>
                <c:pt idx="2268">
                  <c:v>83.68</c:v>
                </c:pt>
                <c:pt idx="2269">
                  <c:v>83.45</c:v>
                </c:pt>
                <c:pt idx="2270">
                  <c:v>81.45</c:v>
                </c:pt>
                <c:pt idx="2271">
                  <c:v>83.24</c:v>
                </c:pt>
                <c:pt idx="2272">
                  <c:v>85.51</c:v>
                </c:pt>
                <c:pt idx="2273">
                  <c:v>85.84</c:v>
                </c:pt>
                <c:pt idx="2274">
                  <c:v>84.05</c:v>
                </c:pt>
                <c:pt idx="2275">
                  <c:v>84.34</c:v>
                </c:pt>
                <c:pt idx="2276">
                  <c:v>84.92</c:v>
                </c:pt>
                <c:pt idx="2277">
                  <c:v>85.39</c:v>
                </c:pt>
                <c:pt idx="2278">
                  <c:v>85.88</c:v>
                </c:pt>
                <c:pt idx="2279">
                  <c:v>86.84</c:v>
                </c:pt>
                <c:pt idx="2280">
                  <c:v>86.62</c:v>
                </c:pt>
                <c:pt idx="2281">
                  <c:v>84.87</c:v>
                </c:pt>
                <c:pt idx="2282">
                  <c:v>84.87</c:v>
                </c:pt>
                <c:pt idx="2283">
                  <c:v>83.76</c:v>
                </c:pt>
                <c:pt idx="2284">
                  <c:v>82.37</c:v>
                </c:pt>
                <c:pt idx="2285">
                  <c:v>82.17</c:v>
                </c:pt>
                <c:pt idx="2286">
                  <c:v>80</c:v>
                </c:pt>
                <c:pt idx="2287">
                  <c:v>80.53</c:v>
                </c:pt>
                <c:pt idx="2288">
                  <c:v>80.61</c:v>
                </c:pt>
                <c:pt idx="2289">
                  <c:v>81.91</c:v>
                </c:pt>
                <c:pt idx="2290">
                  <c:v>81.25</c:v>
                </c:pt>
                <c:pt idx="2291">
                  <c:v>80.680000000000007</c:v>
                </c:pt>
                <c:pt idx="2292">
                  <c:v>82.2</c:v>
                </c:pt>
                <c:pt idx="2293">
                  <c:v>82.93</c:v>
                </c:pt>
                <c:pt idx="2294">
                  <c:v>81.7</c:v>
                </c:pt>
                <c:pt idx="2295">
                  <c:v>79.8</c:v>
                </c:pt>
                <c:pt idx="2296">
                  <c:v>81.239999999999995</c:v>
                </c:pt>
                <c:pt idx="2297">
                  <c:v>82.11</c:v>
                </c:pt>
                <c:pt idx="2298">
                  <c:v>82.09</c:v>
                </c:pt>
                <c:pt idx="2299">
                  <c:v>81.489999999999995</c:v>
                </c:pt>
                <c:pt idx="2300">
                  <c:v>81.87</c:v>
                </c:pt>
                <c:pt idx="2301">
                  <c:v>81.5</c:v>
                </c:pt>
                <c:pt idx="2302">
                  <c:v>80.209999999999994</c:v>
                </c:pt>
                <c:pt idx="2303">
                  <c:v>80.87</c:v>
                </c:pt>
                <c:pt idx="2304">
                  <c:v>79.680000000000007</c:v>
                </c:pt>
                <c:pt idx="2305">
                  <c:v>78.7</c:v>
                </c:pt>
                <c:pt idx="2306">
                  <c:v>79.66</c:v>
                </c:pt>
                <c:pt idx="2307">
                  <c:v>78.17</c:v>
                </c:pt>
                <c:pt idx="2308">
                  <c:v>80</c:v>
                </c:pt>
                <c:pt idx="2309">
                  <c:v>78.86</c:v>
                </c:pt>
                <c:pt idx="2310">
                  <c:v>80.16</c:v>
                </c:pt>
                <c:pt idx="2311">
                  <c:v>79.81</c:v>
                </c:pt>
                <c:pt idx="2312">
                  <c:v>79.06</c:v>
                </c:pt>
                <c:pt idx="2313">
                  <c:v>77.33</c:v>
                </c:pt>
                <c:pt idx="2314">
                  <c:v>77.010000000000005</c:v>
                </c:pt>
                <c:pt idx="2315">
                  <c:v>74.13</c:v>
                </c:pt>
                <c:pt idx="2316">
                  <c:v>74.13</c:v>
                </c:pt>
                <c:pt idx="2317">
                  <c:v>75.28</c:v>
                </c:pt>
                <c:pt idx="2318">
                  <c:v>74.52</c:v>
                </c:pt>
                <c:pt idx="2319">
                  <c:v>73.75</c:v>
                </c:pt>
                <c:pt idx="2320">
                  <c:v>71.89</c:v>
                </c:pt>
                <c:pt idx="2321">
                  <c:v>71.19</c:v>
                </c:pt>
                <c:pt idx="2322">
                  <c:v>73.14</c:v>
                </c:pt>
                <c:pt idx="2323">
                  <c:v>76.98</c:v>
                </c:pt>
                <c:pt idx="2324">
                  <c:v>77.23</c:v>
                </c:pt>
                <c:pt idx="2325">
                  <c:v>74.430000000000007</c:v>
                </c:pt>
                <c:pt idx="2326">
                  <c:v>72.89</c:v>
                </c:pt>
                <c:pt idx="2327">
                  <c:v>73.64</c:v>
                </c:pt>
                <c:pt idx="2328">
                  <c:v>73.67</c:v>
                </c:pt>
                <c:pt idx="2329">
                  <c:v>74.709999999999994</c:v>
                </c:pt>
                <c:pt idx="2330">
                  <c:v>75.260000000000005</c:v>
                </c:pt>
                <c:pt idx="2331">
                  <c:v>74.540000000000006</c:v>
                </c:pt>
                <c:pt idx="2332">
                  <c:v>76.08</c:v>
                </c:pt>
                <c:pt idx="2333">
                  <c:v>77.62</c:v>
                </c:pt>
                <c:pt idx="2334">
                  <c:v>79.02</c:v>
                </c:pt>
                <c:pt idx="2335">
                  <c:v>78</c:v>
                </c:pt>
                <c:pt idx="2336">
                  <c:v>78</c:v>
                </c:pt>
                <c:pt idx="2337">
                  <c:v>79.39</c:v>
                </c:pt>
                <c:pt idx="2338">
                  <c:v>79.650000000000006</c:v>
                </c:pt>
                <c:pt idx="2339">
                  <c:v>80.790000000000006</c:v>
                </c:pt>
                <c:pt idx="2340">
                  <c:v>82.52</c:v>
                </c:pt>
                <c:pt idx="2341">
                  <c:v>82.75</c:v>
                </c:pt>
                <c:pt idx="2342">
                  <c:v>82.66</c:v>
                </c:pt>
                <c:pt idx="2343">
                  <c:v>83.18</c:v>
                </c:pt>
                <c:pt idx="2344">
                  <c:v>81.77</c:v>
                </c:pt>
                <c:pt idx="2345">
                  <c:v>81.510000000000005</c:v>
                </c:pt>
                <c:pt idx="2346">
                  <c:v>79.36</c:v>
                </c:pt>
                <c:pt idx="2347">
                  <c:v>79.36</c:v>
                </c:pt>
                <c:pt idx="2348">
                  <c:v>79.28</c:v>
                </c:pt>
                <c:pt idx="2349">
                  <c:v>78.87</c:v>
                </c:pt>
                <c:pt idx="2350">
                  <c:v>78.77</c:v>
                </c:pt>
                <c:pt idx="2351">
                  <c:v>78.05</c:v>
                </c:pt>
                <c:pt idx="2352">
                  <c:v>78.05</c:v>
                </c:pt>
                <c:pt idx="2353">
                  <c:v>76.67</c:v>
                </c:pt>
                <c:pt idx="2354">
                  <c:v>74.400000000000006</c:v>
                </c:pt>
                <c:pt idx="2355">
                  <c:v>72.47</c:v>
                </c:pt>
                <c:pt idx="2356">
                  <c:v>73.36</c:v>
                </c:pt>
                <c:pt idx="2357">
                  <c:v>72.650000000000006</c:v>
                </c:pt>
                <c:pt idx="2358">
                  <c:v>72.66</c:v>
                </c:pt>
                <c:pt idx="2359">
                  <c:v>70.69</c:v>
                </c:pt>
                <c:pt idx="2360">
                  <c:v>69.510000000000005</c:v>
                </c:pt>
                <c:pt idx="2361">
                  <c:v>69.87</c:v>
                </c:pt>
                <c:pt idx="2362">
                  <c:v>70.540000000000006</c:v>
                </c:pt>
                <c:pt idx="2363">
                  <c:v>70.67</c:v>
                </c:pt>
                <c:pt idx="2364">
                  <c:v>72.62</c:v>
                </c:pt>
                <c:pt idx="2365">
                  <c:v>73.930000000000007</c:v>
                </c:pt>
                <c:pt idx="2366">
                  <c:v>75.47</c:v>
                </c:pt>
                <c:pt idx="2367">
                  <c:v>76.459999999999994</c:v>
                </c:pt>
                <c:pt idx="2368">
                  <c:v>76.599999999999994</c:v>
                </c:pt>
                <c:pt idx="2369">
                  <c:v>78.37</c:v>
                </c:pt>
                <c:pt idx="2370">
                  <c:v>77.28</c:v>
                </c:pt>
                <c:pt idx="2371">
                  <c:v>76.05</c:v>
                </c:pt>
                <c:pt idx="2372">
                  <c:v>77.959999999999994</c:v>
                </c:pt>
                <c:pt idx="2373">
                  <c:v>77.959999999999994</c:v>
                </c:pt>
                <c:pt idx="2374">
                  <c:v>76.02</c:v>
                </c:pt>
                <c:pt idx="2375">
                  <c:v>77.56</c:v>
                </c:pt>
                <c:pt idx="2376">
                  <c:v>76.72</c:v>
                </c:pt>
                <c:pt idx="2377">
                  <c:v>77.459999999999994</c:v>
                </c:pt>
                <c:pt idx="2378">
                  <c:v>79.58</c:v>
                </c:pt>
                <c:pt idx="2379">
                  <c:v>79.14</c:v>
                </c:pt>
                <c:pt idx="2380">
                  <c:v>78.900000000000006</c:v>
                </c:pt>
                <c:pt idx="2381">
                  <c:v>76.349999999999994</c:v>
                </c:pt>
                <c:pt idx="2382">
                  <c:v>76.94</c:v>
                </c:pt>
                <c:pt idx="2383">
                  <c:v>79.28</c:v>
                </c:pt>
                <c:pt idx="2384">
                  <c:v>79.05</c:v>
                </c:pt>
                <c:pt idx="2385">
                  <c:v>79.430000000000007</c:v>
                </c:pt>
                <c:pt idx="2386">
                  <c:v>77.430000000000007</c:v>
                </c:pt>
                <c:pt idx="2387">
                  <c:v>79.62</c:v>
                </c:pt>
                <c:pt idx="2388">
                  <c:v>80.400000000000006</c:v>
                </c:pt>
                <c:pt idx="2389">
                  <c:v>79.599999999999994</c:v>
                </c:pt>
                <c:pt idx="2390">
                  <c:v>78.13</c:v>
                </c:pt>
                <c:pt idx="2391">
                  <c:v>77</c:v>
                </c:pt>
                <c:pt idx="2392">
                  <c:v>79.87</c:v>
                </c:pt>
                <c:pt idx="2393">
                  <c:v>77.459999999999994</c:v>
                </c:pt>
                <c:pt idx="2394">
                  <c:v>79.55</c:v>
                </c:pt>
                <c:pt idx="2395">
                  <c:v>78.680000000000007</c:v>
                </c:pt>
                <c:pt idx="2396">
                  <c:v>80.5</c:v>
                </c:pt>
                <c:pt idx="2397">
                  <c:v>81.19</c:v>
                </c:pt>
                <c:pt idx="2398">
                  <c:v>81.37</c:v>
                </c:pt>
                <c:pt idx="2399">
                  <c:v>79.09</c:v>
                </c:pt>
                <c:pt idx="2400">
                  <c:v>79.61</c:v>
                </c:pt>
                <c:pt idx="2401">
                  <c:v>78.53</c:v>
                </c:pt>
                <c:pt idx="2402">
                  <c:v>77.58</c:v>
                </c:pt>
                <c:pt idx="2403">
                  <c:v>75.180000000000007</c:v>
                </c:pt>
                <c:pt idx="2404">
                  <c:v>74.150000000000006</c:v>
                </c:pt>
                <c:pt idx="2405">
                  <c:v>73.27</c:v>
                </c:pt>
                <c:pt idx="2406">
                  <c:v>71.77</c:v>
                </c:pt>
                <c:pt idx="2407">
                  <c:v>71.69</c:v>
                </c:pt>
                <c:pt idx="2408">
                  <c:v>69.569999999999993</c:v>
                </c:pt>
                <c:pt idx="2409">
                  <c:v>70.88</c:v>
                </c:pt>
                <c:pt idx="2410">
                  <c:v>70.41</c:v>
                </c:pt>
                <c:pt idx="2411">
                  <c:v>69.95</c:v>
                </c:pt>
                <c:pt idx="2412">
                  <c:v>70.819999999999993</c:v>
                </c:pt>
                <c:pt idx="2413">
                  <c:v>70.61</c:v>
                </c:pt>
                <c:pt idx="2414">
                  <c:v>66.709999999999994</c:v>
                </c:pt>
                <c:pt idx="2415">
                  <c:v>66.84</c:v>
                </c:pt>
                <c:pt idx="2416">
                  <c:v>66.02</c:v>
                </c:pt>
                <c:pt idx="2417">
                  <c:v>65.89</c:v>
                </c:pt>
                <c:pt idx="2418">
                  <c:v>68.97</c:v>
                </c:pt>
                <c:pt idx="2419">
                  <c:v>71.55</c:v>
                </c:pt>
                <c:pt idx="2420">
                  <c:v>69.709999999999994</c:v>
                </c:pt>
                <c:pt idx="2421">
                  <c:v>72.040000000000006</c:v>
                </c:pt>
                <c:pt idx="2422">
                  <c:v>72.47</c:v>
                </c:pt>
                <c:pt idx="2423">
                  <c:v>72.510000000000005</c:v>
                </c:pt>
                <c:pt idx="2424">
                  <c:v>70.930000000000007</c:v>
                </c:pt>
                <c:pt idx="2425">
                  <c:v>68.86</c:v>
                </c:pt>
                <c:pt idx="2426">
                  <c:v>69.290000000000006</c:v>
                </c:pt>
                <c:pt idx="2427">
                  <c:v>71.94</c:v>
                </c:pt>
                <c:pt idx="2428">
                  <c:v>71.31</c:v>
                </c:pt>
                <c:pt idx="2429">
                  <c:v>71.099999999999994</c:v>
                </c:pt>
                <c:pt idx="2430">
                  <c:v>68.02</c:v>
                </c:pt>
                <c:pt idx="2431">
                  <c:v>68.02</c:v>
                </c:pt>
                <c:pt idx="2432">
                  <c:v>67.959999999999994</c:v>
                </c:pt>
                <c:pt idx="2433">
                  <c:v>68.05</c:v>
                </c:pt>
                <c:pt idx="2434">
                  <c:v>68.05</c:v>
                </c:pt>
                <c:pt idx="2435">
                  <c:v>69.959999999999994</c:v>
                </c:pt>
                <c:pt idx="2436">
                  <c:v>72.739999999999995</c:v>
                </c:pt>
                <c:pt idx="2437">
                  <c:v>72.489999999999995</c:v>
                </c:pt>
                <c:pt idx="2438">
                  <c:v>71.430000000000007</c:v>
                </c:pt>
                <c:pt idx="2439">
                  <c:v>72.05</c:v>
                </c:pt>
                <c:pt idx="2440">
                  <c:v>74.37</c:v>
                </c:pt>
                <c:pt idx="2441">
                  <c:v>73.89</c:v>
                </c:pt>
                <c:pt idx="2442">
                  <c:v>72.540000000000006</c:v>
                </c:pt>
                <c:pt idx="2443">
                  <c:v>72.42</c:v>
                </c:pt>
                <c:pt idx="2444">
                  <c:v>69.19</c:v>
                </c:pt>
                <c:pt idx="2445">
                  <c:v>66.75</c:v>
                </c:pt>
                <c:pt idx="2446">
                  <c:v>67.510000000000005</c:v>
                </c:pt>
                <c:pt idx="2447">
                  <c:v>70.52</c:v>
                </c:pt>
                <c:pt idx="2448">
                  <c:v>70.16</c:v>
                </c:pt>
                <c:pt idx="2449">
                  <c:v>69.45</c:v>
                </c:pt>
                <c:pt idx="2450">
                  <c:v>70.599999999999994</c:v>
                </c:pt>
                <c:pt idx="2451">
                  <c:v>70.930000000000007</c:v>
                </c:pt>
                <c:pt idx="2452">
                  <c:v>71.94</c:v>
                </c:pt>
                <c:pt idx="2453">
                  <c:v>71.97</c:v>
                </c:pt>
                <c:pt idx="2454">
                  <c:v>71.42</c:v>
                </c:pt>
                <c:pt idx="2455">
                  <c:v>71.58</c:v>
                </c:pt>
                <c:pt idx="2456">
                  <c:v>69.45</c:v>
                </c:pt>
                <c:pt idx="2457">
                  <c:v>66.94</c:v>
                </c:pt>
                <c:pt idx="2458">
                  <c:v>63.35</c:v>
                </c:pt>
                <c:pt idx="2459">
                  <c:v>67.23</c:v>
                </c:pt>
                <c:pt idx="2460">
                  <c:v>68.38</c:v>
                </c:pt>
                <c:pt idx="2461">
                  <c:v>68.05</c:v>
                </c:pt>
                <c:pt idx="2462">
                  <c:v>67.16</c:v>
                </c:pt>
                <c:pt idx="2463">
                  <c:v>65.400000000000006</c:v>
                </c:pt>
                <c:pt idx="2464">
                  <c:v>64.72</c:v>
                </c:pt>
                <c:pt idx="2465">
                  <c:v>63.98</c:v>
                </c:pt>
                <c:pt idx="2466">
                  <c:v>63.56</c:v>
                </c:pt>
                <c:pt idx="2467">
                  <c:v>62.02</c:v>
                </c:pt>
                <c:pt idx="2468">
                  <c:v>61.54</c:v>
                </c:pt>
                <c:pt idx="2469">
                  <c:v>59.52</c:v>
                </c:pt>
                <c:pt idx="2470">
                  <c:v>59.69</c:v>
                </c:pt>
                <c:pt idx="2471">
                  <c:v>59.89</c:v>
                </c:pt>
                <c:pt idx="2472">
                  <c:v>60.41</c:v>
                </c:pt>
                <c:pt idx="2473">
                  <c:v>60.14</c:v>
                </c:pt>
                <c:pt idx="2474">
                  <c:v>62.93</c:v>
                </c:pt>
                <c:pt idx="2475">
                  <c:v>64.05</c:v>
                </c:pt>
                <c:pt idx="2476">
                  <c:v>66.73</c:v>
                </c:pt>
                <c:pt idx="2477">
                  <c:v>66.73</c:v>
                </c:pt>
                <c:pt idx="2478">
                  <c:v>69.31</c:v>
                </c:pt>
                <c:pt idx="2479">
                  <c:v>69.89</c:v>
                </c:pt>
                <c:pt idx="2480">
                  <c:v>71.489999999999995</c:v>
                </c:pt>
                <c:pt idx="2481">
                  <c:v>69.16</c:v>
                </c:pt>
                <c:pt idx="2482">
                  <c:v>70.23</c:v>
                </c:pt>
                <c:pt idx="2483">
                  <c:v>68.67</c:v>
                </c:pt>
                <c:pt idx="2484">
                  <c:v>69.239999999999995</c:v>
                </c:pt>
                <c:pt idx="2485">
                  <c:v>66.930000000000007</c:v>
                </c:pt>
                <c:pt idx="2486">
                  <c:v>69.55</c:v>
                </c:pt>
                <c:pt idx="2487">
                  <c:v>71.37</c:v>
                </c:pt>
                <c:pt idx="2488">
                  <c:v>71.03</c:v>
                </c:pt>
                <c:pt idx="2489">
                  <c:v>70.47</c:v>
                </c:pt>
                <c:pt idx="2490">
                  <c:v>70.62</c:v>
                </c:pt>
                <c:pt idx="2491">
                  <c:v>72.040000000000006</c:v>
                </c:pt>
                <c:pt idx="2492">
                  <c:v>72.680000000000007</c:v>
                </c:pt>
                <c:pt idx="2493">
                  <c:v>71.33</c:v>
                </c:pt>
                <c:pt idx="2494">
                  <c:v>70.010000000000005</c:v>
                </c:pt>
                <c:pt idx="2495">
                  <c:v>68.09</c:v>
                </c:pt>
                <c:pt idx="2496">
                  <c:v>68.44</c:v>
                </c:pt>
                <c:pt idx="2497">
                  <c:v>68.81</c:v>
                </c:pt>
                <c:pt idx="2498">
                  <c:v>66.12</c:v>
                </c:pt>
                <c:pt idx="2499">
                  <c:v>68.55</c:v>
                </c:pt>
                <c:pt idx="2500">
                  <c:v>68.58</c:v>
                </c:pt>
                <c:pt idx="2501">
                  <c:v>66.31</c:v>
                </c:pt>
                <c:pt idx="2502">
                  <c:v>65.08</c:v>
                </c:pt>
                <c:pt idx="2503">
                  <c:v>63.45</c:v>
                </c:pt>
                <c:pt idx="2504">
                  <c:v>62.45</c:v>
                </c:pt>
                <c:pt idx="2505">
                  <c:v>61.67</c:v>
                </c:pt>
                <c:pt idx="2506">
                  <c:v>61.67</c:v>
                </c:pt>
                <c:pt idx="2507">
                  <c:v>61.05</c:v>
                </c:pt>
                <c:pt idx="2508">
                  <c:v>62.04</c:v>
                </c:pt>
                <c:pt idx="2509">
                  <c:v>59.65</c:v>
                </c:pt>
                <c:pt idx="2510">
                  <c:v>59.03</c:v>
                </c:pt>
                <c:pt idx="2511">
                  <c:v>56.34</c:v>
                </c:pt>
                <c:pt idx="2512">
                  <c:v>58.62</c:v>
                </c:pt>
                <c:pt idx="2513">
                  <c:v>58.02</c:v>
                </c:pt>
                <c:pt idx="2514">
                  <c:v>58.85</c:v>
                </c:pt>
                <c:pt idx="2515">
                  <c:v>58.5</c:v>
                </c:pt>
                <c:pt idx="2516">
                  <c:v>58.63</c:v>
                </c:pt>
                <c:pt idx="2517">
                  <c:v>56.71</c:v>
                </c:pt>
                <c:pt idx="2518">
                  <c:v>56.34</c:v>
                </c:pt>
                <c:pt idx="2519">
                  <c:v>53.84</c:v>
                </c:pt>
                <c:pt idx="2520">
                  <c:v>54.47</c:v>
                </c:pt>
                <c:pt idx="2521">
                  <c:v>53.2</c:v>
                </c:pt>
                <c:pt idx="2522">
                  <c:v>51.12</c:v>
                </c:pt>
                <c:pt idx="2523">
                  <c:v>50.97</c:v>
                </c:pt>
                <c:pt idx="2524">
                  <c:v>49.92</c:v>
                </c:pt>
                <c:pt idx="2525">
                  <c:v>50.14</c:v>
                </c:pt>
                <c:pt idx="2526">
                  <c:v>51.55</c:v>
                </c:pt>
                <c:pt idx="2527">
                  <c:v>49.62</c:v>
                </c:pt>
                <c:pt idx="2528">
                  <c:v>48.85</c:v>
                </c:pt>
                <c:pt idx="2529">
                  <c:v>46.51</c:v>
                </c:pt>
                <c:pt idx="2530">
                  <c:v>45.88</c:v>
                </c:pt>
                <c:pt idx="2531">
                  <c:v>50.33</c:v>
                </c:pt>
                <c:pt idx="2532">
                  <c:v>49.98</c:v>
                </c:pt>
                <c:pt idx="2533">
                  <c:v>49.25</c:v>
                </c:pt>
                <c:pt idx="2534">
                  <c:v>49.41</c:v>
                </c:pt>
                <c:pt idx="2535">
                  <c:v>50.05</c:v>
                </c:pt>
                <c:pt idx="2536">
                  <c:v>52.24</c:v>
                </c:pt>
                <c:pt idx="2537">
                  <c:v>52.24</c:v>
                </c:pt>
                <c:pt idx="2538">
                  <c:v>49.38</c:v>
                </c:pt>
                <c:pt idx="2539">
                  <c:v>49.15</c:v>
                </c:pt>
                <c:pt idx="2540">
                  <c:v>51.05</c:v>
                </c:pt>
                <c:pt idx="2541">
                  <c:v>52.51</c:v>
                </c:pt>
                <c:pt idx="2542">
                  <c:v>52.64</c:v>
                </c:pt>
                <c:pt idx="2543">
                  <c:v>48.39</c:v>
                </c:pt>
                <c:pt idx="2544">
                  <c:v>49.66</c:v>
                </c:pt>
                <c:pt idx="2545">
                  <c:v>48.41</c:v>
                </c:pt>
                <c:pt idx="2546">
                  <c:v>52.38</c:v>
                </c:pt>
                <c:pt idx="2547">
                  <c:v>54.34</c:v>
                </c:pt>
                <c:pt idx="2548">
                  <c:v>52.77</c:v>
                </c:pt>
                <c:pt idx="2549">
                  <c:v>53.98</c:v>
                </c:pt>
                <c:pt idx="2550">
                  <c:v>53.8</c:v>
                </c:pt>
                <c:pt idx="2551">
                  <c:v>51.06</c:v>
                </c:pt>
                <c:pt idx="2552">
                  <c:v>51.61</c:v>
                </c:pt>
                <c:pt idx="2553">
                  <c:v>48.14</c:v>
                </c:pt>
                <c:pt idx="2554">
                  <c:v>49.16</c:v>
                </c:pt>
                <c:pt idx="2555">
                  <c:v>47.35</c:v>
                </c:pt>
                <c:pt idx="2556">
                  <c:v>46.25</c:v>
                </c:pt>
                <c:pt idx="2557">
                  <c:v>47.03</c:v>
                </c:pt>
                <c:pt idx="2558">
                  <c:v>42.33</c:v>
                </c:pt>
                <c:pt idx="2559">
                  <c:v>45.71</c:v>
                </c:pt>
                <c:pt idx="2560">
                  <c:v>47.07</c:v>
                </c:pt>
                <c:pt idx="2561">
                  <c:v>45.52</c:v>
                </c:pt>
                <c:pt idx="2562">
                  <c:v>43.61</c:v>
                </c:pt>
                <c:pt idx="2563">
                  <c:v>45.38</c:v>
                </c:pt>
                <c:pt idx="2564">
                  <c:v>41.65</c:v>
                </c:pt>
                <c:pt idx="2565">
                  <c:v>40.15</c:v>
                </c:pt>
                <c:pt idx="2566">
                  <c:v>44.76</c:v>
                </c:pt>
                <c:pt idx="2567">
                  <c:v>45.22</c:v>
                </c:pt>
                <c:pt idx="2568">
                  <c:v>42.5</c:v>
                </c:pt>
                <c:pt idx="2569">
                  <c:v>39.96</c:v>
                </c:pt>
                <c:pt idx="2570">
                  <c:v>38.44</c:v>
                </c:pt>
                <c:pt idx="2571">
                  <c:v>38.94</c:v>
                </c:pt>
                <c:pt idx="2572">
                  <c:v>39.479999999999997</c:v>
                </c:pt>
                <c:pt idx="2573">
                  <c:v>34.619999999999997</c:v>
                </c:pt>
                <c:pt idx="2574">
                  <c:v>34.93</c:v>
                </c:pt>
                <c:pt idx="2575">
                  <c:v>37.51</c:v>
                </c:pt>
                <c:pt idx="2576">
                  <c:v>37.51</c:v>
                </c:pt>
                <c:pt idx="2577">
                  <c:v>33.979999999999997</c:v>
                </c:pt>
                <c:pt idx="2578">
                  <c:v>35.94</c:v>
                </c:pt>
                <c:pt idx="2579">
                  <c:v>37.549999999999997</c:v>
                </c:pt>
                <c:pt idx="2580">
                  <c:v>39.56</c:v>
                </c:pt>
                <c:pt idx="2581">
                  <c:v>40.17</c:v>
                </c:pt>
                <c:pt idx="2582">
                  <c:v>41.17</c:v>
                </c:pt>
                <c:pt idx="2583">
                  <c:v>40.32</c:v>
                </c:pt>
                <c:pt idx="2584">
                  <c:v>40.78</c:v>
                </c:pt>
                <c:pt idx="2585">
                  <c:v>40.08</c:v>
                </c:pt>
                <c:pt idx="2586">
                  <c:v>41.68</c:v>
                </c:pt>
                <c:pt idx="2587">
                  <c:v>41.44</c:v>
                </c:pt>
                <c:pt idx="2588">
                  <c:v>42.16</c:v>
                </c:pt>
                <c:pt idx="2589">
                  <c:v>41.58</c:v>
                </c:pt>
                <c:pt idx="2590">
                  <c:v>45.73</c:v>
                </c:pt>
                <c:pt idx="2591">
                  <c:v>46.47</c:v>
                </c:pt>
                <c:pt idx="2592">
                  <c:v>43.67</c:v>
                </c:pt>
                <c:pt idx="2593">
                  <c:v>43.55</c:v>
                </c:pt>
                <c:pt idx="2594">
                  <c:v>38.74</c:v>
                </c:pt>
                <c:pt idx="2595">
                  <c:v>36.51</c:v>
                </c:pt>
                <c:pt idx="2596">
                  <c:v>36.51</c:v>
                </c:pt>
                <c:pt idx="2597">
                  <c:v>35.4</c:v>
                </c:pt>
                <c:pt idx="2598">
                  <c:v>37.28</c:v>
                </c:pt>
                <c:pt idx="2599">
                  <c:v>37.78</c:v>
                </c:pt>
                <c:pt idx="2600">
                  <c:v>37.590000000000003</c:v>
                </c:pt>
                <c:pt idx="2601">
                  <c:v>40.83</c:v>
                </c:pt>
                <c:pt idx="2602">
                  <c:v>41.7</c:v>
                </c:pt>
                <c:pt idx="2603">
                  <c:v>42.63</c:v>
                </c:pt>
                <c:pt idx="2604">
                  <c:v>48.58</c:v>
                </c:pt>
                <c:pt idx="2605">
                  <c:v>48.81</c:v>
                </c:pt>
                <c:pt idx="2606">
                  <c:v>46.34</c:v>
                </c:pt>
                <c:pt idx="2607">
                  <c:v>44.6</c:v>
                </c:pt>
                <c:pt idx="2608">
                  <c:v>44.6</c:v>
                </c:pt>
                <c:pt idx="2609">
                  <c:v>39.03</c:v>
                </c:pt>
                <c:pt idx="2610">
                  <c:v>40.020000000000003</c:v>
                </c:pt>
                <c:pt idx="2611">
                  <c:v>37.71</c:v>
                </c:pt>
                <c:pt idx="2612">
                  <c:v>35.35</c:v>
                </c:pt>
                <c:pt idx="2613">
                  <c:v>35.35</c:v>
                </c:pt>
                <c:pt idx="2614">
                  <c:v>38.979999999999997</c:v>
                </c:pt>
                <c:pt idx="2615">
                  <c:v>39.909999999999997</c:v>
                </c:pt>
                <c:pt idx="2616">
                  <c:v>33.869999999999997</c:v>
                </c:pt>
                <c:pt idx="2617">
                  <c:v>36.22</c:v>
                </c:pt>
                <c:pt idx="2618">
                  <c:v>40.06</c:v>
                </c:pt>
                <c:pt idx="2619">
                  <c:v>43.6</c:v>
                </c:pt>
                <c:pt idx="2620">
                  <c:v>44.51</c:v>
                </c:pt>
                <c:pt idx="2621">
                  <c:v>46.28</c:v>
                </c:pt>
                <c:pt idx="2622">
                  <c:v>47.98</c:v>
                </c:pt>
                <c:pt idx="2623">
                  <c:v>43.52</c:v>
                </c:pt>
                <c:pt idx="2624">
                  <c:v>42.07</c:v>
                </c:pt>
                <c:pt idx="2625">
                  <c:v>43.71</c:v>
                </c:pt>
                <c:pt idx="2626">
                  <c:v>40.81</c:v>
                </c:pt>
                <c:pt idx="2627">
                  <c:v>43.67</c:v>
                </c:pt>
                <c:pt idx="2628">
                  <c:v>46.79</c:v>
                </c:pt>
                <c:pt idx="2629">
                  <c:v>46.96</c:v>
                </c:pt>
                <c:pt idx="2630">
                  <c:v>49.28</c:v>
                </c:pt>
                <c:pt idx="2631">
                  <c:v>54.43</c:v>
                </c:pt>
                <c:pt idx="2632">
                  <c:v>54.44</c:v>
                </c:pt>
                <c:pt idx="2633">
                  <c:v>54.44</c:v>
                </c:pt>
                <c:pt idx="2634">
                  <c:v>50.77</c:v>
                </c:pt>
                <c:pt idx="2635">
                  <c:v>54.5</c:v>
                </c:pt>
                <c:pt idx="2636">
                  <c:v>49.93</c:v>
                </c:pt>
                <c:pt idx="2637">
                  <c:v>49.62</c:v>
                </c:pt>
                <c:pt idx="2638">
                  <c:v>53.62</c:v>
                </c:pt>
                <c:pt idx="2639">
                  <c:v>54.39</c:v>
                </c:pt>
                <c:pt idx="2640">
                  <c:v>54.95</c:v>
                </c:pt>
                <c:pt idx="2641">
                  <c:v>57.04</c:v>
                </c:pt>
                <c:pt idx="2642">
                  <c:v>58.24</c:v>
                </c:pt>
                <c:pt idx="2643">
                  <c:v>56.16</c:v>
                </c:pt>
                <c:pt idx="2644">
                  <c:v>59.33</c:v>
                </c:pt>
                <c:pt idx="2645">
                  <c:v>62.41</c:v>
                </c:pt>
                <c:pt idx="2646">
                  <c:v>61.04</c:v>
                </c:pt>
                <c:pt idx="2647">
                  <c:v>60.77</c:v>
                </c:pt>
                <c:pt idx="2648">
                  <c:v>65.3</c:v>
                </c:pt>
                <c:pt idx="2649">
                  <c:v>70.53</c:v>
                </c:pt>
                <c:pt idx="2650">
                  <c:v>63.91</c:v>
                </c:pt>
                <c:pt idx="2651">
                  <c:v>67.81</c:v>
                </c:pt>
                <c:pt idx="2652">
                  <c:v>65.959999999999994</c:v>
                </c:pt>
                <c:pt idx="2653">
                  <c:v>67.5</c:v>
                </c:pt>
                <c:pt idx="2654">
                  <c:v>62.73</c:v>
                </c:pt>
                <c:pt idx="2655">
                  <c:v>63.22</c:v>
                </c:pt>
                <c:pt idx="2656">
                  <c:v>64.150000000000006</c:v>
                </c:pt>
                <c:pt idx="2657">
                  <c:v>67.84</c:v>
                </c:pt>
                <c:pt idx="2658">
                  <c:v>66.75</c:v>
                </c:pt>
                <c:pt idx="2659">
                  <c:v>70.89</c:v>
                </c:pt>
                <c:pt idx="2660">
                  <c:v>74.25</c:v>
                </c:pt>
                <c:pt idx="2661">
                  <c:v>71.849999999999994</c:v>
                </c:pt>
                <c:pt idx="2662">
                  <c:v>69.849999999999994</c:v>
                </c:pt>
                <c:pt idx="2663">
                  <c:v>74.540000000000006</c:v>
                </c:pt>
                <c:pt idx="2664">
                  <c:v>78.63</c:v>
                </c:pt>
                <c:pt idx="2665">
                  <c:v>81.19</c:v>
                </c:pt>
                <c:pt idx="2666">
                  <c:v>77.7</c:v>
                </c:pt>
                <c:pt idx="2667">
                  <c:v>86.59</c:v>
                </c:pt>
                <c:pt idx="2668">
                  <c:v>88.95</c:v>
                </c:pt>
                <c:pt idx="2669">
                  <c:v>90.06</c:v>
                </c:pt>
                <c:pt idx="2670">
                  <c:v>87.81</c:v>
                </c:pt>
                <c:pt idx="2671">
                  <c:v>93.88</c:v>
                </c:pt>
                <c:pt idx="2672">
                  <c:v>93.97</c:v>
                </c:pt>
                <c:pt idx="2673">
                  <c:v>98.53</c:v>
                </c:pt>
                <c:pt idx="2674">
                  <c:v>100.64</c:v>
                </c:pt>
                <c:pt idx="2675">
                  <c:v>96.37</c:v>
                </c:pt>
                <c:pt idx="2676">
                  <c:v>106.89</c:v>
                </c:pt>
                <c:pt idx="2677">
                  <c:v>108.02</c:v>
                </c:pt>
                <c:pt idx="2678">
                  <c:v>105.73</c:v>
                </c:pt>
                <c:pt idx="2679">
                  <c:v>106.61</c:v>
                </c:pt>
                <c:pt idx="2680">
                  <c:v>120.92</c:v>
                </c:pt>
                <c:pt idx="2681">
                  <c:v>104.55</c:v>
                </c:pt>
                <c:pt idx="2682">
                  <c:v>97.88</c:v>
                </c:pt>
                <c:pt idx="2683">
                  <c:v>97.16</c:v>
                </c:pt>
                <c:pt idx="2684">
                  <c:v>91.15</c:v>
                </c:pt>
                <c:pt idx="2685">
                  <c:v>95.71</c:v>
                </c:pt>
                <c:pt idx="2686">
                  <c:v>101.18</c:v>
                </c:pt>
                <c:pt idx="2687">
                  <c:v>100.87</c:v>
                </c:pt>
                <c:pt idx="2688">
                  <c:v>102.58</c:v>
                </c:pt>
                <c:pt idx="2689">
                  <c:v>103.26</c:v>
                </c:pt>
                <c:pt idx="2690">
                  <c:v>106.34</c:v>
                </c:pt>
                <c:pt idx="2691">
                  <c:v>106.23</c:v>
                </c:pt>
                <c:pt idx="2692">
                  <c:v>107.89</c:v>
                </c:pt>
                <c:pt idx="2693">
                  <c:v>109.35</c:v>
                </c:pt>
                <c:pt idx="2694">
                  <c:v>109.71</c:v>
                </c:pt>
                <c:pt idx="2695">
                  <c:v>115.46</c:v>
                </c:pt>
                <c:pt idx="2696">
                  <c:v>115.46</c:v>
                </c:pt>
                <c:pt idx="2697">
                  <c:v>115.59</c:v>
                </c:pt>
                <c:pt idx="2698">
                  <c:v>118.15</c:v>
                </c:pt>
                <c:pt idx="2699">
                  <c:v>116.27</c:v>
                </c:pt>
                <c:pt idx="2700">
                  <c:v>115.11</c:v>
                </c:pt>
                <c:pt idx="2701">
                  <c:v>114.59</c:v>
                </c:pt>
                <c:pt idx="2702">
                  <c:v>121.18</c:v>
                </c:pt>
                <c:pt idx="2703">
                  <c:v>114.98</c:v>
                </c:pt>
                <c:pt idx="2704">
                  <c:v>114.53</c:v>
                </c:pt>
                <c:pt idx="2705">
                  <c:v>112.87</c:v>
                </c:pt>
                <c:pt idx="2706">
                  <c:v>113.77</c:v>
                </c:pt>
                <c:pt idx="2707">
                  <c:v>115.01</c:v>
                </c:pt>
                <c:pt idx="2708">
                  <c:v>116</c:v>
                </c:pt>
                <c:pt idx="2709">
                  <c:v>113.01</c:v>
                </c:pt>
                <c:pt idx="2710">
                  <c:v>114.45</c:v>
                </c:pt>
                <c:pt idx="2711">
                  <c:v>115.2</c:v>
                </c:pt>
                <c:pt idx="2712">
                  <c:v>120.02</c:v>
                </c:pt>
                <c:pt idx="2713">
                  <c:v>118.58</c:v>
                </c:pt>
                <c:pt idx="2714">
                  <c:v>119.17</c:v>
                </c:pt>
                <c:pt idx="2715">
                  <c:v>121.41</c:v>
                </c:pt>
                <c:pt idx="2716">
                  <c:v>125.1</c:v>
                </c:pt>
                <c:pt idx="2717">
                  <c:v>124.08</c:v>
                </c:pt>
                <c:pt idx="2718">
                  <c:v>126.77</c:v>
                </c:pt>
                <c:pt idx="2719">
                  <c:v>122.19</c:v>
                </c:pt>
                <c:pt idx="2720">
                  <c:v>124.73</c:v>
                </c:pt>
                <c:pt idx="2721">
                  <c:v>123.26</c:v>
                </c:pt>
                <c:pt idx="2722">
                  <c:v>125.49</c:v>
                </c:pt>
                <c:pt idx="2723">
                  <c:v>124.44</c:v>
                </c:pt>
                <c:pt idx="2724">
                  <c:v>127.95</c:v>
                </c:pt>
                <c:pt idx="2725">
                  <c:v>131.04</c:v>
                </c:pt>
                <c:pt idx="2726">
                  <c:v>128.88</c:v>
                </c:pt>
                <c:pt idx="2727">
                  <c:v>129.29</c:v>
                </c:pt>
                <c:pt idx="2728">
                  <c:v>134.6</c:v>
                </c:pt>
                <c:pt idx="2729">
                  <c:v>138.74</c:v>
                </c:pt>
                <c:pt idx="2730">
                  <c:v>145.18</c:v>
                </c:pt>
                <c:pt idx="2731">
                  <c:v>145.08000000000001</c:v>
                </c:pt>
                <c:pt idx="2732">
                  <c:v>141.65</c:v>
                </c:pt>
                <c:pt idx="2733">
                  <c:v>136.05000000000001</c:v>
                </c:pt>
                <c:pt idx="2734">
                  <c:v>136.04</c:v>
                </c:pt>
                <c:pt idx="2735">
                  <c:v>141.37</c:v>
                </c:pt>
                <c:pt idx="2736">
                  <c:v>145.29</c:v>
                </c:pt>
                <c:pt idx="2737">
                  <c:v>145.29</c:v>
                </c:pt>
                <c:pt idx="2738">
                  <c:v>143.57</c:v>
                </c:pt>
                <c:pt idx="2739">
                  <c:v>140.97</c:v>
                </c:pt>
                <c:pt idx="2740">
                  <c:v>140</c:v>
                </c:pt>
                <c:pt idx="2741">
                  <c:v>140.21</c:v>
                </c:pt>
                <c:pt idx="2742">
                  <c:v>139.63999999999999</c:v>
                </c:pt>
                <c:pt idx="2743">
                  <c:v>134.55000000000001</c:v>
                </c:pt>
                <c:pt idx="2744">
                  <c:v>137</c:v>
                </c:pt>
                <c:pt idx="2745">
                  <c:v>136.74</c:v>
                </c:pt>
                <c:pt idx="2746">
                  <c:v>134.62</c:v>
                </c:pt>
                <c:pt idx="2747">
                  <c:v>131.93</c:v>
                </c:pt>
                <c:pt idx="2748">
                  <c:v>136.68</c:v>
                </c:pt>
                <c:pt idx="2749">
                  <c:v>134.01</c:v>
                </c:pt>
                <c:pt idx="2750">
                  <c:v>134.61000000000001</c:v>
                </c:pt>
                <c:pt idx="2751">
                  <c:v>134.86000000000001</c:v>
                </c:pt>
                <c:pt idx="2752">
                  <c:v>136.74</c:v>
                </c:pt>
                <c:pt idx="2753">
                  <c:v>136.38</c:v>
                </c:pt>
                <c:pt idx="2754">
                  <c:v>131.31</c:v>
                </c:pt>
                <c:pt idx="2755">
                  <c:v>134.35</c:v>
                </c:pt>
                <c:pt idx="2756">
                  <c:v>138.54</c:v>
                </c:pt>
                <c:pt idx="2757">
                  <c:v>127.79</c:v>
                </c:pt>
                <c:pt idx="2758">
                  <c:v>122.3</c:v>
                </c:pt>
                <c:pt idx="2759">
                  <c:v>124.31</c:v>
                </c:pt>
                <c:pt idx="2760">
                  <c:v>127.76</c:v>
                </c:pt>
                <c:pt idx="2761">
                  <c:v>127.35</c:v>
                </c:pt>
                <c:pt idx="2762">
                  <c:v>126.62</c:v>
                </c:pt>
                <c:pt idx="2763">
                  <c:v>131.03</c:v>
                </c:pt>
                <c:pt idx="2764">
                  <c:v>128.85</c:v>
                </c:pt>
                <c:pt idx="2765">
                  <c:v>132.19</c:v>
                </c:pt>
                <c:pt idx="2766">
                  <c:v>132.19</c:v>
                </c:pt>
                <c:pt idx="2767">
                  <c:v>130.81</c:v>
                </c:pt>
                <c:pt idx="2768">
                  <c:v>133.16999999999999</c:v>
                </c:pt>
                <c:pt idx="2769">
                  <c:v>129.07</c:v>
                </c:pt>
                <c:pt idx="2770">
                  <c:v>127.05</c:v>
                </c:pt>
                <c:pt idx="2771">
                  <c:v>126.29</c:v>
                </c:pt>
                <c:pt idx="2772">
                  <c:v>124.12</c:v>
                </c:pt>
                <c:pt idx="2773">
                  <c:v>124.22</c:v>
                </c:pt>
                <c:pt idx="2774">
                  <c:v>125.8</c:v>
                </c:pt>
                <c:pt idx="2775">
                  <c:v>124.23</c:v>
                </c:pt>
                <c:pt idx="2776">
                  <c:v>125.96</c:v>
                </c:pt>
                <c:pt idx="2777">
                  <c:v>123.69</c:v>
                </c:pt>
                <c:pt idx="2778">
                  <c:v>123.53</c:v>
                </c:pt>
                <c:pt idx="2779">
                  <c:v>121.84</c:v>
                </c:pt>
                <c:pt idx="2780">
                  <c:v>119.97</c:v>
                </c:pt>
                <c:pt idx="2781">
                  <c:v>116.32</c:v>
                </c:pt>
                <c:pt idx="2782">
                  <c:v>112.52</c:v>
                </c:pt>
                <c:pt idx="2783">
                  <c:v>113.46</c:v>
                </c:pt>
                <c:pt idx="2784">
                  <c:v>115.63</c:v>
                </c:pt>
                <c:pt idx="2785">
                  <c:v>118.75</c:v>
                </c:pt>
                <c:pt idx="2786">
                  <c:v>118.52</c:v>
                </c:pt>
                <c:pt idx="2787">
                  <c:v>116.06</c:v>
                </c:pt>
                <c:pt idx="2788">
                  <c:v>118.3</c:v>
                </c:pt>
                <c:pt idx="2789">
                  <c:v>119.37</c:v>
                </c:pt>
                <c:pt idx="2790">
                  <c:v>117.48</c:v>
                </c:pt>
                <c:pt idx="2791">
                  <c:v>116.69</c:v>
                </c:pt>
                <c:pt idx="2792">
                  <c:v>114.86</c:v>
                </c:pt>
                <c:pt idx="2793">
                  <c:v>114.93</c:v>
                </c:pt>
                <c:pt idx="2794">
                  <c:v>113.79</c:v>
                </c:pt>
                <c:pt idx="2795">
                  <c:v>111.76</c:v>
                </c:pt>
                <c:pt idx="2796">
                  <c:v>110.14</c:v>
                </c:pt>
                <c:pt idx="2797">
                  <c:v>110.11</c:v>
                </c:pt>
                <c:pt idx="2798">
                  <c:v>110.87</c:v>
                </c:pt>
                <c:pt idx="2799">
                  <c:v>108.5</c:v>
                </c:pt>
                <c:pt idx="2800">
                  <c:v>109.09</c:v>
                </c:pt>
                <c:pt idx="2801">
                  <c:v>106.23</c:v>
                </c:pt>
                <c:pt idx="2802">
                  <c:v>103.83</c:v>
                </c:pt>
                <c:pt idx="2803">
                  <c:v>104.83</c:v>
                </c:pt>
                <c:pt idx="2804">
                  <c:v>100.98</c:v>
                </c:pt>
                <c:pt idx="2805">
                  <c:v>101.58</c:v>
                </c:pt>
                <c:pt idx="2806">
                  <c:v>105.62</c:v>
                </c:pt>
                <c:pt idx="2807">
                  <c:v>107.58</c:v>
                </c:pt>
                <c:pt idx="2808">
                  <c:v>105.9</c:v>
                </c:pt>
                <c:pt idx="2809">
                  <c:v>101.22</c:v>
                </c:pt>
                <c:pt idx="2810">
                  <c:v>100.86</c:v>
                </c:pt>
                <c:pt idx="2811">
                  <c:v>101.84</c:v>
                </c:pt>
                <c:pt idx="2812">
                  <c:v>101.84</c:v>
                </c:pt>
                <c:pt idx="2813">
                  <c:v>104.48</c:v>
                </c:pt>
                <c:pt idx="2814">
                  <c:v>109.42</c:v>
                </c:pt>
                <c:pt idx="2815">
                  <c:v>105.68</c:v>
                </c:pt>
                <c:pt idx="2816">
                  <c:v>110.21</c:v>
                </c:pt>
                <c:pt idx="2817">
                  <c:v>110.33</c:v>
                </c:pt>
                <c:pt idx="2818">
                  <c:v>109.92</c:v>
                </c:pt>
                <c:pt idx="2819">
                  <c:v>108.75</c:v>
                </c:pt>
                <c:pt idx="2820">
                  <c:v>107.9</c:v>
                </c:pt>
                <c:pt idx="2821">
                  <c:v>105.15</c:v>
                </c:pt>
                <c:pt idx="2822">
                  <c:v>105.47</c:v>
                </c:pt>
                <c:pt idx="2823">
                  <c:v>104.52</c:v>
                </c:pt>
                <c:pt idx="2824">
                  <c:v>99.52</c:v>
                </c:pt>
                <c:pt idx="2825">
                  <c:v>102.45</c:v>
                </c:pt>
                <c:pt idx="2826">
                  <c:v>101.84</c:v>
                </c:pt>
                <c:pt idx="2827">
                  <c:v>102.59</c:v>
                </c:pt>
                <c:pt idx="2828">
                  <c:v>99.64</c:v>
                </c:pt>
                <c:pt idx="2829">
                  <c:v>100.88</c:v>
                </c:pt>
                <c:pt idx="2830">
                  <c:v>99.23</c:v>
                </c:pt>
                <c:pt idx="2831">
                  <c:v>98.81</c:v>
                </c:pt>
                <c:pt idx="2832">
                  <c:v>98.23</c:v>
                </c:pt>
                <c:pt idx="2833">
                  <c:v>100.74</c:v>
                </c:pt>
                <c:pt idx="2834">
                  <c:v>100.01</c:v>
                </c:pt>
                <c:pt idx="2835">
                  <c:v>95.5</c:v>
                </c:pt>
                <c:pt idx="2836">
                  <c:v>95.5</c:v>
                </c:pt>
                <c:pt idx="2837">
                  <c:v>95.46</c:v>
                </c:pt>
                <c:pt idx="2838">
                  <c:v>93.27</c:v>
                </c:pt>
                <c:pt idx="2839">
                  <c:v>92.78</c:v>
                </c:pt>
                <c:pt idx="2840">
                  <c:v>93.59</c:v>
                </c:pt>
                <c:pt idx="2841">
                  <c:v>91.77</c:v>
                </c:pt>
                <c:pt idx="2842">
                  <c:v>88.11</c:v>
                </c:pt>
                <c:pt idx="2843">
                  <c:v>87.14</c:v>
                </c:pt>
                <c:pt idx="2844">
                  <c:v>88.41</c:v>
                </c:pt>
                <c:pt idx="2845">
                  <c:v>90.02</c:v>
                </c:pt>
                <c:pt idx="2846">
                  <c:v>88.96</c:v>
                </c:pt>
                <c:pt idx="2847">
                  <c:v>91.75</c:v>
                </c:pt>
                <c:pt idx="2848">
                  <c:v>92.33</c:v>
                </c:pt>
                <c:pt idx="2849">
                  <c:v>91.64</c:v>
                </c:pt>
                <c:pt idx="2850">
                  <c:v>90.99</c:v>
                </c:pt>
                <c:pt idx="2851">
                  <c:v>90.71</c:v>
                </c:pt>
                <c:pt idx="2852">
                  <c:v>89.41</c:v>
                </c:pt>
                <c:pt idx="2853">
                  <c:v>86.99</c:v>
                </c:pt>
                <c:pt idx="2854">
                  <c:v>89.85</c:v>
                </c:pt>
                <c:pt idx="2855">
                  <c:v>90.57</c:v>
                </c:pt>
                <c:pt idx="2856">
                  <c:v>90.57</c:v>
                </c:pt>
                <c:pt idx="2857">
                  <c:v>90.13</c:v>
                </c:pt>
                <c:pt idx="2858">
                  <c:v>90.84</c:v>
                </c:pt>
                <c:pt idx="2859">
                  <c:v>91.9</c:v>
                </c:pt>
                <c:pt idx="2860">
                  <c:v>94.2</c:v>
                </c:pt>
                <c:pt idx="2861">
                  <c:v>92.69</c:v>
                </c:pt>
                <c:pt idx="2862">
                  <c:v>93.71</c:v>
                </c:pt>
                <c:pt idx="2863">
                  <c:v>95.67</c:v>
                </c:pt>
                <c:pt idx="2864">
                  <c:v>96.33</c:v>
                </c:pt>
                <c:pt idx="2865">
                  <c:v>95.09</c:v>
                </c:pt>
                <c:pt idx="2866">
                  <c:v>97.91</c:v>
                </c:pt>
                <c:pt idx="2867">
                  <c:v>99.18</c:v>
                </c:pt>
                <c:pt idx="2868">
                  <c:v>99.62</c:v>
                </c:pt>
                <c:pt idx="2869">
                  <c:v>95.98</c:v>
                </c:pt>
                <c:pt idx="2870">
                  <c:v>95.98</c:v>
                </c:pt>
                <c:pt idx="2871">
                  <c:v>96</c:v>
                </c:pt>
                <c:pt idx="2872">
                  <c:v>96.62</c:v>
                </c:pt>
                <c:pt idx="2873">
                  <c:v>95.97</c:v>
                </c:pt>
                <c:pt idx="2874">
                  <c:v>94.13</c:v>
                </c:pt>
                <c:pt idx="2875">
                  <c:v>94.13</c:v>
                </c:pt>
                <c:pt idx="2876">
                  <c:v>93.31</c:v>
                </c:pt>
                <c:pt idx="2877">
                  <c:v>91.06</c:v>
                </c:pt>
                <c:pt idx="2878">
                  <c:v>91.24</c:v>
                </c:pt>
                <c:pt idx="2879">
                  <c:v>90.49</c:v>
                </c:pt>
                <c:pt idx="2880">
                  <c:v>90.63</c:v>
                </c:pt>
                <c:pt idx="2881">
                  <c:v>91.27</c:v>
                </c:pt>
                <c:pt idx="2882">
                  <c:v>92.25</c:v>
                </c:pt>
                <c:pt idx="2883">
                  <c:v>94.39</c:v>
                </c:pt>
                <c:pt idx="2884">
                  <c:v>90.02</c:v>
                </c:pt>
                <c:pt idx="2885">
                  <c:v>87.86</c:v>
                </c:pt>
                <c:pt idx="2886">
                  <c:v>88.28</c:v>
                </c:pt>
                <c:pt idx="2887">
                  <c:v>90.23</c:v>
                </c:pt>
                <c:pt idx="2888">
                  <c:v>87.49</c:v>
                </c:pt>
                <c:pt idx="2889">
                  <c:v>88.32</c:v>
                </c:pt>
                <c:pt idx="2890">
                  <c:v>89.31</c:v>
                </c:pt>
                <c:pt idx="2891">
                  <c:v>88.71</c:v>
                </c:pt>
                <c:pt idx="2892">
                  <c:v>91.01</c:v>
                </c:pt>
                <c:pt idx="2893">
                  <c:v>90.62</c:v>
                </c:pt>
                <c:pt idx="2894">
                  <c:v>94.42</c:v>
                </c:pt>
                <c:pt idx="2895">
                  <c:v>97.7</c:v>
                </c:pt>
                <c:pt idx="2896">
                  <c:v>98.18</c:v>
                </c:pt>
                <c:pt idx="2897">
                  <c:v>97.29</c:v>
                </c:pt>
                <c:pt idx="2898">
                  <c:v>97.29</c:v>
                </c:pt>
                <c:pt idx="2899">
                  <c:v>98.03</c:v>
                </c:pt>
                <c:pt idx="2900">
                  <c:v>94.64</c:v>
                </c:pt>
                <c:pt idx="2901">
                  <c:v>95.1</c:v>
                </c:pt>
                <c:pt idx="2902">
                  <c:v>93.43</c:v>
                </c:pt>
                <c:pt idx="2903">
                  <c:v>94.09</c:v>
                </c:pt>
                <c:pt idx="2904">
                  <c:v>91.17</c:v>
                </c:pt>
                <c:pt idx="2905">
                  <c:v>94.62</c:v>
                </c:pt>
                <c:pt idx="2906">
                  <c:v>96.32</c:v>
                </c:pt>
                <c:pt idx="2907">
                  <c:v>95.46</c:v>
                </c:pt>
                <c:pt idx="2908">
                  <c:v>96.37</c:v>
                </c:pt>
                <c:pt idx="2909">
                  <c:v>96.7</c:v>
                </c:pt>
                <c:pt idx="2910">
                  <c:v>93.98</c:v>
                </c:pt>
                <c:pt idx="2911">
                  <c:v>95.93</c:v>
                </c:pt>
                <c:pt idx="2912">
                  <c:v>93.49</c:v>
                </c:pt>
                <c:pt idx="2913">
                  <c:v>94.53</c:v>
                </c:pt>
                <c:pt idx="2914">
                  <c:v>90.38</c:v>
                </c:pt>
                <c:pt idx="2915">
                  <c:v>93.53</c:v>
                </c:pt>
                <c:pt idx="2916">
                  <c:v>91.86</c:v>
                </c:pt>
                <c:pt idx="2917">
                  <c:v>90.46</c:v>
                </c:pt>
                <c:pt idx="2918">
                  <c:v>87.1</c:v>
                </c:pt>
                <c:pt idx="2919">
                  <c:v>85.27</c:v>
                </c:pt>
                <c:pt idx="2920">
                  <c:v>87.56</c:v>
                </c:pt>
                <c:pt idx="2921">
                  <c:v>88.6</c:v>
                </c:pt>
                <c:pt idx="2922">
                  <c:v>89.47</c:v>
                </c:pt>
                <c:pt idx="2923">
                  <c:v>87.4</c:v>
                </c:pt>
                <c:pt idx="2924">
                  <c:v>87.61</c:v>
                </c:pt>
                <c:pt idx="2925">
                  <c:v>86.13</c:v>
                </c:pt>
                <c:pt idx="2926">
                  <c:v>83.69</c:v>
                </c:pt>
                <c:pt idx="2927">
                  <c:v>83.08</c:v>
                </c:pt>
                <c:pt idx="2928">
                  <c:v>81.3</c:v>
                </c:pt>
                <c:pt idx="2929">
                  <c:v>80.260000000000005</c:v>
                </c:pt>
                <c:pt idx="2930">
                  <c:v>79.02</c:v>
                </c:pt>
                <c:pt idx="2931">
                  <c:v>81.22</c:v>
                </c:pt>
                <c:pt idx="2932">
                  <c:v>81.44</c:v>
                </c:pt>
                <c:pt idx="2933">
                  <c:v>79.94</c:v>
                </c:pt>
                <c:pt idx="2934">
                  <c:v>80.05</c:v>
                </c:pt>
                <c:pt idx="2935">
                  <c:v>80.239999999999995</c:v>
                </c:pt>
                <c:pt idx="2936">
                  <c:v>81.66</c:v>
                </c:pt>
                <c:pt idx="2937">
                  <c:v>82.88</c:v>
                </c:pt>
                <c:pt idx="2938">
                  <c:v>80.3</c:v>
                </c:pt>
                <c:pt idx="2939">
                  <c:v>79.53</c:v>
                </c:pt>
                <c:pt idx="2940">
                  <c:v>80.95</c:v>
                </c:pt>
                <c:pt idx="2941">
                  <c:v>81.62</c:v>
                </c:pt>
                <c:pt idx="2942">
                  <c:v>83.32</c:v>
                </c:pt>
                <c:pt idx="2943">
                  <c:v>81.93</c:v>
                </c:pt>
                <c:pt idx="2944">
                  <c:v>81.510000000000005</c:v>
                </c:pt>
                <c:pt idx="2945">
                  <c:v>80.569999999999993</c:v>
                </c:pt>
                <c:pt idx="2946">
                  <c:v>79.099999999999994</c:v>
                </c:pt>
                <c:pt idx="2947">
                  <c:v>80.09</c:v>
                </c:pt>
                <c:pt idx="2948">
                  <c:v>79.91</c:v>
                </c:pt>
                <c:pt idx="2949">
                  <c:v>78.23</c:v>
                </c:pt>
                <c:pt idx="2950">
                  <c:v>77.489999999999995</c:v>
                </c:pt>
                <c:pt idx="2951">
                  <c:v>76.7</c:v>
                </c:pt>
                <c:pt idx="2952">
                  <c:v>76.3</c:v>
                </c:pt>
                <c:pt idx="2953">
                  <c:v>75.73</c:v>
                </c:pt>
                <c:pt idx="2954">
                  <c:v>75.08</c:v>
                </c:pt>
                <c:pt idx="2955">
                  <c:v>74.040000000000006</c:v>
                </c:pt>
                <c:pt idx="2956">
                  <c:v>74.040000000000006</c:v>
                </c:pt>
                <c:pt idx="2957">
                  <c:v>73.36</c:v>
                </c:pt>
                <c:pt idx="2958">
                  <c:v>73.510000000000005</c:v>
                </c:pt>
                <c:pt idx="2959">
                  <c:v>71.73</c:v>
                </c:pt>
                <c:pt idx="2960">
                  <c:v>71.97</c:v>
                </c:pt>
                <c:pt idx="2961">
                  <c:v>71.09</c:v>
                </c:pt>
                <c:pt idx="2962">
                  <c:v>69.83</c:v>
                </c:pt>
                <c:pt idx="2963">
                  <c:v>69.260000000000005</c:v>
                </c:pt>
                <c:pt idx="2964">
                  <c:v>69.47</c:v>
                </c:pt>
                <c:pt idx="2965">
                  <c:v>71.12</c:v>
                </c:pt>
                <c:pt idx="2966">
                  <c:v>71.98</c:v>
                </c:pt>
                <c:pt idx="2967">
                  <c:v>71</c:v>
                </c:pt>
                <c:pt idx="2968">
                  <c:v>73.33</c:v>
                </c:pt>
                <c:pt idx="2969">
                  <c:v>72.38</c:v>
                </c:pt>
                <c:pt idx="2970">
                  <c:v>71.62</c:v>
                </c:pt>
                <c:pt idx="2971">
                  <c:v>71.47</c:v>
                </c:pt>
                <c:pt idx="2972">
                  <c:v>71.59</c:v>
                </c:pt>
                <c:pt idx="2973">
                  <c:v>72.150000000000006</c:v>
                </c:pt>
                <c:pt idx="2974">
                  <c:v>72.42</c:v>
                </c:pt>
                <c:pt idx="2975">
                  <c:v>72.06</c:v>
                </c:pt>
                <c:pt idx="2976">
                  <c:v>75.48</c:v>
                </c:pt>
                <c:pt idx="2977">
                  <c:v>76.86</c:v>
                </c:pt>
                <c:pt idx="2978">
                  <c:v>76.53</c:v>
                </c:pt>
                <c:pt idx="2979">
                  <c:v>78.209999999999994</c:v>
                </c:pt>
                <c:pt idx="2980">
                  <c:v>76.83</c:v>
                </c:pt>
                <c:pt idx="2981">
                  <c:v>77.02</c:v>
                </c:pt>
                <c:pt idx="2982">
                  <c:v>74.95</c:v>
                </c:pt>
                <c:pt idx="2983">
                  <c:v>75.88</c:v>
                </c:pt>
                <c:pt idx="2984">
                  <c:v>73.56</c:v>
                </c:pt>
                <c:pt idx="2985">
                  <c:v>74.89</c:v>
                </c:pt>
                <c:pt idx="2986">
                  <c:v>75.569999999999993</c:v>
                </c:pt>
                <c:pt idx="2987">
                  <c:v>75.92</c:v>
                </c:pt>
                <c:pt idx="2988">
                  <c:v>75.05</c:v>
                </c:pt>
                <c:pt idx="2989">
                  <c:v>74.02</c:v>
                </c:pt>
                <c:pt idx="2990">
                  <c:v>74.150000000000006</c:v>
                </c:pt>
                <c:pt idx="2991">
                  <c:v>73.930000000000007</c:v>
                </c:pt>
                <c:pt idx="2992">
                  <c:v>72.5</c:v>
                </c:pt>
                <c:pt idx="2993">
                  <c:v>72.56</c:v>
                </c:pt>
                <c:pt idx="2994">
                  <c:v>72.81</c:v>
                </c:pt>
                <c:pt idx="2995">
                  <c:v>72.19</c:v>
                </c:pt>
                <c:pt idx="2996">
                  <c:v>72.81</c:v>
                </c:pt>
                <c:pt idx="2997">
                  <c:v>71.81</c:v>
                </c:pt>
                <c:pt idx="2998">
                  <c:v>71.41</c:v>
                </c:pt>
                <c:pt idx="2999">
                  <c:v>71.41</c:v>
                </c:pt>
                <c:pt idx="3000">
                  <c:v>71.09</c:v>
                </c:pt>
                <c:pt idx="3001">
                  <c:v>70.680000000000007</c:v>
                </c:pt>
                <c:pt idx="3002">
                  <c:v>69.569999999999993</c:v>
                </c:pt>
                <c:pt idx="3003">
                  <c:v>68.97</c:v>
                </c:pt>
                <c:pt idx="3004">
                  <c:v>67.77</c:v>
                </c:pt>
                <c:pt idx="3005">
                  <c:v>69.180000000000007</c:v>
                </c:pt>
                <c:pt idx="3006">
                  <c:v>69.14</c:v>
                </c:pt>
                <c:pt idx="3007">
                  <c:v>68.650000000000006</c:v>
                </c:pt>
                <c:pt idx="3008">
                  <c:v>68.19</c:v>
                </c:pt>
                <c:pt idx="3009">
                  <c:v>69.099999999999994</c:v>
                </c:pt>
                <c:pt idx="3010">
                  <c:v>69.09</c:v>
                </c:pt>
                <c:pt idx="3011">
                  <c:v>68</c:v>
                </c:pt>
                <c:pt idx="3012">
                  <c:v>67.650000000000006</c:v>
                </c:pt>
                <c:pt idx="3013">
                  <c:v>66.260000000000005</c:v>
                </c:pt>
                <c:pt idx="3014">
                  <c:v>65.349999999999994</c:v>
                </c:pt>
                <c:pt idx="3015">
                  <c:v>65.97</c:v>
                </c:pt>
                <c:pt idx="3016">
                  <c:v>64.760000000000005</c:v>
                </c:pt>
                <c:pt idx="3017">
                  <c:v>66.930000000000007</c:v>
                </c:pt>
                <c:pt idx="3018">
                  <c:v>65.959999999999994</c:v>
                </c:pt>
                <c:pt idx="3019">
                  <c:v>65.61</c:v>
                </c:pt>
                <c:pt idx="3020">
                  <c:v>66.209999999999994</c:v>
                </c:pt>
                <c:pt idx="3021">
                  <c:v>65.08</c:v>
                </c:pt>
                <c:pt idx="3022">
                  <c:v>64.010000000000005</c:v>
                </c:pt>
                <c:pt idx="3023">
                  <c:v>63.49</c:v>
                </c:pt>
                <c:pt idx="3024">
                  <c:v>63.15</c:v>
                </c:pt>
                <c:pt idx="3025">
                  <c:v>65.2</c:v>
                </c:pt>
                <c:pt idx="3026">
                  <c:v>65.2</c:v>
                </c:pt>
                <c:pt idx="3027">
                  <c:v>64.180000000000007</c:v>
                </c:pt>
                <c:pt idx="3028">
                  <c:v>65.77</c:v>
                </c:pt>
                <c:pt idx="3029">
                  <c:v>64.97</c:v>
                </c:pt>
                <c:pt idx="3030">
                  <c:v>66.27</c:v>
                </c:pt>
                <c:pt idx="3031">
                  <c:v>64.94</c:v>
                </c:pt>
                <c:pt idx="3032">
                  <c:v>64.86</c:v>
                </c:pt>
                <c:pt idx="3033">
                  <c:v>62.55</c:v>
                </c:pt>
                <c:pt idx="3034">
                  <c:v>63.17</c:v>
                </c:pt>
                <c:pt idx="3035">
                  <c:v>62.46</c:v>
                </c:pt>
                <c:pt idx="3036">
                  <c:v>62.37</c:v>
                </c:pt>
                <c:pt idx="3037">
                  <c:v>61.81</c:v>
                </c:pt>
                <c:pt idx="3038">
                  <c:v>61.55</c:v>
                </c:pt>
                <c:pt idx="3039">
                  <c:v>62.26</c:v>
                </c:pt>
                <c:pt idx="3040">
                  <c:v>61.47</c:v>
                </c:pt>
                <c:pt idx="3041">
                  <c:v>61.93</c:v>
                </c:pt>
                <c:pt idx="3042">
                  <c:v>63.19</c:v>
                </c:pt>
                <c:pt idx="3043">
                  <c:v>63.68</c:v>
                </c:pt>
                <c:pt idx="3044">
                  <c:v>64.400000000000006</c:v>
                </c:pt>
                <c:pt idx="3045">
                  <c:v>65.709999999999994</c:v>
                </c:pt>
                <c:pt idx="3046">
                  <c:v>66.459999999999994</c:v>
                </c:pt>
                <c:pt idx="3047">
                  <c:v>65.06</c:v>
                </c:pt>
                <c:pt idx="3048">
                  <c:v>65.84</c:v>
                </c:pt>
                <c:pt idx="3049">
                  <c:v>64.58</c:v>
                </c:pt>
                <c:pt idx="3050">
                  <c:v>65.89</c:v>
                </c:pt>
                <c:pt idx="3051">
                  <c:v>63.38</c:v>
                </c:pt>
                <c:pt idx="3052">
                  <c:v>61.83</c:v>
                </c:pt>
                <c:pt idx="3053">
                  <c:v>63.13</c:v>
                </c:pt>
                <c:pt idx="3054">
                  <c:v>63.1</c:v>
                </c:pt>
                <c:pt idx="3055">
                  <c:v>63.61</c:v>
                </c:pt>
                <c:pt idx="3056">
                  <c:v>63.63</c:v>
                </c:pt>
                <c:pt idx="3057">
                  <c:v>63.85</c:v>
                </c:pt>
                <c:pt idx="3058">
                  <c:v>62.01</c:v>
                </c:pt>
                <c:pt idx="3059">
                  <c:v>61.89</c:v>
                </c:pt>
                <c:pt idx="3060">
                  <c:v>61.51</c:v>
                </c:pt>
                <c:pt idx="3061">
                  <c:v>64.28</c:v>
                </c:pt>
                <c:pt idx="3062">
                  <c:v>64.28</c:v>
                </c:pt>
                <c:pt idx="3063">
                  <c:v>64.38</c:v>
                </c:pt>
                <c:pt idx="3064">
                  <c:v>64.64</c:v>
                </c:pt>
                <c:pt idx="3065">
                  <c:v>65.94</c:v>
                </c:pt>
                <c:pt idx="3066">
                  <c:v>65.87</c:v>
                </c:pt>
                <c:pt idx="3067">
                  <c:v>66.03</c:v>
                </c:pt>
                <c:pt idx="3068">
                  <c:v>64.08</c:v>
                </c:pt>
                <c:pt idx="3069">
                  <c:v>62.93</c:v>
                </c:pt>
                <c:pt idx="3070">
                  <c:v>62.91</c:v>
                </c:pt>
                <c:pt idx="3071">
                  <c:v>62.28</c:v>
                </c:pt>
                <c:pt idx="3072">
                  <c:v>61.69</c:v>
                </c:pt>
                <c:pt idx="3073">
                  <c:v>59.61</c:v>
                </c:pt>
                <c:pt idx="3074">
                  <c:v>56.73</c:v>
                </c:pt>
                <c:pt idx="3075">
                  <c:v>56.59</c:v>
                </c:pt>
                <c:pt idx="3076">
                  <c:v>57.11</c:v>
                </c:pt>
                <c:pt idx="3077">
                  <c:v>57.55</c:v>
                </c:pt>
                <c:pt idx="3078">
                  <c:v>58.16</c:v>
                </c:pt>
                <c:pt idx="3079">
                  <c:v>57.93</c:v>
                </c:pt>
                <c:pt idx="3080">
                  <c:v>58.91</c:v>
                </c:pt>
                <c:pt idx="3081">
                  <c:v>60.05</c:v>
                </c:pt>
                <c:pt idx="3082">
                  <c:v>61.64</c:v>
                </c:pt>
                <c:pt idx="3083">
                  <c:v>61.82</c:v>
                </c:pt>
                <c:pt idx="3084">
                  <c:v>60.69</c:v>
                </c:pt>
                <c:pt idx="3085">
                  <c:v>60.07</c:v>
                </c:pt>
                <c:pt idx="3086">
                  <c:v>61.64</c:v>
                </c:pt>
                <c:pt idx="3087">
                  <c:v>62</c:v>
                </c:pt>
                <c:pt idx="3088">
                  <c:v>61.79</c:v>
                </c:pt>
                <c:pt idx="3089">
                  <c:v>61.46</c:v>
                </c:pt>
                <c:pt idx="3090">
                  <c:v>61.39</c:v>
                </c:pt>
                <c:pt idx="3091">
                  <c:v>61.14</c:v>
                </c:pt>
                <c:pt idx="3092">
                  <c:v>60.95</c:v>
                </c:pt>
                <c:pt idx="3093">
                  <c:v>60.07</c:v>
                </c:pt>
                <c:pt idx="3094">
                  <c:v>58.07</c:v>
                </c:pt>
                <c:pt idx="3095">
                  <c:v>59.39</c:v>
                </c:pt>
                <c:pt idx="3096">
                  <c:v>59.39</c:v>
                </c:pt>
                <c:pt idx="3097">
                  <c:v>57.99</c:v>
                </c:pt>
                <c:pt idx="3098">
                  <c:v>58</c:v>
                </c:pt>
                <c:pt idx="3099">
                  <c:v>59.06</c:v>
                </c:pt>
                <c:pt idx="3100">
                  <c:v>57.81</c:v>
                </c:pt>
                <c:pt idx="3101">
                  <c:v>59.89</c:v>
                </c:pt>
                <c:pt idx="3102">
                  <c:v>59.71</c:v>
                </c:pt>
                <c:pt idx="3103">
                  <c:v>57.71</c:v>
                </c:pt>
                <c:pt idx="3104">
                  <c:v>58.88</c:v>
                </c:pt>
                <c:pt idx="3105">
                  <c:v>58.74</c:v>
                </c:pt>
                <c:pt idx="3106">
                  <c:v>59.02</c:v>
                </c:pt>
                <c:pt idx="3107">
                  <c:v>57.3</c:v>
                </c:pt>
                <c:pt idx="3108">
                  <c:v>58.14</c:v>
                </c:pt>
                <c:pt idx="3109">
                  <c:v>56.97</c:v>
                </c:pt>
                <c:pt idx="3110">
                  <c:v>54.01</c:v>
                </c:pt>
                <c:pt idx="3111">
                  <c:v>55.42</c:v>
                </c:pt>
                <c:pt idx="3112">
                  <c:v>54.23</c:v>
                </c:pt>
                <c:pt idx="3113">
                  <c:v>55.37</c:v>
                </c:pt>
                <c:pt idx="3114">
                  <c:v>55.04</c:v>
                </c:pt>
                <c:pt idx="3115">
                  <c:v>51.13</c:v>
                </c:pt>
                <c:pt idx="3116">
                  <c:v>51.99</c:v>
                </c:pt>
                <c:pt idx="3117">
                  <c:v>50.48</c:v>
                </c:pt>
                <c:pt idx="3118">
                  <c:v>52.24</c:v>
                </c:pt>
                <c:pt idx="3119">
                  <c:v>51.21</c:v>
                </c:pt>
                <c:pt idx="3120">
                  <c:v>52.99</c:v>
                </c:pt>
                <c:pt idx="3121">
                  <c:v>52.99</c:v>
                </c:pt>
                <c:pt idx="3122">
                  <c:v>51.88</c:v>
                </c:pt>
                <c:pt idx="3123">
                  <c:v>54.02</c:v>
                </c:pt>
                <c:pt idx="3124">
                  <c:v>55.64</c:v>
                </c:pt>
                <c:pt idx="3125">
                  <c:v>56.09</c:v>
                </c:pt>
                <c:pt idx="3126">
                  <c:v>56.31</c:v>
                </c:pt>
                <c:pt idx="3127">
                  <c:v>55.59</c:v>
                </c:pt>
                <c:pt idx="3128">
                  <c:v>58.32</c:v>
                </c:pt>
                <c:pt idx="3129">
                  <c:v>61.05</c:v>
                </c:pt>
                <c:pt idx="3130">
                  <c:v>61.05</c:v>
                </c:pt>
                <c:pt idx="3131">
                  <c:v>61.05</c:v>
                </c:pt>
                <c:pt idx="3132">
                  <c:v>60.53</c:v>
                </c:pt>
                <c:pt idx="3133">
                  <c:v>60.34</c:v>
                </c:pt>
                <c:pt idx="3134">
                  <c:v>61.1</c:v>
                </c:pt>
                <c:pt idx="3135">
                  <c:v>62.41</c:v>
                </c:pt>
                <c:pt idx="3136">
                  <c:v>62.41</c:v>
                </c:pt>
                <c:pt idx="3137">
                  <c:v>62.66</c:v>
                </c:pt>
                <c:pt idx="3138">
                  <c:v>63.72</c:v>
                </c:pt>
                <c:pt idx="3139">
                  <c:v>63.15</c:v>
                </c:pt>
                <c:pt idx="3140">
                  <c:v>62.21</c:v>
                </c:pt>
                <c:pt idx="3141">
                  <c:v>63.43</c:v>
                </c:pt>
                <c:pt idx="3142">
                  <c:v>62.51</c:v>
                </c:pt>
                <c:pt idx="3143">
                  <c:v>61.37</c:v>
                </c:pt>
                <c:pt idx="3144">
                  <c:v>61.02</c:v>
                </c:pt>
                <c:pt idx="3145">
                  <c:v>61.22</c:v>
                </c:pt>
                <c:pt idx="3146">
                  <c:v>62.03</c:v>
                </c:pt>
                <c:pt idx="3147">
                  <c:v>62.49</c:v>
                </c:pt>
                <c:pt idx="3148">
                  <c:v>62.19</c:v>
                </c:pt>
                <c:pt idx="3149">
                  <c:v>62.43</c:v>
                </c:pt>
                <c:pt idx="3150">
                  <c:v>62.44</c:v>
                </c:pt>
                <c:pt idx="3151">
                  <c:v>63.43</c:v>
                </c:pt>
                <c:pt idx="3152">
                  <c:v>63.13</c:v>
                </c:pt>
                <c:pt idx="3153">
                  <c:v>62.46</c:v>
                </c:pt>
                <c:pt idx="3154">
                  <c:v>60.99</c:v>
                </c:pt>
                <c:pt idx="3155">
                  <c:v>60.32</c:v>
                </c:pt>
                <c:pt idx="3156">
                  <c:v>59.24</c:v>
                </c:pt>
                <c:pt idx="3157">
                  <c:v>59.24</c:v>
                </c:pt>
                <c:pt idx="3158">
                  <c:v>59.24</c:v>
                </c:pt>
                <c:pt idx="3159">
                  <c:v>60.17</c:v>
                </c:pt>
                <c:pt idx="3160">
                  <c:v>58.8</c:v>
                </c:pt>
                <c:pt idx="3161">
                  <c:v>55.81</c:v>
                </c:pt>
                <c:pt idx="3162">
                  <c:v>56.26</c:v>
                </c:pt>
                <c:pt idx="3163">
                  <c:v>58.76</c:v>
                </c:pt>
                <c:pt idx="3164">
                  <c:v>58.28</c:v>
                </c:pt>
                <c:pt idx="3165">
                  <c:v>58.58</c:v>
                </c:pt>
                <c:pt idx="3166">
                  <c:v>59.59</c:v>
                </c:pt>
                <c:pt idx="3167">
                  <c:v>61.16</c:v>
                </c:pt>
                <c:pt idx="3168">
                  <c:v>59.83</c:v>
                </c:pt>
                <c:pt idx="3169">
                  <c:v>58.93</c:v>
                </c:pt>
                <c:pt idx="3170">
                  <c:v>60.02</c:v>
                </c:pt>
                <c:pt idx="3171">
                  <c:v>59.14</c:v>
                </c:pt>
                <c:pt idx="3172">
                  <c:v>57.88</c:v>
                </c:pt>
                <c:pt idx="3173">
                  <c:v>58.71</c:v>
                </c:pt>
                <c:pt idx="3174">
                  <c:v>58.73</c:v>
                </c:pt>
                <c:pt idx="3175">
                  <c:v>58.36</c:v>
                </c:pt>
                <c:pt idx="3176">
                  <c:v>60.75</c:v>
                </c:pt>
                <c:pt idx="3177">
                  <c:v>60.36</c:v>
                </c:pt>
                <c:pt idx="3178">
                  <c:v>61.4</c:v>
                </c:pt>
                <c:pt idx="3179">
                  <c:v>59.35</c:v>
                </c:pt>
                <c:pt idx="3180">
                  <c:v>58.81</c:v>
                </c:pt>
                <c:pt idx="3181">
                  <c:v>56.82</c:v>
                </c:pt>
                <c:pt idx="3182">
                  <c:v>58.5</c:v>
                </c:pt>
                <c:pt idx="3183">
                  <c:v>57.65</c:v>
                </c:pt>
                <c:pt idx="3184">
                  <c:v>58.93</c:v>
                </c:pt>
                <c:pt idx="3185">
                  <c:v>59.94</c:v>
                </c:pt>
                <c:pt idx="3186">
                  <c:v>58.57</c:v>
                </c:pt>
                <c:pt idx="3187">
                  <c:v>57.86</c:v>
                </c:pt>
                <c:pt idx="3188">
                  <c:v>57.59</c:v>
                </c:pt>
                <c:pt idx="3189">
                  <c:v>58.52</c:v>
                </c:pt>
                <c:pt idx="3190">
                  <c:v>59.96</c:v>
                </c:pt>
                <c:pt idx="3191">
                  <c:v>59.76</c:v>
                </c:pt>
                <c:pt idx="3192">
                  <c:v>60.03</c:v>
                </c:pt>
                <c:pt idx="3193">
                  <c:v>59.41</c:v>
                </c:pt>
                <c:pt idx="3194">
                  <c:v>58.68</c:v>
                </c:pt>
                <c:pt idx="3195">
                  <c:v>61.03</c:v>
                </c:pt>
                <c:pt idx="3196">
                  <c:v>62.91</c:v>
                </c:pt>
                <c:pt idx="3197">
                  <c:v>62.76</c:v>
                </c:pt>
                <c:pt idx="3198">
                  <c:v>62.96</c:v>
                </c:pt>
                <c:pt idx="3199">
                  <c:v>61.01</c:v>
                </c:pt>
                <c:pt idx="3200">
                  <c:v>61.45</c:v>
                </c:pt>
                <c:pt idx="3201">
                  <c:v>60.55</c:v>
                </c:pt>
                <c:pt idx="3202">
                  <c:v>61.59</c:v>
                </c:pt>
                <c:pt idx="3203">
                  <c:v>60.46</c:v>
                </c:pt>
                <c:pt idx="3204">
                  <c:v>61.66</c:v>
                </c:pt>
                <c:pt idx="3205">
                  <c:v>63.8</c:v>
                </c:pt>
                <c:pt idx="3206">
                  <c:v>63.33</c:v>
                </c:pt>
                <c:pt idx="3207">
                  <c:v>63.22</c:v>
                </c:pt>
                <c:pt idx="3208">
                  <c:v>63.97</c:v>
                </c:pt>
                <c:pt idx="3209">
                  <c:v>63.76</c:v>
                </c:pt>
                <c:pt idx="3210">
                  <c:v>65.61</c:v>
                </c:pt>
                <c:pt idx="3211">
                  <c:v>66.25</c:v>
                </c:pt>
                <c:pt idx="3212">
                  <c:v>67.319999999999993</c:v>
                </c:pt>
                <c:pt idx="3213">
                  <c:v>67.5</c:v>
                </c:pt>
                <c:pt idx="3214">
                  <c:v>68.599999999999994</c:v>
                </c:pt>
                <c:pt idx="3215">
                  <c:v>69.19</c:v>
                </c:pt>
                <c:pt idx="3216">
                  <c:v>69.19</c:v>
                </c:pt>
                <c:pt idx="3217">
                  <c:v>70.260000000000005</c:v>
                </c:pt>
                <c:pt idx="3218">
                  <c:v>70.03</c:v>
                </c:pt>
                <c:pt idx="3219">
                  <c:v>69.709999999999994</c:v>
                </c:pt>
                <c:pt idx="3220">
                  <c:v>70.61</c:v>
                </c:pt>
                <c:pt idx="3221">
                  <c:v>72.510000000000005</c:v>
                </c:pt>
                <c:pt idx="3222">
                  <c:v>72.36</c:v>
                </c:pt>
                <c:pt idx="3223">
                  <c:v>71.760000000000005</c:v>
                </c:pt>
                <c:pt idx="3224">
                  <c:v>72.63</c:v>
                </c:pt>
                <c:pt idx="3225">
                  <c:v>72.45</c:v>
                </c:pt>
                <c:pt idx="3226">
                  <c:v>71.14</c:v>
                </c:pt>
                <c:pt idx="3227">
                  <c:v>70.06</c:v>
                </c:pt>
                <c:pt idx="3228">
                  <c:v>71.89</c:v>
                </c:pt>
                <c:pt idx="3229">
                  <c:v>73.05</c:v>
                </c:pt>
                <c:pt idx="3230">
                  <c:v>73.53</c:v>
                </c:pt>
                <c:pt idx="3231">
                  <c:v>74.349999999999994</c:v>
                </c:pt>
                <c:pt idx="3232">
                  <c:v>74</c:v>
                </c:pt>
                <c:pt idx="3233">
                  <c:v>76.349999999999994</c:v>
                </c:pt>
                <c:pt idx="3234">
                  <c:v>76.31</c:v>
                </c:pt>
                <c:pt idx="3235">
                  <c:v>76.98</c:v>
                </c:pt>
                <c:pt idx="3236">
                  <c:v>74.760000000000005</c:v>
                </c:pt>
                <c:pt idx="3237">
                  <c:v>75.459999999999994</c:v>
                </c:pt>
                <c:pt idx="3238">
                  <c:v>75.81</c:v>
                </c:pt>
                <c:pt idx="3239">
                  <c:v>74.91</c:v>
                </c:pt>
                <c:pt idx="3240">
                  <c:v>74.400000000000006</c:v>
                </c:pt>
                <c:pt idx="3241">
                  <c:v>73.239999999999995</c:v>
                </c:pt>
                <c:pt idx="3242">
                  <c:v>74.540000000000006</c:v>
                </c:pt>
                <c:pt idx="3243">
                  <c:v>73.94</c:v>
                </c:pt>
                <c:pt idx="3244">
                  <c:v>73.75</c:v>
                </c:pt>
                <c:pt idx="3245">
                  <c:v>75.05</c:v>
                </c:pt>
                <c:pt idx="3246">
                  <c:v>74.430000000000007</c:v>
                </c:pt>
                <c:pt idx="3247">
                  <c:v>73.08</c:v>
                </c:pt>
                <c:pt idx="3248">
                  <c:v>72.66</c:v>
                </c:pt>
                <c:pt idx="3249">
                  <c:v>73.540000000000006</c:v>
                </c:pt>
                <c:pt idx="3250">
                  <c:v>75.3</c:v>
                </c:pt>
                <c:pt idx="3251">
                  <c:v>77.03</c:v>
                </c:pt>
                <c:pt idx="3252">
                  <c:v>76.7</c:v>
                </c:pt>
                <c:pt idx="3253">
                  <c:v>74.95</c:v>
                </c:pt>
                <c:pt idx="3254">
                  <c:v>74.16</c:v>
                </c:pt>
                <c:pt idx="3255">
                  <c:v>73.61</c:v>
                </c:pt>
                <c:pt idx="3256">
                  <c:v>74.09</c:v>
                </c:pt>
                <c:pt idx="3257">
                  <c:v>75.14</c:v>
                </c:pt>
                <c:pt idx="3258">
                  <c:v>75.19</c:v>
                </c:pt>
                <c:pt idx="3259">
                  <c:v>73.930000000000007</c:v>
                </c:pt>
                <c:pt idx="3260">
                  <c:v>73.930000000000007</c:v>
                </c:pt>
                <c:pt idx="3261">
                  <c:v>73.930000000000007</c:v>
                </c:pt>
                <c:pt idx="3262">
                  <c:v>73.52</c:v>
                </c:pt>
                <c:pt idx="3263">
                  <c:v>72.19</c:v>
                </c:pt>
                <c:pt idx="3264">
                  <c:v>71.92</c:v>
                </c:pt>
                <c:pt idx="3265">
                  <c:v>71.8</c:v>
                </c:pt>
                <c:pt idx="3266">
                  <c:v>70.87</c:v>
                </c:pt>
                <c:pt idx="3267">
                  <c:v>70.84</c:v>
                </c:pt>
                <c:pt idx="3268">
                  <c:v>70.33</c:v>
                </c:pt>
                <c:pt idx="3269">
                  <c:v>68.94</c:v>
                </c:pt>
                <c:pt idx="3270">
                  <c:v>68.98</c:v>
                </c:pt>
                <c:pt idx="3271">
                  <c:v>69.88</c:v>
                </c:pt>
                <c:pt idx="3272">
                  <c:v>69.5</c:v>
                </c:pt>
                <c:pt idx="3273">
                  <c:v>69.14</c:v>
                </c:pt>
                <c:pt idx="3274">
                  <c:v>68.56</c:v>
                </c:pt>
                <c:pt idx="3275">
                  <c:v>70.36</c:v>
                </c:pt>
                <c:pt idx="3276">
                  <c:v>71.63</c:v>
                </c:pt>
                <c:pt idx="3277">
                  <c:v>70.349999999999994</c:v>
                </c:pt>
                <c:pt idx="3278">
                  <c:v>70.819999999999993</c:v>
                </c:pt>
                <c:pt idx="3279">
                  <c:v>72.5</c:v>
                </c:pt>
                <c:pt idx="3280">
                  <c:v>72.599999999999994</c:v>
                </c:pt>
                <c:pt idx="3281">
                  <c:v>72.33</c:v>
                </c:pt>
                <c:pt idx="3282">
                  <c:v>70.34</c:v>
                </c:pt>
                <c:pt idx="3283">
                  <c:v>71.290000000000006</c:v>
                </c:pt>
                <c:pt idx="3284">
                  <c:v>72.03</c:v>
                </c:pt>
                <c:pt idx="3285">
                  <c:v>71.37</c:v>
                </c:pt>
                <c:pt idx="3286">
                  <c:v>71.37</c:v>
                </c:pt>
                <c:pt idx="3287">
                  <c:v>71.319999999999993</c:v>
                </c:pt>
                <c:pt idx="3288">
                  <c:v>69.86</c:v>
                </c:pt>
                <c:pt idx="3289">
                  <c:v>71.760000000000005</c:v>
                </c:pt>
                <c:pt idx="3290">
                  <c:v>69.23</c:v>
                </c:pt>
                <c:pt idx="3291">
                  <c:v>68.53</c:v>
                </c:pt>
                <c:pt idx="3292">
                  <c:v>69.45</c:v>
                </c:pt>
                <c:pt idx="3293">
                  <c:v>68.69</c:v>
                </c:pt>
                <c:pt idx="3294">
                  <c:v>69.53</c:v>
                </c:pt>
                <c:pt idx="3295">
                  <c:v>69.41</c:v>
                </c:pt>
                <c:pt idx="3296">
                  <c:v>72.040000000000006</c:v>
                </c:pt>
                <c:pt idx="3297">
                  <c:v>73.319999999999993</c:v>
                </c:pt>
                <c:pt idx="3298">
                  <c:v>72.13</c:v>
                </c:pt>
                <c:pt idx="3299">
                  <c:v>70.69</c:v>
                </c:pt>
                <c:pt idx="3300">
                  <c:v>69.77</c:v>
                </c:pt>
                <c:pt idx="3301">
                  <c:v>70.19</c:v>
                </c:pt>
                <c:pt idx="3302">
                  <c:v>69.94</c:v>
                </c:pt>
                <c:pt idx="3303">
                  <c:v>72.28</c:v>
                </c:pt>
                <c:pt idx="3304">
                  <c:v>74.61</c:v>
                </c:pt>
                <c:pt idx="3305">
                  <c:v>73.7</c:v>
                </c:pt>
                <c:pt idx="3306">
                  <c:v>71.88</c:v>
                </c:pt>
                <c:pt idx="3307">
                  <c:v>70.97</c:v>
                </c:pt>
                <c:pt idx="3308">
                  <c:v>71.930000000000007</c:v>
                </c:pt>
                <c:pt idx="3309">
                  <c:v>72.88</c:v>
                </c:pt>
                <c:pt idx="3310">
                  <c:v>73.33</c:v>
                </c:pt>
                <c:pt idx="3311">
                  <c:v>75.17</c:v>
                </c:pt>
                <c:pt idx="3312">
                  <c:v>71.95</c:v>
                </c:pt>
                <c:pt idx="3313">
                  <c:v>72.17</c:v>
                </c:pt>
                <c:pt idx="3314">
                  <c:v>71.349999999999994</c:v>
                </c:pt>
                <c:pt idx="3315">
                  <c:v>70.400000000000006</c:v>
                </c:pt>
                <c:pt idx="3316">
                  <c:v>69.319999999999993</c:v>
                </c:pt>
                <c:pt idx="3317">
                  <c:v>69.319999999999993</c:v>
                </c:pt>
                <c:pt idx="3318">
                  <c:v>68.62</c:v>
                </c:pt>
                <c:pt idx="3319">
                  <c:v>68.98</c:v>
                </c:pt>
                <c:pt idx="3320">
                  <c:v>68.739999999999995</c:v>
                </c:pt>
                <c:pt idx="3321">
                  <c:v>67.39</c:v>
                </c:pt>
                <c:pt idx="3322">
                  <c:v>67.94</c:v>
                </c:pt>
                <c:pt idx="3323">
                  <c:v>67.069999999999993</c:v>
                </c:pt>
                <c:pt idx="3324">
                  <c:v>66.23</c:v>
                </c:pt>
                <c:pt idx="3325">
                  <c:v>66.739999999999995</c:v>
                </c:pt>
                <c:pt idx="3326">
                  <c:v>66.63</c:v>
                </c:pt>
                <c:pt idx="3327">
                  <c:v>67.150000000000006</c:v>
                </c:pt>
                <c:pt idx="3328">
                  <c:v>66.45</c:v>
                </c:pt>
                <c:pt idx="3329">
                  <c:v>66.069999999999993</c:v>
                </c:pt>
                <c:pt idx="3330">
                  <c:v>64.16</c:v>
                </c:pt>
                <c:pt idx="3331">
                  <c:v>64.260000000000005</c:v>
                </c:pt>
                <c:pt idx="3332">
                  <c:v>63.91</c:v>
                </c:pt>
                <c:pt idx="3333">
                  <c:v>61.77</c:v>
                </c:pt>
                <c:pt idx="3334">
                  <c:v>60.57</c:v>
                </c:pt>
                <c:pt idx="3335">
                  <c:v>60.42</c:v>
                </c:pt>
                <c:pt idx="3336">
                  <c:v>62.77</c:v>
                </c:pt>
                <c:pt idx="3337">
                  <c:v>63.58</c:v>
                </c:pt>
                <c:pt idx="3338">
                  <c:v>62.17</c:v>
                </c:pt>
                <c:pt idx="3339">
                  <c:v>63.1</c:v>
                </c:pt>
                <c:pt idx="3340">
                  <c:v>61.77</c:v>
                </c:pt>
                <c:pt idx="3341">
                  <c:v>59.96</c:v>
                </c:pt>
                <c:pt idx="3342">
                  <c:v>60.47</c:v>
                </c:pt>
                <c:pt idx="3343">
                  <c:v>60.02</c:v>
                </c:pt>
                <c:pt idx="3344">
                  <c:v>61.58</c:v>
                </c:pt>
                <c:pt idx="3345">
                  <c:v>62.41</c:v>
                </c:pt>
                <c:pt idx="3346">
                  <c:v>63.67</c:v>
                </c:pt>
                <c:pt idx="3347">
                  <c:v>63.36</c:v>
                </c:pt>
                <c:pt idx="3348">
                  <c:v>61.97</c:v>
                </c:pt>
                <c:pt idx="3349">
                  <c:v>61.41</c:v>
                </c:pt>
                <c:pt idx="3350">
                  <c:v>61</c:v>
                </c:pt>
                <c:pt idx="3351">
                  <c:v>62.91</c:v>
                </c:pt>
                <c:pt idx="3352">
                  <c:v>60.54</c:v>
                </c:pt>
                <c:pt idx="3353">
                  <c:v>61.01</c:v>
                </c:pt>
                <c:pt idx="3354">
                  <c:v>61.1</c:v>
                </c:pt>
                <c:pt idx="3355">
                  <c:v>59.88</c:v>
                </c:pt>
                <c:pt idx="3356">
                  <c:v>59.88</c:v>
                </c:pt>
                <c:pt idx="3357">
                  <c:v>58.46</c:v>
                </c:pt>
                <c:pt idx="3358">
                  <c:v>57.65</c:v>
                </c:pt>
                <c:pt idx="3359">
                  <c:v>59.57</c:v>
                </c:pt>
                <c:pt idx="3360">
                  <c:v>61.24</c:v>
                </c:pt>
                <c:pt idx="3361">
                  <c:v>61.84</c:v>
                </c:pt>
                <c:pt idx="3362">
                  <c:v>62.62</c:v>
                </c:pt>
                <c:pt idx="3363">
                  <c:v>62.55</c:v>
                </c:pt>
                <c:pt idx="3364">
                  <c:v>63.09</c:v>
                </c:pt>
                <c:pt idx="3365">
                  <c:v>65.11</c:v>
                </c:pt>
                <c:pt idx="3366">
                  <c:v>65.37</c:v>
                </c:pt>
                <c:pt idx="3367">
                  <c:v>64.680000000000007</c:v>
                </c:pt>
                <c:pt idx="3368">
                  <c:v>66.56</c:v>
                </c:pt>
                <c:pt idx="3369">
                  <c:v>67.92</c:v>
                </c:pt>
                <c:pt idx="3370">
                  <c:v>68.349999999999994</c:v>
                </c:pt>
                <c:pt idx="3371">
                  <c:v>67.760000000000005</c:v>
                </c:pt>
                <c:pt idx="3372">
                  <c:v>66.260000000000005</c:v>
                </c:pt>
                <c:pt idx="3373">
                  <c:v>65.849999999999994</c:v>
                </c:pt>
                <c:pt idx="3374">
                  <c:v>67.06</c:v>
                </c:pt>
                <c:pt idx="3375">
                  <c:v>68.099999999999994</c:v>
                </c:pt>
                <c:pt idx="3376">
                  <c:v>68.349999999999994</c:v>
                </c:pt>
                <c:pt idx="3377">
                  <c:v>66.83</c:v>
                </c:pt>
                <c:pt idx="3378">
                  <c:v>65.73</c:v>
                </c:pt>
                <c:pt idx="3379">
                  <c:v>66.31</c:v>
                </c:pt>
                <c:pt idx="3380">
                  <c:v>63.92</c:v>
                </c:pt>
                <c:pt idx="3381">
                  <c:v>63.92</c:v>
                </c:pt>
                <c:pt idx="3382">
                  <c:v>63.94</c:v>
                </c:pt>
                <c:pt idx="3383">
                  <c:v>63.94</c:v>
                </c:pt>
                <c:pt idx="3384">
                  <c:v>63.37</c:v>
                </c:pt>
                <c:pt idx="3385">
                  <c:v>63.5</c:v>
                </c:pt>
                <c:pt idx="3386">
                  <c:v>64.209999999999994</c:v>
                </c:pt>
                <c:pt idx="3387">
                  <c:v>62.79</c:v>
                </c:pt>
                <c:pt idx="3388">
                  <c:v>63.42</c:v>
                </c:pt>
                <c:pt idx="3389">
                  <c:v>63.14</c:v>
                </c:pt>
                <c:pt idx="3390">
                  <c:v>61.04</c:v>
                </c:pt>
                <c:pt idx="3391">
                  <c:v>61.04</c:v>
                </c:pt>
                <c:pt idx="3392" formatCode="General">
                  <c:v>60.32</c:v>
                </c:pt>
                <c:pt idx="3393" formatCode="General">
                  <c:v>59.82</c:v>
                </c:pt>
                <c:pt idx="3394" formatCode="General">
                  <c:v>58.16</c:v>
                </c:pt>
                <c:pt idx="3395" formatCode="General">
                  <c:v>58.43</c:v>
                </c:pt>
                <c:pt idx="3396" formatCode="General">
                  <c:v>58.43</c:v>
                </c:pt>
                <c:pt idx="3397" formatCode="General">
                  <c:v>58.28</c:v>
                </c:pt>
                <c:pt idx="3398" formatCode="General">
                  <c:v>58.56</c:v>
                </c:pt>
                <c:pt idx="3399" formatCode="General">
                  <c:v>57.98</c:v>
                </c:pt>
                <c:pt idx="3400" formatCode="General">
                  <c:v>57.34</c:v>
                </c:pt>
                <c:pt idx="3401" formatCode="General">
                  <c:v>58.06</c:v>
                </c:pt>
                <c:pt idx="3402" formatCode="General">
                  <c:v>59.99</c:v>
                </c:pt>
                <c:pt idx="3403" formatCode="General">
                  <c:v>60.85</c:v>
                </c:pt>
                <c:pt idx="3404" formatCode="General">
                  <c:v>61.37</c:v>
                </c:pt>
                <c:pt idx="3405" formatCode="General">
                  <c:v>61.3</c:v>
                </c:pt>
                <c:pt idx="3406" formatCode="General">
                  <c:v>59.39</c:v>
                </c:pt>
                <c:pt idx="3407" formatCode="General">
                  <c:v>60.66</c:v>
                </c:pt>
                <c:pt idx="3408" formatCode="General">
                  <c:v>59.21</c:v>
                </c:pt>
                <c:pt idx="3409" formatCode="General">
                  <c:v>59.94</c:v>
                </c:pt>
                <c:pt idx="3410" formatCode="General">
                  <c:v>59.91</c:v>
                </c:pt>
                <c:pt idx="3411" formatCode="General">
                  <c:v>59.32</c:v>
                </c:pt>
                <c:pt idx="3412" formatCode="General">
                  <c:v>58.47</c:v>
                </c:pt>
                <c:pt idx="3413" formatCode="General">
                  <c:v>57.32</c:v>
                </c:pt>
                <c:pt idx="3414" formatCode="General">
                  <c:v>56.5</c:v>
                </c:pt>
                <c:pt idx="3415" formatCode="General">
                  <c:v>57.36</c:v>
                </c:pt>
                <c:pt idx="3416" formatCode="General">
                  <c:v>58.71</c:v>
                </c:pt>
                <c:pt idx="3417" formatCode="General">
                  <c:v>58.71</c:v>
                </c:pt>
                <c:pt idx="3418" formatCode="General">
                  <c:v>58.71</c:v>
                </c:pt>
                <c:pt idx="3419" formatCode="General">
                  <c:v>58.84</c:v>
                </c:pt>
                <c:pt idx="3420" formatCode="General">
                  <c:v>57.7</c:v>
                </c:pt>
                <c:pt idx="3421" formatCode="General">
                  <c:v>56.14</c:v>
                </c:pt>
                <c:pt idx="3422" formatCode="General">
                  <c:v>56.34</c:v>
                </c:pt>
                <c:pt idx="3423" formatCode="General">
                  <c:v>57.88</c:v>
                </c:pt>
                <c:pt idx="3424" formatCode="General">
                  <c:v>56.98</c:v>
                </c:pt>
                <c:pt idx="3425" formatCode="General">
                  <c:v>57.69</c:v>
                </c:pt>
                <c:pt idx="3426" formatCode="General">
                  <c:v>57.53</c:v>
                </c:pt>
                <c:pt idx="3427" formatCode="General">
                  <c:v>57.8</c:v>
                </c:pt>
                <c:pt idx="3428" formatCode="General">
                  <c:v>58.93</c:v>
                </c:pt>
                <c:pt idx="3429" formatCode="General">
                  <c:v>59.71</c:v>
                </c:pt>
                <c:pt idx="3430" formatCode="General">
                  <c:v>59.47</c:v>
                </c:pt>
                <c:pt idx="3431" formatCode="General">
                  <c:v>60.58</c:v>
                </c:pt>
                <c:pt idx="3432" formatCode="General">
                  <c:v>61.78</c:v>
                </c:pt>
                <c:pt idx="3433" formatCode="General">
                  <c:v>59.75</c:v>
                </c:pt>
                <c:pt idx="3434" formatCode="General">
                  <c:v>59.85</c:v>
                </c:pt>
                <c:pt idx="3435" formatCode="General">
                  <c:v>59.76</c:v>
                </c:pt>
                <c:pt idx="3436" formatCode="General">
                  <c:v>61.22</c:v>
                </c:pt>
                <c:pt idx="3437" formatCode="General">
                  <c:v>61.09</c:v>
                </c:pt>
                <c:pt idx="3438" formatCode="General">
                  <c:v>60.66</c:v>
                </c:pt>
                <c:pt idx="3439" formatCode="General">
                  <c:v>62.44</c:v>
                </c:pt>
                <c:pt idx="3440" formatCode="General">
                  <c:v>60.32</c:v>
                </c:pt>
                <c:pt idx="3441" formatCode="General">
                  <c:v>60.63</c:v>
                </c:pt>
                <c:pt idx="3442" formatCode="General">
                  <c:v>61.03</c:v>
                </c:pt>
                <c:pt idx="3443" formatCode="General">
                  <c:v>62.41</c:v>
                </c:pt>
                <c:pt idx="3444" formatCode="General">
                  <c:v>63.2</c:v>
                </c:pt>
                <c:pt idx="3445" formatCode="General">
                  <c:v>64.36</c:v>
                </c:pt>
                <c:pt idx="3446" formatCode="General">
                  <c:v>62.63</c:v>
                </c:pt>
                <c:pt idx="3447" formatCode="General">
                  <c:v>63.08</c:v>
                </c:pt>
                <c:pt idx="3448" formatCode="General">
                  <c:v>64.12</c:v>
                </c:pt>
                <c:pt idx="3449" formatCode="General">
                  <c:v>63.53</c:v>
                </c:pt>
                <c:pt idx="3450" formatCode="General">
                  <c:v>61.8</c:v>
                </c:pt>
                <c:pt idx="3451" formatCode="General">
                  <c:v>61.84</c:v>
                </c:pt>
                <c:pt idx="3452" formatCode="General">
                  <c:v>61.36</c:v>
                </c:pt>
                <c:pt idx="3453" formatCode="General">
                  <c:v>62.79</c:v>
                </c:pt>
                <c:pt idx="3454" formatCode="General">
                  <c:v>63.9</c:v>
                </c:pt>
                <c:pt idx="3455" formatCode="General">
                  <c:v>65.47</c:v>
                </c:pt>
                <c:pt idx="3456" formatCode="General">
                  <c:v>66.239999999999995</c:v>
                </c:pt>
                <c:pt idx="3457" formatCode="General">
                  <c:v>66.790000000000006</c:v>
                </c:pt>
                <c:pt idx="3458" formatCode="General">
                  <c:v>66.349999999999994</c:v>
                </c:pt>
                <c:pt idx="3459" formatCode="General">
                  <c:v>65.069999999999993</c:v>
                </c:pt>
                <c:pt idx="3460" formatCode="General">
                  <c:v>65.819999999999993</c:v>
                </c:pt>
                <c:pt idx="3461" formatCode="General">
                  <c:v>64.19</c:v>
                </c:pt>
                <c:pt idx="3462" formatCode="General">
                  <c:v>66.5</c:v>
                </c:pt>
                <c:pt idx="3463" formatCode="General">
                  <c:v>66.8</c:v>
                </c:pt>
                <c:pt idx="3464" formatCode="General">
                  <c:v>66.23</c:v>
                </c:pt>
                <c:pt idx="3465" formatCode="General">
                  <c:v>67.39</c:v>
                </c:pt>
                <c:pt idx="3466" formatCode="General">
                  <c:v>63</c:v>
                </c:pt>
                <c:pt idx="3467" formatCode="General">
                  <c:v>64.75</c:v>
                </c:pt>
                <c:pt idx="3468" formatCode="General">
                  <c:v>65.09</c:v>
                </c:pt>
                <c:pt idx="3469" formatCode="General">
                  <c:v>63.11</c:v>
                </c:pt>
                <c:pt idx="3470" formatCode="General">
                  <c:v>63.34</c:v>
                </c:pt>
                <c:pt idx="3471" formatCode="General">
                  <c:v>64.08</c:v>
                </c:pt>
                <c:pt idx="3472" formatCode="General">
                  <c:v>64.489999999999995</c:v>
                </c:pt>
                <c:pt idx="3473" formatCode="General">
                  <c:v>64.37</c:v>
                </c:pt>
                <c:pt idx="3474" formatCode="General">
                  <c:v>65.959999999999994</c:v>
                </c:pt>
                <c:pt idx="3475" formatCode="General">
                  <c:v>67.569999999999993</c:v>
                </c:pt>
                <c:pt idx="3476" formatCode="General">
                  <c:v>67.569999999999993</c:v>
                </c:pt>
                <c:pt idx="3477" formatCode="General">
                  <c:v>69.47</c:v>
                </c:pt>
                <c:pt idx="3478" formatCode="General">
                  <c:v>68.94</c:v>
                </c:pt>
                <c:pt idx="3479" formatCode="General">
                  <c:v>69.81</c:v>
                </c:pt>
                <c:pt idx="3480" formatCode="General">
                  <c:v>67.2</c:v>
                </c:pt>
                <c:pt idx="3481" formatCode="General">
                  <c:v>66.13</c:v>
                </c:pt>
                <c:pt idx="3482" formatCode="General">
                  <c:v>67.489999999999995</c:v>
                </c:pt>
                <c:pt idx="3483" formatCode="General">
                  <c:v>67.319999999999993</c:v>
                </c:pt>
                <c:pt idx="3484" formatCode="General">
                  <c:v>65.709999999999994</c:v>
                </c:pt>
                <c:pt idx="3485" formatCode="General">
                  <c:v>65.45</c:v>
                </c:pt>
                <c:pt idx="3486" formatCode="General">
                  <c:v>65.349999999999994</c:v>
                </c:pt>
                <c:pt idx="3487" formatCode="General">
                  <c:v>63.27</c:v>
                </c:pt>
                <c:pt idx="3488" formatCode="General">
                  <c:v>63.25</c:v>
                </c:pt>
                <c:pt idx="3489" formatCode="General">
                  <c:v>66.08</c:v>
                </c:pt>
                <c:pt idx="3490" formatCode="General">
                  <c:v>66.27</c:v>
                </c:pt>
                <c:pt idx="3491" formatCode="General">
                  <c:v>66.86</c:v>
                </c:pt>
                <c:pt idx="3492" formatCode="General">
                  <c:v>65.8</c:v>
                </c:pt>
                <c:pt idx="3493" formatCode="General">
                  <c:v>64.900000000000006</c:v>
                </c:pt>
                <c:pt idx="3494" formatCode="General">
                  <c:v>63.07</c:v>
                </c:pt>
                <c:pt idx="3495" formatCode="General">
                  <c:v>63.94</c:v>
                </c:pt>
                <c:pt idx="3496" formatCode="General">
                  <c:v>62.31</c:v>
                </c:pt>
                <c:pt idx="3497" formatCode="General">
                  <c:v>61.38</c:v>
                </c:pt>
                <c:pt idx="3498" formatCode="General">
                  <c:v>60.86</c:v>
                </c:pt>
                <c:pt idx="3499" formatCode="General">
                  <c:v>61.89</c:v>
                </c:pt>
                <c:pt idx="3500" formatCode="General">
                  <c:v>61.57</c:v>
                </c:pt>
                <c:pt idx="3501" formatCode="General">
                  <c:v>60.57</c:v>
                </c:pt>
                <c:pt idx="3502" formatCode="General">
                  <c:v>59.94</c:v>
                </c:pt>
                <c:pt idx="3503" formatCode="General">
                  <c:v>59.11</c:v>
                </c:pt>
                <c:pt idx="3504" formatCode="General">
                  <c:v>59.2</c:v>
                </c:pt>
                <c:pt idx="3505" formatCode="General">
                  <c:v>59</c:v>
                </c:pt>
                <c:pt idx="3506" formatCode="General">
                  <c:v>58.65</c:v>
                </c:pt>
                <c:pt idx="3507" formatCode="General">
                  <c:v>57.13</c:v>
                </c:pt>
                <c:pt idx="3508" formatCode="General">
                  <c:v>56.72</c:v>
                </c:pt>
                <c:pt idx="3509" formatCode="General">
                  <c:v>57.46</c:v>
                </c:pt>
                <c:pt idx="3510" formatCode="General">
                  <c:v>57.32</c:v>
                </c:pt>
                <c:pt idx="3511" formatCode="General">
                  <c:v>58.09</c:v>
                </c:pt>
                <c:pt idx="3512" formatCode="General">
                  <c:v>57.8</c:v>
                </c:pt>
                <c:pt idx="3513" formatCode="General">
                  <c:v>60.01</c:v>
                </c:pt>
                <c:pt idx="3514" formatCode="General">
                  <c:v>60.62</c:v>
                </c:pt>
                <c:pt idx="3515" formatCode="General">
                  <c:v>58.92</c:v>
                </c:pt>
                <c:pt idx="3516" formatCode="General">
                  <c:v>59.63</c:v>
                </c:pt>
                <c:pt idx="3517" formatCode="General">
                  <c:v>60.73</c:v>
                </c:pt>
                <c:pt idx="3518" formatCode="General">
                  <c:v>61.28</c:v>
                </c:pt>
                <c:pt idx="3519" formatCode="General">
                  <c:v>59.59</c:v>
                </c:pt>
                <c:pt idx="3520" formatCode="General">
                  <c:v>58.75</c:v>
                </c:pt>
                <c:pt idx="3521" formatCode="General">
                  <c:v>58.75</c:v>
                </c:pt>
                <c:pt idx="3522" formatCode="General">
                  <c:v>56.5</c:v>
                </c:pt>
                <c:pt idx="3523" formatCode="General">
                  <c:v>57.26</c:v>
                </c:pt>
                <c:pt idx="3524" formatCode="General">
                  <c:v>58.2</c:v>
                </c:pt>
                <c:pt idx="3525" formatCode="General">
                  <c:v>60.54</c:v>
                </c:pt>
                <c:pt idx="3526" formatCode="General">
                  <c:v>59.84</c:v>
                </c:pt>
                <c:pt idx="3527" formatCode="General">
                  <c:v>59.42</c:v>
                </c:pt>
                <c:pt idx="3528" formatCode="General">
                  <c:v>58.09</c:v>
                </c:pt>
                <c:pt idx="3529" formatCode="General">
                  <c:v>58.9</c:v>
                </c:pt>
                <c:pt idx="3530" formatCode="General">
                  <c:v>59.37</c:v>
                </c:pt>
                <c:pt idx="3531" formatCode="General">
                  <c:v>58.47</c:v>
                </c:pt>
                <c:pt idx="3532" formatCode="General">
                  <c:v>56.58</c:v>
                </c:pt>
                <c:pt idx="3533" formatCode="General">
                  <c:v>55.57</c:v>
                </c:pt>
                <c:pt idx="3534" formatCode="General">
                  <c:v>55</c:v>
                </c:pt>
                <c:pt idx="3535" formatCode="General">
                  <c:v>55.62</c:v>
                </c:pt>
                <c:pt idx="3536" formatCode="General">
                  <c:v>53.54</c:v>
                </c:pt>
                <c:pt idx="3537" formatCode="General">
                  <c:v>54.28</c:v>
                </c:pt>
                <c:pt idx="3538" formatCode="General">
                  <c:v>52.54</c:v>
                </c:pt>
                <c:pt idx="3539" formatCode="General">
                  <c:v>53.76</c:v>
                </c:pt>
                <c:pt idx="3540" formatCode="General">
                  <c:v>54.49</c:v>
                </c:pt>
                <c:pt idx="3541" formatCode="General">
                  <c:v>55.03</c:v>
                </c:pt>
                <c:pt idx="3542" formatCode="General">
                  <c:v>53.63</c:v>
                </c:pt>
                <c:pt idx="3543" formatCode="General">
                  <c:v>54.6</c:v>
                </c:pt>
                <c:pt idx="3544" formatCode="General">
                  <c:v>51.97</c:v>
                </c:pt>
                <c:pt idx="3545" formatCode="General">
                  <c:v>51.85</c:v>
                </c:pt>
                <c:pt idx="3546" formatCode="General">
                  <c:v>51.85</c:v>
                </c:pt>
                <c:pt idx="3547" formatCode="General">
                  <c:v>51.01</c:v>
                </c:pt>
                <c:pt idx="3548" formatCode="General">
                  <c:v>50.98</c:v>
                </c:pt>
                <c:pt idx="3549" formatCode="General">
                  <c:v>49.67</c:v>
                </c:pt>
                <c:pt idx="3550" formatCode="General">
                  <c:v>49.16</c:v>
                </c:pt>
                <c:pt idx="3551" formatCode="General">
                  <c:v>46.8</c:v>
                </c:pt>
                <c:pt idx="3552" formatCode="General">
                  <c:v>46.92</c:v>
                </c:pt>
                <c:pt idx="3553" formatCode="General">
                  <c:v>47.25</c:v>
                </c:pt>
                <c:pt idx="3554" formatCode="General">
                  <c:v>48.97</c:v>
                </c:pt>
                <c:pt idx="3555" formatCode="General">
                  <c:v>48.61</c:v>
                </c:pt>
                <c:pt idx="3556" formatCode="General">
                  <c:v>48.67</c:v>
                </c:pt>
                <c:pt idx="3557" formatCode="General">
                  <c:v>48.54</c:v>
                </c:pt>
                <c:pt idx="3558" formatCode="General">
                  <c:v>50.45</c:v>
                </c:pt>
                <c:pt idx="3559" formatCode="General">
                  <c:v>52.07</c:v>
                </c:pt>
                <c:pt idx="3560" formatCode="General">
                  <c:v>52.03</c:v>
                </c:pt>
                <c:pt idx="3561" formatCode="General">
                  <c:v>50.96</c:v>
                </c:pt>
                <c:pt idx="3562" formatCode="General">
                  <c:v>50.83</c:v>
                </c:pt>
                <c:pt idx="3563" formatCode="General">
                  <c:v>50.13</c:v>
                </c:pt>
                <c:pt idx="3564" formatCode="General">
                  <c:v>49.5</c:v>
                </c:pt>
                <c:pt idx="3565" formatCode="General">
                  <c:v>50.92</c:v>
                </c:pt>
                <c:pt idx="3566" formatCode="General">
                  <c:v>49.72</c:v>
                </c:pt>
                <c:pt idx="3567" formatCode="General">
                  <c:v>51.77</c:v>
                </c:pt>
                <c:pt idx="3568" formatCode="General">
                  <c:v>51.61</c:v>
                </c:pt>
                <c:pt idx="3569" formatCode="General">
                  <c:v>54.2</c:v>
                </c:pt>
                <c:pt idx="3570" formatCode="General">
                  <c:v>54.57</c:v>
                </c:pt>
                <c:pt idx="3571" formatCode="General">
                  <c:v>55.39</c:v>
                </c:pt>
                <c:pt idx="3572" formatCode="General">
                  <c:v>54.2</c:v>
                </c:pt>
                <c:pt idx="3573" formatCode="General">
                  <c:v>52.44</c:v>
                </c:pt>
                <c:pt idx="3574" formatCode="General">
                  <c:v>52.29</c:v>
                </c:pt>
                <c:pt idx="3575" formatCode="General">
                  <c:v>50.37</c:v>
                </c:pt>
                <c:pt idx="3576" formatCode="General">
                  <c:v>50.49</c:v>
                </c:pt>
                <c:pt idx="3577" formatCode="General">
                  <c:v>51.13</c:v>
                </c:pt>
                <c:pt idx="3578" formatCode="General">
                  <c:v>50.22</c:v>
                </c:pt>
                <c:pt idx="3579" formatCode="General">
                  <c:v>51.86</c:v>
                </c:pt>
                <c:pt idx="3580" formatCode="General">
                  <c:v>53.71</c:v>
                </c:pt>
                <c:pt idx="3581" formatCode="General">
                  <c:v>53.32</c:v>
                </c:pt>
                <c:pt idx="3582" formatCode="General">
                  <c:v>54.11</c:v>
                </c:pt>
                <c:pt idx="3583" formatCode="General">
                  <c:v>55.85</c:v>
                </c:pt>
                <c:pt idx="3584" formatCode="General">
                  <c:v>56.04</c:v>
                </c:pt>
                <c:pt idx="3585" formatCode="General">
                  <c:v>57.01</c:v>
                </c:pt>
                <c:pt idx="3586" formatCode="General">
                  <c:v>57.27</c:v>
                </c:pt>
                <c:pt idx="3587" formatCode="General">
                  <c:v>55.4</c:v>
                </c:pt>
                <c:pt idx="3588" formatCode="General">
                  <c:v>53.99</c:v>
                </c:pt>
                <c:pt idx="3589" formatCode="General">
                  <c:v>54.23</c:v>
                </c:pt>
                <c:pt idx="3590" formatCode="General">
                  <c:v>54.05</c:v>
                </c:pt>
                <c:pt idx="3591" formatCode="General">
                  <c:v>54.84</c:v>
                </c:pt>
                <c:pt idx="3592" formatCode="General">
                  <c:v>54.84</c:v>
                </c:pt>
                <c:pt idx="3593" formatCode="General">
                  <c:v>53.81</c:v>
                </c:pt>
                <c:pt idx="3594" formatCode="General">
                  <c:v>56.03</c:v>
                </c:pt>
                <c:pt idx="3595" formatCode="General">
                  <c:v>56.62</c:v>
                </c:pt>
                <c:pt idx="3596" formatCode="General">
                  <c:v>56.72</c:v>
                </c:pt>
                <c:pt idx="3597" formatCode="General">
                  <c:v>56.4</c:v>
                </c:pt>
                <c:pt idx="3598" formatCode="General">
                  <c:v>56.46</c:v>
                </c:pt>
                <c:pt idx="3599" formatCode="General">
                  <c:v>55.05</c:v>
                </c:pt>
                <c:pt idx="3600" formatCode="General">
                  <c:v>54.95</c:v>
                </c:pt>
                <c:pt idx="3601" formatCode="General">
                  <c:v>54.43</c:v>
                </c:pt>
                <c:pt idx="3602" formatCode="General">
                  <c:v>53.54</c:v>
                </c:pt>
                <c:pt idx="3603" formatCode="General">
                  <c:v>54.77</c:v>
                </c:pt>
                <c:pt idx="3604" formatCode="General">
                  <c:v>54.59</c:v>
                </c:pt>
                <c:pt idx="3605" formatCode="General">
                  <c:v>53.89</c:v>
                </c:pt>
                <c:pt idx="3606" formatCode="General">
                  <c:v>53.78</c:v>
                </c:pt>
                <c:pt idx="3607" formatCode="General">
                  <c:v>53.57</c:v>
                </c:pt>
                <c:pt idx="3608" formatCode="General">
                  <c:v>53.05</c:v>
                </c:pt>
                <c:pt idx="3609" formatCode="General">
                  <c:v>51.68</c:v>
                </c:pt>
                <c:pt idx="3610" formatCode="General">
                  <c:v>51.75</c:v>
                </c:pt>
                <c:pt idx="3611" formatCode="General">
                  <c:v>51.49</c:v>
                </c:pt>
                <c:pt idx="3612" formatCode="General">
                  <c:v>51.39</c:v>
                </c:pt>
                <c:pt idx="3613" formatCode="General">
                  <c:v>51.17</c:v>
                </c:pt>
                <c:pt idx="3614" formatCode="General">
                  <c:v>51.15</c:v>
                </c:pt>
                <c:pt idx="3615" formatCode="General">
                  <c:v>48.35</c:v>
                </c:pt>
                <c:pt idx="3616" formatCode="General">
                  <c:v>48.35</c:v>
                </c:pt>
                <c:pt idx="3617" formatCode="General">
                  <c:v>47.54</c:v>
                </c:pt>
                <c:pt idx="3618" formatCode="General">
                  <c:v>48.33</c:v>
                </c:pt>
                <c:pt idx="3619" formatCode="General">
                  <c:v>47.26</c:v>
                </c:pt>
                <c:pt idx="3620" formatCode="General">
                  <c:v>47.44</c:v>
                </c:pt>
                <c:pt idx="3621" formatCode="General">
                  <c:v>47.16</c:v>
                </c:pt>
                <c:pt idx="3622" formatCode="General">
                  <c:v>47.1</c:v>
                </c:pt>
                <c:pt idx="3623" formatCode="General">
                  <c:v>45.46</c:v>
                </c:pt>
                <c:pt idx="3624" formatCode="General">
                  <c:v>45.4</c:v>
                </c:pt>
                <c:pt idx="3625" formatCode="General">
                  <c:v>45.28</c:v>
                </c:pt>
                <c:pt idx="3626" formatCode="General">
                  <c:v>46.48</c:v>
                </c:pt>
                <c:pt idx="3627" formatCode="General">
                  <c:v>46.45</c:v>
                </c:pt>
                <c:pt idx="3628" formatCode="General">
                  <c:v>46.69</c:v>
                </c:pt>
                <c:pt idx="3629" formatCode="General">
                  <c:v>47.12</c:v>
                </c:pt>
                <c:pt idx="3630" formatCode="General">
                  <c:v>48.2</c:v>
                </c:pt>
                <c:pt idx="3631" formatCode="General">
                  <c:v>47.18</c:v>
                </c:pt>
                <c:pt idx="3632" formatCode="General">
                  <c:v>48.84</c:v>
                </c:pt>
                <c:pt idx="3633" formatCode="General">
                  <c:v>48.78</c:v>
                </c:pt>
                <c:pt idx="3634" formatCode="General">
                  <c:v>49.64</c:v>
                </c:pt>
                <c:pt idx="3635" formatCode="General">
                  <c:v>48.81</c:v>
                </c:pt>
                <c:pt idx="3636" formatCode="General">
                  <c:v>48.53</c:v>
                </c:pt>
                <c:pt idx="3637" formatCode="General">
                  <c:v>46.91</c:v>
                </c:pt>
                <c:pt idx="3638" formatCode="General">
                  <c:v>47.55</c:v>
                </c:pt>
                <c:pt idx="3639" formatCode="General">
                  <c:v>48.38</c:v>
                </c:pt>
                <c:pt idx="3640" formatCode="General">
                  <c:v>48.38</c:v>
                </c:pt>
                <c:pt idx="3641" formatCode="General">
                  <c:v>48.38</c:v>
                </c:pt>
                <c:pt idx="3642" formatCode="General">
                  <c:v>48.04</c:v>
                </c:pt>
                <c:pt idx="3643" formatCode="General">
                  <c:v>46.37</c:v>
                </c:pt>
                <c:pt idx="3644" formatCode="General">
                  <c:v>45.68</c:v>
                </c:pt>
                <c:pt idx="3645" formatCode="General">
                  <c:v>45.33</c:v>
                </c:pt>
                <c:pt idx="3646" formatCode="General">
                  <c:v>45.43</c:v>
                </c:pt>
                <c:pt idx="3647" formatCode="General">
                  <c:v>45.56</c:v>
                </c:pt>
                <c:pt idx="3648" formatCode="General">
                  <c:v>43.39</c:v>
                </c:pt>
                <c:pt idx="3649" formatCode="General">
                  <c:v>43.91</c:v>
                </c:pt>
                <c:pt idx="3650" formatCode="General">
                  <c:v>42.12</c:v>
                </c:pt>
                <c:pt idx="3651" formatCode="General">
                  <c:v>43.45</c:v>
                </c:pt>
                <c:pt idx="3652" formatCode="General">
                  <c:v>43.45</c:v>
                </c:pt>
                <c:pt idx="3653" formatCode="General">
                  <c:v>43.64</c:v>
                </c:pt>
                <c:pt idx="3654" formatCode="General">
                  <c:v>41.77</c:v>
                </c:pt>
                <c:pt idx="3655" formatCode="General">
                  <c:v>41.32</c:v>
                </c:pt>
                <c:pt idx="3656" formatCode="General">
                  <c:v>44.18</c:v>
                </c:pt>
                <c:pt idx="3657" formatCode="General">
                  <c:v>44.18</c:v>
                </c:pt>
                <c:pt idx="3658" formatCode="General">
                  <c:v>44.24</c:v>
                </c:pt>
                <c:pt idx="3659" formatCode="General">
                  <c:v>45.76</c:v>
                </c:pt>
                <c:pt idx="3660" formatCode="General">
                  <c:v>45.64</c:v>
                </c:pt>
                <c:pt idx="3661" formatCode="General">
                  <c:v>46.28</c:v>
                </c:pt>
                <c:pt idx="3662" formatCode="General">
                  <c:v>44.18</c:v>
                </c:pt>
                <c:pt idx="3663" formatCode="General">
                  <c:v>44.19</c:v>
                </c:pt>
                <c:pt idx="3664" formatCode="General">
                  <c:v>41.82</c:v>
                </c:pt>
                <c:pt idx="3665" formatCode="General">
                  <c:v>41.01</c:v>
                </c:pt>
                <c:pt idx="3666" formatCode="General">
                  <c:v>40.71</c:v>
                </c:pt>
                <c:pt idx="3667" formatCode="General">
                  <c:v>42.53</c:v>
                </c:pt>
                <c:pt idx="3668" formatCode="General">
                  <c:v>41.94</c:v>
                </c:pt>
                <c:pt idx="3669" formatCode="General">
                  <c:v>41.46</c:v>
                </c:pt>
                <c:pt idx="3670" formatCode="General">
                  <c:v>42.98</c:v>
                </c:pt>
                <c:pt idx="3671" formatCode="General">
                  <c:v>42.54</c:v>
                </c:pt>
                <c:pt idx="3672" formatCode="General">
                  <c:v>43.25</c:v>
                </c:pt>
                <c:pt idx="3673" formatCode="General">
                  <c:v>45.49</c:v>
                </c:pt>
                <c:pt idx="3674" formatCode="General">
                  <c:v>49.13</c:v>
                </c:pt>
                <c:pt idx="3675" formatCode="General">
                  <c:v>49.76</c:v>
                </c:pt>
                <c:pt idx="3676" formatCode="General">
                  <c:v>49.44</c:v>
                </c:pt>
                <c:pt idx="3677" formatCode="General">
                  <c:v>49.44</c:v>
                </c:pt>
                <c:pt idx="3678" formatCode="General">
                  <c:v>49.44</c:v>
                </c:pt>
                <c:pt idx="3679" formatCode="General">
                  <c:v>48.94</c:v>
                </c:pt>
                <c:pt idx="3680" formatCode="General">
                  <c:v>48.64</c:v>
                </c:pt>
                <c:pt idx="3681" formatCode="General">
                  <c:v>48.44</c:v>
                </c:pt>
                <c:pt idx="3682" formatCode="General">
                  <c:v>46.22</c:v>
                </c:pt>
                <c:pt idx="3683" formatCode="General">
                  <c:v>46.84</c:v>
                </c:pt>
                <c:pt idx="3684" formatCode="General">
                  <c:v>46.11</c:v>
                </c:pt>
                <c:pt idx="3685" formatCode="General">
                  <c:v>46.87</c:v>
                </c:pt>
                <c:pt idx="3686" formatCode="General">
                  <c:v>47.32</c:v>
                </c:pt>
                <c:pt idx="3687" formatCode="General">
                  <c:v>47.42</c:v>
                </c:pt>
                <c:pt idx="3688" formatCode="General">
                  <c:v>48.86</c:v>
                </c:pt>
                <c:pt idx="3689" formatCode="General">
                  <c:v>47.37</c:v>
                </c:pt>
                <c:pt idx="3690" formatCode="General">
                  <c:v>49.09</c:v>
                </c:pt>
                <c:pt idx="3691" formatCode="General">
                  <c:v>49.61</c:v>
                </c:pt>
                <c:pt idx="3692" formatCode="General">
                  <c:v>48.82</c:v>
                </c:pt>
                <c:pt idx="3693" formatCode="General">
                  <c:v>50.88</c:v>
                </c:pt>
                <c:pt idx="3694" formatCode="General">
                  <c:v>49.62</c:v>
                </c:pt>
                <c:pt idx="3695" formatCode="General">
                  <c:v>50.13</c:v>
                </c:pt>
                <c:pt idx="3696" formatCode="General">
                  <c:v>51.76</c:v>
                </c:pt>
                <c:pt idx="3697" formatCode="General">
                  <c:v>50.92</c:v>
                </c:pt>
                <c:pt idx="3698" formatCode="General">
                  <c:v>52.46</c:v>
                </c:pt>
                <c:pt idx="3699" formatCode="General">
                  <c:v>55.17</c:v>
                </c:pt>
                <c:pt idx="3700" formatCode="General">
                  <c:v>54.54</c:v>
                </c:pt>
                <c:pt idx="3701" formatCode="General">
                  <c:v>55.17</c:v>
                </c:pt>
                <c:pt idx="3702" formatCode="General">
                  <c:v>54.47</c:v>
                </c:pt>
                <c:pt idx="3703" formatCode="General">
                  <c:v>54.92</c:v>
                </c:pt>
                <c:pt idx="3704" formatCode="General">
                  <c:v>53.29</c:v>
                </c:pt>
                <c:pt idx="3705" formatCode="General">
                  <c:v>53.67</c:v>
                </c:pt>
                <c:pt idx="3706" formatCode="General">
                  <c:v>54.93</c:v>
                </c:pt>
                <c:pt idx="3707" formatCode="General">
                  <c:v>54.76</c:v>
                </c:pt>
                <c:pt idx="3708" formatCode="General">
                  <c:v>53.64</c:v>
                </c:pt>
                <c:pt idx="3709" formatCode="General">
                  <c:v>52.51</c:v>
                </c:pt>
                <c:pt idx="3710" formatCode="General">
                  <c:v>53.64</c:v>
                </c:pt>
                <c:pt idx="3711" formatCode="General">
                  <c:v>53.31</c:v>
                </c:pt>
                <c:pt idx="3712" formatCode="General">
                  <c:v>52.67</c:v>
                </c:pt>
                <c:pt idx="3713" formatCode="General">
                  <c:v>52.02</c:v>
                </c:pt>
                <c:pt idx="3714" formatCode="General">
                  <c:v>51.09</c:v>
                </c:pt>
                <c:pt idx="3715" formatCode="General">
                  <c:v>49.91</c:v>
                </c:pt>
                <c:pt idx="3716" formatCode="General">
                  <c:v>50.12</c:v>
                </c:pt>
                <c:pt idx="3717" formatCode="General">
                  <c:v>49.64</c:v>
                </c:pt>
                <c:pt idx="3718" formatCode="General">
                  <c:v>49.51</c:v>
                </c:pt>
                <c:pt idx="3719" formatCode="General">
                  <c:v>49.9</c:v>
                </c:pt>
                <c:pt idx="3720" formatCode="General">
                  <c:v>49.64</c:v>
                </c:pt>
                <c:pt idx="3721" formatCode="General">
                  <c:v>48.88</c:v>
                </c:pt>
                <c:pt idx="3722" formatCode="General">
                  <c:v>48.46</c:v>
                </c:pt>
                <c:pt idx="3723" formatCode="General">
                  <c:v>48.35</c:v>
                </c:pt>
                <c:pt idx="3724" formatCode="General">
                  <c:v>47.1</c:v>
                </c:pt>
                <c:pt idx="3725" formatCode="General">
                  <c:v>46.35</c:v>
                </c:pt>
                <c:pt idx="3726" formatCode="General">
                  <c:v>45.59</c:v>
                </c:pt>
                <c:pt idx="3727" formatCode="General">
                  <c:v>43.88</c:v>
                </c:pt>
                <c:pt idx="3728" formatCode="General">
                  <c:v>43.58</c:v>
                </c:pt>
                <c:pt idx="3729" formatCode="General">
                  <c:v>44.39</c:v>
                </c:pt>
                <c:pt idx="3730" formatCode="General">
                  <c:v>43.87</c:v>
                </c:pt>
                <c:pt idx="3731" formatCode="General">
                  <c:v>42.81</c:v>
                </c:pt>
                <c:pt idx="3732" formatCode="General">
                  <c:v>44.61</c:v>
                </c:pt>
                <c:pt idx="3733" formatCode="General">
                  <c:v>42.77</c:v>
                </c:pt>
                <c:pt idx="3734" formatCode="General">
                  <c:v>43.31</c:v>
                </c:pt>
                <c:pt idx="3735" formatCode="General">
                  <c:v>43.99</c:v>
                </c:pt>
                <c:pt idx="3736" formatCode="General">
                  <c:v>43.99</c:v>
                </c:pt>
                <c:pt idx="3737" formatCode="General">
                  <c:v>44.06</c:v>
                </c:pt>
                <c:pt idx="3738" formatCode="General">
                  <c:v>44</c:v>
                </c:pt>
                <c:pt idx="3739" formatCode="General">
                  <c:v>42.12</c:v>
                </c:pt>
                <c:pt idx="3740" formatCode="General">
                  <c:v>42.28</c:v>
                </c:pt>
                <c:pt idx="3741" formatCode="General">
                  <c:v>43.18</c:v>
                </c:pt>
                <c:pt idx="3742" formatCode="General">
                  <c:v>43.1</c:v>
                </c:pt>
                <c:pt idx="3743" formatCode="General">
                  <c:v>43.47</c:v>
                </c:pt>
                <c:pt idx="3744" formatCode="General">
                  <c:v>45.21</c:v>
                </c:pt>
                <c:pt idx="3745" formatCode="General">
                  <c:v>46.05</c:v>
                </c:pt>
                <c:pt idx="3746" formatCode="General">
                  <c:v>47.86</c:v>
                </c:pt>
                <c:pt idx="3747" formatCode="General">
                  <c:v>48.7</c:v>
                </c:pt>
                <c:pt idx="3748" formatCode="General">
                  <c:v>47.27</c:v>
                </c:pt>
                <c:pt idx="3749" formatCode="General">
                  <c:v>46.75</c:v>
                </c:pt>
                <c:pt idx="3750" formatCode="General">
                  <c:v>46.05</c:v>
                </c:pt>
                <c:pt idx="3751" formatCode="General">
                  <c:v>46.58</c:v>
                </c:pt>
                <c:pt idx="3752" formatCode="General">
                  <c:v>45.5</c:v>
                </c:pt>
                <c:pt idx="3753" formatCode="General">
                  <c:v>44.8</c:v>
                </c:pt>
                <c:pt idx="3754" formatCode="General">
                  <c:v>44.52</c:v>
                </c:pt>
                <c:pt idx="3755" formatCode="General">
                  <c:v>44.84</c:v>
                </c:pt>
                <c:pt idx="3756" formatCode="General">
                  <c:v>43.95</c:v>
                </c:pt>
                <c:pt idx="3757" formatCode="General">
                  <c:v>44.41</c:v>
                </c:pt>
                <c:pt idx="3758" formatCode="General">
                  <c:v>42.83</c:v>
                </c:pt>
                <c:pt idx="3759" formatCode="General">
                  <c:v>44.15</c:v>
                </c:pt>
                <c:pt idx="3760" formatCode="General">
                  <c:v>43.82</c:v>
                </c:pt>
                <c:pt idx="3761" formatCode="General">
                  <c:v>43.8</c:v>
                </c:pt>
                <c:pt idx="3762" formatCode="General">
                  <c:v>42.75</c:v>
                </c:pt>
                <c:pt idx="3763" formatCode="General">
                  <c:v>42.9</c:v>
                </c:pt>
                <c:pt idx="3764" formatCode="General">
                  <c:v>41.84</c:v>
                </c:pt>
                <c:pt idx="3765" formatCode="General">
                  <c:v>41.44</c:v>
                </c:pt>
                <c:pt idx="3766" formatCode="General">
                  <c:v>41.71</c:v>
                </c:pt>
                <c:pt idx="3767" formatCode="General">
                  <c:v>41.36</c:v>
                </c:pt>
                <c:pt idx="3768" formatCode="General">
                  <c:v>40.58</c:v>
                </c:pt>
                <c:pt idx="3769" formatCode="General">
                  <c:v>40.86</c:v>
                </c:pt>
                <c:pt idx="3770" formatCode="General">
                  <c:v>41.64</c:v>
                </c:pt>
                <c:pt idx="3771" formatCode="General">
                  <c:v>41.25</c:v>
                </c:pt>
                <c:pt idx="3772" formatCode="General">
                  <c:v>40.770000000000003</c:v>
                </c:pt>
                <c:pt idx="3773" formatCode="General">
                  <c:v>40.97</c:v>
                </c:pt>
                <c:pt idx="3774" formatCode="General">
                  <c:v>39.44</c:v>
                </c:pt>
                <c:pt idx="3775" formatCode="General">
                  <c:v>39.5</c:v>
                </c:pt>
                <c:pt idx="3776" formatCode="General">
                  <c:v>39.96</c:v>
                </c:pt>
                <c:pt idx="3777" formatCode="General">
                  <c:v>40.33</c:v>
                </c:pt>
                <c:pt idx="3778" formatCode="General">
                  <c:v>39.08</c:v>
                </c:pt>
                <c:pt idx="3779" formatCode="General">
                  <c:v>39.65</c:v>
                </c:pt>
                <c:pt idx="3780" formatCode="General">
                  <c:v>38.39</c:v>
                </c:pt>
                <c:pt idx="3781" formatCode="General">
                  <c:v>38.39</c:v>
                </c:pt>
                <c:pt idx="3782" formatCode="General">
                  <c:v>38.74</c:v>
                </c:pt>
                <c:pt idx="3783" formatCode="General">
                  <c:v>37.049999999999997</c:v>
                </c:pt>
                <c:pt idx="3784" formatCode="General">
                  <c:v>35.659999999999997</c:v>
                </c:pt>
                <c:pt idx="3785" formatCode="General">
                  <c:v>36.24</c:v>
                </c:pt>
                <c:pt idx="3786" formatCode="General">
                  <c:v>37.549999999999997</c:v>
                </c:pt>
                <c:pt idx="3787" formatCode="General">
                  <c:v>37.93</c:v>
                </c:pt>
                <c:pt idx="3788" formatCode="General">
                  <c:v>37.57</c:v>
                </c:pt>
                <c:pt idx="3789" formatCode="General">
                  <c:v>38.11</c:v>
                </c:pt>
                <c:pt idx="3790" formatCode="General">
                  <c:v>37.630000000000003</c:v>
                </c:pt>
                <c:pt idx="3791" formatCode="General">
                  <c:v>38.75</c:v>
                </c:pt>
                <c:pt idx="3792" formatCode="General">
                  <c:v>38.46</c:v>
                </c:pt>
                <c:pt idx="3793" formatCode="General">
                  <c:v>37.32</c:v>
                </c:pt>
                <c:pt idx="3794" formatCode="General">
                  <c:v>37.19</c:v>
                </c:pt>
                <c:pt idx="3795" formatCode="General">
                  <c:v>37.590000000000003</c:v>
                </c:pt>
                <c:pt idx="3796" formatCode="General">
                  <c:v>38.450000000000003</c:v>
                </c:pt>
                <c:pt idx="3797" formatCode="General">
                  <c:v>38.450000000000003</c:v>
                </c:pt>
                <c:pt idx="3798" formatCode="General">
                  <c:v>37.54</c:v>
                </c:pt>
                <c:pt idx="3799" formatCode="General">
                  <c:v>37.28</c:v>
                </c:pt>
                <c:pt idx="3800" formatCode="General">
                  <c:v>38.659999999999997</c:v>
                </c:pt>
                <c:pt idx="3801" formatCode="General">
                  <c:v>38.49</c:v>
                </c:pt>
                <c:pt idx="3802" formatCode="General">
                  <c:v>39.28</c:v>
                </c:pt>
                <c:pt idx="3803" formatCode="General">
                  <c:v>39.96</c:v>
                </c:pt>
                <c:pt idx="3804" formatCode="General">
                  <c:v>42.33</c:v>
                </c:pt>
                <c:pt idx="3805" formatCode="General">
                  <c:v>39.880000000000003</c:v>
                </c:pt>
                <c:pt idx="3806" formatCode="General">
                  <c:v>39.880000000000003</c:v>
                </c:pt>
                <c:pt idx="3807" formatCode="General">
                  <c:v>39.44</c:v>
                </c:pt>
                <c:pt idx="3808" formatCode="General">
                  <c:v>40.700000000000003</c:v>
                </c:pt>
                <c:pt idx="3809" formatCode="General">
                  <c:v>41.14</c:v>
                </c:pt>
                <c:pt idx="3810" formatCode="General">
                  <c:v>41.72</c:v>
                </c:pt>
                <c:pt idx="3811" formatCode="General">
                  <c:v>39.93</c:v>
                </c:pt>
                <c:pt idx="3812" formatCode="General">
                  <c:v>40.92</c:v>
                </c:pt>
                <c:pt idx="3813" formatCode="General">
                  <c:v>41.5</c:v>
                </c:pt>
                <c:pt idx="3814" formatCode="General">
                  <c:v>40.54</c:v>
                </c:pt>
                <c:pt idx="3815" formatCode="General">
                  <c:v>41.55</c:v>
                </c:pt>
                <c:pt idx="3816" formatCode="General">
                  <c:v>41.38</c:v>
                </c:pt>
                <c:pt idx="3817" formatCode="General">
                  <c:v>41.08</c:v>
                </c:pt>
                <c:pt idx="3818" formatCode="General">
                  <c:v>40.770000000000003</c:v>
                </c:pt>
                <c:pt idx="3819" formatCode="General">
                  <c:v>40.06</c:v>
                </c:pt>
                <c:pt idx="3820" formatCode="General">
                  <c:v>38.93</c:v>
                </c:pt>
                <c:pt idx="3821" formatCode="General">
                  <c:v>39.93</c:v>
                </c:pt>
                <c:pt idx="3822" formatCode="General">
                  <c:v>39.369999999999997</c:v>
                </c:pt>
                <c:pt idx="3823" formatCode="General">
                  <c:v>39.57</c:v>
                </c:pt>
                <c:pt idx="3824" formatCode="General">
                  <c:v>38.979999999999997</c:v>
                </c:pt>
                <c:pt idx="3825" formatCode="General">
                  <c:v>38.21</c:v>
                </c:pt>
                <c:pt idx="3826" formatCode="General">
                  <c:v>37.380000000000003</c:v>
                </c:pt>
                <c:pt idx="3827" formatCode="General">
                  <c:v>37.31</c:v>
                </c:pt>
                <c:pt idx="3828" formatCode="General">
                  <c:v>37.46</c:v>
                </c:pt>
                <c:pt idx="3829" formatCode="General">
                  <c:v>37.53</c:v>
                </c:pt>
                <c:pt idx="3830" formatCode="General">
                  <c:v>36.97</c:v>
                </c:pt>
                <c:pt idx="3831" formatCode="General">
                  <c:v>36.46</c:v>
                </c:pt>
                <c:pt idx="3832" formatCode="General">
                  <c:v>36.71</c:v>
                </c:pt>
                <c:pt idx="3833" formatCode="General">
                  <c:v>35.729999999999997</c:v>
                </c:pt>
                <c:pt idx="3834" formatCode="General">
                  <c:v>37.6</c:v>
                </c:pt>
                <c:pt idx="3835" formatCode="General">
                  <c:v>37.42</c:v>
                </c:pt>
                <c:pt idx="3836" formatCode="General">
                  <c:v>37.74</c:v>
                </c:pt>
                <c:pt idx="3837" formatCode="General">
                  <c:v>37.57</c:v>
                </c:pt>
                <c:pt idx="3838" formatCode="General">
                  <c:v>36.72</c:v>
                </c:pt>
                <c:pt idx="3839" formatCode="General">
                  <c:v>37.21</c:v>
                </c:pt>
                <c:pt idx="3840" formatCode="General">
                  <c:v>37.840000000000003</c:v>
                </c:pt>
                <c:pt idx="3841" formatCode="General">
                  <c:v>37.14</c:v>
                </c:pt>
                <c:pt idx="3842" formatCode="General">
                  <c:v>37.14</c:v>
                </c:pt>
                <c:pt idx="3843" formatCode="General">
                  <c:v>36.15</c:v>
                </c:pt>
                <c:pt idx="3844" formatCode="General">
                  <c:v>34.97</c:v>
                </c:pt>
                <c:pt idx="3845" formatCode="General">
                  <c:v>34.380000000000003</c:v>
                </c:pt>
                <c:pt idx="3846" formatCode="General">
                  <c:v>34.39</c:v>
                </c:pt>
                <c:pt idx="3847" formatCode="General">
                  <c:v>34.270000000000003</c:v>
                </c:pt>
                <c:pt idx="3848" formatCode="General">
                  <c:v>35.76</c:v>
                </c:pt>
                <c:pt idx="3849" formatCode="General">
                  <c:v>36.25</c:v>
                </c:pt>
                <c:pt idx="3850" formatCode="General">
                  <c:v>35.450000000000003</c:v>
                </c:pt>
                <c:pt idx="3851" formatCode="General">
                  <c:v>35.729999999999997</c:v>
                </c:pt>
                <c:pt idx="3852" formatCode="General">
                  <c:v>35.51</c:v>
                </c:pt>
                <c:pt idx="3853" formatCode="General">
                  <c:v>37.01</c:v>
                </c:pt>
                <c:pt idx="3854" formatCode="General">
                  <c:v>37.450000000000003</c:v>
                </c:pt>
                <c:pt idx="3855" formatCode="General">
                  <c:v>37.11</c:v>
                </c:pt>
                <c:pt idx="3856" formatCode="General">
                  <c:v>38.08</c:v>
                </c:pt>
                <c:pt idx="3857" formatCode="General">
                  <c:v>37.93</c:v>
                </c:pt>
                <c:pt idx="3858" formatCode="General">
                  <c:v>38.18</c:v>
                </c:pt>
                <c:pt idx="3859" formatCode="General">
                  <c:v>37.479999999999997</c:v>
                </c:pt>
                <c:pt idx="3860" formatCode="General">
                  <c:v>37.44</c:v>
                </c:pt>
                <c:pt idx="3861" formatCode="General">
                  <c:v>36.19</c:v>
                </c:pt>
                <c:pt idx="3862" formatCode="General">
                  <c:v>36.78</c:v>
                </c:pt>
                <c:pt idx="3863" formatCode="General">
                  <c:v>36.1</c:v>
                </c:pt>
                <c:pt idx="3864" formatCode="General">
                  <c:v>36.28</c:v>
                </c:pt>
                <c:pt idx="3865" formatCode="General">
                  <c:v>36.57</c:v>
                </c:pt>
                <c:pt idx="3866" formatCode="General">
                  <c:v>37.26</c:v>
                </c:pt>
                <c:pt idx="3867" formatCode="General">
                  <c:v>36.64</c:v>
                </c:pt>
                <c:pt idx="3868" formatCode="General">
                  <c:v>35.799999999999997</c:v>
                </c:pt>
                <c:pt idx="3869" formatCode="General">
                  <c:v>36.659999999999997</c:v>
                </c:pt>
                <c:pt idx="3870" formatCode="General">
                  <c:v>36.86</c:v>
                </c:pt>
                <c:pt idx="3871" formatCode="General">
                  <c:v>36.159999999999997</c:v>
                </c:pt>
                <c:pt idx="3872" formatCode="General">
                  <c:v>35.51</c:v>
                </c:pt>
                <c:pt idx="3873" formatCode="General">
                  <c:v>35.68</c:v>
                </c:pt>
                <c:pt idx="3874" formatCode="General">
                  <c:v>34.58</c:v>
                </c:pt>
                <c:pt idx="3875" formatCode="General">
                  <c:v>34.35</c:v>
                </c:pt>
                <c:pt idx="3876" formatCode="General">
                  <c:v>35.6</c:v>
                </c:pt>
                <c:pt idx="3877" formatCode="General">
                  <c:v>36</c:v>
                </c:pt>
                <c:pt idx="3878" formatCode="General">
                  <c:v>35.450000000000003</c:v>
                </c:pt>
                <c:pt idx="3879" formatCode="General">
                  <c:v>35.19</c:v>
                </c:pt>
                <c:pt idx="3880" formatCode="General">
                  <c:v>34.56</c:v>
                </c:pt>
                <c:pt idx="3881" formatCode="General">
                  <c:v>34.56</c:v>
                </c:pt>
                <c:pt idx="3882" formatCode="General">
                  <c:v>33.979999999999997</c:v>
                </c:pt>
                <c:pt idx="3883" formatCode="General">
                  <c:v>34</c:v>
                </c:pt>
                <c:pt idx="3884" formatCode="General">
                  <c:v>33.869999999999997</c:v>
                </c:pt>
                <c:pt idx="3885" formatCode="General">
                  <c:v>32.83</c:v>
                </c:pt>
                <c:pt idx="3886" formatCode="General">
                  <c:v>32.479999999999997</c:v>
                </c:pt>
                <c:pt idx="3887" formatCode="General">
                  <c:v>33.08</c:v>
                </c:pt>
                <c:pt idx="3888" formatCode="General">
                  <c:v>33.1</c:v>
                </c:pt>
                <c:pt idx="3889" formatCode="General">
                  <c:v>34.1</c:v>
                </c:pt>
                <c:pt idx="3890" formatCode="General">
                  <c:v>34.979999999999997</c:v>
                </c:pt>
                <c:pt idx="3891" formatCode="General">
                  <c:v>33.049999999999997</c:v>
                </c:pt>
                <c:pt idx="3892" formatCode="General">
                  <c:v>32.81</c:v>
                </c:pt>
                <c:pt idx="3893" formatCode="General">
                  <c:v>33.619999999999997</c:v>
                </c:pt>
                <c:pt idx="3894" formatCode="General">
                  <c:v>34.119999999999997</c:v>
                </c:pt>
                <c:pt idx="3895" formatCode="General">
                  <c:v>34.47</c:v>
                </c:pt>
                <c:pt idx="3896" formatCode="General">
                  <c:v>34.94</c:v>
                </c:pt>
                <c:pt idx="3897" formatCode="General">
                  <c:v>34.93</c:v>
                </c:pt>
                <c:pt idx="3898" formatCode="General">
                  <c:v>34.58</c:v>
                </c:pt>
                <c:pt idx="3899" formatCode="General">
                  <c:v>36.200000000000003</c:v>
                </c:pt>
                <c:pt idx="3900" formatCode="General">
                  <c:v>35.07</c:v>
                </c:pt>
                <c:pt idx="3901" formatCode="General">
                  <c:v>35.07</c:v>
                </c:pt>
                <c:pt idx="3902" formatCode="General">
                  <c:v>33.44</c:v>
                </c:pt>
                <c:pt idx="3903" formatCode="General">
                  <c:v>34.5</c:v>
                </c:pt>
                <c:pt idx="3904" formatCode="General">
                  <c:v>34.43</c:v>
                </c:pt>
                <c:pt idx="3905" formatCode="General">
                  <c:v>34.72</c:v>
                </c:pt>
                <c:pt idx="3906" formatCode="General">
                  <c:v>34.31</c:v>
                </c:pt>
                <c:pt idx="3907" formatCode="General">
                  <c:v>33.979999999999997</c:v>
                </c:pt>
                <c:pt idx="3908" formatCode="General">
                  <c:v>33.619999999999997</c:v>
                </c:pt>
                <c:pt idx="3909" formatCode="General">
                  <c:v>33.700000000000003</c:v>
                </c:pt>
                <c:pt idx="3910" formatCode="General">
                  <c:v>33.78</c:v>
                </c:pt>
                <c:pt idx="3911" formatCode="General">
                  <c:v>32.520000000000003</c:v>
                </c:pt>
                <c:pt idx="3912" formatCode="General">
                  <c:v>32.520000000000003</c:v>
                </c:pt>
                <c:pt idx="3913" formatCode="General">
                  <c:v>32.520000000000003</c:v>
                </c:pt>
                <c:pt idx="3914" formatCode="General">
                  <c:v>32.79</c:v>
                </c:pt>
                <c:pt idx="3915" formatCode="General">
                  <c:v>32.4</c:v>
                </c:pt>
                <c:pt idx="3916" formatCode="General">
                  <c:v>32.86</c:v>
                </c:pt>
                <c:pt idx="3917" formatCode="General">
                  <c:v>32.86</c:v>
                </c:pt>
                <c:pt idx="3918" formatCode="General">
                  <c:v>32.86</c:v>
                </c:pt>
                <c:pt idx="3919" formatCode="General">
                  <c:v>31.95</c:v>
                </c:pt>
                <c:pt idx="3920" formatCode="General">
                  <c:v>31.87</c:v>
                </c:pt>
                <c:pt idx="3921" formatCode="General">
                  <c:v>33.020000000000003</c:v>
                </c:pt>
                <c:pt idx="3922" formatCode="General">
                  <c:v>33.71</c:v>
                </c:pt>
                <c:pt idx="3923" formatCode="General">
                  <c:v>33.35</c:v>
                </c:pt>
                <c:pt idx="3924" formatCode="General">
                  <c:v>32.89</c:v>
                </c:pt>
                <c:pt idx="3925" formatCode="General">
                  <c:v>33.18</c:v>
                </c:pt>
                <c:pt idx="3926" formatCode="General">
                  <c:v>33.04</c:v>
                </c:pt>
                <c:pt idx="3927" formatCode="General">
                  <c:v>31.85</c:v>
                </c:pt>
                <c:pt idx="3928" formatCode="General">
                  <c:v>31.88</c:v>
                </c:pt>
                <c:pt idx="3929" formatCode="General">
                  <c:v>31.76</c:v>
                </c:pt>
                <c:pt idx="3930" formatCode="General">
                  <c:v>32.1</c:v>
                </c:pt>
                <c:pt idx="3931" formatCode="General">
                  <c:v>30.73</c:v>
                </c:pt>
                <c:pt idx="3932" formatCode="General">
                  <c:v>31.26</c:v>
                </c:pt>
                <c:pt idx="3933" formatCode="General">
                  <c:v>31.1</c:v>
                </c:pt>
                <c:pt idx="3934" formatCode="General">
                  <c:v>30.78</c:v>
                </c:pt>
                <c:pt idx="3935" formatCode="General">
                  <c:v>29.95</c:v>
                </c:pt>
                <c:pt idx="3936" formatCode="General">
                  <c:v>30.41</c:v>
                </c:pt>
                <c:pt idx="3937" formatCode="General">
                  <c:v>30.41</c:v>
                </c:pt>
                <c:pt idx="3938" formatCode="General">
                  <c:v>30.41</c:v>
                </c:pt>
                <c:pt idx="3939" formatCode="General">
                  <c:v>29.77</c:v>
                </c:pt>
                <c:pt idx="3940" formatCode="General">
                  <c:v>29.74</c:v>
                </c:pt>
                <c:pt idx="3941" formatCode="General">
                  <c:v>31.61</c:v>
                </c:pt>
                <c:pt idx="3942" formatCode="General">
                  <c:v>32.86</c:v>
                </c:pt>
                <c:pt idx="3943" formatCode="General">
                  <c:v>32.92</c:v>
                </c:pt>
                <c:pt idx="3944" formatCode="General">
                  <c:v>33.28</c:v>
                </c:pt>
                <c:pt idx="3945" formatCode="General">
                  <c:v>31.73</c:v>
                </c:pt>
                <c:pt idx="3946" formatCode="General">
                  <c:v>32.369999999999997</c:v>
                </c:pt>
                <c:pt idx="3947" formatCode="General">
                  <c:v>31.9</c:v>
                </c:pt>
                <c:pt idx="3948" formatCode="General">
                  <c:v>31.33</c:v>
                </c:pt>
                <c:pt idx="3949" formatCode="General">
                  <c:v>31.15</c:v>
                </c:pt>
                <c:pt idx="3950" formatCode="General">
                  <c:v>30.88</c:v>
                </c:pt>
                <c:pt idx="3951" formatCode="General">
                  <c:v>30.85</c:v>
                </c:pt>
                <c:pt idx="3952" formatCode="General">
                  <c:v>30.26</c:v>
                </c:pt>
                <c:pt idx="3953" formatCode="General">
                  <c:v>30.3</c:v>
                </c:pt>
                <c:pt idx="3954" formatCode="General">
                  <c:v>28.75</c:v>
                </c:pt>
                <c:pt idx="3955" formatCode="General">
                  <c:v>28.9</c:v>
                </c:pt>
                <c:pt idx="3956" formatCode="General">
                  <c:v>29.11</c:v>
                </c:pt>
                <c:pt idx="3957" formatCode="General">
                  <c:v>28.47</c:v>
                </c:pt>
                <c:pt idx="3958" formatCode="General">
                  <c:v>28.91</c:v>
                </c:pt>
                <c:pt idx="3959" formatCode="General">
                  <c:v>29.56</c:v>
                </c:pt>
                <c:pt idx="3960" formatCode="General">
                  <c:v>29.92</c:v>
                </c:pt>
                <c:pt idx="3961" formatCode="General">
                  <c:v>30.16</c:v>
                </c:pt>
                <c:pt idx="3962" formatCode="General">
                  <c:v>30.3</c:v>
                </c:pt>
                <c:pt idx="3963" formatCode="General">
                  <c:v>29.92</c:v>
                </c:pt>
                <c:pt idx="3964" formatCode="General">
                  <c:v>30.18</c:v>
                </c:pt>
                <c:pt idx="3965" formatCode="General">
                  <c:v>30.35</c:v>
                </c:pt>
                <c:pt idx="3966" formatCode="General">
                  <c:v>30.68</c:v>
                </c:pt>
                <c:pt idx="3967" formatCode="General">
                  <c:v>31.54</c:v>
                </c:pt>
                <c:pt idx="3968" formatCode="General">
                  <c:v>31.77</c:v>
                </c:pt>
                <c:pt idx="3969" formatCode="General">
                  <c:v>31.82</c:v>
                </c:pt>
                <c:pt idx="3970" formatCode="General">
                  <c:v>31.95</c:v>
                </c:pt>
                <c:pt idx="3971" formatCode="General">
                  <c:v>31.97</c:v>
                </c:pt>
                <c:pt idx="3972" formatCode="General">
                  <c:v>31.01</c:v>
                </c:pt>
                <c:pt idx="3973" formatCode="General">
                  <c:v>29.81</c:v>
                </c:pt>
                <c:pt idx="3974" formatCode="General">
                  <c:v>30.41</c:v>
                </c:pt>
                <c:pt idx="3975" formatCode="General">
                  <c:v>30.47</c:v>
                </c:pt>
                <c:pt idx="3976" formatCode="General">
                  <c:v>30.4</c:v>
                </c:pt>
                <c:pt idx="3977" formatCode="General">
                  <c:v>29.84</c:v>
                </c:pt>
                <c:pt idx="3978" formatCode="General">
                  <c:v>29.39</c:v>
                </c:pt>
                <c:pt idx="3979" formatCode="General">
                  <c:v>29.2</c:v>
                </c:pt>
                <c:pt idx="3980" formatCode="General">
                  <c:v>28.4</c:v>
                </c:pt>
                <c:pt idx="3981" formatCode="General">
                  <c:v>28.16</c:v>
                </c:pt>
                <c:pt idx="3982" formatCode="General">
                  <c:v>28.29</c:v>
                </c:pt>
                <c:pt idx="3983" formatCode="General">
                  <c:v>28.24</c:v>
                </c:pt>
                <c:pt idx="3984" formatCode="General">
                  <c:v>27.13</c:v>
                </c:pt>
                <c:pt idx="3985" formatCode="General">
                  <c:v>26.96</c:v>
                </c:pt>
                <c:pt idx="3986" formatCode="General">
                  <c:v>27.03</c:v>
                </c:pt>
                <c:pt idx="3987" formatCode="General">
                  <c:v>27.17</c:v>
                </c:pt>
                <c:pt idx="3988" formatCode="General">
                  <c:v>27.03</c:v>
                </c:pt>
                <c:pt idx="3989" formatCode="General">
                  <c:v>27.56</c:v>
                </c:pt>
                <c:pt idx="3990" formatCode="General">
                  <c:v>28.14</c:v>
                </c:pt>
                <c:pt idx="3991" formatCode="General">
                  <c:v>28.27</c:v>
                </c:pt>
                <c:pt idx="3992" formatCode="General">
                  <c:v>28.82</c:v>
                </c:pt>
                <c:pt idx="3993" formatCode="General">
                  <c:v>29.35</c:v>
                </c:pt>
                <c:pt idx="3994" formatCode="General">
                  <c:v>29.18</c:v>
                </c:pt>
                <c:pt idx="3995" formatCode="General">
                  <c:v>28.85</c:v>
                </c:pt>
                <c:pt idx="3996" formatCode="General">
                  <c:v>28.88</c:v>
                </c:pt>
                <c:pt idx="3997" formatCode="General">
                  <c:v>28.98</c:v>
                </c:pt>
                <c:pt idx="3998" formatCode="General">
                  <c:v>29.49</c:v>
                </c:pt>
                <c:pt idx="3999" formatCode="General">
                  <c:v>29.41</c:v>
                </c:pt>
                <c:pt idx="4000" formatCode="General">
                  <c:v>31.57</c:v>
                </c:pt>
                <c:pt idx="4001" formatCode="General">
                  <c:v>31.57</c:v>
                </c:pt>
                <c:pt idx="4002" formatCode="General">
                  <c:v>31.5</c:v>
                </c:pt>
                <c:pt idx="4003" formatCode="General">
                  <c:v>31.21</c:v>
                </c:pt>
                <c:pt idx="4004" formatCode="General">
                  <c:v>31.95</c:v>
                </c:pt>
                <c:pt idx="4005" formatCode="General">
                  <c:v>31.56</c:v>
                </c:pt>
                <c:pt idx="4006" formatCode="General">
                  <c:v>31.84</c:v>
                </c:pt>
                <c:pt idx="4007" formatCode="General">
                  <c:v>31.88</c:v>
                </c:pt>
                <c:pt idx="4008" formatCode="General">
                  <c:v>30.95</c:v>
                </c:pt>
                <c:pt idx="4009" formatCode="General">
                  <c:v>30.7</c:v>
                </c:pt>
                <c:pt idx="4010" formatCode="General">
                  <c:v>30.89</c:v>
                </c:pt>
                <c:pt idx="4011" formatCode="General">
                  <c:v>31.05</c:v>
                </c:pt>
                <c:pt idx="4012" formatCode="General">
                  <c:v>31.09</c:v>
                </c:pt>
                <c:pt idx="4013" formatCode="General">
                  <c:v>30.78</c:v>
                </c:pt>
                <c:pt idx="4014" formatCode="General">
                  <c:v>31.92</c:v>
                </c:pt>
                <c:pt idx="4015" formatCode="General">
                  <c:v>32.01</c:v>
                </c:pt>
                <c:pt idx="4016" formatCode="General">
                  <c:v>32.18</c:v>
                </c:pt>
                <c:pt idx="4017" formatCode="General">
                  <c:v>32.39</c:v>
                </c:pt>
                <c:pt idx="4018" formatCode="General">
                  <c:v>31.7</c:v>
                </c:pt>
                <c:pt idx="4019" formatCode="General">
                  <c:v>32.22</c:v>
                </c:pt>
                <c:pt idx="4020" formatCode="General">
                  <c:v>31.84</c:v>
                </c:pt>
                <c:pt idx="4021" formatCode="General">
                  <c:v>32.31</c:v>
                </c:pt>
                <c:pt idx="4022" formatCode="General">
                  <c:v>30.54</c:v>
                </c:pt>
                <c:pt idx="4023" formatCode="General">
                  <c:v>30.68</c:v>
                </c:pt>
                <c:pt idx="4024" formatCode="General">
                  <c:v>30.24</c:v>
                </c:pt>
                <c:pt idx="4025" formatCode="General">
                  <c:v>30.11</c:v>
                </c:pt>
                <c:pt idx="4026" formatCode="General">
                  <c:v>30.17</c:v>
                </c:pt>
                <c:pt idx="4027" formatCode="General">
                  <c:v>30.22</c:v>
                </c:pt>
                <c:pt idx="4028" formatCode="General">
                  <c:v>29.67</c:v>
                </c:pt>
                <c:pt idx="4029" formatCode="General">
                  <c:v>30.19</c:v>
                </c:pt>
                <c:pt idx="4030" formatCode="General">
                  <c:v>31.78</c:v>
                </c:pt>
                <c:pt idx="4031" formatCode="General">
                  <c:v>31.96</c:v>
                </c:pt>
                <c:pt idx="4032" formatCode="General">
                  <c:v>31.41</c:v>
                </c:pt>
                <c:pt idx="4033" formatCode="General">
                  <c:v>31.05</c:v>
                </c:pt>
                <c:pt idx="4034" formatCode="General">
                  <c:v>31.62</c:v>
                </c:pt>
                <c:pt idx="4035" formatCode="General">
                  <c:v>31.27</c:v>
                </c:pt>
                <c:pt idx="4036" formatCode="General">
                  <c:v>31.28</c:v>
                </c:pt>
                <c:pt idx="4037" formatCode="General">
                  <c:v>31.06</c:v>
                </c:pt>
                <c:pt idx="4038" formatCode="General">
                  <c:v>30.88</c:v>
                </c:pt>
                <c:pt idx="4039" formatCode="General">
                  <c:v>30.22</c:v>
                </c:pt>
                <c:pt idx="4040" formatCode="General">
                  <c:v>30.13</c:v>
                </c:pt>
                <c:pt idx="4041" formatCode="General">
                  <c:v>30.42</c:v>
                </c:pt>
                <c:pt idx="4042" formatCode="General">
                  <c:v>30.42</c:v>
                </c:pt>
                <c:pt idx="4043" formatCode="General">
                  <c:v>30.15</c:v>
                </c:pt>
                <c:pt idx="4044" formatCode="General">
                  <c:v>30.4</c:v>
                </c:pt>
                <c:pt idx="4045" formatCode="General">
                  <c:v>30.19</c:v>
                </c:pt>
                <c:pt idx="4046" formatCode="General">
                  <c:v>29.27</c:v>
                </c:pt>
                <c:pt idx="4047" formatCode="General">
                  <c:v>29.01</c:v>
                </c:pt>
                <c:pt idx="4048" formatCode="General">
                  <c:v>29.95</c:v>
                </c:pt>
                <c:pt idx="4049" formatCode="General">
                  <c:v>28.78</c:v>
                </c:pt>
                <c:pt idx="4050" formatCode="General">
                  <c:v>29.17</c:v>
                </c:pt>
                <c:pt idx="4051" formatCode="General">
                  <c:v>30.82</c:v>
                </c:pt>
                <c:pt idx="4052" formatCode="General">
                  <c:v>29.96</c:v>
                </c:pt>
                <c:pt idx="4053" formatCode="General">
                  <c:v>30.36</c:v>
                </c:pt>
                <c:pt idx="4054" formatCode="General">
                  <c:v>31.07</c:v>
                </c:pt>
                <c:pt idx="4055" formatCode="General">
                  <c:v>31.18</c:v>
                </c:pt>
                <c:pt idx="4056" formatCode="General">
                  <c:v>30.65</c:v>
                </c:pt>
                <c:pt idx="4057" formatCode="General">
                  <c:v>31.51</c:v>
                </c:pt>
                <c:pt idx="4058" formatCode="General">
                  <c:v>32.36</c:v>
                </c:pt>
                <c:pt idx="4059" formatCode="General">
                  <c:v>31.73</c:v>
                </c:pt>
                <c:pt idx="4060" formatCode="General">
                  <c:v>31.45</c:v>
                </c:pt>
                <c:pt idx="4061" formatCode="General">
                  <c:v>31.28</c:v>
                </c:pt>
                <c:pt idx="4062" formatCode="General">
                  <c:v>30.74</c:v>
                </c:pt>
                <c:pt idx="4063" formatCode="General">
                  <c:v>30.05</c:v>
                </c:pt>
                <c:pt idx="4064" formatCode="General">
                  <c:v>30.67</c:v>
                </c:pt>
                <c:pt idx="4065" formatCode="General">
                  <c:v>30.71</c:v>
                </c:pt>
                <c:pt idx="4066" formatCode="General">
                  <c:v>29.56</c:v>
                </c:pt>
                <c:pt idx="4067" formatCode="General">
                  <c:v>29.1</c:v>
                </c:pt>
                <c:pt idx="4068" formatCode="General">
                  <c:v>28.58</c:v>
                </c:pt>
                <c:pt idx="4069" formatCode="General">
                  <c:v>29.35</c:v>
                </c:pt>
                <c:pt idx="4070" formatCode="General">
                  <c:v>29.16</c:v>
                </c:pt>
                <c:pt idx="4071" formatCode="General">
                  <c:v>29.16</c:v>
                </c:pt>
                <c:pt idx="4072" formatCode="General">
                  <c:v>28.85</c:v>
                </c:pt>
                <c:pt idx="4073" formatCode="General">
                  <c:v>29.03</c:v>
                </c:pt>
                <c:pt idx="4074" formatCode="General">
                  <c:v>29.28</c:v>
                </c:pt>
                <c:pt idx="4075" formatCode="General">
                  <c:v>28.83</c:v>
                </c:pt>
                <c:pt idx="4076" formatCode="General">
                  <c:v>29.14</c:v>
                </c:pt>
                <c:pt idx="4077" formatCode="General">
                  <c:v>28.74</c:v>
                </c:pt>
                <c:pt idx="4078" formatCode="General">
                  <c:v>29.17</c:v>
                </c:pt>
                <c:pt idx="4079" formatCode="General">
                  <c:v>28.5</c:v>
                </c:pt>
                <c:pt idx="4080" formatCode="General">
                  <c:v>27.35</c:v>
                </c:pt>
                <c:pt idx="4081" formatCode="General">
                  <c:v>27.72</c:v>
                </c:pt>
                <c:pt idx="4082" formatCode="General">
                  <c:v>26.98</c:v>
                </c:pt>
                <c:pt idx="4083" formatCode="General">
                  <c:v>26.23</c:v>
                </c:pt>
                <c:pt idx="4084" formatCode="General">
                  <c:v>25.72</c:v>
                </c:pt>
                <c:pt idx="4085" formatCode="General">
                  <c:v>26.49</c:v>
                </c:pt>
                <c:pt idx="4086" formatCode="General">
                  <c:v>25.67</c:v>
                </c:pt>
                <c:pt idx="4087" formatCode="General">
                  <c:v>26.03</c:v>
                </c:pt>
                <c:pt idx="4088" formatCode="General">
                  <c:v>25.8</c:v>
                </c:pt>
                <c:pt idx="4089" formatCode="General">
                  <c:v>25.24</c:v>
                </c:pt>
                <c:pt idx="4090" formatCode="General">
                  <c:v>25.49</c:v>
                </c:pt>
                <c:pt idx="4091" formatCode="General">
                  <c:v>26.26</c:v>
                </c:pt>
                <c:pt idx="4092" formatCode="General">
                  <c:v>26.64</c:v>
                </c:pt>
                <c:pt idx="4093" formatCode="General">
                  <c:v>26.65</c:v>
                </c:pt>
                <c:pt idx="4094" formatCode="General">
                  <c:v>29.91</c:v>
                </c:pt>
                <c:pt idx="4095" formatCode="General">
                  <c:v>30.87</c:v>
                </c:pt>
                <c:pt idx="4096" formatCode="General">
                  <c:v>30.55</c:v>
                </c:pt>
                <c:pt idx="4097" formatCode="General">
                  <c:v>30.55</c:v>
                </c:pt>
                <c:pt idx="4098" formatCode="General">
                  <c:v>29.18</c:v>
                </c:pt>
                <c:pt idx="4099" formatCode="General">
                  <c:v>29.29</c:v>
                </c:pt>
                <c:pt idx="4100" formatCode="General">
                  <c:v>28.63</c:v>
                </c:pt>
                <c:pt idx="4101" formatCode="General">
                  <c:v>28.14</c:v>
                </c:pt>
                <c:pt idx="4102" formatCode="General">
                  <c:v>27.46</c:v>
                </c:pt>
                <c:pt idx="4103" formatCode="General">
                  <c:v>28.85</c:v>
                </c:pt>
                <c:pt idx="4104" formatCode="General">
                  <c:v>28</c:v>
                </c:pt>
                <c:pt idx="4105" formatCode="General">
                  <c:v>27.96</c:v>
                </c:pt>
                <c:pt idx="4106" formatCode="General">
                  <c:v>28.62</c:v>
                </c:pt>
                <c:pt idx="4107" formatCode="General">
                  <c:v>28.97</c:v>
                </c:pt>
                <c:pt idx="4108" formatCode="General">
                  <c:v>28.56</c:v>
                </c:pt>
                <c:pt idx="4109" formatCode="General">
                  <c:v>29.78</c:v>
                </c:pt>
                <c:pt idx="4110" formatCode="General">
                  <c:v>31.04</c:v>
                </c:pt>
                <c:pt idx="4111" formatCode="General">
                  <c:v>30.16</c:v>
                </c:pt>
                <c:pt idx="4112" formatCode="General">
                  <c:v>30.37</c:v>
                </c:pt>
                <c:pt idx="4113" formatCode="General">
                  <c:v>28.63</c:v>
                </c:pt>
                <c:pt idx="4114" formatCode="General">
                  <c:v>27.97</c:v>
                </c:pt>
                <c:pt idx="4115" formatCode="General">
                  <c:v>28.66</c:v>
                </c:pt>
                <c:pt idx="4116" formatCode="General">
                  <c:v>26.91</c:v>
                </c:pt>
                <c:pt idx="4117" formatCode="General">
                  <c:v>28.61</c:v>
                </c:pt>
                <c:pt idx="4118" formatCode="General">
                  <c:v>29.88</c:v>
                </c:pt>
                <c:pt idx="4119" formatCode="General">
                  <c:v>31.67</c:v>
                </c:pt>
                <c:pt idx="4120" formatCode="General">
                  <c:v>34.93</c:v>
                </c:pt>
                <c:pt idx="4121" formatCode="General">
                  <c:v>35.380000000000003</c:v>
                </c:pt>
                <c:pt idx="4122" formatCode="General">
                  <c:v>36.01</c:v>
                </c:pt>
                <c:pt idx="4123" formatCode="General">
                  <c:v>37.83</c:v>
                </c:pt>
                <c:pt idx="4124" formatCode="General">
                  <c:v>36.72</c:v>
                </c:pt>
                <c:pt idx="4125" formatCode="General">
                  <c:v>37.270000000000003</c:v>
                </c:pt>
                <c:pt idx="4126" formatCode="General">
                  <c:v>37.78</c:v>
                </c:pt>
                <c:pt idx="4127" formatCode="General">
                  <c:v>37</c:v>
                </c:pt>
                <c:pt idx="4128" formatCode="General">
                  <c:v>36.69</c:v>
                </c:pt>
                <c:pt idx="4129" formatCode="General">
                  <c:v>36.89</c:v>
                </c:pt>
                <c:pt idx="4130" formatCode="General">
                  <c:v>35.880000000000003</c:v>
                </c:pt>
                <c:pt idx="4131" formatCode="General">
                  <c:v>36.6</c:v>
                </c:pt>
                <c:pt idx="4132" formatCode="General">
                  <c:v>37.200000000000003</c:v>
                </c:pt>
                <c:pt idx="4133" formatCode="General">
                  <c:v>37.700000000000003</c:v>
                </c:pt>
                <c:pt idx="4134" formatCode="General">
                  <c:v>36.06</c:v>
                </c:pt>
                <c:pt idx="4135" formatCode="General">
                  <c:v>36.479999999999997</c:v>
                </c:pt>
                <c:pt idx="4136" formatCode="General">
                  <c:v>35.58</c:v>
                </c:pt>
                <c:pt idx="4137" formatCode="General">
                  <c:v>36.79</c:v>
                </c:pt>
                <c:pt idx="4138" formatCode="General">
                  <c:v>37.159999999999997</c:v>
                </c:pt>
                <c:pt idx="4139" formatCode="General">
                  <c:v>36.96</c:v>
                </c:pt>
                <c:pt idx="4140" formatCode="General">
                  <c:v>36.799999999999997</c:v>
                </c:pt>
                <c:pt idx="4141" formatCode="General">
                  <c:v>36.799999999999997</c:v>
                </c:pt>
                <c:pt idx="4142" formatCode="General">
                  <c:v>36.36</c:v>
                </c:pt>
                <c:pt idx="4143" formatCode="General">
                  <c:v>35.770000000000003</c:v>
                </c:pt>
                <c:pt idx="4144" formatCode="General">
                  <c:v>35.44</c:v>
                </c:pt>
                <c:pt idx="4145" formatCode="General">
                  <c:v>34.479999999999997</c:v>
                </c:pt>
                <c:pt idx="4146" formatCode="General">
                  <c:v>35.119999999999997</c:v>
                </c:pt>
                <c:pt idx="4147" formatCode="General">
                  <c:v>34.159999999999997</c:v>
                </c:pt>
                <c:pt idx="4148" formatCode="General">
                  <c:v>33.93</c:v>
                </c:pt>
                <c:pt idx="4149" formatCode="General">
                  <c:v>33.58</c:v>
                </c:pt>
                <c:pt idx="4150" formatCode="General">
                  <c:v>32.76</c:v>
                </c:pt>
                <c:pt idx="4151" formatCode="General">
                  <c:v>33.51</c:v>
                </c:pt>
                <c:pt idx="4152" formatCode="General">
                  <c:v>33.85</c:v>
                </c:pt>
                <c:pt idx="4153" formatCode="General">
                  <c:v>33.630000000000003</c:v>
                </c:pt>
                <c:pt idx="4154" formatCode="General">
                  <c:v>32.67</c:v>
                </c:pt>
                <c:pt idx="4155" formatCode="General">
                  <c:v>32.29</c:v>
                </c:pt>
                <c:pt idx="4156" formatCode="General">
                  <c:v>33.28</c:v>
                </c:pt>
                <c:pt idx="4157" formatCode="General">
                  <c:v>32.25</c:v>
                </c:pt>
                <c:pt idx="4158" formatCode="General">
                  <c:v>32.85</c:v>
                </c:pt>
                <c:pt idx="4159" formatCode="General">
                  <c:v>34.61</c:v>
                </c:pt>
                <c:pt idx="4160" formatCode="General">
                  <c:v>33.909999999999997</c:v>
                </c:pt>
                <c:pt idx="4161" formatCode="General">
                  <c:v>33.909999999999997</c:v>
                </c:pt>
                <c:pt idx="4162" formatCode="General">
                  <c:v>33.659999999999997</c:v>
                </c:pt>
                <c:pt idx="4163" formatCode="General">
                  <c:v>33.21</c:v>
                </c:pt>
                <c:pt idx="4164" formatCode="General">
                  <c:v>32.369999999999997</c:v>
                </c:pt>
                <c:pt idx="4165" formatCode="General">
                  <c:v>32.26</c:v>
                </c:pt>
                <c:pt idx="4166" formatCode="General">
                  <c:v>31.68</c:v>
                </c:pt>
                <c:pt idx="4167" formatCode="General">
                  <c:v>31.99</c:v>
                </c:pt>
                <c:pt idx="4168" formatCode="General">
                  <c:v>30.56</c:v>
                </c:pt>
                <c:pt idx="4169" formatCode="General">
                  <c:v>31.08</c:v>
                </c:pt>
                <c:pt idx="4170" formatCode="General">
                  <c:v>32.1</c:v>
                </c:pt>
                <c:pt idx="4171" formatCode="General">
                  <c:v>33.08</c:v>
                </c:pt>
                <c:pt idx="4172" formatCode="General">
                  <c:v>31.85</c:v>
                </c:pt>
                <c:pt idx="4173" formatCode="General">
                  <c:v>31.2</c:v>
                </c:pt>
                <c:pt idx="4174" formatCode="General">
                  <c:v>31.2</c:v>
                </c:pt>
                <c:pt idx="4175" formatCode="General">
                  <c:v>31.37</c:v>
                </c:pt>
                <c:pt idx="4176" formatCode="General">
                  <c:v>32.72</c:v>
                </c:pt>
                <c:pt idx="4177" formatCode="General">
                  <c:v>32.49</c:v>
                </c:pt>
                <c:pt idx="4178" formatCode="General">
                  <c:v>31.97</c:v>
                </c:pt>
                <c:pt idx="4179" formatCode="General">
                  <c:v>31.97</c:v>
                </c:pt>
                <c:pt idx="4180" formatCode="General">
                  <c:v>31.75</c:v>
                </c:pt>
                <c:pt idx="4181" formatCode="General">
                  <c:v>30.3</c:v>
                </c:pt>
                <c:pt idx="4182" formatCode="General">
                  <c:v>30.56</c:v>
                </c:pt>
                <c:pt idx="4183" formatCode="General">
                  <c:v>30.44</c:v>
                </c:pt>
                <c:pt idx="4184" formatCode="General">
                  <c:v>30.1</c:v>
                </c:pt>
                <c:pt idx="4185" formatCode="General">
                  <c:v>30.1</c:v>
                </c:pt>
                <c:pt idx="4186" formatCode="General">
                  <c:v>28.44</c:v>
                </c:pt>
                <c:pt idx="4187" formatCode="General">
                  <c:v>28.01</c:v>
                </c:pt>
                <c:pt idx="4188" formatCode="General">
                  <c:v>27.4</c:v>
                </c:pt>
                <c:pt idx="4189" formatCode="General">
                  <c:v>27.74</c:v>
                </c:pt>
                <c:pt idx="4190" formatCode="General">
                  <c:v>27.2</c:v>
                </c:pt>
                <c:pt idx="4191" formatCode="General">
                  <c:v>26.93</c:v>
                </c:pt>
                <c:pt idx="4192" formatCode="General">
                  <c:v>27.29</c:v>
                </c:pt>
                <c:pt idx="4193" formatCode="General">
                  <c:v>26.71</c:v>
                </c:pt>
                <c:pt idx="4194" formatCode="General">
                  <c:v>27.3</c:v>
                </c:pt>
                <c:pt idx="4195" formatCode="General">
                  <c:v>27.24</c:v>
                </c:pt>
                <c:pt idx="4196" formatCode="General">
                  <c:v>26.89</c:v>
                </c:pt>
                <c:pt idx="4197" formatCode="General">
                  <c:v>26.89</c:v>
                </c:pt>
                <c:pt idx="4198" formatCode="General">
                  <c:v>26.89</c:v>
                </c:pt>
                <c:pt idx="4199" formatCode="General">
                  <c:v>26.4</c:v>
                </c:pt>
                <c:pt idx="4200" formatCode="General">
                  <c:v>26.11</c:v>
                </c:pt>
                <c:pt idx="4201" formatCode="General">
                  <c:v>26.76</c:v>
                </c:pt>
                <c:pt idx="4202" formatCode="General">
                  <c:v>26.35</c:v>
                </c:pt>
                <c:pt idx="4203" formatCode="General">
                  <c:v>26.98</c:v>
                </c:pt>
                <c:pt idx="4204" formatCode="General">
                  <c:v>26.42</c:v>
                </c:pt>
                <c:pt idx="4205" formatCode="General">
                  <c:v>26.71</c:v>
                </c:pt>
                <c:pt idx="4206" formatCode="General">
                  <c:v>25.51</c:v>
                </c:pt>
                <c:pt idx="4207" formatCode="General">
                  <c:v>25.29</c:v>
                </c:pt>
                <c:pt idx="4208" formatCode="General">
                  <c:v>25.19</c:v>
                </c:pt>
                <c:pt idx="4209" formatCode="General">
                  <c:v>25.9</c:v>
                </c:pt>
                <c:pt idx="4210" formatCode="General">
                  <c:v>25.94</c:v>
                </c:pt>
                <c:pt idx="4211" formatCode="General">
                  <c:v>25.78</c:v>
                </c:pt>
                <c:pt idx="4212" formatCode="General">
                  <c:v>25.38</c:v>
                </c:pt>
                <c:pt idx="4213" formatCode="General">
                  <c:v>25.77</c:v>
                </c:pt>
                <c:pt idx="4214" formatCode="General">
                  <c:v>26.14</c:v>
                </c:pt>
                <c:pt idx="4215" formatCode="General">
                  <c:v>26.95</c:v>
                </c:pt>
                <c:pt idx="4216" formatCode="General">
                  <c:v>27.13</c:v>
                </c:pt>
                <c:pt idx="4217" formatCode="General">
                  <c:v>27.22</c:v>
                </c:pt>
                <c:pt idx="4218" formatCode="General">
                  <c:v>26.81</c:v>
                </c:pt>
                <c:pt idx="4219" formatCode="General">
                  <c:v>26.86</c:v>
                </c:pt>
                <c:pt idx="4220" formatCode="General">
                  <c:v>27.29</c:v>
                </c:pt>
                <c:pt idx="4221" formatCode="General">
                  <c:v>27.05</c:v>
                </c:pt>
                <c:pt idx="4222" formatCode="General">
                  <c:v>28.2</c:v>
                </c:pt>
                <c:pt idx="4223" formatCode="General">
                  <c:v>28.18</c:v>
                </c:pt>
                <c:pt idx="4224" formatCode="General">
                  <c:v>27.92</c:v>
                </c:pt>
                <c:pt idx="4225" formatCode="General">
                  <c:v>28.37</c:v>
                </c:pt>
                <c:pt idx="4226" formatCode="General">
                  <c:v>29.6</c:v>
                </c:pt>
                <c:pt idx="4227" formatCode="General">
                  <c:v>29.62</c:v>
                </c:pt>
                <c:pt idx="4228" formatCode="General">
                  <c:v>29.47</c:v>
                </c:pt>
                <c:pt idx="4229" formatCode="General">
                  <c:v>29.72</c:v>
                </c:pt>
                <c:pt idx="4230" formatCode="General">
                  <c:v>30.03</c:v>
                </c:pt>
                <c:pt idx="4231" formatCode="General">
                  <c:v>29.37</c:v>
                </c:pt>
                <c:pt idx="4232" formatCode="General">
                  <c:v>28.97</c:v>
                </c:pt>
                <c:pt idx="4233" formatCode="General">
                  <c:v>29.35</c:v>
                </c:pt>
                <c:pt idx="4234" formatCode="General">
                  <c:v>29.48</c:v>
                </c:pt>
                <c:pt idx="4235" formatCode="General">
                  <c:v>29.64</c:v>
                </c:pt>
                <c:pt idx="4236" formatCode="General">
                  <c:v>29.62</c:v>
                </c:pt>
                <c:pt idx="4237" formatCode="General">
                  <c:v>29.76</c:v>
                </c:pt>
                <c:pt idx="4238" formatCode="General">
                  <c:v>30.49</c:v>
                </c:pt>
                <c:pt idx="4239" formatCode="General">
                  <c:v>30.83</c:v>
                </c:pt>
                <c:pt idx="4240" formatCode="General">
                  <c:v>30.45</c:v>
                </c:pt>
                <c:pt idx="4241" formatCode="General">
                  <c:v>30.54</c:v>
                </c:pt>
                <c:pt idx="4242" formatCode="General">
                  <c:v>30.41</c:v>
                </c:pt>
                <c:pt idx="4243" formatCode="General">
                  <c:v>30.64</c:v>
                </c:pt>
                <c:pt idx="4244" formatCode="General">
                  <c:v>30.77</c:v>
                </c:pt>
                <c:pt idx="4245" formatCode="General">
                  <c:v>30.71</c:v>
                </c:pt>
                <c:pt idx="4246" formatCode="General">
                  <c:v>29.61</c:v>
                </c:pt>
                <c:pt idx="4247" formatCode="General">
                  <c:v>29.5</c:v>
                </c:pt>
                <c:pt idx="4248" formatCode="General">
                  <c:v>29.48</c:v>
                </c:pt>
                <c:pt idx="4249" formatCode="General">
                  <c:v>29.08</c:v>
                </c:pt>
                <c:pt idx="4250" formatCode="General">
                  <c:v>29.67</c:v>
                </c:pt>
                <c:pt idx="4251" formatCode="General">
                  <c:v>29.81</c:v>
                </c:pt>
                <c:pt idx="4252" formatCode="General">
                  <c:v>28.85</c:v>
                </c:pt>
                <c:pt idx="4253" formatCode="General">
                  <c:v>29.77</c:v>
                </c:pt>
                <c:pt idx="4254" formatCode="General">
                  <c:v>29.73</c:v>
                </c:pt>
                <c:pt idx="4255" formatCode="General">
                  <c:v>29.73</c:v>
                </c:pt>
                <c:pt idx="4256" formatCode="General">
                  <c:v>29.61</c:v>
                </c:pt>
                <c:pt idx="4257" formatCode="General">
                  <c:v>28.98</c:v>
                </c:pt>
                <c:pt idx="4258" formatCode="General">
                  <c:v>28.27</c:v>
                </c:pt>
                <c:pt idx="4259" formatCode="General">
                  <c:v>27.79</c:v>
                </c:pt>
                <c:pt idx="4260" formatCode="General">
                  <c:v>28.98</c:v>
                </c:pt>
                <c:pt idx="4261" formatCode="General">
                  <c:v>28.98</c:v>
                </c:pt>
                <c:pt idx="4262" formatCode="General">
                  <c:v>28.92</c:v>
                </c:pt>
                <c:pt idx="4263" formatCode="General">
                  <c:v>28.34</c:v>
                </c:pt>
                <c:pt idx="4264" formatCode="General">
                  <c:v>28.83</c:v>
                </c:pt>
                <c:pt idx="4265" formatCode="General">
                  <c:v>29.28</c:v>
                </c:pt>
                <c:pt idx="4266" formatCode="General">
                  <c:v>28.63</c:v>
                </c:pt>
                <c:pt idx="4267" formatCode="General">
                  <c:v>28.84</c:v>
                </c:pt>
                <c:pt idx="4268" formatCode="General">
                  <c:v>29.24</c:v>
                </c:pt>
                <c:pt idx="4269" formatCode="General">
                  <c:v>30.11</c:v>
                </c:pt>
                <c:pt idx="4270" formatCode="General">
                  <c:v>29.84</c:v>
                </c:pt>
                <c:pt idx="4271" formatCode="General">
                  <c:v>29.33</c:v>
                </c:pt>
                <c:pt idx="4272" formatCode="General">
                  <c:v>29.06</c:v>
                </c:pt>
                <c:pt idx="4273" formatCode="General">
                  <c:v>28.15</c:v>
                </c:pt>
                <c:pt idx="4274" formatCode="General">
                  <c:v>27.9</c:v>
                </c:pt>
                <c:pt idx="4275" formatCode="General">
                  <c:v>27.86</c:v>
                </c:pt>
                <c:pt idx="4276" formatCode="General">
                  <c:v>26.86</c:v>
                </c:pt>
                <c:pt idx="4277" formatCode="General">
                  <c:v>26.67</c:v>
                </c:pt>
                <c:pt idx="4278" formatCode="General">
                  <c:v>26.5</c:v>
                </c:pt>
                <c:pt idx="4279" formatCode="General">
                  <c:v>27.17</c:v>
                </c:pt>
                <c:pt idx="4280" formatCode="General">
                  <c:v>26.58</c:v>
                </c:pt>
                <c:pt idx="4281" formatCode="General">
                  <c:v>26.84</c:v>
                </c:pt>
                <c:pt idx="4282" formatCode="General">
                  <c:v>26.47</c:v>
                </c:pt>
                <c:pt idx="4283" formatCode="General">
                  <c:v>27.02</c:v>
                </c:pt>
                <c:pt idx="4284" formatCode="General">
                  <c:v>27.36</c:v>
                </c:pt>
                <c:pt idx="4285" formatCode="General">
                  <c:v>26.55</c:v>
                </c:pt>
                <c:pt idx="4286" formatCode="General">
                  <c:v>26.54</c:v>
                </c:pt>
                <c:pt idx="4287" formatCode="General">
                  <c:v>26.77</c:v>
                </c:pt>
                <c:pt idx="4288" formatCode="General">
                  <c:v>26.87</c:v>
                </c:pt>
                <c:pt idx="4289" formatCode="General">
                  <c:v>26.31</c:v>
                </c:pt>
                <c:pt idx="4290" formatCode="General">
                  <c:v>26.6</c:v>
                </c:pt>
                <c:pt idx="4291" formatCode="General">
                  <c:v>27.83</c:v>
                </c:pt>
                <c:pt idx="4292" formatCode="General">
                  <c:v>27.57</c:v>
                </c:pt>
                <c:pt idx="4293" formatCode="General">
                  <c:v>27.88</c:v>
                </c:pt>
                <c:pt idx="4294" formatCode="General">
                  <c:v>27.75</c:v>
                </c:pt>
                <c:pt idx="4295" formatCode="General">
                  <c:v>27.07</c:v>
                </c:pt>
                <c:pt idx="4296" formatCode="General">
                  <c:v>27.48</c:v>
                </c:pt>
                <c:pt idx="4297" formatCode="General">
                  <c:v>26.83</c:v>
                </c:pt>
                <c:pt idx="4298" formatCode="General">
                  <c:v>26.77</c:v>
                </c:pt>
                <c:pt idx="4299" formatCode="General">
                  <c:v>26.09</c:v>
                </c:pt>
                <c:pt idx="4300" formatCode="General">
                  <c:v>26.07</c:v>
                </c:pt>
                <c:pt idx="4301" formatCode="General">
                  <c:v>26.8</c:v>
                </c:pt>
                <c:pt idx="4302" formatCode="General">
                  <c:v>26.8</c:v>
                </c:pt>
                <c:pt idx="4303" formatCode="General">
                  <c:v>26.8</c:v>
                </c:pt>
                <c:pt idx="4304" formatCode="General">
                  <c:v>26.77</c:v>
                </c:pt>
                <c:pt idx="4305" formatCode="General">
                  <c:v>26.81</c:v>
                </c:pt>
                <c:pt idx="4306" formatCode="General">
                  <c:v>26.86</c:v>
                </c:pt>
                <c:pt idx="4307" formatCode="General">
                  <c:v>26.86</c:v>
                </c:pt>
                <c:pt idx="4308" formatCode="General">
                  <c:v>26.76</c:v>
                </c:pt>
                <c:pt idx="4309" formatCode="General">
                  <c:v>26.32</c:v>
                </c:pt>
                <c:pt idx="4310" formatCode="General">
                  <c:v>26.47</c:v>
                </c:pt>
                <c:pt idx="4311" formatCode="General">
                  <c:v>25.82</c:v>
                </c:pt>
                <c:pt idx="4312" formatCode="General">
                  <c:v>25.53</c:v>
                </c:pt>
                <c:pt idx="4313" formatCode="General">
                  <c:v>25.31</c:v>
                </c:pt>
                <c:pt idx="4314" formatCode="General">
                  <c:v>25.43</c:v>
                </c:pt>
                <c:pt idx="4315" formatCode="General">
                  <c:v>26.09</c:v>
                </c:pt>
                <c:pt idx="4316" formatCode="General">
                  <c:v>25.94</c:v>
                </c:pt>
                <c:pt idx="4317" formatCode="General">
                  <c:v>25.64</c:v>
                </c:pt>
                <c:pt idx="4318" formatCode="General">
                  <c:v>24.64</c:v>
                </c:pt>
                <c:pt idx="4319" formatCode="General">
                  <c:v>24.12</c:v>
                </c:pt>
                <c:pt idx="4320" formatCode="General">
                  <c:v>24.29</c:v>
                </c:pt>
                <c:pt idx="4321" formatCode="General">
                  <c:v>24.75</c:v>
                </c:pt>
                <c:pt idx="4322" formatCode="General">
                  <c:v>24.79</c:v>
                </c:pt>
                <c:pt idx="4323" formatCode="General">
                  <c:v>24.89</c:v>
                </c:pt>
                <c:pt idx="4324" formatCode="General">
                  <c:v>25.33</c:v>
                </c:pt>
                <c:pt idx="4325" formatCode="General">
                  <c:v>25.08</c:v>
                </c:pt>
                <c:pt idx="4326" formatCode="General">
                  <c:v>25.31</c:v>
                </c:pt>
                <c:pt idx="4327" formatCode="General">
                  <c:v>24.67</c:v>
                </c:pt>
                <c:pt idx="4328" formatCode="General">
                  <c:v>25.76</c:v>
                </c:pt>
                <c:pt idx="4329" formatCode="General">
                  <c:v>25.27</c:v>
                </c:pt>
                <c:pt idx="4330" formatCode="General">
                  <c:v>25.88</c:v>
                </c:pt>
                <c:pt idx="4331" formatCode="General">
                  <c:v>25.88</c:v>
                </c:pt>
                <c:pt idx="4332" formatCode="General">
                  <c:v>26.15</c:v>
                </c:pt>
                <c:pt idx="4333" formatCode="General">
                  <c:v>26.37</c:v>
                </c:pt>
                <c:pt idx="4334" formatCode="General">
                  <c:v>27.33</c:v>
                </c:pt>
                <c:pt idx="4335" formatCode="General">
                  <c:v>28.33</c:v>
                </c:pt>
                <c:pt idx="4336" formatCode="General">
                  <c:v>28.18</c:v>
                </c:pt>
                <c:pt idx="4337" formatCode="General">
                  <c:v>27.95</c:v>
                </c:pt>
                <c:pt idx="4338" formatCode="General">
                  <c:v>28.15</c:v>
                </c:pt>
                <c:pt idx="4339" formatCode="General">
                  <c:v>29.36</c:v>
                </c:pt>
                <c:pt idx="4340" formatCode="General">
                  <c:v>28.38</c:v>
                </c:pt>
                <c:pt idx="4341" formatCode="General">
                  <c:v>27.99</c:v>
                </c:pt>
                <c:pt idx="4342" formatCode="General">
                  <c:v>27.68</c:v>
                </c:pt>
                <c:pt idx="4343" formatCode="General">
                  <c:v>27.85</c:v>
                </c:pt>
                <c:pt idx="4344" formatCode="General">
                  <c:v>26.63</c:v>
                </c:pt>
                <c:pt idx="4345" formatCode="General">
                  <c:v>26.12</c:v>
                </c:pt>
                <c:pt idx="4346" formatCode="General">
                  <c:v>26.62</c:v>
                </c:pt>
                <c:pt idx="4347" formatCode="General">
                  <c:v>26.24</c:v>
                </c:pt>
                <c:pt idx="4348" formatCode="General">
                  <c:v>26.75</c:v>
                </c:pt>
                <c:pt idx="4349" formatCode="General">
                  <c:v>27.29</c:v>
                </c:pt>
                <c:pt idx="4350" formatCode="General">
                  <c:v>27.57</c:v>
                </c:pt>
                <c:pt idx="4351" formatCode="General">
                  <c:v>27.11</c:v>
                </c:pt>
                <c:pt idx="4352" formatCode="General">
                  <c:v>26.73</c:v>
                </c:pt>
                <c:pt idx="4353" formatCode="General">
                  <c:v>26.38</c:v>
                </c:pt>
                <c:pt idx="4354" formatCode="General">
                  <c:v>26.62</c:v>
                </c:pt>
                <c:pt idx="4355" formatCode="General">
                  <c:v>26.27</c:v>
                </c:pt>
                <c:pt idx="4356" formatCode="General">
                  <c:v>26.38</c:v>
                </c:pt>
                <c:pt idx="4357" formatCode="General">
                  <c:v>26.18</c:v>
                </c:pt>
                <c:pt idx="4358" formatCode="General">
                  <c:v>25.94</c:v>
                </c:pt>
                <c:pt idx="4359" formatCode="General">
                  <c:v>24.75</c:v>
                </c:pt>
                <c:pt idx="4360" formatCode="General">
                  <c:v>24.57</c:v>
                </c:pt>
                <c:pt idx="4361" formatCode="General">
                  <c:v>23.47</c:v>
                </c:pt>
                <c:pt idx="4362" formatCode="General">
                  <c:v>24.99</c:v>
                </c:pt>
                <c:pt idx="4363" formatCode="General">
                  <c:v>26.13</c:v>
                </c:pt>
                <c:pt idx="4364" formatCode="General">
                  <c:v>25.82</c:v>
                </c:pt>
                <c:pt idx="4365" formatCode="General">
                  <c:v>26.54</c:v>
                </c:pt>
                <c:pt idx="4366" formatCode="General">
                  <c:v>26.21</c:v>
                </c:pt>
                <c:pt idx="4367" formatCode="General">
                  <c:v>26.58</c:v>
                </c:pt>
                <c:pt idx="4368" formatCode="General">
                  <c:v>27.56</c:v>
                </c:pt>
                <c:pt idx="4369" formatCode="General">
                  <c:v>27.71</c:v>
                </c:pt>
                <c:pt idx="4370" formatCode="General">
                  <c:v>26.88</c:v>
                </c:pt>
                <c:pt idx="4371" formatCode="General">
                  <c:v>26.31</c:v>
                </c:pt>
                <c:pt idx="4372" formatCode="General">
                  <c:v>26.31</c:v>
                </c:pt>
                <c:pt idx="4373" formatCode="General">
                  <c:v>25.87</c:v>
                </c:pt>
                <c:pt idx="4374" formatCode="General">
                  <c:v>25.36</c:v>
                </c:pt>
                <c:pt idx="4375" formatCode="General">
                  <c:v>24.99</c:v>
                </c:pt>
                <c:pt idx="4376" formatCode="General">
                  <c:v>25.35</c:v>
                </c:pt>
                <c:pt idx="4377" formatCode="General">
                  <c:v>25.61</c:v>
                </c:pt>
                <c:pt idx="4378" formatCode="General">
                  <c:v>24.9</c:v>
                </c:pt>
                <c:pt idx="4379" formatCode="General">
                  <c:v>24.88</c:v>
                </c:pt>
                <c:pt idx="4380" formatCode="General">
                  <c:v>25.11</c:v>
                </c:pt>
                <c:pt idx="4381" formatCode="General">
                  <c:v>24.51</c:v>
                </c:pt>
                <c:pt idx="4382" formatCode="General">
                  <c:v>24.56</c:v>
                </c:pt>
                <c:pt idx="4383" formatCode="General">
                  <c:v>24.16</c:v>
                </c:pt>
                <c:pt idx="4384" formatCode="General">
                  <c:v>24.2</c:v>
                </c:pt>
                <c:pt idx="4385" formatCode="General">
                  <c:v>24.31</c:v>
                </c:pt>
                <c:pt idx="4386" formatCode="General">
                  <c:v>23.84</c:v>
                </c:pt>
                <c:pt idx="4387" formatCode="General">
                  <c:v>23.71</c:v>
                </c:pt>
                <c:pt idx="4388" formatCode="General">
                  <c:v>23.15</c:v>
                </c:pt>
                <c:pt idx="4389" formatCode="General">
                  <c:v>23.17</c:v>
                </c:pt>
                <c:pt idx="4390" formatCode="General">
                  <c:v>22.45</c:v>
                </c:pt>
                <c:pt idx="4391" formatCode="General">
                  <c:v>22.4</c:v>
                </c:pt>
                <c:pt idx="4392" formatCode="General">
                  <c:v>21.74</c:v>
                </c:pt>
                <c:pt idx="4393" formatCode="General">
                  <c:v>21.29</c:v>
                </c:pt>
                <c:pt idx="4394" formatCode="General">
                  <c:v>21.41</c:v>
                </c:pt>
                <c:pt idx="4395" formatCode="General">
                  <c:v>20.48</c:v>
                </c:pt>
                <c:pt idx="4396" formatCode="General">
                  <c:v>21.07</c:v>
                </c:pt>
                <c:pt idx="4397" formatCode="General">
                  <c:v>20.95</c:v>
                </c:pt>
                <c:pt idx="4398" formatCode="General">
                  <c:v>20.29</c:v>
                </c:pt>
                <c:pt idx="4399" formatCode="General">
                  <c:v>20.88</c:v>
                </c:pt>
                <c:pt idx="4400" formatCode="General">
                  <c:v>21.5</c:v>
                </c:pt>
                <c:pt idx="4401" formatCode="General">
                  <c:v>21.5</c:v>
                </c:pt>
                <c:pt idx="4402" formatCode="General">
                  <c:v>21.23</c:v>
                </c:pt>
                <c:pt idx="4403" formatCode="General">
                  <c:v>21.18</c:v>
                </c:pt>
                <c:pt idx="4404" formatCode="General">
                  <c:v>20.73</c:v>
                </c:pt>
                <c:pt idx="4405" formatCode="General">
                  <c:v>21.41</c:v>
                </c:pt>
                <c:pt idx="4406" formatCode="General">
                  <c:v>20.260000000000002</c:v>
                </c:pt>
                <c:pt idx="4407" formatCode="General">
                  <c:v>19.64</c:v>
                </c:pt>
                <c:pt idx="4408" formatCode="General">
                  <c:v>19.78</c:v>
                </c:pt>
                <c:pt idx="4409" formatCode="General">
                  <c:v>20.07</c:v>
                </c:pt>
                <c:pt idx="4410" formatCode="General">
                  <c:v>20.07</c:v>
                </c:pt>
                <c:pt idx="4411" formatCode="General">
                  <c:v>20.38</c:v>
                </c:pt>
                <c:pt idx="4412" formatCode="General">
                  <c:v>19.48</c:v>
                </c:pt>
                <c:pt idx="4413" formatCode="General">
                  <c:v>19.079999999999998</c:v>
                </c:pt>
                <c:pt idx="4414" formatCode="General">
                  <c:v>19.579999999999998</c:v>
                </c:pt>
                <c:pt idx="4415" formatCode="General">
                  <c:v>20.05</c:v>
                </c:pt>
                <c:pt idx="4416" formatCode="General">
                  <c:v>19.989999999999998</c:v>
                </c:pt>
                <c:pt idx="4417" formatCode="General">
                  <c:v>19.7</c:v>
                </c:pt>
                <c:pt idx="4418" formatCode="General">
                  <c:v>19.5</c:v>
                </c:pt>
                <c:pt idx="4419" formatCode="General">
                  <c:v>18.34</c:v>
                </c:pt>
                <c:pt idx="4420" formatCode="General">
                  <c:v>18</c:v>
                </c:pt>
                <c:pt idx="4421" formatCode="General">
                  <c:v>18</c:v>
                </c:pt>
                <c:pt idx="4422" formatCode="General">
                  <c:v>17.97</c:v>
                </c:pt>
                <c:pt idx="4423" formatCode="General">
                  <c:v>18.86</c:v>
                </c:pt>
                <c:pt idx="4424" formatCode="General">
                  <c:v>18.899999999999999</c:v>
                </c:pt>
                <c:pt idx="4425" formatCode="General">
                  <c:v>18.89</c:v>
                </c:pt>
                <c:pt idx="4426" formatCode="General">
                  <c:v>19.68</c:v>
                </c:pt>
                <c:pt idx="4427" formatCode="General">
                  <c:v>20.38</c:v>
                </c:pt>
                <c:pt idx="4428" formatCode="General">
                  <c:v>20.18</c:v>
                </c:pt>
                <c:pt idx="4429" formatCode="General">
                  <c:v>21.25</c:v>
                </c:pt>
                <c:pt idx="4430" formatCode="General">
                  <c:v>21.48</c:v>
                </c:pt>
                <c:pt idx="4431" formatCode="General">
                  <c:v>21.62</c:v>
                </c:pt>
                <c:pt idx="4432" formatCode="General">
                  <c:v>20.37</c:v>
                </c:pt>
                <c:pt idx="4433" formatCode="General">
                  <c:v>21.01</c:v>
                </c:pt>
                <c:pt idx="4434" formatCode="General">
                  <c:v>19.84</c:v>
                </c:pt>
                <c:pt idx="4435" formatCode="General">
                  <c:v>19.84</c:v>
                </c:pt>
                <c:pt idx="4436" formatCode="General">
                  <c:v>20.41</c:v>
                </c:pt>
                <c:pt idx="4437" formatCode="General">
                  <c:v>20.9</c:v>
                </c:pt>
                <c:pt idx="4438" formatCode="General">
                  <c:v>21.27</c:v>
                </c:pt>
                <c:pt idx="4439" formatCode="General">
                  <c:v>19.62</c:v>
                </c:pt>
                <c:pt idx="4440" formatCode="General">
                  <c:v>19.62</c:v>
                </c:pt>
                <c:pt idx="4441" formatCode="General">
                  <c:v>19.62</c:v>
                </c:pt>
                <c:pt idx="4442" formatCode="General">
                  <c:v>19.28</c:v>
                </c:pt>
                <c:pt idx="4443" formatCode="General">
                  <c:v>19.8</c:v>
                </c:pt>
                <c:pt idx="4444" formatCode="General">
                  <c:v>19.36</c:v>
                </c:pt>
                <c:pt idx="4445" formatCode="General">
                  <c:v>19.22</c:v>
                </c:pt>
                <c:pt idx="4446" formatCode="General">
                  <c:v>19.23</c:v>
                </c:pt>
                <c:pt idx="4447" formatCode="General">
                  <c:v>18.12</c:v>
                </c:pt>
                <c:pt idx="4448" formatCode="General">
                  <c:v>18.36</c:v>
                </c:pt>
                <c:pt idx="4449" formatCode="General">
                  <c:v>18.079999999999998</c:v>
                </c:pt>
                <c:pt idx="4450" formatCode="General">
                  <c:v>18.37</c:v>
                </c:pt>
                <c:pt idx="4451" formatCode="General">
                  <c:v>19.04</c:v>
                </c:pt>
                <c:pt idx="4452" formatCode="General">
                  <c:v>18.54</c:v>
                </c:pt>
                <c:pt idx="4453" formatCode="General">
                  <c:v>19.489999999999998</c:v>
                </c:pt>
                <c:pt idx="4454" formatCode="General">
                  <c:v>19.649999999999999</c:v>
                </c:pt>
                <c:pt idx="4455" formatCode="General">
                  <c:v>20.09</c:v>
                </c:pt>
                <c:pt idx="4456" formatCode="General">
                  <c:v>19.440000000000001</c:v>
                </c:pt>
                <c:pt idx="4457" formatCode="General">
                  <c:v>18.62</c:v>
                </c:pt>
                <c:pt idx="4458" formatCode="General">
                  <c:v>19.22</c:v>
                </c:pt>
                <c:pt idx="4459" formatCode="General">
                  <c:v>19.48</c:v>
                </c:pt>
                <c:pt idx="4460" formatCode="General">
                  <c:v>18.690000000000001</c:v>
                </c:pt>
                <c:pt idx="4461" formatCode="General">
                  <c:v>18.96</c:v>
                </c:pt>
                <c:pt idx="4462" formatCode="General">
                  <c:v>18.96</c:v>
                </c:pt>
                <c:pt idx="4463" formatCode="General">
                  <c:v>18.96</c:v>
                </c:pt>
                <c:pt idx="4464" formatCode="General">
                  <c:v>19.149999999999999</c:v>
                </c:pt>
                <c:pt idx="4465" formatCode="General">
                  <c:v>17.72</c:v>
                </c:pt>
                <c:pt idx="4466" formatCode="General">
                  <c:v>18.03</c:v>
                </c:pt>
                <c:pt idx="4467" formatCode="General">
                  <c:v>17.45</c:v>
                </c:pt>
                <c:pt idx="4468" formatCode="General">
                  <c:v>19.739999999999998</c:v>
                </c:pt>
                <c:pt idx="4469" formatCode="General">
                  <c:v>21.67</c:v>
                </c:pt>
                <c:pt idx="4470" formatCode="General">
                  <c:v>21.23</c:v>
                </c:pt>
                <c:pt idx="4471" formatCode="General">
                  <c:v>22.22</c:v>
                </c:pt>
                <c:pt idx="4472" formatCode="General">
                  <c:v>21.17</c:v>
                </c:pt>
                <c:pt idx="4473" formatCode="General">
                  <c:v>20.09</c:v>
                </c:pt>
                <c:pt idx="4474" formatCode="General">
                  <c:v>19.920000000000002</c:v>
                </c:pt>
                <c:pt idx="4475" formatCode="General">
                  <c:v>20.02</c:v>
                </c:pt>
                <c:pt idx="4476" formatCode="General">
                  <c:v>20.18</c:v>
                </c:pt>
                <c:pt idx="4477" formatCode="General">
                  <c:v>20.39</c:v>
                </c:pt>
                <c:pt idx="4478" formatCode="General">
                  <c:v>21.18</c:v>
                </c:pt>
                <c:pt idx="4479" formatCode="General">
                  <c:v>21.87</c:v>
                </c:pt>
                <c:pt idx="4480" formatCode="General">
                  <c:v>22.15</c:v>
                </c:pt>
                <c:pt idx="4481" formatCode="General">
                  <c:v>22.03</c:v>
                </c:pt>
                <c:pt idx="4482" formatCode="General">
                  <c:v>22.01</c:v>
                </c:pt>
                <c:pt idx="4483" formatCode="General">
                  <c:v>22.33</c:v>
                </c:pt>
                <c:pt idx="4484" formatCode="General">
                  <c:v>21.85</c:v>
                </c:pt>
                <c:pt idx="4485" formatCode="General">
                  <c:v>21.76</c:v>
                </c:pt>
                <c:pt idx="4486" formatCode="General">
                  <c:v>21.83</c:v>
                </c:pt>
                <c:pt idx="4487" formatCode="General">
                  <c:v>21.31</c:v>
                </c:pt>
                <c:pt idx="4488" formatCode="General">
                  <c:v>21.81</c:v>
                </c:pt>
                <c:pt idx="4489" formatCode="General">
                  <c:v>22</c:v>
                </c:pt>
                <c:pt idx="4490" formatCode="General">
                  <c:v>22.29</c:v>
                </c:pt>
                <c:pt idx="4491" formatCode="General">
                  <c:v>22.5</c:v>
                </c:pt>
                <c:pt idx="4492" formatCode="General">
                  <c:v>23.34</c:v>
                </c:pt>
                <c:pt idx="4493" formatCode="General">
                  <c:v>22.53</c:v>
                </c:pt>
                <c:pt idx="4494" formatCode="General">
                  <c:v>22.48</c:v>
                </c:pt>
                <c:pt idx="4495" formatCode="General">
                  <c:v>22.45</c:v>
                </c:pt>
                <c:pt idx="4496" formatCode="General">
                  <c:v>22.39</c:v>
                </c:pt>
                <c:pt idx="4497" formatCode="General">
                  <c:v>22.63</c:v>
                </c:pt>
                <c:pt idx="4498" formatCode="General">
                  <c:v>22.08</c:v>
                </c:pt>
                <c:pt idx="4499" formatCode="General">
                  <c:v>22.79</c:v>
                </c:pt>
                <c:pt idx="4500" formatCode="General">
                  <c:v>23.28</c:v>
                </c:pt>
                <c:pt idx="4501" formatCode="General">
                  <c:v>23.43</c:v>
                </c:pt>
                <c:pt idx="4502" formatCode="General">
                  <c:v>22.74</c:v>
                </c:pt>
                <c:pt idx="4503" formatCode="General">
                  <c:v>22.38</c:v>
                </c:pt>
                <c:pt idx="4504" formatCode="General">
                  <c:v>21.81</c:v>
                </c:pt>
                <c:pt idx="4505" formatCode="General">
                  <c:v>22.01</c:v>
                </c:pt>
                <c:pt idx="4506" formatCode="General">
                  <c:v>25.97</c:v>
                </c:pt>
                <c:pt idx="4507" formatCode="General">
                  <c:v>26.59</c:v>
                </c:pt>
                <c:pt idx="4508" formatCode="General">
                  <c:v>26.72</c:v>
                </c:pt>
                <c:pt idx="4509" formatCode="General">
                  <c:v>27.7</c:v>
                </c:pt>
                <c:pt idx="4510" formatCode="General">
                  <c:v>28.81</c:v>
                </c:pt>
                <c:pt idx="4511" formatCode="General">
                  <c:v>29.53</c:v>
                </c:pt>
                <c:pt idx="4512" formatCode="General">
                  <c:v>27.77</c:v>
                </c:pt>
                <c:pt idx="4513" formatCode="General">
                  <c:v>27.77</c:v>
                </c:pt>
                <c:pt idx="4514" formatCode="General">
                  <c:v>27.77</c:v>
                </c:pt>
                <c:pt idx="4515" formatCode="General">
                  <c:v>27.63</c:v>
                </c:pt>
                <c:pt idx="4516" formatCode="General">
                  <c:v>28.03</c:v>
                </c:pt>
                <c:pt idx="4517" formatCode="General">
                  <c:v>27.58</c:v>
                </c:pt>
                <c:pt idx="4518" formatCode="General">
                  <c:v>26.95</c:v>
                </c:pt>
                <c:pt idx="4519" formatCode="General">
                  <c:v>26.93</c:v>
                </c:pt>
                <c:pt idx="4520" formatCode="General">
                  <c:v>27.2</c:v>
                </c:pt>
                <c:pt idx="4521" formatCode="General">
                  <c:v>27.2</c:v>
                </c:pt>
                <c:pt idx="4522" formatCode="General">
                  <c:v>26.55</c:v>
                </c:pt>
                <c:pt idx="4523" formatCode="General">
                  <c:v>27.05</c:v>
                </c:pt>
                <c:pt idx="4524" formatCode="General">
                  <c:v>27.17</c:v>
                </c:pt>
                <c:pt idx="4525" formatCode="General">
                  <c:v>26.67</c:v>
                </c:pt>
                <c:pt idx="4526" formatCode="General">
                  <c:v>26.9</c:v>
                </c:pt>
                <c:pt idx="4527" formatCode="General">
                  <c:v>26.63</c:v>
                </c:pt>
                <c:pt idx="4528" formatCode="General">
                  <c:v>26.37</c:v>
                </c:pt>
                <c:pt idx="4529" formatCode="General">
                  <c:v>27.91</c:v>
                </c:pt>
                <c:pt idx="4530" formatCode="General">
                  <c:v>27.18</c:v>
                </c:pt>
                <c:pt idx="4531" formatCode="General">
                  <c:v>26.68</c:v>
                </c:pt>
                <c:pt idx="4532" formatCode="General">
                  <c:v>27.4</c:v>
                </c:pt>
                <c:pt idx="4533" formatCode="General">
                  <c:v>27.56</c:v>
                </c:pt>
                <c:pt idx="4534" formatCode="General">
                  <c:v>28.01</c:v>
                </c:pt>
                <c:pt idx="4535" formatCode="General">
                  <c:v>27.82</c:v>
                </c:pt>
                <c:pt idx="4536" formatCode="General">
                  <c:v>28.05</c:v>
                </c:pt>
                <c:pt idx="4537" formatCode="General">
                  <c:v>27.64</c:v>
                </c:pt>
                <c:pt idx="4538" formatCode="General">
                  <c:v>27.54</c:v>
                </c:pt>
                <c:pt idx="4539" formatCode="General">
                  <c:v>27.94</c:v>
                </c:pt>
                <c:pt idx="4540" formatCode="General">
                  <c:v>27.74</c:v>
                </c:pt>
                <c:pt idx="4541" formatCode="General">
                  <c:v>27.62</c:v>
                </c:pt>
                <c:pt idx="4542" formatCode="General">
                  <c:v>27.71</c:v>
                </c:pt>
                <c:pt idx="4543" formatCode="General">
                  <c:v>26.77</c:v>
                </c:pt>
                <c:pt idx="4544" formatCode="General">
                  <c:v>26.35</c:v>
                </c:pt>
                <c:pt idx="4545" formatCode="General">
                  <c:v>26.63</c:v>
                </c:pt>
                <c:pt idx="4546" formatCode="General">
                  <c:v>27.02</c:v>
                </c:pt>
                <c:pt idx="4547" formatCode="General">
                  <c:v>26.73</c:v>
                </c:pt>
                <c:pt idx="4548" formatCode="General">
                  <c:v>26.84</c:v>
                </c:pt>
                <c:pt idx="4549" formatCode="General">
                  <c:v>26.31</c:v>
                </c:pt>
                <c:pt idx="4550" formatCode="General">
                  <c:v>26.12</c:v>
                </c:pt>
                <c:pt idx="4551" formatCode="General">
                  <c:v>25.59</c:v>
                </c:pt>
                <c:pt idx="4552" formatCode="General">
                  <c:v>24.7</c:v>
                </c:pt>
                <c:pt idx="4553" formatCode="General">
                  <c:v>24.89</c:v>
                </c:pt>
                <c:pt idx="4554" formatCode="General">
                  <c:v>25.57</c:v>
                </c:pt>
                <c:pt idx="4555" formatCode="General">
                  <c:v>26.06</c:v>
                </c:pt>
                <c:pt idx="4556" formatCode="General">
                  <c:v>26.59</c:v>
                </c:pt>
                <c:pt idx="4557" formatCode="General">
                  <c:v>26.8</c:v>
                </c:pt>
                <c:pt idx="4558" formatCode="General">
                  <c:v>27.11</c:v>
                </c:pt>
                <c:pt idx="4559" formatCode="General">
                  <c:v>27.49</c:v>
                </c:pt>
                <c:pt idx="4560" formatCode="General">
                  <c:v>27.59</c:v>
                </c:pt>
                <c:pt idx="4561" formatCode="General">
                  <c:v>28.21</c:v>
                </c:pt>
                <c:pt idx="4562" formatCode="General">
                  <c:v>27.02</c:v>
                </c:pt>
                <c:pt idx="4563" formatCode="General">
                  <c:v>26.24</c:v>
                </c:pt>
                <c:pt idx="4564" formatCode="General">
                  <c:v>26.24</c:v>
                </c:pt>
                <c:pt idx="4565" formatCode="General">
                  <c:v>25.95</c:v>
                </c:pt>
                <c:pt idx="4566" formatCode="General">
                  <c:v>26.25</c:v>
                </c:pt>
                <c:pt idx="4567" formatCode="General">
                  <c:v>25.56</c:v>
                </c:pt>
                <c:pt idx="4568" formatCode="General">
                  <c:v>25.61</c:v>
                </c:pt>
                <c:pt idx="4569" formatCode="General">
                  <c:v>26.98</c:v>
                </c:pt>
                <c:pt idx="4570" formatCode="General">
                  <c:v>27.25</c:v>
                </c:pt>
                <c:pt idx="4571" formatCode="General">
                  <c:v>26.83</c:v>
                </c:pt>
                <c:pt idx="4572" formatCode="General">
                  <c:v>26.56</c:v>
                </c:pt>
                <c:pt idx="4573" formatCode="General">
                  <c:v>26.5</c:v>
                </c:pt>
                <c:pt idx="4574" formatCode="General">
                  <c:v>27.48</c:v>
                </c:pt>
                <c:pt idx="4575" formatCode="General">
                  <c:v>27.55</c:v>
                </c:pt>
                <c:pt idx="4576" formatCode="General">
                  <c:v>28.51</c:v>
                </c:pt>
                <c:pt idx="4577" formatCode="General">
                  <c:v>29.04</c:v>
                </c:pt>
                <c:pt idx="4578" formatCode="General">
                  <c:v>28.84</c:v>
                </c:pt>
                <c:pt idx="4579" formatCode="General">
                  <c:v>29.18</c:v>
                </c:pt>
                <c:pt idx="4580" formatCode="General">
                  <c:v>29.04</c:v>
                </c:pt>
                <c:pt idx="4581" formatCode="General">
                  <c:v>28.33</c:v>
                </c:pt>
                <c:pt idx="4582" formatCode="General">
                  <c:v>27.75</c:v>
                </c:pt>
                <c:pt idx="4583" formatCode="General">
                  <c:v>27.72</c:v>
                </c:pt>
                <c:pt idx="4584" formatCode="General">
                  <c:v>28.24</c:v>
                </c:pt>
                <c:pt idx="4585" formatCode="General">
                  <c:v>28.13</c:v>
                </c:pt>
                <c:pt idx="4586" formatCode="General">
                  <c:v>27.93</c:v>
                </c:pt>
                <c:pt idx="4587" formatCode="General">
                  <c:v>28.37</c:v>
                </c:pt>
                <c:pt idx="4588" formatCode="General">
                  <c:v>28.55</c:v>
                </c:pt>
                <c:pt idx="4589" formatCode="General">
                  <c:v>28.66</c:v>
                </c:pt>
                <c:pt idx="4590" formatCode="General">
                  <c:v>28.38</c:v>
                </c:pt>
                <c:pt idx="4591" formatCode="General">
                  <c:v>28.38</c:v>
                </c:pt>
                <c:pt idx="4592" formatCode="General">
                  <c:v>28.41</c:v>
                </c:pt>
                <c:pt idx="4593" formatCode="General">
                  <c:v>29.58</c:v>
                </c:pt>
                <c:pt idx="4594" formatCode="General">
                  <c:v>29.74</c:v>
                </c:pt>
                <c:pt idx="4595" formatCode="General">
                  <c:v>29.98</c:v>
                </c:pt>
                <c:pt idx="4596" formatCode="General">
                  <c:v>29.91</c:v>
                </c:pt>
                <c:pt idx="4597" formatCode="General">
                  <c:v>28.91</c:v>
                </c:pt>
                <c:pt idx="4598" formatCode="General">
                  <c:v>28.86</c:v>
                </c:pt>
                <c:pt idx="4599" formatCode="General">
                  <c:v>28.98</c:v>
                </c:pt>
                <c:pt idx="4600" formatCode="General">
                  <c:v>28.71</c:v>
                </c:pt>
                <c:pt idx="4601" formatCode="General">
                  <c:v>28.55</c:v>
                </c:pt>
                <c:pt idx="4602" formatCode="General">
                  <c:v>28.52</c:v>
                </c:pt>
                <c:pt idx="4603" formatCode="General">
                  <c:v>28.23</c:v>
                </c:pt>
                <c:pt idx="4604" formatCode="General">
                  <c:v>27.39</c:v>
                </c:pt>
                <c:pt idx="4605" formatCode="General">
                  <c:v>27.77</c:v>
                </c:pt>
                <c:pt idx="4606" formatCode="General">
                  <c:v>28.36</c:v>
                </c:pt>
                <c:pt idx="4607" formatCode="General">
                  <c:v>28.45</c:v>
                </c:pt>
                <c:pt idx="4608" formatCode="General">
                  <c:v>27.8</c:v>
                </c:pt>
                <c:pt idx="4609" formatCode="General">
                  <c:v>28.94</c:v>
                </c:pt>
                <c:pt idx="4610" formatCode="General">
                  <c:v>28.46</c:v>
                </c:pt>
                <c:pt idx="4611" formatCode="General">
                  <c:v>28.27</c:v>
                </c:pt>
                <c:pt idx="4612" formatCode="General">
                  <c:v>28.44</c:v>
                </c:pt>
                <c:pt idx="4613" formatCode="General">
                  <c:v>27.29</c:v>
                </c:pt>
                <c:pt idx="4614" formatCode="General">
                  <c:v>26.86</c:v>
                </c:pt>
                <c:pt idx="4615" formatCode="General">
                  <c:v>27.61</c:v>
                </c:pt>
                <c:pt idx="4616" formatCode="General">
                  <c:v>27.28</c:v>
                </c:pt>
                <c:pt idx="4617" formatCode="General">
                  <c:v>27.82</c:v>
                </c:pt>
                <c:pt idx="4618" formatCode="General">
                  <c:v>27.95</c:v>
                </c:pt>
                <c:pt idx="4619" formatCode="General">
                  <c:v>28.24</c:v>
                </c:pt>
                <c:pt idx="4620" formatCode="General">
                  <c:v>28.79</c:v>
                </c:pt>
                <c:pt idx="4621" formatCode="General">
                  <c:v>28.25</c:v>
                </c:pt>
                <c:pt idx="4622" formatCode="General">
                  <c:v>28.25</c:v>
                </c:pt>
                <c:pt idx="4623" formatCode="General">
                  <c:v>28.18</c:v>
                </c:pt>
                <c:pt idx="4624" formatCode="General">
                  <c:v>28.48</c:v>
                </c:pt>
                <c:pt idx="4625" formatCode="General">
                  <c:v>27.28</c:v>
                </c:pt>
                <c:pt idx="4626" formatCode="General">
                  <c:v>27.06</c:v>
                </c:pt>
                <c:pt idx="4627" formatCode="General">
                  <c:v>27.26</c:v>
                </c:pt>
                <c:pt idx="4628" formatCode="General">
                  <c:v>27.12</c:v>
                </c:pt>
                <c:pt idx="4629" formatCode="General">
                  <c:v>26.19</c:v>
                </c:pt>
                <c:pt idx="4630" formatCode="General">
                  <c:v>25.59</c:v>
                </c:pt>
                <c:pt idx="4631" formatCode="General">
                  <c:v>26.29</c:v>
                </c:pt>
                <c:pt idx="4632" formatCode="General">
                  <c:v>26.32</c:v>
                </c:pt>
                <c:pt idx="4633" formatCode="General">
                  <c:v>26.31</c:v>
                </c:pt>
                <c:pt idx="4634" formatCode="General">
                  <c:v>27.75</c:v>
                </c:pt>
                <c:pt idx="4635" formatCode="General">
                  <c:v>27.48</c:v>
                </c:pt>
                <c:pt idx="4636" formatCode="General">
                  <c:v>27.3</c:v>
                </c:pt>
                <c:pt idx="4637" formatCode="General">
                  <c:v>26.54</c:v>
                </c:pt>
                <c:pt idx="4638" formatCode="General">
                  <c:v>26.8</c:v>
                </c:pt>
                <c:pt idx="4639" formatCode="General">
                  <c:v>25.96</c:v>
                </c:pt>
                <c:pt idx="4640" formatCode="General">
                  <c:v>26.15</c:v>
                </c:pt>
                <c:pt idx="4641" formatCode="General">
                  <c:v>26.74</c:v>
                </c:pt>
                <c:pt idx="4642" formatCode="General">
                  <c:v>26.55</c:v>
                </c:pt>
                <c:pt idx="4643" formatCode="General">
                  <c:v>26.41</c:v>
                </c:pt>
                <c:pt idx="4644" formatCode="General">
                  <c:v>27.59</c:v>
                </c:pt>
                <c:pt idx="4645" formatCode="General">
                  <c:v>28</c:v>
                </c:pt>
                <c:pt idx="4646" formatCode="General">
                  <c:v>28.01</c:v>
                </c:pt>
                <c:pt idx="4647" formatCode="General">
                  <c:v>28.39</c:v>
                </c:pt>
                <c:pt idx="4648" formatCode="General">
                  <c:v>29</c:v>
                </c:pt>
                <c:pt idx="4649" formatCode="General">
                  <c:v>28.32</c:v>
                </c:pt>
                <c:pt idx="4650" formatCode="General">
                  <c:v>28.6</c:v>
                </c:pt>
                <c:pt idx="4651" formatCode="General">
                  <c:v>27.84</c:v>
                </c:pt>
                <c:pt idx="4652" formatCode="General">
                  <c:v>27.62</c:v>
                </c:pt>
                <c:pt idx="4653" formatCode="General">
                  <c:v>27.39</c:v>
                </c:pt>
                <c:pt idx="4654" formatCode="General">
                  <c:v>28.13</c:v>
                </c:pt>
                <c:pt idx="4655" formatCode="General">
                  <c:v>28.42</c:v>
                </c:pt>
                <c:pt idx="4656" formatCode="General">
                  <c:v>29.04</c:v>
                </c:pt>
                <c:pt idx="4657" formatCode="General">
                  <c:v>28.82</c:v>
                </c:pt>
                <c:pt idx="4658" formatCode="General">
                  <c:v>28.53</c:v>
                </c:pt>
                <c:pt idx="4659" formatCode="General">
                  <c:v>28.58</c:v>
                </c:pt>
                <c:pt idx="4660" formatCode="General">
                  <c:v>29.16</c:v>
                </c:pt>
                <c:pt idx="4661" formatCode="General">
                  <c:v>29.16</c:v>
                </c:pt>
                <c:pt idx="4662" formatCode="General">
                  <c:v>28.8</c:v>
                </c:pt>
                <c:pt idx="4663" formatCode="General">
                  <c:v>29.71</c:v>
                </c:pt>
                <c:pt idx="4664" formatCode="General">
                  <c:v>30.36</c:v>
                </c:pt>
                <c:pt idx="4665" formatCode="General">
                  <c:v>30.51</c:v>
                </c:pt>
                <c:pt idx="4666" formatCode="General">
                  <c:v>31.03</c:v>
                </c:pt>
                <c:pt idx="4667" formatCode="General">
                  <c:v>31.59</c:v>
                </c:pt>
                <c:pt idx="4668" formatCode="General">
                  <c:v>31.27</c:v>
                </c:pt>
                <c:pt idx="4669" formatCode="General">
                  <c:v>30.35</c:v>
                </c:pt>
                <c:pt idx="4670" formatCode="General">
                  <c:v>30.55</c:v>
                </c:pt>
                <c:pt idx="4671" formatCode="General">
                  <c:v>31.19</c:v>
                </c:pt>
                <c:pt idx="4672" formatCode="General">
                  <c:v>29.82</c:v>
                </c:pt>
                <c:pt idx="4673" formatCode="General">
                  <c:v>28.66</c:v>
                </c:pt>
                <c:pt idx="4674" formatCode="General">
                  <c:v>29.06</c:v>
                </c:pt>
                <c:pt idx="4675" formatCode="General">
                  <c:v>29.06</c:v>
                </c:pt>
                <c:pt idx="4676" formatCode="General">
                  <c:v>29.77</c:v>
                </c:pt>
                <c:pt idx="4677" formatCode="General">
                  <c:v>29.36</c:v>
                </c:pt>
                <c:pt idx="4678" formatCode="General">
                  <c:v>29.05</c:v>
                </c:pt>
                <c:pt idx="4679" formatCode="General">
                  <c:v>29.57</c:v>
                </c:pt>
                <c:pt idx="4680" formatCode="General">
                  <c:v>32.19</c:v>
                </c:pt>
                <c:pt idx="4681" formatCode="General">
                  <c:v>32.19</c:v>
                </c:pt>
                <c:pt idx="4682" formatCode="General">
                  <c:v>30.45</c:v>
                </c:pt>
                <c:pt idx="4683" formatCode="General">
                  <c:v>29.6</c:v>
                </c:pt>
                <c:pt idx="4684" formatCode="General">
                  <c:v>30.29</c:v>
                </c:pt>
                <c:pt idx="4685" formatCode="General">
                  <c:v>30.05</c:v>
                </c:pt>
                <c:pt idx="4686" formatCode="General">
                  <c:v>30.05</c:v>
                </c:pt>
                <c:pt idx="4687" formatCode="General">
                  <c:v>29.41</c:v>
                </c:pt>
                <c:pt idx="4688" formatCode="General">
                  <c:v>29.48</c:v>
                </c:pt>
                <c:pt idx="4689" formatCode="General">
                  <c:v>27.64</c:v>
                </c:pt>
                <c:pt idx="4690" formatCode="General">
                  <c:v>27.32</c:v>
                </c:pt>
                <c:pt idx="4691" formatCode="General">
                  <c:v>27.95</c:v>
                </c:pt>
                <c:pt idx="4692" formatCode="General">
                  <c:v>28.14</c:v>
                </c:pt>
                <c:pt idx="4693" formatCode="General">
                  <c:v>28</c:v>
                </c:pt>
                <c:pt idx="4694" formatCode="General">
                  <c:v>27.21</c:v>
                </c:pt>
                <c:pt idx="4695" formatCode="General">
                  <c:v>26.8</c:v>
                </c:pt>
                <c:pt idx="4696" formatCode="General">
                  <c:v>26.8</c:v>
                </c:pt>
                <c:pt idx="4697" formatCode="General">
                  <c:v>25.85</c:v>
                </c:pt>
                <c:pt idx="4698" formatCode="General">
                  <c:v>26.47</c:v>
                </c:pt>
                <c:pt idx="4699" formatCode="General">
                  <c:v>26.64</c:v>
                </c:pt>
                <c:pt idx="4700" formatCode="General">
                  <c:v>26.18</c:v>
                </c:pt>
                <c:pt idx="4701" formatCode="General">
                  <c:v>26.18</c:v>
                </c:pt>
                <c:pt idx="4702" formatCode="General">
                  <c:v>25.98</c:v>
                </c:pt>
                <c:pt idx="4703" formatCode="General">
                  <c:v>25.77</c:v>
                </c:pt>
                <c:pt idx="4704" formatCode="General">
                  <c:v>29.33</c:v>
                </c:pt>
                <c:pt idx="4705" formatCode="General">
                  <c:v>29.76</c:v>
                </c:pt>
                <c:pt idx="4706" formatCode="General">
                  <c:v>28.87</c:v>
                </c:pt>
                <c:pt idx="4707" formatCode="General">
                  <c:v>27.99</c:v>
                </c:pt>
                <c:pt idx="4708" formatCode="General">
                  <c:v>28.74</c:v>
                </c:pt>
                <c:pt idx="4709" formatCode="General">
                  <c:v>29.68</c:v>
                </c:pt>
                <c:pt idx="4710" formatCode="General">
                  <c:v>29.5</c:v>
                </c:pt>
                <c:pt idx="4711" formatCode="General">
                  <c:v>28.44</c:v>
                </c:pt>
                <c:pt idx="4712" formatCode="General">
                  <c:v>29.35</c:v>
                </c:pt>
                <c:pt idx="4713" formatCode="General">
                  <c:v>29.85</c:v>
                </c:pt>
                <c:pt idx="4714" formatCode="General">
                  <c:v>29.53</c:v>
                </c:pt>
                <c:pt idx="4715" formatCode="General">
                  <c:v>31.22</c:v>
                </c:pt>
                <c:pt idx="4716" formatCode="General">
                  <c:v>32.020000000000003</c:v>
                </c:pt>
                <c:pt idx="4717" formatCode="General">
                  <c:v>33.82</c:v>
                </c:pt>
                <c:pt idx="4718" formatCode="General">
                  <c:v>34.630000000000003</c:v>
                </c:pt>
                <c:pt idx="4719" formatCode="General">
                  <c:v>34.22</c:v>
                </c:pt>
                <c:pt idx="4720" formatCode="General">
                  <c:v>35.380000000000003</c:v>
                </c:pt>
                <c:pt idx="4721" formatCode="General">
                  <c:v>35.4</c:v>
                </c:pt>
                <c:pt idx="4722" formatCode="General">
                  <c:v>35.4</c:v>
                </c:pt>
                <c:pt idx="4723" formatCode="General">
                  <c:v>35.4</c:v>
                </c:pt>
                <c:pt idx="4724" formatCode="General">
                  <c:v>35.159999999999997</c:v>
                </c:pt>
                <c:pt idx="4725" formatCode="General">
                  <c:v>35.22</c:v>
                </c:pt>
                <c:pt idx="4726" formatCode="General">
                  <c:v>35.450000000000003</c:v>
                </c:pt>
                <c:pt idx="4727" formatCode="General">
                  <c:v>35.119999999999997</c:v>
                </c:pt>
                <c:pt idx="4728" formatCode="General">
                  <c:v>35.58</c:v>
                </c:pt>
                <c:pt idx="4729" formatCode="General">
                  <c:v>34.869999999999997</c:v>
                </c:pt>
                <c:pt idx="4730" formatCode="General">
                  <c:v>34.47</c:v>
                </c:pt>
                <c:pt idx="4731" formatCode="General">
                  <c:v>34.020000000000003</c:v>
                </c:pt>
                <c:pt idx="4732" formatCode="General">
                  <c:v>33.92</c:v>
                </c:pt>
                <c:pt idx="4733" formatCode="General">
                  <c:v>33.24</c:v>
                </c:pt>
                <c:pt idx="4734" formatCode="General">
                  <c:v>33.4</c:v>
                </c:pt>
                <c:pt idx="4735" formatCode="General">
                  <c:v>32.86</c:v>
                </c:pt>
                <c:pt idx="4736" formatCode="General">
                  <c:v>32.71</c:v>
                </c:pt>
                <c:pt idx="4737" formatCode="General">
                  <c:v>32.54</c:v>
                </c:pt>
                <c:pt idx="4738" formatCode="General">
                  <c:v>33.25</c:v>
                </c:pt>
                <c:pt idx="4739" formatCode="General">
                  <c:v>32.700000000000003</c:v>
                </c:pt>
                <c:pt idx="4740" formatCode="General">
                  <c:v>32.81</c:v>
                </c:pt>
                <c:pt idx="4741" formatCode="General">
                  <c:v>32.74</c:v>
                </c:pt>
                <c:pt idx="4742" formatCode="General">
                  <c:v>33.71</c:v>
                </c:pt>
                <c:pt idx="4743" formatCode="General">
                  <c:v>32.96</c:v>
                </c:pt>
                <c:pt idx="4744" formatCode="General">
                  <c:v>33.369999999999997</c:v>
                </c:pt>
                <c:pt idx="4745" formatCode="General">
                  <c:v>33.76</c:v>
                </c:pt>
                <c:pt idx="4746" formatCode="General">
                  <c:v>33.75</c:v>
                </c:pt>
                <c:pt idx="4747" formatCode="General">
                  <c:v>32.909999999999997</c:v>
                </c:pt>
                <c:pt idx="4748" formatCode="General">
                  <c:v>33.479999999999997</c:v>
                </c:pt>
                <c:pt idx="4749" formatCode="General">
                  <c:v>32.99</c:v>
                </c:pt>
                <c:pt idx="4750" formatCode="General">
                  <c:v>32.92</c:v>
                </c:pt>
                <c:pt idx="4751" formatCode="General">
                  <c:v>34.99</c:v>
                </c:pt>
                <c:pt idx="4752" formatCode="General">
                  <c:v>36.06</c:v>
                </c:pt>
                <c:pt idx="4753" formatCode="General">
                  <c:v>33.25</c:v>
                </c:pt>
                <c:pt idx="4754" formatCode="General">
                  <c:v>33.18</c:v>
                </c:pt>
                <c:pt idx="4755" formatCode="General">
                  <c:v>31.86</c:v>
                </c:pt>
                <c:pt idx="4756" formatCode="General">
                  <c:v>30.86</c:v>
                </c:pt>
                <c:pt idx="4757" formatCode="General">
                  <c:v>30.53</c:v>
                </c:pt>
                <c:pt idx="4758" formatCode="General">
                  <c:v>31.43</c:v>
                </c:pt>
                <c:pt idx="4759" formatCode="General">
                  <c:v>32.07</c:v>
                </c:pt>
                <c:pt idx="4760" formatCode="General">
                  <c:v>32.18</c:v>
                </c:pt>
                <c:pt idx="4761" formatCode="General">
                  <c:v>30.84</c:v>
                </c:pt>
                <c:pt idx="4762" formatCode="General">
                  <c:v>30.34</c:v>
                </c:pt>
                <c:pt idx="4763" formatCode="General">
                  <c:v>31.46</c:v>
                </c:pt>
                <c:pt idx="4764" formatCode="General">
                  <c:v>31.5</c:v>
                </c:pt>
                <c:pt idx="4765" formatCode="General">
                  <c:v>31.57</c:v>
                </c:pt>
                <c:pt idx="4766" formatCode="General">
                  <c:v>32.68</c:v>
                </c:pt>
                <c:pt idx="4767" formatCode="General">
                  <c:v>34</c:v>
                </c:pt>
                <c:pt idx="4768" formatCode="General">
                  <c:v>37.200000000000003</c:v>
                </c:pt>
                <c:pt idx="4769" formatCode="General">
                  <c:v>36.51</c:v>
                </c:pt>
                <c:pt idx="4770" formatCode="General">
                  <c:v>36.880000000000003</c:v>
                </c:pt>
                <c:pt idx="4771" formatCode="General">
                  <c:v>35.92</c:v>
                </c:pt>
                <c:pt idx="4772" formatCode="General">
                  <c:v>34.07</c:v>
                </c:pt>
                <c:pt idx="4773" formatCode="General">
                  <c:v>33.82</c:v>
                </c:pt>
                <c:pt idx="4774" formatCode="General">
                  <c:v>34.28</c:v>
                </c:pt>
                <c:pt idx="4775" formatCode="General">
                  <c:v>35.14</c:v>
                </c:pt>
                <c:pt idx="4776" formatCode="General">
                  <c:v>33.630000000000003</c:v>
                </c:pt>
                <c:pt idx="4777" formatCode="General">
                  <c:v>35.39</c:v>
                </c:pt>
                <c:pt idx="4778" formatCode="General">
                  <c:v>34.9</c:v>
                </c:pt>
                <c:pt idx="4779" formatCode="General">
                  <c:v>33.83</c:v>
                </c:pt>
                <c:pt idx="4780" formatCode="General">
                  <c:v>33.380000000000003</c:v>
                </c:pt>
                <c:pt idx="4781" formatCode="General">
                  <c:v>33.380000000000003</c:v>
                </c:pt>
                <c:pt idx="4782" formatCode="General">
                  <c:v>33.119999999999997</c:v>
                </c:pt>
                <c:pt idx="4783" formatCode="General">
                  <c:v>33.32</c:v>
                </c:pt>
                <c:pt idx="4784" formatCode="General">
                  <c:v>32.74</c:v>
                </c:pt>
                <c:pt idx="4785" formatCode="General">
                  <c:v>32.869999999999997</c:v>
                </c:pt>
                <c:pt idx="4786" formatCode="General">
                  <c:v>32.03</c:v>
                </c:pt>
                <c:pt idx="4787" formatCode="General">
                  <c:v>31.63</c:v>
                </c:pt>
                <c:pt idx="4788" formatCode="General">
                  <c:v>32.020000000000003</c:v>
                </c:pt>
                <c:pt idx="4789" formatCode="General">
                  <c:v>31.22</c:v>
                </c:pt>
                <c:pt idx="4790" formatCode="General">
                  <c:v>32.47</c:v>
                </c:pt>
                <c:pt idx="4791" formatCode="General">
                  <c:v>31.99</c:v>
                </c:pt>
                <c:pt idx="4792" formatCode="General">
                  <c:v>31.94</c:v>
                </c:pt>
                <c:pt idx="4793" formatCode="General">
                  <c:v>31.8</c:v>
                </c:pt>
                <c:pt idx="4794" formatCode="General">
                  <c:v>31.67</c:v>
                </c:pt>
                <c:pt idx="4795" formatCode="General">
                  <c:v>31.94</c:v>
                </c:pt>
                <c:pt idx="4796" formatCode="General">
                  <c:v>31.02</c:v>
                </c:pt>
                <c:pt idx="4797" formatCode="General">
                  <c:v>31.34</c:v>
                </c:pt>
                <c:pt idx="4798" formatCode="General">
                  <c:v>30.35</c:v>
                </c:pt>
                <c:pt idx="4799" formatCode="General">
                  <c:v>29.12</c:v>
                </c:pt>
                <c:pt idx="4800" formatCode="General">
                  <c:v>28.91</c:v>
                </c:pt>
                <c:pt idx="4801" formatCode="General">
                  <c:v>29.96</c:v>
                </c:pt>
                <c:pt idx="4802" formatCode="General">
                  <c:v>28.66</c:v>
                </c:pt>
                <c:pt idx="4803" formatCode="General">
                  <c:v>28.26</c:v>
                </c:pt>
                <c:pt idx="4804" formatCode="General">
                  <c:v>27.79</c:v>
                </c:pt>
                <c:pt idx="4805" formatCode="General">
                  <c:v>27.43</c:v>
                </c:pt>
                <c:pt idx="4806" formatCode="General">
                  <c:v>28.18</c:v>
                </c:pt>
                <c:pt idx="4807" formatCode="General">
                  <c:v>28.02</c:v>
                </c:pt>
                <c:pt idx="4808" formatCode="General">
                  <c:v>27.81</c:v>
                </c:pt>
                <c:pt idx="4809" formatCode="General">
                  <c:v>27.95</c:v>
                </c:pt>
                <c:pt idx="4810" formatCode="General">
                  <c:v>28.02</c:v>
                </c:pt>
                <c:pt idx="4811" formatCode="General">
                  <c:v>28.56</c:v>
                </c:pt>
                <c:pt idx="4812" formatCode="General">
                  <c:v>30.93</c:v>
                </c:pt>
                <c:pt idx="4813" formatCode="General">
                  <c:v>31.42</c:v>
                </c:pt>
                <c:pt idx="4814" formatCode="General">
                  <c:v>31.94</c:v>
                </c:pt>
                <c:pt idx="4815" formatCode="General">
                  <c:v>30.83</c:v>
                </c:pt>
                <c:pt idx="4816" formatCode="General">
                  <c:v>31.4</c:v>
                </c:pt>
                <c:pt idx="4817" formatCode="General">
                  <c:v>31.47</c:v>
                </c:pt>
                <c:pt idx="4818" formatCode="General">
                  <c:v>30.32</c:v>
                </c:pt>
                <c:pt idx="4819" formatCode="General">
                  <c:v>29.7</c:v>
                </c:pt>
                <c:pt idx="4820" formatCode="General">
                  <c:v>29.69</c:v>
                </c:pt>
                <c:pt idx="4821" formatCode="General">
                  <c:v>30.28</c:v>
                </c:pt>
                <c:pt idx="4822" formatCode="General">
                  <c:v>29.99</c:v>
                </c:pt>
                <c:pt idx="4823" formatCode="General">
                  <c:v>30.67</c:v>
                </c:pt>
                <c:pt idx="4824" formatCode="General">
                  <c:v>32.5</c:v>
                </c:pt>
                <c:pt idx="4825" formatCode="General">
                  <c:v>32.5</c:v>
                </c:pt>
                <c:pt idx="4826" formatCode="General">
                  <c:v>32.5</c:v>
                </c:pt>
                <c:pt idx="4827" formatCode="General">
                  <c:v>32.72</c:v>
                </c:pt>
                <c:pt idx="4828" formatCode="General">
                  <c:v>31.9</c:v>
                </c:pt>
                <c:pt idx="4829" formatCode="General">
                  <c:v>32.06</c:v>
                </c:pt>
                <c:pt idx="4830" formatCode="General">
                  <c:v>31.63</c:v>
                </c:pt>
                <c:pt idx="4831" formatCode="General">
                  <c:v>32.25</c:v>
                </c:pt>
                <c:pt idx="4832" formatCode="General">
                  <c:v>32.19</c:v>
                </c:pt>
                <c:pt idx="4833" formatCode="General">
                  <c:v>31.37</c:v>
                </c:pt>
                <c:pt idx="4834" formatCode="General">
                  <c:v>33.049999999999997</c:v>
                </c:pt>
                <c:pt idx="4835" formatCode="General">
                  <c:v>31.69</c:v>
                </c:pt>
                <c:pt idx="4836" formatCode="General">
                  <c:v>32.33</c:v>
                </c:pt>
                <c:pt idx="4837" formatCode="General">
                  <c:v>32.950000000000003</c:v>
                </c:pt>
                <c:pt idx="4838" formatCode="General">
                  <c:v>32.85</c:v>
                </c:pt>
                <c:pt idx="4839" formatCode="General">
                  <c:v>32.56</c:v>
                </c:pt>
                <c:pt idx="4840" formatCode="General">
                  <c:v>31.74</c:v>
                </c:pt>
                <c:pt idx="4841" formatCode="General">
                  <c:v>30.2</c:v>
                </c:pt>
                <c:pt idx="4842" formatCode="General">
                  <c:v>29.78</c:v>
                </c:pt>
                <c:pt idx="4843" formatCode="General">
                  <c:v>29.95</c:v>
                </c:pt>
                <c:pt idx="4844" formatCode="General">
                  <c:v>29.75</c:v>
                </c:pt>
                <c:pt idx="4845" formatCode="General">
                  <c:v>29.7</c:v>
                </c:pt>
                <c:pt idx="4846" formatCode="General">
                  <c:v>30.35</c:v>
                </c:pt>
                <c:pt idx="4847" formatCode="General">
                  <c:v>30.14</c:v>
                </c:pt>
                <c:pt idx="4848" formatCode="General">
                  <c:v>29.01</c:v>
                </c:pt>
                <c:pt idx="4849" formatCode="General">
                  <c:v>30.35</c:v>
                </c:pt>
                <c:pt idx="4850" formatCode="General">
                  <c:v>30</c:v>
                </c:pt>
                <c:pt idx="4851" formatCode="General">
                  <c:v>30</c:v>
                </c:pt>
                <c:pt idx="4852" formatCode="General">
                  <c:v>30.51</c:v>
                </c:pt>
                <c:pt idx="4853" formatCode="General">
                  <c:v>29.93</c:v>
                </c:pt>
                <c:pt idx="4854" formatCode="General">
                  <c:v>28.78</c:v>
                </c:pt>
                <c:pt idx="4855" formatCode="General">
                  <c:v>28.61</c:v>
                </c:pt>
                <c:pt idx="4856" formatCode="General">
                  <c:v>29.89</c:v>
                </c:pt>
                <c:pt idx="4857" formatCode="General">
                  <c:v>30.33</c:v>
                </c:pt>
                <c:pt idx="4858" formatCode="General">
                  <c:v>29.32</c:v>
                </c:pt>
                <c:pt idx="4859" formatCode="General">
                  <c:v>29.73</c:v>
                </c:pt>
                <c:pt idx="4860" formatCode="General">
                  <c:v>29.92</c:v>
                </c:pt>
                <c:pt idx="4861" formatCode="General">
                  <c:v>29.62</c:v>
                </c:pt>
                <c:pt idx="4862" formatCode="General">
                  <c:v>29.11</c:v>
                </c:pt>
                <c:pt idx="4863" formatCode="General">
                  <c:v>28.1</c:v>
                </c:pt>
                <c:pt idx="4864" formatCode="General">
                  <c:v>28.65</c:v>
                </c:pt>
                <c:pt idx="4865" formatCode="General">
                  <c:v>28.09</c:v>
                </c:pt>
                <c:pt idx="4866" formatCode="General">
                  <c:v>27.29</c:v>
                </c:pt>
                <c:pt idx="4867" formatCode="General">
                  <c:v>26.98</c:v>
                </c:pt>
                <c:pt idx="4868" formatCode="General">
                  <c:v>26.75</c:v>
                </c:pt>
                <c:pt idx="4869" formatCode="General">
                  <c:v>26.89</c:v>
                </c:pt>
                <c:pt idx="4870" formatCode="General">
                  <c:v>25.87</c:v>
                </c:pt>
                <c:pt idx="4871" formatCode="General">
                  <c:v>25.74</c:v>
                </c:pt>
                <c:pt idx="4872" formatCode="General">
                  <c:v>25.42</c:v>
                </c:pt>
                <c:pt idx="4873" formatCode="General">
                  <c:v>24.65</c:v>
                </c:pt>
                <c:pt idx="4874" formatCode="General">
                  <c:v>25.33</c:v>
                </c:pt>
                <c:pt idx="4875" formatCode="General">
                  <c:v>26.04</c:v>
                </c:pt>
                <c:pt idx="4876" formatCode="General">
                  <c:v>25.88</c:v>
                </c:pt>
                <c:pt idx="4877" formatCode="General">
                  <c:v>25.88</c:v>
                </c:pt>
                <c:pt idx="4878" formatCode="General">
                  <c:v>27.35</c:v>
                </c:pt>
                <c:pt idx="4879" formatCode="General">
                  <c:v>26.11</c:v>
                </c:pt>
                <c:pt idx="4880" formatCode="General">
                  <c:v>25.89</c:v>
                </c:pt>
                <c:pt idx="4881" formatCode="General">
                  <c:v>25.57</c:v>
                </c:pt>
                <c:pt idx="4882" formatCode="General">
                  <c:v>25.38</c:v>
                </c:pt>
                <c:pt idx="4883" formatCode="General">
                  <c:v>25.41</c:v>
                </c:pt>
                <c:pt idx="4884" formatCode="General">
                  <c:v>24.14</c:v>
                </c:pt>
                <c:pt idx="4885" formatCode="General">
                  <c:v>23.85</c:v>
                </c:pt>
                <c:pt idx="4886" formatCode="General">
                  <c:v>25.04</c:v>
                </c:pt>
                <c:pt idx="4887" formatCode="General">
                  <c:v>25.69</c:v>
                </c:pt>
                <c:pt idx="4888" formatCode="General">
                  <c:v>25.83</c:v>
                </c:pt>
                <c:pt idx="4889" formatCode="General">
                  <c:v>25.45</c:v>
                </c:pt>
                <c:pt idx="4890" formatCode="General">
                  <c:v>26.43</c:v>
                </c:pt>
                <c:pt idx="4891" formatCode="General">
                  <c:v>26.9</c:v>
                </c:pt>
                <c:pt idx="4892" formatCode="General">
                  <c:v>26.7</c:v>
                </c:pt>
                <c:pt idx="4893" formatCode="General">
                  <c:v>26.45</c:v>
                </c:pt>
                <c:pt idx="4894" formatCode="General">
                  <c:v>27.09</c:v>
                </c:pt>
                <c:pt idx="4895" formatCode="General">
                  <c:v>27.79</c:v>
                </c:pt>
                <c:pt idx="4896" formatCode="General">
                  <c:v>28.02</c:v>
                </c:pt>
                <c:pt idx="4897" formatCode="General">
                  <c:v>27.31</c:v>
                </c:pt>
                <c:pt idx="4898" formatCode="General">
                  <c:v>27.46</c:v>
                </c:pt>
                <c:pt idx="4899" formatCode="General">
                  <c:v>28</c:v>
                </c:pt>
                <c:pt idx="4900" formatCode="General">
                  <c:v>29.43</c:v>
                </c:pt>
                <c:pt idx="4901" formatCode="General">
                  <c:v>30.91</c:v>
                </c:pt>
                <c:pt idx="4902" formatCode="General">
                  <c:v>31.09</c:v>
                </c:pt>
                <c:pt idx="4903" formatCode="General">
                  <c:v>30.72</c:v>
                </c:pt>
                <c:pt idx="4904" formatCode="General">
                  <c:v>31.69</c:v>
                </c:pt>
                <c:pt idx="4905" formatCode="General">
                  <c:v>32.020000000000003</c:v>
                </c:pt>
                <c:pt idx="4906" formatCode="General">
                  <c:v>31.76</c:v>
                </c:pt>
                <c:pt idx="4907" formatCode="General">
                  <c:v>31.69</c:v>
                </c:pt>
                <c:pt idx="4908" formatCode="General">
                  <c:v>31.26</c:v>
                </c:pt>
                <c:pt idx="4909" formatCode="General">
                  <c:v>34.130000000000003</c:v>
                </c:pt>
                <c:pt idx="4910" formatCode="General">
                  <c:v>32.18</c:v>
                </c:pt>
                <c:pt idx="4911" formatCode="General">
                  <c:v>31.51</c:v>
                </c:pt>
                <c:pt idx="4912" formatCode="General">
                  <c:v>31.69</c:v>
                </c:pt>
                <c:pt idx="4913" formatCode="General">
                  <c:v>31.77</c:v>
                </c:pt>
                <c:pt idx="4914" formatCode="General">
                  <c:v>30.43</c:v>
                </c:pt>
                <c:pt idx="4915" formatCode="General">
                  <c:v>30.13</c:v>
                </c:pt>
                <c:pt idx="4916" formatCode="General">
                  <c:v>30.35</c:v>
                </c:pt>
                <c:pt idx="4917" formatCode="General">
                  <c:v>29.97</c:v>
                </c:pt>
                <c:pt idx="4918" formatCode="General">
                  <c:v>29.39</c:v>
                </c:pt>
                <c:pt idx="4919" formatCode="General">
                  <c:v>29.62</c:v>
                </c:pt>
                <c:pt idx="4920" formatCode="General">
                  <c:v>29.51</c:v>
                </c:pt>
                <c:pt idx="4921" formatCode="General">
                  <c:v>29.51</c:v>
                </c:pt>
                <c:pt idx="4922" formatCode="General">
                  <c:v>29.46</c:v>
                </c:pt>
                <c:pt idx="4923" formatCode="General">
                  <c:v>30.05</c:v>
                </c:pt>
                <c:pt idx="4924" formatCode="General">
                  <c:v>30.06</c:v>
                </c:pt>
                <c:pt idx="4925" formatCode="General">
                  <c:v>30.25</c:v>
                </c:pt>
                <c:pt idx="4926" formatCode="General">
                  <c:v>29.44</c:v>
                </c:pt>
                <c:pt idx="4927" formatCode="General">
                  <c:v>29.43</c:v>
                </c:pt>
                <c:pt idx="4928" formatCode="General">
                  <c:v>28.77</c:v>
                </c:pt>
                <c:pt idx="4929" formatCode="General">
                  <c:v>28.02</c:v>
                </c:pt>
                <c:pt idx="4930" formatCode="General">
                  <c:v>28.45</c:v>
                </c:pt>
                <c:pt idx="4931" formatCode="General">
                  <c:v>28.82</c:v>
                </c:pt>
                <c:pt idx="4932" formatCode="General">
                  <c:v>28.03</c:v>
                </c:pt>
                <c:pt idx="4933" formatCode="General">
                  <c:v>27.55</c:v>
                </c:pt>
                <c:pt idx="4934" formatCode="General">
                  <c:v>28.22</c:v>
                </c:pt>
                <c:pt idx="4935" formatCode="General">
                  <c:v>27.64</c:v>
                </c:pt>
                <c:pt idx="4936" formatCode="General">
                  <c:v>27.22</c:v>
                </c:pt>
                <c:pt idx="4937" formatCode="General">
                  <c:v>27.32</c:v>
                </c:pt>
                <c:pt idx="4938" formatCode="General">
                  <c:v>27.84</c:v>
                </c:pt>
                <c:pt idx="4939" formatCode="General">
                  <c:v>28.28</c:v>
                </c:pt>
                <c:pt idx="4940" formatCode="General">
                  <c:v>27.83</c:v>
                </c:pt>
                <c:pt idx="4941" formatCode="General">
                  <c:v>28.2</c:v>
                </c:pt>
                <c:pt idx="4942" formatCode="General">
                  <c:v>29.66</c:v>
                </c:pt>
                <c:pt idx="4943" formatCode="General">
                  <c:v>29.54</c:v>
                </c:pt>
                <c:pt idx="4944" formatCode="General">
                  <c:v>28.85</c:v>
                </c:pt>
                <c:pt idx="4945" formatCode="General">
                  <c:v>28.02</c:v>
                </c:pt>
                <c:pt idx="4946" formatCode="General">
                  <c:v>28.02</c:v>
                </c:pt>
                <c:pt idx="4947" formatCode="General">
                  <c:v>26.69</c:v>
                </c:pt>
                <c:pt idx="4948" formatCode="General">
                  <c:v>26.28</c:v>
                </c:pt>
                <c:pt idx="4949" formatCode="General">
                  <c:v>25.77</c:v>
                </c:pt>
                <c:pt idx="4950" formatCode="General">
                  <c:v>24.67</c:v>
                </c:pt>
                <c:pt idx="4951" formatCode="General">
                  <c:v>24.22</c:v>
                </c:pt>
                <c:pt idx="4952" formatCode="General">
                  <c:v>24.78</c:v>
                </c:pt>
                <c:pt idx="4953" formatCode="General">
                  <c:v>24.91</c:v>
                </c:pt>
                <c:pt idx="4954" formatCode="General">
                  <c:v>25.55</c:v>
                </c:pt>
                <c:pt idx="4955" formatCode="General">
                  <c:v>25.6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5-42D2-8728-0411E76FC7E0}"/>
            </c:ext>
          </c:extLst>
        </c:ser>
        <c:ser>
          <c:idx val="1"/>
          <c:order val="1"/>
          <c:tx>
            <c:strRef>
              <c:f>'Historical Data'!$D$5</c:f>
              <c:strCache>
                <c:ptCount val="1"/>
                <c:pt idx="0">
                  <c:v>IBM($)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'Historical Data'!$B$6:$B$3136</c:f>
              <c:numCache>
                <c:formatCode>m/d/yyyy</c:formatCode>
                <c:ptCount val="3131"/>
                <c:pt idx="0">
                  <c:v>43465</c:v>
                </c:pt>
                <c:pt idx="1">
                  <c:v>43462</c:v>
                </c:pt>
                <c:pt idx="2">
                  <c:v>43461</c:v>
                </c:pt>
                <c:pt idx="3">
                  <c:v>43460</c:v>
                </c:pt>
                <c:pt idx="4">
                  <c:v>43459</c:v>
                </c:pt>
                <c:pt idx="5">
                  <c:v>43458</c:v>
                </c:pt>
                <c:pt idx="6">
                  <c:v>43455</c:v>
                </c:pt>
                <c:pt idx="7">
                  <c:v>43454</c:v>
                </c:pt>
                <c:pt idx="8">
                  <c:v>43453</c:v>
                </c:pt>
                <c:pt idx="9">
                  <c:v>43452</c:v>
                </c:pt>
                <c:pt idx="10">
                  <c:v>43451</c:v>
                </c:pt>
                <c:pt idx="11">
                  <c:v>43448</c:v>
                </c:pt>
                <c:pt idx="12">
                  <c:v>43447</c:v>
                </c:pt>
                <c:pt idx="13">
                  <c:v>43446</c:v>
                </c:pt>
                <c:pt idx="14">
                  <c:v>43445</c:v>
                </c:pt>
                <c:pt idx="15">
                  <c:v>43444</c:v>
                </c:pt>
                <c:pt idx="16">
                  <c:v>43441</c:v>
                </c:pt>
                <c:pt idx="17">
                  <c:v>43440</c:v>
                </c:pt>
                <c:pt idx="18">
                  <c:v>43439</c:v>
                </c:pt>
                <c:pt idx="19">
                  <c:v>43438</c:v>
                </c:pt>
                <c:pt idx="20">
                  <c:v>43437</c:v>
                </c:pt>
                <c:pt idx="21">
                  <c:v>43434</c:v>
                </c:pt>
                <c:pt idx="22">
                  <c:v>43433</c:v>
                </c:pt>
                <c:pt idx="23">
                  <c:v>43432</c:v>
                </c:pt>
                <c:pt idx="24">
                  <c:v>43431</c:v>
                </c:pt>
                <c:pt idx="25">
                  <c:v>43430</c:v>
                </c:pt>
                <c:pt idx="26">
                  <c:v>43427</c:v>
                </c:pt>
                <c:pt idx="27">
                  <c:v>43426</c:v>
                </c:pt>
                <c:pt idx="28">
                  <c:v>43425</c:v>
                </c:pt>
                <c:pt idx="29">
                  <c:v>43424</c:v>
                </c:pt>
                <c:pt idx="30">
                  <c:v>43423</c:v>
                </c:pt>
                <c:pt idx="31">
                  <c:v>43420</c:v>
                </c:pt>
                <c:pt idx="32">
                  <c:v>43419</c:v>
                </c:pt>
                <c:pt idx="33">
                  <c:v>43418</c:v>
                </c:pt>
                <c:pt idx="34">
                  <c:v>43417</c:v>
                </c:pt>
                <c:pt idx="35">
                  <c:v>43416</c:v>
                </c:pt>
                <c:pt idx="36">
                  <c:v>43413</c:v>
                </c:pt>
                <c:pt idx="37">
                  <c:v>43412</c:v>
                </c:pt>
                <c:pt idx="38">
                  <c:v>43411</c:v>
                </c:pt>
                <c:pt idx="39">
                  <c:v>43410</c:v>
                </c:pt>
                <c:pt idx="40">
                  <c:v>43409</c:v>
                </c:pt>
                <c:pt idx="41">
                  <c:v>43406</c:v>
                </c:pt>
                <c:pt idx="42">
                  <c:v>43405</c:v>
                </c:pt>
                <c:pt idx="43">
                  <c:v>43404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43388</c:v>
                </c:pt>
                <c:pt idx="56">
                  <c:v>43385</c:v>
                </c:pt>
                <c:pt idx="57">
                  <c:v>43384</c:v>
                </c:pt>
                <c:pt idx="58">
                  <c:v>43383</c:v>
                </c:pt>
                <c:pt idx="59">
                  <c:v>43382</c:v>
                </c:pt>
                <c:pt idx="60">
                  <c:v>43381</c:v>
                </c:pt>
                <c:pt idx="61">
                  <c:v>43378</c:v>
                </c:pt>
                <c:pt idx="62">
                  <c:v>43377</c:v>
                </c:pt>
                <c:pt idx="63">
                  <c:v>43376</c:v>
                </c:pt>
                <c:pt idx="64">
                  <c:v>43375</c:v>
                </c:pt>
                <c:pt idx="65">
                  <c:v>43374</c:v>
                </c:pt>
                <c:pt idx="66">
                  <c:v>43371</c:v>
                </c:pt>
                <c:pt idx="67">
                  <c:v>43370</c:v>
                </c:pt>
                <c:pt idx="68">
                  <c:v>43369</c:v>
                </c:pt>
                <c:pt idx="69">
                  <c:v>43368</c:v>
                </c:pt>
                <c:pt idx="70">
                  <c:v>43367</c:v>
                </c:pt>
                <c:pt idx="71">
                  <c:v>43364</c:v>
                </c:pt>
                <c:pt idx="72">
                  <c:v>43363</c:v>
                </c:pt>
                <c:pt idx="73">
                  <c:v>43362</c:v>
                </c:pt>
                <c:pt idx="74">
                  <c:v>43361</c:v>
                </c:pt>
                <c:pt idx="75">
                  <c:v>43360</c:v>
                </c:pt>
                <c:pt idx="76">
                  <c:v>43357</c:v>
                </c:pt>
                <c:pt idx="77">
                  <c:v>43356</c:v>
                </c:pt>
                <c:pt idx="78">
                  <c:v>43355</c:v>
                </c:pt>
                <c:pt idx="79">
                  <c:v>43354</c:v>
                </c:pt>
                <c:pt idx="80">
                  <c:v>43353</c:v>
                </c:pt>
                <c:pt idx="81">
                  <c:v>43350</c:v>
                </c:pt>
                <c:pt idx="82">
                  <c:v>43349</c:v>
                </c:pt>
                <c:pt idx="83">
                  <c:v>43348</c:v>
                </c:pt>
                <c:pt idx="84">
                  <c:v>43347</c:v>
                </c:pt>
                <c:pt idx="85">
                  <c:v>43346</c:v>
                </c:pt>
                <c:pt idx="86">
                  <c:v>43343</c:v>
                </c:pt>
                <c:pt idx="87">
                  <c:v>43342</c:v>
                </c:pt>
                <c:pt idx="88">
                  <c:v>43341</c:v>
                </c:pt>
                <c:pt idx="89">
                  <c:v>43340</c:v>
                </c:pt>
                <c:pt idx="90">
                  <c:v>43339</c:v>
                </c:pt>
                <c:pt idx="91">
                  <c:v>43336</c:v>
                </c:pt>
                <c:pt idx="92">
                  <c:v>43335</c:v>
                </c:pt>
                <c:pt idx="93">
                  <c:v>43334</c:v>
                </c:pt>
                <c:pt idx="94">
                  <c:v>43333</c:v>
                </c:pt>
                <c:pt idx="95">
                  <c:v>43332</c:v>
                </c:pt>
                <c:pt idx="96">
                  <c:v>43329</c:v>
                </c:pt>
                <c:pt idx="97">
                  <c:v>43328</c:v>
                </c:pt>
                <c:pt idx="98">
                  <c:v>43327</c:v>
                </c:pt>
                <c:pt idx="99">
                  <c:v>43326</c:v>
                </c:pt>
                <c:pt idx="100">
                  <c:v>43325</c:v>
                </c:pt>
                <c:pt idx="101">
                  <c:v>43322</c:v>
                </c:pt>
                <c:pt idx="102">
                  <c:v>43321</c:v>
                </c:pt>
                <c:pt idx="103">
                  <c:v>43320</c:v>
                </c:pt>
                <c:pt idx="104">
                  <c:v>43319</c:v>
                </c:pt>
                <c:pt idx="105">
                  <c:v>43318</c:v>
                </c:pt>
                <c:pt idx="106">
                  <c:v>43315</c:v>
                </c:pt>
                <c:pt idx="107">
                  <c:v>43314</c:v>
                </c:pt>
                <c:pt idx="108">
                  <c:v>43313</c:v>
                </c:pt>
                <c:pt idx="109">
                  <c:v>43312</c:v>
                </c:pt>
                <c:pt idx="110">
                  <c:v>43311</c:v>
                </c:pt>
                <c:pt idx="111">
                  <c:v>43308</c:v>
                </c:pt>
                <c:pt idx="112">
                  <c:v>43307</c:v>
                </c:pt>
                <c:pt idx="113">
                  <c:v>43306</c:v>
                </c:pt>
                <c:pt idx="114">
                  <c:v>43305</c:v>
                </c:pt>
                <c:pt idx="115">
                  <c:v>43304</c:v>
                </c:pt>
                <c:pt idx="116">
                  <c:v>43301</c:v>
                </c:pt>
                <c:pt idx="117">
                  <c:v>43300</c:v>
                </c:pt>
                <c:pt idx="118">
                  <c:v>43299</c:v>
                </c:pt>
                <c:pt idx="119">
                  <c:v>43298</c:v>
                </c:pt>
                <c:pt idx="120">
                  <c:v>43297</c:v>
                </c:pt>
                <c:pt idx="121">
                  <c:v>43294</c:v>
                </c:pt>
                <c:pt idx="122">
                  <c:v>43293</c:v>
                </c:pt>
                <c:pt idx="123">
                  <c:v>43292</c:v>
                </c:pt>
                <c:pt idx="124">
                  <c:v>43291</c:v>
                </c:pt>
                <c:pt idx="125">
                  <c:v>43290</c:v>
                </c:pt>
                <c:pt idx="126">
                  <c:v>43287</c:v>
                </c:pt>
                <c:pt idx="127">
                  <c:v>43286</c:v>
                </c:pt>
                <c:pt idx="128">
                  <c:v>43285</c:v>
                </c:pt>
                <c:pt idx="129">
                  <c:v>43284</c:v>
                </c:pt>
                <c:pt idx="130">
                  <c:v>43283</c:v>
                </c:pt>
                <c:pt idx="131">
                  <c:v>43280</c:v>
                </c:pt>
                <c:pt idx="132">
                  <c:v>43279</c:v>
                </c:pt>
                <c:pt idx="133">
                  <c:v>43278</c:v>
                </c:pt>
                <c:pt idx="134">
                  <c:v>43277</c:v>
                </c:pt>
                <c:pt idx="135">
                  <c:v>43276</c:v>
                </c:pt>
                <c:pt idx="136">
                  <c:v>43273</c:v>
                </c:pt>
                <c:pt idx="137">
                  <c:v>43272</c:v>
                </c:pt>
                <c:pt idx="138">
                  <c:v>43271</c:v>
                </c:pt>
                <c:pt idx="139">
                  <c:v>43270</c:v>
                </c:pt>
                <c:pt idx="140">
                  <c:v>43269</c:v>
                </c:pt>
                <c:pt idx="141">
                  <c:v>43266</c:v>
                </c:pt>
                <c:pt idx="142">
                  <c:v>43265</c:v>
                </c:pt>
                <c:pt idx="143">
                  <c:v>43264</c:v>
                </c:pt>
                <c:pt idx="144">
                  <c:v>43263</c:v>
                </c:pt>
                <c:pt idx="145">
                  <c:v>43262</c:v>
                </c:pt>
                <c:pt idx="146">
                  <c:v>43259</c:v>
                </c:pt>
                <c:pt idx="147">
                  <c:v>43258</c:v>
                </c:pt>
                <c:pt idx="148">
                  <c:v>43257</c:v>
                </c:pt>
                <c:pt idx="149">
                  <c:v>43256</c:v>
                </c:pt>
                <c:pt idx="150">
                  <c:v>43255</c:v>
                </c:pt>
                <c:pt idx="151">
                  <c:v>43252</c:v>
                </c:pt>
                <c:pt idx="152">
                  <c:v>43251</c:v>
                </c:pt>
                <c:pt idx="153">
                  <c:v>43250</c:v>
                </c:pt>
                <c:pt idx="154">
                  <c:v>43249</c:v>
                </c:pt>
                <c:pt idx="155">
                  <c:v>43248</c:v>
                </c:pt>
                <c:pt idx="156">
                  <c:v>43245</c:v>
                </c:pt>
                <c:pt idx="157">
                  <c:v>43244</c:v>
                </c:pt>
                <c:pt idx="158">
                  <c:v>43243</c:v>
                </c:pt>
                <c:pt idx="159">
                  <c:v>43242</c:v>
                </c:pt>
                <c:pt idx="160">
                  <c:v>43241</c:v>
                </c:pt>
                <c:pt idx="161">
                  <c:v>43238</c:v>
                </c:pt>
                <c:pt idx="162">
                  <c:v>43237</c:v>
                </c:pt>
                <c:pt idx="163">
                  <c:v>43236</c:v>
                </c:pt>
                <c:pt idx="164">
                  <c:v>43235</c:v>
                </c:pt>
                <c:pt idx="165">
                  <c:v>43234</c:v>
                </c:pt>
                <c:pt idx="166">
                  <c:v>43231</c:v>
                </c:pt>
                <c:pt idx="167">
                  <c:v>43230</c:v>
                </c:pt>
                <c:pt idx="168">
                  <c:v>43229</c:v>
                </c:pt>
                <c:pt idx="169">
                  <c:v>43228</c:v>
                </c:pt>
                <c:pt idx="170">
                  <c:v>43227</c:v>
                </c:pt>
                <c:pt idx="171">
                  <c:v>43224</c:v>
                </c:pt>
                <c:pt idx="172">
                  <c:v>43223</c:v>
                </c:pt>
                <c:pt idx="173">
                  <c:v>43222</c:v>
                </c:pt>
                <c:pt idx="174">
                  <c:v>43221</c:v>
                </c:pt>
                <c:pt idx="175">
                  <c:v>43220</c:v>
                </c:pt>
                <c:pt idx="176">
                  <c:v>43217</c:v>
                </c:pt>
                <c:pt idx="177">
                  <c:v>43216</c:v>
                </c:pt>
                <c:pt idx="178">
                  <c:v>43215</c:v>
                </c:pt>
                <c:pt idx="179">
                  <c:v>43214</c:v>
                </c:pt>
                <c:pt idx="180">
                  <c:v>43213</c:v>
                </c:pt>
                <c:pt idx="181">
                  <c:v>43210</c:v>
                </c:pt>
                <c:pt idx="182">
                  <c:v>43209</c:v>
                </c:pt>
                <c:pt idx="183">
                  <c:v>43208</c:v>
                </c:pt>
                <c:pt idx="184">
                  <c:v>43207</c:v>
                </c:pt>
                <c:pt idx="185">
                  <c:v>43206</c:v>
                </c:pt>
                <c:pt idx="186">
                  <c:v>43203</c:v>
                </c:pt>
                <c:pt idx="187">
                  <c:v>43202</c:v>
                </c:pt>
                <c:pt idx="188">
                  <c:v>43201</c:v>
                </c:pt>
                <c:pt idx="189">
                  <c:v>43200</c:v>
                </c:pt>
                <c:pt idx="190">
                  <c:v>43199</c:v>
                </c:pt>
                <c:pt idx="191">
                  <c:v>43196</c:v>
                </c:pt>
                <c:pt idx="192">
                  <c:v>43195</c:v>
                </c:pt>
                <c:pt idx="193">
                  <c:v>43194</c:v>
                </c:pt>
                <c:pt idx="194">
                  <c:v>43193</c:v>
                </c:pt>
                <c:pt idx="195">
                  <c:v>43192</c:v>
                </c:pt>
                <c:pt idx="196">
                  <c:v>43189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43116</c:v>
                </c:pt>
                <c:pt idx="250">
                  <c:v>43115</c:v>
                </c:pt>
                <c:pt idx="251">
                  <c:v>43112</c:v>
                </c:pt>
                <c:pt idx="252">
                  <c:v>43111</c:v>
                </c:pt>
                <c:pt idx="253">
                  <c:v>43110</c:v>
                </c:pt>
                <c:pt idx="254">
                  <c:v>43109</c:v>
                </c:pt>
                <c:pt idx="255">
                  <c:v>43108</c:v>
                </c:pt>
                <c:pt idx="256">
                  <c:v>43105</c:v>
                </c:pt>
                <c:pt idx="257">
                  <c:v>43104</c:v>
                </c:pt>
                <c:pt idx="258">
                  <c:v>43103</c:v>
                </c:pt>
                <c:pt idx="259">
                  <c:v>43102</c:v>
                </c:pt>
                <c:pt idx="260">
                  <c:v>43101</c:v>
                </c:pt>
                <c:pt idx="261">
                  <c:v>43098</c:v>
                </c:pt>
                <c:pt idx="262">
                  <c:v>43097</c:v>
                </c:pt>
                <c:pt idx="263">
                  <c:v>43096</c:v>
                </c:pt>
                <c:pt idx="264">
                  <c:v>43095</c:v>
                </c:pt>
                <c:pt idx="265">
                  <c:v>43094</c:v>
                </c:pt>
                <c:pt idx="266">
                  <c:v>43091</c:v>
                </c:pt>
                <c:pt idx="267">
                  <c:v>43090</c:v>
                </c:pt>
                <c:pt idx="268">
                  <c:v>43089</c:v>
                </c:pt>
                <c:pt idx="269">
                  <c:v>43088</c:v>
                </c:pt>
                <c:pt idx="270">
                  <c:v>43087</c:v>
                </c:pt>
                <c:pt idx="271">
                  <c:v>43084</c:v>
                </c:pt>
                <c:pt idx="272">
                  <c:v>43083</c:v>
                </c:pt>
                <c:pt idx="273">
                  <c:v>43082</c:v>
                </c:pt>
                <c:pt idx="274">
                  <c:v>43081</c:v>
                </c:pt>
                <c:pt idx="275">
                  <c:v>43080</c:v>
                </c:pt>
                <c:pt idx="276">
                  <c:v>43077</c:v>
                </c:pt>
                <c:pt idx="277">
                  <c:v>43076</c:v>
                </c:pt>
                <c:pt idx="278">
                  <c:v>43075</c:v>
                </c:pt>
                <c:pt idx="279">
                  <c:v>43074</c:v>
                </c:pt>
                <c:pt idx="280">
                  <c:v>43073</c:v>
                </c:pt>
                <c:pt idx="281">
                  <c:v>43070</c:v>
                </c:pt>
                <c:pt idx="282">
                  <c:v>43069</c:v>
                </c:pt>
                <c:pt idx="283">
                  <c:v>43068</c:v>
                </c:pt>
                <c:pt idx="284">
                  <c:v>43067</c:v>
                </c:pt>
                <c:pt idx="285">
                  <c:v>43066</c:v>
                </c:pt>
                <c:pt idx="286">
                  <c:v>43063</c:v>
                </c:pt>
                <c:pt idx="287">
                  <c:v>43062</c:v>
                </c:pt>
                <c:pt idx="288">
                  <c:v>43061</c:v>
                </c:pt>
                <c:pt idx="289">
                  <c:v>43060</c:v>
                </c:pt>
                <c:pt idx="290">
                  <c:v>43059</c:v>
                </c:pt>
                <c:pt idx="291">
                  <c:v>43056</c:v>
                </c:pt>
                <c:pt idx="292">
                  <c:v>43055</c:v>
                </c:pt>
                <c:pt idx="293">
                  <c:v>43054</c:v>
                </c:pt>
                <c:pt idx="294">
                  <c:v>43053</c:v>
                </c:pt>
                <c:pt idx="295">
                  <c:v>43052</c:v>
                </c:pt>
                <c:pt idx="296">
                  <c:v>43049</c:v>
                </c:pt>
                <c:pt idx="297">
                  <c:v>43048</c:v>
                </c:pt>
                <c:pt idx="298">
                  <c:v>43047</c:v>
                </c:pt>
                <c:pt idx="299">
                  <c:v>43046</c:v>
                </c:pt>
                <c:pt idx="300">
                  <c:v>43045</c:v>
                </c:pt>
                <c:pt idx="301">
                  <c:v>43042</c:v>
                </c:pt>
                <c:pt idx="302">
                  <c:v>43041</c:v>
                </c:pt>
                <c:pt idx="303">
                  <c:v>43040</c:v>
                </c:pt>
                <c:pt idx="304">
                  <c:v>43039</c:v>
                </c:pt>
                <c:pt idx="305">
                  <c:v>43038</c:v>
                </c:pt>
                <c:pt idx="306">
                  <c:v>43035</c:v>
                </c:pt>
                <c:pt idx="307">
                  <c:v>43034</c:v>
                </c:pt>
                <c:pt idx="308">
                  <c:v>43033</c:v>
                </c:pt>
                <c:pt idx="309">
                  <c:v>43032</c:v>
                </c:pt>
                <c:pt idx="310">
                  <c:v>43031</c:v>
                </c:pt>
                <c:pt idx="311">
                  <c:v>43028</c:v>
                </c:pt>
                <c:pt idx="312">
                  <c:v>43027</c:v>
                </c:pt>
                <c:pt idx="313">
                  <c:v>43026</c:v>
                </c:pt>
                <c:pt idx="314">
                  <c:v>43025</c:v>
                </c:pt>
                <c:pt idx="315">
                  <c:v>43024</c:v>
                </c:pt>
                <c:pt idx="316">
                  <c:v>43021</c:v>
                </c:pt>
                <c:pt idx="317">
                  <c:v>43020</c:v>
                </c:pt>
                <c:pt idx="318">
                  <c:v>43019</c:v>
                </c:pt>
                <c:pt idx="319">
                  <c:v>43018</c:v>
                </c:pt>
                <c:pt idx="320">
                  <c:v>43017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42997</c:v>
                </c:pt>
                <c:pt idx="335">
                  <c:v>42996</c:v>
                </c:pt>
                <c:pt idx="336">
                  <c:v>42993</c:v>
                </c:pt>
                <c:pt idx="337">
                  <c:v>42992</c:v>
                </c:pt>
                <c:pt idx="338">
                  <c:v>42991</c:v>
                </c:pt>
                <c:pt idx="339">
                  <c:v>42990</c:v>
                </c:pt>
                <c:pt idx="340">
                  <c:v>42989</c:v>
                </c:pt>
                <c:pt idx="341">
                  <c:v>42986</c:v>
                </c:pt>
                <c:pt idx="342">
                  <c:v>42985</c:v>
                </c:pt>
                <c:pt idx="343">
                  <c:v>42984</c:v>
                </c:pt>
                <c:pt idx="344">
                  <c:v>42983</c:v>
                </c:pt>
                <c:pt idx="345">
                  <c:v>42982</c:v>
                </c:pt>
                <c:pt idx="346">
                  <c:v>42979</c:v>
                </c:pt>
                <c:pt idx="347">
                  <c:v>42978</c:v>
                </c:pt>
                <c:pt idx="348">
                  <c:v>42977</c:v>
                </c:pt>
                <c:pt idx="349">
                  <c:v>42976</c:v>
                </c:pt>
                <c:pt idx="350">
                  <c:v>42975</c:v>
                </c:pt>
                <c:pt idx="351">
                  <c:v>42972</c:v>
                </c:pt>
                <c:pt idx="352">
                  <c:v>42971</c:v>
                </c:pt>
                <c:pt idx="353">
                  <c:v>42970</c:v>
                </c:pt>
                <c:pt idx="354">
                  <c:v>42969</c:v>
                </c:pt>
                <c:pt idx="355">
                  <c:v>42968</c:v>
                </c:pt>
                <c:pt idx="356">
                  <c:v>42965</c:v>
                </c:pt>
                <c:pt idx="357">
                  <c:v>42964</c:v>
                </c:pt>
                <c:pt idx="358">
                  <c:v>42963</c:v>
                </c:pt>
                <c:pt idx="359">
                  <c:v>42962</c:v>
                </c:pt>
                <c:pt idx="360">
                  <c:v>42961</c:v>
                </c:pt>
                <c:pt idx="361">
                  <c:v>42958</c:v>
                </c:pt>
                <c:pt idx="362">
                  <c:v>42957</c:v>
                </c:pt>
                <c:pt idx="363">
                  <c:v>42956</c:v>
                </c:pt>
                <c:pt idx="364">
                  <c:v>42955</c:v>
                </c:pt>
                <c:pt idx="365">
                  <c:v>42954</c:v>
                </c:pt>
                <c:pt idx="366">
                  <c:v>42951</c:v>
                </c:pt>
                <c:pt idx="367">
                  <c:v>42950</c:v>
                </c:pt>
                <c:pt idx="368">
                  <c:v>42949</c:v>
                </c:pt>
                <c:pt idx="369">
                  <c:v>42948</c:v>
                </c:pt>
                <c:pt idx="370">
                  <c:v>42947</c:v>
                </c:pt>
                <c:pt idx="371">
                  <c:v>42944</c:v>
                </c:pt>
                <c:pt idx="372">
                  <c:v>42943</c:v>
                </c:pt>
                <c:pt idx="373">
                  <c:v>42942</c:v>
                </c:pt>
                <c:pt idx="374">
                  <c:v>42941</c:v>
                </c:pt>
                <c:pt idx="375">
                  <c:v>42940</c:v>
                </c:pt>
                <c:pt idx="376">
                  <c:v>42937</c:v>
                </c:pt>
                <c:pt idx="377">
                  <c:v>42936</c:v>
                </c:pt>
                <c:pt idx="378">
                  <c:v>42935</c:v>
                </c:pt>
                <c:pt idx="379">
                  <c:v>42934</c:v>
                </c:pt>
                <c:pt idx="380">
                  <c:v>42933</c:v>
                </c:pt>
                <c:pt idx="381">
                  <c:v>42930</c:v>
                </c:pt>
                <c:pt idx="382">
                  <c:v>42929</c:v>
                </c:pt>
                <c:pt idx="383">
                  <c:v>42928</c:v>
                </c:pt>
                <c:pt idx="384">
                  <c:v>42927</c:v>
                </c:pt>
                <c:pt idx="385">
                  <c:v>42926</c:v>
                </c:pt>
                <c:pt idx="386">
                  <c:v>42923</c:v>
                </c:pt>
                <c:pt idx="387">
                  <c:v>42922</c:v>
                </c:pt>
                <c:pt idx="388">
                  <c:v>42921</c:v>
                </c:pt>
                <c:pt idx="389">
                  <c:v>42920</c:v>
                </c:pt>
                <c:pt idx="390">
                  <c:v>42919</c:v>
                </c:pt>
                <c:pt idx="391">
                  <c:v>42916</c:v>
                </c:pt>
                <c:pt idx="392">
                  <c:v>42915</c:v>
                </c:pt>
                <c:pt idx="393">
                  <c:v>42914</c:v>
                </c:pt>
                <c:pt idx="394">
                  <c:v>42913</c:v>
                </c:pt>
                <c:pt idx="395">
                  <c:v>42912</c:v>
                </c:pt>
                <c:pt idx="396">
                  <c:v>42909</c:v>
                </c:pt>
                <c:pt idx="397">
                  <c:v>42908</c:v>
                </c:pt>
                <c:pt idx="398">
                  <c:v>42907</c:v>
                </c:pt>
                <c:pt idx="399">
                  <c:v>42906</c:v>
                </c:pt>
                <c:pt idx="400">
                  <c:v>42905</c:v>
                </c:pt>
                <c:pt idx="401">
                  <c:v>42902</c:v>
                </c:pt>
                <c:pt idx="402">
                  <c:v>42901</c:v>
                </c:pt>
                <c:pt idx="403">
                  <c:v>42900</c:v>
                </c:pt>
                <c:pt idx="404">
                  <c:v>42899</c:v>
                </c:pt>
                <c:pt idx="405">
                  <c:v>42898</c:v>
                </c:pt>
                <c:pt idx="406">
                  <c:v>42895</c:v>
                </c:pt>
                <c:pt idx="407">
                  <c:v>42894</c:v>
                </c:pt>
                <c:pt idx="408">
                  <c:v>42893</c:v>
                </c:pt>
                <c:pt idx="409">
                  <c:v>42892</c:v>
                </c:pt>
                <c:pt idx="410">
                  <c:v>42891</c:v>
                </c:pt>
                <c:pt idx="411">
                  <c:v>42888</c:v>
                </c:pt>
                <c:pt idx="412">
                  <c:v>42887</c:v>
                </c:pt>
                <c:pt idx="413">
                  <c:v>42886</c:v>
                </c:pt>
                <c:pt idx="414">
                  <c:v>42885</c:v>
                </c:pt>
                <c:pt idx="415">
                  <c:v>42884</c:v>
                </c:pt>
                <c:pt idx="416">
                  <c:v>42881</c:v>
                </c:pt>
                <c:pt idx="417">
                  <c:v>42880</c:v>
                </c:pt>
                <c:pt idx="418">
                  <c:v>42879</c:v>
                </c:pt>
                <c:pt idx="419">
                  <c:v>42878</c:v>
                </c:pt>
                <c:pt idx="420">
                  <c:v>42877</c:v>
                </c:pt>
                <c:pt idx="421">
                  <c:v>42874</c:v>
                </c:pt>
                <c:pt idx="422">
                  <c:v>42873</c:v>
                </c:pt>
                <c:pt idx="423">
                  <c:v>42872</c:v>
                </c:pt>
                <c:pt idx="424">
                  <c:v>42871</c:v>
                </c:pt>
                <c:pt idx="425">
                  <c:v>42870</c:v>
                </c:pt>
                <c:pt idx="426">
                  <c:v>42867</c:v>
                </c:pt>
                <c:pt idx="427">
                  <c:v>42866</c:v>
                </c:pt>
                <c:pt idx="428">
                  <c:v>42865</c:v>
                </c:pt>
                <c:pt idx="429">
                  <c:v>42864</c:v>
                </c:pt>
                <c:pt idx="430">
                  <c:v>42863</c:v>
                </c:pt>
                <c:pt idx="431">
                  <c:v>42860</c:v>
                </c:pt>
                <c:pt idx="432">
                  <c:v>42859</c:v>
                </c:pt>
                <c:pt idx="433">
                  <c:v>42858</c:v>
                </c:pt>
                <c:pt idx="434">
                  <c:v>42857</c:v>
                </c:pt>
                <c:pt idx="435">
                  <c:v>42856</c:v>
                </c:pt>
                <c:pt idx="436">
                  <c:v>42853</c:v>
                </c:pt>
                <c:pt idx="437">
                  <c:v>42852</c:v>
                </c:pt>
                <c:pt idx="438">
                  <c:v>42851</c:v>
                </c:pt>
                <c:pt idx="439">
                  <c:v>42850</c:v>
                </c:pt>
                <c:pt idx="440">
                  <c:v>42849</c:v>
                </c:pt>
                <c:pt idx="441">
                  <c:v>42846</c:v>
                </c:pt>
                <c:pt idx="442">
                  <c:v>42845</c:v>
                </c:pt>
                <c:pt idx="443">
                  <c:v>42844</c:v>
                </c:pt>
                <c:pt idx="444">
                  <c:v>42843</c:v>
                </c:pt>
                <c:pt idx="445">
                  <c:v>42842</c:v>
                </c:pt>
                <c:pt idx="446">
                  <c:v>42839</c:v>
                </c:pt>
                <c:pt idx="447">
                  <c:v>42838</c:v>
                </c:pt>
                <c:pt idx="448">
                  <c:v>42837</c:v>
                </c:pt>
                <c:pt idx="449">
                  <c:v>42836</c:v>
                </c:pt>
                <c:pt idx="450">
                  <c:v>42835</c:v>
                </c:pt>
                <c:pt idx="451">
                  <c:v>42832</c:v>
                </c:pt>
                <c:pt idx="452">
                  <c:v>42831</c:v>
                </c:pt>
                <c:pt idx="453">
                  <c:v>42830</c:v>
                </c:pt>
                <c:pt idx="454">
                  <c:v>42829</c:v>
                </c:pt>
                <c:pt idx="455">
                  <c:v>42828</c:v>
                </c:pt>
                <c:pt idx="456">
                  <c:v>42825</c:v>
                </c:pt>
                <c:pt idx="457">
                  <c:v>42824</c:v>
                </c:pt>
                <c:pt idx="458">
                  <c:v>42823</c:v>
                </c:pt>
                <c:pt idx="459">
                  <c:v>42822</c:v>
                </c:pt>
                <c:pt idx="460">
                  <c:v>42821</c:v>
                </c:pt>
                <c:pt idx="461">
                  <c:v>42818</c:v>
                </c:pt>
                <c:pt idx="462">
                  <c:v>42817</c:v>
                </c:pt>
                <c:pt idx="463">
                  <c:v>42816</c:v>
                </c:pt>
                <c:pt idx="464">
                  <c:v>42815</c:v>
                </c:pt>
                <c:pt idx="465">
                  <c:v>42814</c:v>
                </c:pt>
                <c:pt idx="466">
                  <c:v>42811</c:v>
                </c:pt>
                <c:pt idx="467">
                  <c:v>42810</c:v>
                </c:pt>
                <c:pt idx="468">
                  <c:v>42809</c:v>
                </c:pt>
                <c:pt idx="469">
                  <c:v>42808</c:v>
                </c:pt>
                <c:pt idx="470">
                  <c:v>42807</c:v>
                </c:pt>
                <c:pt idx="471">
                  <c:v>42804</c:v>
                </c:pt>
                <c:pt idx="472">
                  <c:v>42803</c:v>
                </c:pt>
                <c:pt idx="473">
                  <c:v>42802</c:v>
                </c:pt>
                <c:pt idx="474">
                  <c:v>42801</c:v>
                </c:pt>
                <c:pt idx="475">
                  <c:v>42800</c:v>
                </c:pt>
                <c:pt idx="476">
                  <c:v>42797</c:v>
                </c:pt>
                <c:pt idx="477">
                  <c:v>42796</c:v>
                </c:pt>
                <c:pt idx="478">
                  <c:v>42795</c:v>
                </c:pt>
                <c:pt idx="479">
                  <c:v>42794</c:v>
                </c:pt>
                <c:pt idx="480">
                  <c:v>42793</c:v>
                </c:pt>
                <c:pt idx="481">
                  <c:v>42790</c:v>
                </c:pt>
                <c:pt idx="482">
                  <c:v>42789</c:v>
                </c:pt>
                <c:pt idx="483">
                  <c:v>42788</c:v>
                </c:pt>
                <c:pt idx="484">
                  <c:v>42787</c:v>
                </c:pt>
                <c:pt idx="485">
                  <c:v>42786</c:v>
                </c:pt>
                <c:pt idx="486">
                  <c:v>42783</c:v>
                </c:pt>
                <c:pt idx="487">
                  <c:v>42782</c:v>
                </c:pt>
                <c:pt idx="488">
                  <c:v>42781</c:v>
                </c:pt>
                <c:pt idx="489">
                  <c:v>42780</c:v>
                </c:pt>
                <c:pt idx="490">
                  <c:v>42779</c:v>
                </c:pt>
                <c:pt idx="491">
                  <c:v>42776</c:v>
                </c:pt>
                <c:pt idx="492">
                  <c:v>42775</c:v>
                </c:pt>
                <c:pt idx="493">
                  <c:v>42774</c:v>
                </c:pt>
                <c:pt idx="494">
                  <c:v>42773</c:v>
                </c:pt>
                <c:pt idx="495">
                  <c:v>42772</c:v>
                </c:pt>
                <c:pt idx="496">
                  <c:v>42769</c:v>
                </c:pt>
                <c:pt idx="497">
                  <c:v>42768</c:v>
                </c:pt>
                <c:pt idx="498">
                  <c:v>42767</c:v>
                </c:pt>
                <c:pt idx="499">
                  <c:v>42766</c:v>
                </c:pt>
                <c:pt idx="500">
                  <c:v>42765</c:v>
                </c:pt>
                <c:pt idx="501">
                  <c:v>42762</c:v>
                </c:pt>
                <c:pt idx="502">
                  <c:v>42761</c:v>
                </c:pt>
                <c:pt idx="503">
                  <c:v>42760</c:v>
                </c:pt>
                <c:pt idx="504">
                  <c:v>42759</c:v>
                </c:pt>
                <c:pt idx="505">
                  <c:v>42758</c:v>
                </c:pt>
                <c:pt idx="506">
                  <c:v>42755</c:v>
                </c:pt>
                <c:pt idx="507">
                  <c:v>42754</c:v>
                </c:pt>
                <c:pt idx="508">
                  <c:v>42753</c:v>
                </c:pt>
                <c:pt idx="509">
                  <c:v>42752</c:v>
                </c:pt>
                <c:pt idx="510">
                  <c:v>42751</c:v>
                </c:pt>
                <c:pt idx="511">
                  <c:v>42748</c:v>
                </c:pt>
                <c:pt idx="512">
                  <c:v>42747</c:v>
                </c:pt>
                <c:pt idx="513">
                  <c:v>42746</c:v>
                </c:pt>
                <c:pt idx="514">
                  <c:v>42745</c:v>
                </c:pt>
                <c:pt idx="515">
                  <c:v>42744</c:v>
                </c:pt>
                <c:pt idx="516">
                  <c:v>42741</c:v>
                </c:pt>
                <c:pt idx="517">
                  <c:v>42740</c:v>
                </c:pt>
                <c:pt idx="518">
                  <c:v>42739</c:v>
                </c:pt>
                <c:pt idx="519">
                  <c:v>42738</c:v>
                </c:pt>
                <c:pt idx="520">
                  <c:v>42737</c:v>
                </c:pt>
                <c:pt idx="521">
                  <c:v>42734</c:v>
                </c:pt>
                <c:pt idx="522">
                  <c:v>42733</c:v>
                </c:pt>
                <c:pt idx="523">
                  <c:v>42732</c:v>
                </c:pt>
                <c:pt idx="524">
                  <c:v>42731</c:v>
                </c:pt>
                <c:pt idx="525">
                  <c:v>42730</c:v>
                </c:pt>
                <c:pt idx="526">
                  <c:v>42727</c:v>
                </c:pt>
                <c:pt idx="527">
                  <c:v>42726</c:v>
                </c:pt>
                <c:pt idx="528">
                  <c:v>42725</c:v>
                </c:pt>
                <c:pt idx="529">
                  <c:v>42724</c:v>
                </c:pt>
                <c:pt idx="530">
                  <c:v>42723</c:v>
                </c:pt>
                <c:pt idx="531">
                  <c:v>42720</c:v>
                </c:pt>
                <c:pt idx="532">
                  <c:v>42719</c:v>
                </c:pt>
                <c:pt idx="533">
                  <c:v>42718</c:v>
                </c:pt>
                <c:pt idx="534">
                  <c:v>42717</c:v>
                </c:pt>
                <c:pt idx="535">
                  <c:v>42716</c:v>
                </c:pt>
                <c:pt idx="536">
                  <c:v>42713</c:v>
                </c:pt>
                <c:pt idx="537">
                  <c:v>42712</c:v>
                </c:pt>
                <c:pt idx="538">
                  <c:v>42711</c:v>
                </c:pt>
                <c:pt idx="539">
                  <c:v>42710</c:v>
                </c:pt>
                <c:pt idx="540">
                  <c:v>42709</c:v>
                </c:pt>
                <c:pt idx="541">
                  <c:v>42706</c:v>
                </c:pt>
                <c:pt idx="542">
                  <c:v>42705</c:v>
                </c:pt>
                <c:pt idx="543">
                  <c:v>42704</c:v>
                </c:pt>
                <c:pt idx="544">
                  <c:v>42703</c:v>
                </c:pt>
                <c:pt idx="545">
                  <c:v>42702</c:v>
                </c:pt>
                <c:pt idx="546">
                  <c:v>42699</c:v>
                </c:pt>
                <c:pt idx="547">
                  <c:v>42698</c:v>
                </c:pt>
                <c:pt idx="548">
                  <c:v>42697</c:v>
                </c:pt>
                <c:pt idx="549">
                  <c:v>42696</c:v>
                </c:pt>
                <c:pt idx="550">
                  <c:v>42695</c:v>
                </c:pt>
                <c:pt idx="551">
                  <c:v>42692</c:v>
                </c:pt>
                <c:pt idx="552">
                  <c:v>42691</c:v>
                </c:pt>
                <c:pt idx="553">
                  <c:v>42690</c:v>
                </c:pt>
                <c:pt idx="554">
                  <c:v>42689</c:v>
                </c:pt>
                <c:pt idx="555">
                  <c:v>42688</c:v>
                </c:pt>
                <c:pt idx="556">
                  <c:v>42685</c:v>
                </c:pt>
                <c:pt idx="557">
                  <c:v>42684</c:v>
                </c:pt>
                <c:pt idx="558">
                  <c:v>42683</c:v>
                </c:pt>
                <c:pt idx="559">
                  <c:v>42682</c:v>
                </c:pt>
                <c:pt idx="560">
                  <c:v>42681</c:v>
                </c:pt>
                <c:pt idx="561">
                  <c:v>42678</c:v>
                </c:pt>
                <c:pt idx="562">
                  <c:v>42677</c:v>
                </c:pt>
                <c:pt idx="563">
                  <c:v>42676</c:v>
                </c:pt>
                <c:pt idx="564">
                  <c:v>42675</c:v>
                </c:pt>
                <c:pt idx="565">
                  <c:v>42674</c:v>
                </c:pt>
                <c:pt idx="566">
                  <c:v>42671</c:v>
                </c:pt>
                <c:pt idx="567">
                  <c:v>42670</c:v>
                </c:pt>
                <c:pt idx="568">
                  <c:v>42669</c:v>
                </c:pt>
                <c:pt idx="569">
                  <c:v>42668</c:v>
                </c:pt>
                <c:pt idx="570">
                  <c:v>42667</c:v>
                </c:pt>
                <c:pt idx="571">
                  <c:v>42664</c:v>
                </c:pt>
                <c:pt idx="572">
                  <c:v>42663</c:v>
                </c:pt>
                <c:pt idx="573">
                  <c:v>42662</c:v>
                </c:pt>
                <c:pt idx="574">
                  <c:v>42661</c:v>
                </c:pt>
                <c:pt idx="575">
                  <c:v>42660</c:v>
                </c:pt>
                <c:pt idx="576">
                  <c:v>42657</c:v>
                </c:pt>
                <c:pt idx="577">
                  <c:v>42656</c:v>
                </c:pt>
                <c:pt idx="578">
                  <c:v>42655</c:v>
                </c:pt>
                <c:pt idx="579">
                  <c:v>42654</c:v>
                </c:pt>
                <c:pt idx="580">
                  <c:v>42653</c:v>
                </c:pt>
                <c:pt idx="581">
                  <c:v>42650</c:v>
                </c:pt>
                <c:pt idx="582">
                  <c:v>42649</c:v>
                </c:pt>
                <c:pt idx="583">
                  <c:v>42648</c:v>
                </c:pt>
                <c:pt idx="584">
                  <c:v>42647</c:v>
                </c:pt>
                <c:pt idx="585">
                  <c:v>42646</c:v>
                </c:pt>
                <c:pt idx="586">
                  <c:v>42643</c:v>
                </c:pt>
                <c:pt idx="587">
                  <c:v>42642</c:v>
                </c:pt>
                <c:pt idx="588">
                  <c:v>42641</c:v>
                </c:pt>
                <c:pt idx="589">
                  <c:v>42640</c:v>
                </c:pt>
                <c:pt idx="590">
                  <c:v>42639</c:v>
                </c:pt>
                <c:pt idx="591">
                  <c:v>42636</c:v>
                </c:pt>
                <c:pt idx="592">
                  <c:v>42635</c:v>
                </c:pt>
                <c:pt idx="593">
                  <c:v>42634</c:v>
                </c:pt>
                <c:pt idx="594">
                  <c:v>42633</c:v>
                </c:pt>
                <c:pt idx="595">
                  <c:v>42632</c:v>
                </c:pt>
                <c:pt idx="596">
                  <c:v>42629</c:v>
                </c:pt>
                <c:pt idx="597">
                  <c:v>42628</c:v>
                </c:pt>
                <c:pt idx="598">
                  <c:v>42627</c:v>
                </c:pt>
                <c:pt idx="599">
                  <c:v>42626</c:v>
                </c:pt>
                <c:pt idx="600">
                  <c:v>42625</c:v>
                </c:pt>
                <c:pt idx="601">
                  <c:v>42622</c:v>
                </c:pt>
                <c:pt idx="602">
                  <c:v>42621</c:v>
                </c:pt>
                <c:pt idx="603">
                  <c:v>42620</c:v>
                </c:pt>
                <c:pt idx="604">
                  <c:v>42619</c:v>
                </c:pt>
                <c:pt idx="605">
                  <c:v>42618</c:v>
                </c:pt>
                <c:pt idx="606">
                  <c:v>42615</c:v>
                </c:pt>
                <c:pt idx="607">
                  <c:v>42614</c:v>
                </c:pt>
                <c:pt idx="608">
                  <c:v>42613</c:v>
                </c:pt>
                <c:pt idx="609">
                  <c:v>42612</c:v>
                </c:pt>
                <c:pt idx="610">
                  <c:v>42611</c:v>
                </c:pt>
                <c:pt idx="611">
                  <c:v>42608</c:v>
                </c:pt>
                <c:pt idx="612">
                  <c:v>42607</c:v>
                </c:pt>
                <c:pt idx="613">
                  <c:v>42606</c:v>
                </c:pt>
                <c:pt idx="614">
                  <c:v>42605</c:v>
                </c:pt>
                <c:pt idx="615">
                  <c:v>42604</c:v>
                </c:pt>
                <c:pt idx="616">
                  <c:v>42601</c:v>
                </c:pt>
                <c:pt idx="617">
                  <c:v>42600</c:v>
                </c:pt>
                <c:pt idx="618">
                  <c:v>42599</c:v>
                </c:pt>
                <c:pt idx="619">
                  <c:v>42598</c:v>
                </c:pt>
                <c:pt idx="620">
                  <c:v>42597</c:v>
                </c:pt>
                <c:pt idx="621">
                  <c:v>42594</c:v>
                </c:pt>
                <c:pt idx="622">
                  <c:v>42593</c:v>
                </c:pt>
                <c:pt idx="623">
                  <c:v>42592</c:v>
                </c:pt>
                <c:pt idx="624">
                  <c:v>42591</c:v>
                </c:pt>
                <c:pt idx="625">
                  <c:v>42590</c:v>
                </c:pt>
                <c:pt idx="626">
                  <c:v>42587</c:v>
                </c:pt>
                <c:pt idx="627">
                  <c:v>42586</c:v>
                </c:pt>
                <c:pt idx="628">
                  <c:v>42585</c:v>
                </c:pt>
                <c:pt idx="629">
                  <c:v>42584</c:v>
                </c:pt>
                <c:pt idx="630">
                  <c:v>42583</c:v>
                </c:pt>
                <c:pt idx="631">
                  <c:v>42580</c:v>
                </c:pt>
                <c:pt idx="632">
                  <c:v>42579</c:v>
                </c:pt>
                <c:pt idx="633">
                  <c:v>42578</c:v>
                </c:pt>
                <c:pt idx="634">
                  <c:v>42577</c:v>
                </c:pt>
                <c:pt idx="635">
                  <c:v>42576</c:v>
                </c:pt>
                <c:pt idx="636">
                  <c:v>42573</c:v>
                </c:pt>
                <c:pt idx="637">
                  <c:v>42572</c:v>
                </c:pt>
                <c:pt idx="638">
                  <c:v>42571</c:v>
                </c:pt>
                <c:pt idx="639">
                  <c:v>42570</c:v>
                </c:pt>
                <c:pt idx="640">
                  <c:v>42569</c:v>
                </c:pt>
                <c:pt idx="641">
                  <c:v>42566</c:v>
                </c:pt>
                <c:pt idx="642">
                  <c:v>42565</c:v>
                </c:pt>
                <c:pt idx="643">
                  <c:v>42564</c:v>
                </c:pt>
                <c:pt idx="644">
                  <c:v>42563</c:v>
                </c:pt>
                <c:pt idx="645">
                  <c:v>42562</c:v>
                </c:pt>
                <c:pt idx="646">
                  <c:v>42559</c:v>
                </c:pt>
                <c:pt idx="647">
                  <c:v>42558</c:v>
                </c:pt>
                <c:pt idx="648">
                  <c:v>42557</c:v>
                </c:pt>
                <c:pt idx="649">
                  <c:v>42556</c:v>
                </c:pt>
                <c:pt idx="650">
                  <c:v>42555</c:v>
                </c:pt>
                <c:pt idx="651">
                  <c:v>42552</c:v>
                </c:pt>
                <c:pt idx="652">
                  <c:v>42551</c:v>
                </c:pt>
                <c:pt idx="653">
                  <c:v>42550</c:v>
                </c:pt>
                <c:pt idx="654">
                  <c:v>42549</c:v>
                </c:pt>
                <c:pt idx="655">
                  <c:v>42548</c:v>
                </c:pt>
                <c:pt idx="656">
                  <c:v>42545</c:v>
                </c:pt>
                <c:pt idx="657">
                  <c:v>42544</c:v>
                </c:pt>
                <c:pt idx="658">
                  <c:v>42543</c:v>
                </c:pt>
                <c:pt idx="659">
                  <c:v>42542</c:v>
                </c:pt>
                <c:pt idx="660">
                  <c:v>42541</c:v>
                </c:pt>
                <c:pt idx="661">
                  <c:v>42538</c:v>
                </c:pt>
                <c:pt idx="662">
                  <c:v>42537</c:v>
                </c:pt>
                <c:pt idx="663">
                  <c:v>42536</c:v>
                </c:pt>
                <c:pt idx="664">
                  <c:v>42535</c:v>
                </c:pt>
                <c:pt idx="665">
                  <c:v>42534</c:v>
                </c:pt>
                <c:pt idx="666">
                  <c:v>42531</c:v>
                </c:pt>
                <c:pt idx="667">
                  <c:v>42530</c:v>
                </c:pt>
                <c:pt idx="668">
                  <c:v>42529</c:v>
                </c:pt>
                <c:pt idx="669">
                  <c:v>42528</c:v>
                </c:pt>
                <c:pt idx="670">
                  <c:v>42527</c:v>
                </c:pt>
                <c:pt idx="671">
                  <c:v>42524</c:v>
                </c:pt>
                <c:pt idx="672">
                  <c:v>42523</c:v>
                </c:pt>
                <c:pt idx="673">
                  <c:v>42522</c:v>
                </c:pt>
                <c:pt idx="674">
                  <c:v>42521</c:v>
                </c:pt>
                <c:pt idx="675">
                  <c:v>42520</c:v>
                </c:pt>
                <c:pt idx="676">
                  <c:v>42517</c:v>
                </c:pt>
                <c:pt idx="677">
                  <c:v>42516</c:v>
                </c:pt>
                <c:pt idx="678">
                  <c:v>42515</c:v>
                </c:pt>
                <c:pt idx="679">
                  <c:v>42514</c:v>
                </c:pt>
                <c:pt idx="680">
                  <c:v>42513</c:v>
                </c:pt>
                <c:pt idx="681">
                  <c:v>42510</c:v>
                </c:pt>
                <c:pt idx="682">
                  <c:v>42509</c:v>
                </c:pt>
                <c:pt idx="683">
                  <c:v>42508</c:v>
                </c:pt>
                <c:pt idx="684">
                  <c:v>42507</c:v>
                </c:pt>
                <c:pt idx="685">
                  <c:v>42506</c:v>
                </c:pt>
                <c:pt idx="686">
                  <c:v>42503</c:v>
                </c:pt>
                <c:pt idx="687">
                  <c:v>42502</c:v>
                </c:pt>
                <c:pt idx="688">
                  <c:v>42501</c:v>
                </c:pt>
                <c:pt idx="689">
                  <c:v>42500</c:v>
                </c:pt>
                <c:pt idx="690">
                  <c:v>42499</c:v>
                </c:pt>
                <c:pt idx="691">
                  <c:v>42496</c:v>
                </c:pt>
                <c:pt idx="692">
                  <c:v>42495</c:v>
                </c:pt>
                <c:pt idx="693">
                  <c:v>42494</c:v>
                </c:pt>
                <c:pt idx="694">
                  <c:v>42493</c:v>
                </c:pt>
                <c:pt idx="695">
                  <c:v>42492</c:v>
                </c:pt>
                <c:pt idx="696">
                  <c:v>42489</c:v>
                </c:pt>
                <c:pt idx="697">
                  <c:v>42488</c:v>
                </c:pt>
                <c:pt idx="698">
                  <c:v>42487</c:v>
                </c:pt>
                <c:pt idx="699">
                  <c:v>42486</c:v>
                </c:pt>
                <c:pt idx="700">
                  <c:v>42485</c:v>
                </c:pt>
                <c:pt idx="701">
                  <c:v>42482</c:v>
                </c:pt>
                <c:pt idx="702">
                  <c:v>42481</c:v>
                </c:pt>
                <c:pt idx="703">
                  <c:v>42480</c:v>
                </c:pt>
                <c:pt idx="704">
                  <c:v>42479</c:v>
                </c:pt>
                <c:pt idx="705">
                  <c:v>42478</c:v>
                </c:pt>
                <c:pt idx="706">
                  <c:v>42475</c:v>
                </c:pt>
                <c:pt idx="707">
                  <c:v>42474</c:v>
                </c:pt>
                <c:pt idx="708">
                  <c:v>42473</c:v>
                </c:pt>
                <c:pt idx="709">
                  <c:v>42472</c:v>
                </c:pt>
                <c:pt idx="710">
                  <c:v>42471</c:v>
                </c:pt>
                <c:pt idx="711">
                  <c:v>42468</c:v>
                </c:pt>
                <c:pt idx="712">
                  <c:v>42467</c:v>
                </c:pt>
                <c:pt idx="713">
                  <c:v>42466</c:v>
                </c:pt>
                <c:pt idx="714">
                  <c:v>42465</c:v>
                </c:pt>
                <c:pt idx="715">
                  <c:v>42464</c:v>
                </c:pt>
                <c:pt idx="716">
                  <c:v>42461</c:v>
                </c:pt>
                <c:pt idx="717">
                  <c:v>42460</c:v>
                </c:pt>
                <c:pt idx="718">
                  <c:v>42459</c:v>
                </c:pt>
                <c:pt idx="719">
                  <c:v>42458</c:v>
                </c:pt>
                <c:pt idx="720">
                  <c:v>42457</c:v>
                </c:pt>
                <c:pt idx="721">
                  <c:v>42454</c:v>
                </c:pt>
                <c:pt idx="722">
                  <c:v>42453</c:v>
                </c:pt>
                <c:pt idx="723">
                  <c:v>42452</c:v>
                </c:pt>
                <c:pt idx="724">
                  <c:v>42451</c:v>
                </c:pt>
                <c:pt idx="725">
                  <c:v>42450</c:v>
                </c:pt>
                <c:pt idx="726">
                  <c:v>42447</c:v>
                </c:pt>
                <c:pt idx="727">
                  <c:v>42446</c:v>
                </c:pt>
                <c:pt idx="728">
                  <c:v>42445</c:v>
                </c:pt>
                <c:pt idx="729">
                  <c:v>42444</c:v>
                </c:pt>
                <c:pt idx="730">
                  <c:v>42443</c:v>
                </c:pt>
                <c:pt idx="731">
                  <c:v>42440</c:v>
                </c:pt>
                <c:pt idx="732">
                  <c:v>42439</c:v>
                </c:pt>
                <c:pt idx="733">
                  <c:v>42438</c:v>
                </c:pt>
                <c:pt idx="734">
                  <c:v>42437</c:v>
                </c:pt>
                <c:pt idx="735">
                  <c:v>42436</c:v>
                </c:pt>
                <c:pt idx="736">
                  <c:v>42433</c:v>
                </c:pt>
                <c:pt idx="737">
                  <c:v>42432</c:v>
                </c:pt>
                <c:pt idx="738">
                  <c:v>42431</c:v>
                </c:pt>
                <c:pt idx="739">
                  <c:v>42430</c:v>
                </c:pt>
                <c:pt idx="740">
                  <c:v>42429</c:v>
                </c:pt>
                <c:pt idx="741">
                  <c:v>42426</c:v>
                </c:pt>
                <c:pt idx="742">
                  <c:v>42425</c:v>
                </c:pt>
                <c:pt idx="743">
                  <c:v>42424</c:v>
                </c:pt>
                <c:pt idx="744">
                  <c:v>42423</c:v>
                </c:pt>
                <c:pt idx="745">
                  <c:v>42422</c:v>
                </c:pt>
                <c:pt idx="746">
                  <c:v>42419</c:v>
                </c:pt>
                <c:pt idx="747">
                  <c:v>42418</c:v>
                </c:pt>
                <c:pt idx="748">
                  <c:v>42417</c:v>
                </c:pt>
                <c:pt idx="749">
                  <c:v>42416</c:v>
                </c:pt>
                <c:pt idx="750">
                  <c:v>42415</c:v>
                </c:pt>
                <c:pt idx="751">
                  <c:v>42412</c:v>
                </c:pt>
                <c:pt idx="752">
                  <c:v>42411</c:v>
                </c:pt>
                <c:pt idx="753">
                  <c:v>42410</c:v>
                </c:pt>
                <c:pt idx="754">
                  <c:v>42409</c:v>
                </c:pt>
                <c:pt idx="755">
                  <c:v>42408</c:v>
                </c:pt>
                <c:pt idx="756">
                  <c:v>42405</c:v>
                </c:pt>
                <c:pt idx="757">
                  <c:v>42404</c:v>
                </c:pt>
                <c:pt idx="758">
                  <c:v>42403</c:v>
                </c:pt>
                <c:pt idx="759">
                  <c:v>42402</c:v>
                </c:pt>
                <c:pt idx="760">
                  <c:v>42401</c:v>
                </c:pt>
                <c:pt idx="761">
                  <c:v>42398</c:v>
                </c:pt>
                <c:pt idx="762">
                  <c:v>42397</c:v>
                </c:pt>
                <c:pt idx="763">
                  <c:v>42396</c:v>
                </c:pt>
                <c:pt idx="764">
                  <c:v>42395</c:v>
                </c:pt>
                <c:pt idx="765">
                  <c:v>42394</c:v>
                </c:pt>
                <c:pt idx="766">
                  <c:v>42391</c:v>
                </c:pt>
                <c:pt idx="767">
                  <c:v>42390</c:v>
                </c:pt>
                <c:pt idx="768">
                  <c:v>42389</c:v>
                </c:pt>
                <c:pt idx="769">
                  <c:v>42388</c:v>
                </c:pt>
                <c:pt idx="770">
                  <c:v>42387</c:v>
                </c:pt>
                <c:pt idx="771">
                  <c:v>42384</c:v>
                </c:pt>
                <c:pt idx="772">
                  <c:v>42383</c:v>
                </c:pt>
                <c:pt idx="773">
                  <c:v>42382</c:v>
                </c:pt>
                <c:pt idx="774">
                  <c:v>42381</c:v>
                </c:pt>
                <c:pt idx="775">
                  <c:v>42380</c:v>
                </c:pt>
                <c:pt idx="776">
                  <c:v>42377</c:v>
                </c:pt>
                <c:pt idx="777">
                  <c:v>42376</c:v>
                </c:pt>
                <c:pt idx="778">
                  <c:v>42375</c:v>
                </c:pt>
                <c:pt idx="779">
                  <c:v>42374</c:v>
                </c:pt>
                <c:pt idx="780">
                  <c:v>42373</c:v>
                </c:pt>
                <c:pt idx="781">
                  <c:v>42370</c:v>
                </c:pt>
                <c:pt idx="782">
                  <c:v>42369</c:v>
                </c:pt>
                <c:pt idx="783">
                  <c:v>42368</c:v>
                </c:pt>
                <c:pt idx="784">
                  <c:v>42367</c:v>
                </c:pt>
                <c:pt idx="785">
                  <c:v>42366</c:v>
                </c:pt>
                <c:pt idx="786">
                  <c:v>42363</c:v>
                </c:pt>
                <c:pt idx="787">
                  <c:v>42362</c:v>
                </c:pt>
                <c:pt idx="788">
                  <c:v>42361</c:v>
                </c:pt>
                <c:pt idx="789">
                  <c:v>42360</c:v>
                </c:pt>
                <c:pt idx="790">
                  <c:v>42359</c:v>
                </c:pt>
                <c:pt idx="791">
                  <c:v>42356</c:v>
                </c:pt>
                <c:pt idx="792">
                  <c:v>42355</c:v>
                </c:pt>
                <c:pt idx="793">
                  <c:v>42354</c:v>
                </c:pt>
                <c:pt idx="794">
                  <c:v>42353</c:v>
                </c:pt>
                <c:pt idx="795">
                  <c:v>42352</c:v>
                </c:pt>
                <c:pt idx="796">
                  <c:v>42349</c:v>
                </c:pt>
                <c:pt idx="797">
                  <c:v>42348</c:v>
                </c:pt>
                <c:pt idx="798">
                  <c:v>42347</c:v>
                </c:pt>
                <c:pt idx="799">
                  <c:v>42346</c:v>
                </c:pt>
                <c:pt idx="800">
                  <c:v>42345</c:v>
                </c:pt>
                <c:pt idx="801">
                  <c:v>42342</c:v>
                </c:pt>
                <c:pt idx="802">
                  <c:v>42341</c:v>
                </c:pt>
                <c:pt idx="803">
                  <c:v>42340</c:v>
                </c:pt>
                <c:pt idx="804">
                  <c:v>42339</c:v>
                </c:pt>
                <c:pt idx="805">
                  <c:v>42338</c:v>
                </c:pt>
                <c:pt idx="806">
                  <c:v>42335</c:v>
                </c:pt>
                <c:pt idx="807">
                  <c:v>42334</c:v>
                </c:pt>
                <c:pt idx="808">
                  <c:v>42333</c:v>
                </c:pt>
                <c:pt idx="809">
                  <c:v>42332</c:v>
                </c:pt>
                <c:pt idx="810">
                  <c:v>42331</c:v>
                </c:pt>
                <c:pt idx="811">
                  <c:v>42328</c:v>
                </c:pt>
                <c:pt idx="812">
                  <c:v>42327</c:v>
                </c:pt>
                <c:pt idx="813">
                  <c:v>42326</c:v>
                </c:pt>
                <c:pt idx="814">
                  <c:v>42325</c:v>
                </c:pt>
                <c:pt idx="815">
                  <c:v>42324</c:v>
                </c:pt>
                <c:pt idx="816">
                  <c:v>42321</c:v>
                </c:pt>
                <c:pt idx="817">
                  <c:v>42320</c:v>
                </c:pt>
                <c:pt idx="818">
                  <c:v>42319</c:v>
                </c:pt>
                <c:pt idx="819">
                  <c:v>42318</c:v>
                </c:pt>
                <c:pt idx="820">
                  <c:v>42317</c:v>
                </c:pt>
                <c:pt idx="821">
                  <c:v>42314</c:v>
                </c:pt>
                <c:pt idx="822">
                  <c:v>42313</c:v>
                </c:pt>
                <c:pt idx="823">
                  <c:v>42312</c:v>
                </c:pt>
                <c:pt idx="824">
                  <c:v>42311</c:v>
                </c:pt>
                <c:pt idx="825">
                  <c:v>42310</c:v>
                </c:pt>
                <c:pt idx="826">
                  <c:v>42307</c:v>
                </c:pt>
                <c:pt idx="827">
                  <c:v>42306</c:v>
                </c:pt>
                <c:pt idx="828">
                  <c:v>42305</c:v>
                </c:pt>
                <c:pt idx="829">
                  <c:v>42304</c:v>
                </c:pt>
                <c:pt idx="830">
                  <c:v>42303</c:v>
                </c:pt>
                <c:pt idx="831">
                  <c:v>42300</c:v>
                </c:pt>
                <c:pt idx="832">
                  <c:v>42299</c:v>
                </c:pt>
                <c:pt idx="833">
                  <c:v>42298</c:v>
                </c:pt>
                <c:pt idx="834">
                  <c:v>42297</c:v>
                </c:pt>
                <c:pt idx="835">
                  <c:v>42296</c:v>
                </c:pt>
                <c:pt idx="836">
                  <c:v>42293</c:v>
                </c:pt>
                <c:pt idx="837">
                  <c:v>42292</c:v>
                </c:pt>
                <c:pt idx="838">
                  <c:v>42291</c:v>
                </c:pt>
                <c:pt idx="839">
                  <c:v>42290</c:v>
                </c:pt>
                <c:pt idx="840">
                  <c:v>42289</c:v>
                </c:pt>
                <c:pt idx="841">
                  <c:v>42286</c:v>
                </c:pt>
                <c:pt idx="842">
                  <c:v>42285</c:v>
                </c:pt>
                <c:pt idx="843">
                  <c:v>42284</c:v>
                </c:pt>
                <c:pt idx="844">
                  <c:v>42283</c:v>
                </c:pt>
                <c:pt idx="845">
                  <c:v>42282</c:v>
                </c:pt>
                <c:pt idx="846">
                  <c:v>42279</c:v>
                </c:pt>
                <c:pt idx="847">
                  <c:v>42278</c:v>
                </c:pt>
                <c:pt idx="848">
                  <c:v>42277</c:v>
                </c:pt>
                <c:pt idx="849">
                  <c:v>42276</c:v>
                </c:pt>
                <c:pt idx="850">
                  <c:v>42275</c:v>
                </c:pt>
                <c:pt idx="851">
                  <c:v>42272</c:v>
                </c:pt>
                <c:pt idx="852">
                  <c:v>42271</c:v>
                </c:pt>
                <c:pt idx="853">
                  <c:v>42270</c:v>
                </c:pt>
                <c:pt idx="854">
                  <c:v>42269</c:v>
                </c:pt>
                <c:pt idx="855">
                  <c:v>42268</c:v>
                </c:pt>
                <c:pt idx="856">
                  <c:v>42265</c:v>
                </c:pt>
                <c:pt idx="857">
                  <c:v>42264</c:v>
                </c:pt>
                <c:pt idx="858">
                  <c:v>42263</c:v>
                </c:pt>
                <c:pt idx="859">
                  <c:v>42262</c:v>
                </c:pt>
                <c:pt idx="860">
                  <c:v>42261</c:v>
                </c:pt>
                <c:pt idx="861">
                  <c:v>42258</c:v>
                </c:pt>
                <c:pt idx="862">
                  <c:v>42257</c:v>
                </c:pt>
                <c:pt idx="863">
                  <c:v>42256</c:v>
                </c:pt>
                <c:pt idx="864">
                  <c:v>42255</c:v>
                </c:pt>
                <c:pt idx="865">
                  <c:v>42254</c:v>
                </c:pt>
                <c:pt idx="866">
                  <c:v>42251</c:v>
                </c:pt>
                <c:pt idx="867">
                  <c:v>42250</c:v>
                </c:pt>
                <c:pt idx="868">
                  <c:v>42249</c:v>
                </c:pt>
                <c:pt idx="869">
                  <c:v>42248</c:v>
                </c:pt>
                <c:pt idx="870">
                  <c:v>42247</c:v>
                </c:pt>
                <c:pt idx="871">
                  <c:v>42244</c:v>
                </c:pt>
                <c:pt idx="872">
                  <c:v>42243</c:v>
                </c:pt>
                <c:pt idx="873">
                  <c:v>42242</c:v>
                </c:pt>
                <c:pt idx="874">
                  <c:v>42241</c:v>
                </c:pt>
                <c:pt idx="875">
                  <c:v>42240</c:v>
                </c:pt>
                <c:pt idx="876">
                  <c:v>42237</c:v>
                </c:pt>
                <c:pt idx="877">
                  <c:v>42236</c:v>
                </c:pt>
                <c:pt idx="878">
                  <c:v>42235</c:v>
                </c:pt>
                <c:pt idx="879">
                  <c:v>42234</c:v>
                </c:pt>
                <c:pt idx="880">
                  <c:v>42233</c:v>
                </c:pt>
                <c:pt idx="881">
                  <c:v>42230</c:v>
                </c:pt>
                <c:pt idx="882">
                  <c:v>42229</c:v>
                </c:pt>
                <c:pt idx="883">
                  <c:v>42228</c:v>
                </c:pt>
                <c:pt idx="884">
                  <c:v>42227</c:v>
                </c:pt>
                <c:pt idx="885">
                  <c:v>42226</c:v>
                </c:pt>
                <c:pt idx="886">
                  <c:v>42223</c:v>
                </c:pt>
                <c:pt idx="887">
                  <c:v>42222</c:v>
                </c:pt>
                <c:pt idx="888">
                  <c:v>42221</c:v>
                </c:pt>
                <c:pt idx="889">
                  <c:v>42220</c:v>
                </c:pt>
                <c:pt idx="890">
                  <c:v>42219</c:v>
                </c:pt>
                <c:pt idx="891">
                  <c:v>42216</c:v>
                </c:pt>
                <c:pt idx="892">
                  <c:v>42215</c:v>
                </c:pt>
                <c:pt idx="893">
                  <c:v>42214</c:v>
                </c:pt>
                <c:pt idx="894">
                  <c:v>42213</c:v>
                </c:pt>
                <c:pt idx="895">
                  <c:v>42212</c:v>
                </c:pt>
                <c:pt idx="896">
                  <c:v>42209</c:v>
                </c:pt>
                <c:pt idx="897">
                  <c:v>42208</c:v>
                </c:pt>
                <c:pt idx="898">
                  <c:v>42207</c:v>
                </c:pt>
                <c:pt idx="899">
                  <c:v>42206</c:v>
                </c:pt>
                <c:pt idx="900">
                  <c:v>42205</c:v>
                </c:pt>
                <c:pt idx="901">
                  <c:v>42202</c:v>
                </c:pt>
                <c:pt idx="902">
                  <c:v>42201</c:v>
                </c:pt>
                <c:pt idx="903">
                  <c:v>42200</c:v>
                </c:pt>
                <c:pt idx="904">
                  <c:v>42199</c:v>
                </c:pt>
                <c:pt idx="905">
                  <c:v>42198</c:v>
                </c:pt>
                <c:pt idx="906">
                  <c:v>42195</c:v>
                </c:pt>
                <c:pt idx="907">
                  <c:v>42194</c:v>
                </c:pt>
                <c:pt idx="908">
                  <c:v>42193</c:v>
                </c:pt>
                <c:pt idx="909">
                  <c:v>42192</c:v>
                </c:pt>
                <c:pt idx="910">
                  <c:v>42191</c:v>
                </c:pt>
                <c:pt idx="911">
                  <c:v>42188</c:v>
                </c:pt>
                <c:pt idx="912">
                  <c:v>42187</c:v>
                </c:pt>
                <c:pt idx="913">
                  <c:v>42186</c:v>
                </c:pt>
                <c:pt idx="914">
                  <c:v>42185</c:v>
                </c:pt>
                <c:pt idx="915">
                  <c:v>42184</c:v>
                </c:pt>
                <c:pt idx="916">
                  <c:v>42181</c:v>
                </c:pt>
                <c:pt idx="917">
                  <c:v>42180</c:v>
                </c:pt>
                <c:pt idx="918">
                  <c:v>42179</c:v>
                </c:pt>
                <c:pt idx="919">
                  <c:v>42178</c:v>
                </c:pt>
                <c:pt idx="920">
                  <c:v>42177</c:v>
                </c:pt>
                <c:pt idx="921">
                  <c:v>42174</c:v>
                </c:pt>
                <c:pt idx="922">
                  <c:v>42173</c:v>
                </c:pt>
                <c:pt idx="923">
                  <c:v>42172</c:v>
                </c:pt>
                <c:pt idx="924">
                  <c:v>42171</c:v>
                </c:pt>
                <c:pt idx="925">
                  <c:v>42170</c:v>
                </c:pt>
                <c:pt idx="926">
                  <c:v>42167</c:v>
                </c:pt>
                <c:pt idx="927">
                  <c:v>42166</c:v>
                </c:pt>
                <c:pt idx="928">
                  <c:v>42165</c:v>
                </c:pt>
                <c:pt idx="929">
                  <c:v>42164</c:v>
                </c:pt>
                <c:pt idx="930">
                  <c:v>42163</c:v>
                </c:pt>
                <c:pt idx="931">
                  <c:v>42160</c:v>
                </c:pt>
                <c:pt idx="932">
                  <c:v>42159</c:v>
                </c:pt>
                <c:pt idx="933">
                  <c:v>42158</c:v>
                </c:pt>
                <c:pt idx="934">
                  <c:v>42157</c:v>
                </c:pt>
                <c:pt idx="935">
                  <c:v>42156</c:v>
                </c:pt>
                <c:pt idx="936">
                  <c:v>42153</c:v>
                </c:pt>
                <c:pt idx="937">
                  <c:v>42152</c:v>
                </c:pt>
                <c:pt idx="938">
                  <c:v>42151</c:v>
                </c:pt>
                <c:pt idx="939">
                  <c:v>42150</c:v>
                </c:pt>
                <c:pt idx="940">
                  <c:v>42149</c:v>
                </c:pt>
                <c:pt idx="941">
                  <c:v>42146</c:v>
                </c:pt>
                <c:pt idx="942">
                  <c:v>42145</c:v>
                </c:pt>
                <c:pt idx="943">
                  <c:v>42144</c:v>
                </c:pt>
                <c:pt idx="944">
                  <c:v>42143</c:v>
                </c:pt>
                <c:pt idx="945">
                  <c:v>42142</c:v>
                </c:pt>
                <c:pt idx="946">
                  <c:v>42139</c:v>
                </c:pt>
                <c:pt idx="947">
                  <c:v>42138</c:v>
                </c:pt>
                <c:pt idx="948">
                  <c:v>42137</c:v>
                </c:pt>
                <c:pt idx="949">
                  <c:v>42136</c:v>
                </c:pt>
                <c:pt idx="950">
                  <c:v>42135</c:v>
                </c:pt>
                <c:pt idx="951">
                  <c:v>42132</c:v>
                </c:pt>
                <c:pt idx="952">
                  <c:v>42131</c:v>
                </c:pt>
                <c:pt idx="953">
                  <c:v>42130</c:v>
                </c:pt>
                <c:pt idx="954">
                  <c:v>42129</c:v>
                </c:pt>
                <c:pt idx="955">
                  <c:v>42128</c:v>
                </c:pt>
                <c:pt idx="956">
                  <c:v>42125</c:v>
                </c:pt>
                <c:pt idx="957">
                  <c:v>42124</c:v>
                </c:pt>
                <c:pt idx="958">
                  <c:v>42123</c:v>
                </c:pt>
                <c:pt idx="959">
                  <c:v>42122</c:v>
                </c:pt>
                <c:pt idx="960">
                  <c:v>42121</c:v>
                </c:pt>
                <c:pt idx="961">
                  <c:v>42118</c:v>
                </c:pt>
                <c:pt idx="962">
                  <c:v>42117</c:v>
                </c:pt>
                <c:pt idx="963">
                  <c:v>42116</c:v>
                </c:pt>
                <c:pt idx="964">
                  <c:v>42115</c:v>
                </c:pt>
                <c:pt idx="965">
                  <c:v>42114</c:v>
                </c:pt>
                <c:pt idx="966">
                  <c:v>42111</c:v>
                </c:pt>
                <c:pt idx="967">
                  <c:v>42110</c:v>
                </c:pt>
                <c:pt idx="968">
                  <c:v>42109</c:v>
                </c:pt>
                <c:pt idx="969">
                  <c:v>42108</c:v>
                </c:pt>
                <c:pt idx="970">
                  <c:v>42107</c:v>
                </c:pt>
                <c:pt idx="971">
                  <c:v>42104</c:v>
                </c:pt>
                <c:pt idx="972">
                  <c:v>42103</c:v>
                </c:pt>
                <c:pt idx="973">
                  <c:v>42102</c:v>
                </c:pt>
                <c:pt idx="974">
                  <c:v>42101</c:v>
                </c:pt>
                <c:pt idx="975">
                  <c:v>42100</c:v>
                </c:pt>
                <c:pt idx="976">
                  <c:v>42097</c:v>
                </c:pt>
                <c:pt idx="977">
                  <c:v>42096</c:v>
                </c:pt>
                <c:pt idx="978">
                  <c:v>42095</c:v>
                </c:pt>
                <c:pt idx="979">
                  <c:v>42094</c:v>
                </c:pt>
                <c:pt idx="980">
                  <c:v>42093</c:v>
                </c:pt>
                <c:pt idx="981">
                  <c:v>42090</c:v>
                </c:pt>
                <c:pt idx="982">
                  <c:v>42089</c:v>
                </c:pt>
                <c:pt idx="983">
                  <c:v>42088</c:v>
                </c:pt>
                <c:pt idx="984">
                  <c:v>42087</c:v>
                </c:pt>
                <c:pt idx="985">
                  <c:v>42086</c:v>
                </c:pt>
                <c:pt idx="986">
                  <c:v>42083</c:v>
                </c:pt>
                <c:pt idx="987">
                  <c:v>42082</c:v>
                </c:pt>
                <c:pt idx="988">
                  <c:v>42081</c:v>
                </c:pt>
                <c:pt idx="989">
                  <c:v>42080</c:v>
                </c:pt>
                <c:pt idx="990">
                  <c:v>42079</c:v>
                </c:pt>
                <c:pt idx="991">
                  <c:v>42076</c:v>
                </c:pt>
                <c:pt idx="992">
                  <c:v>42075</c:v>
                </c:pt>
                <c:pt idx="993">
                  <c:v>42074</c:v>
                </c:pt>
                <c:pt idx="994">
                  <c:v>42073</c:v>
                </c:pt>
                <c:pt idx="995">
                  <c:v>42072</c:v>
                </c:pt>
                <c:pt idx="996">
                  <c:v>42069</c:v>
                </c:pt>
                <c:pt idx="997">
                  <c:v>42068</c:v>
                </c:pt>
                <c:pt idx="998">
                  <c:v>42067</c:v>
                </c:pt>
                <c:pt idx="999">
                  <c:v>42066</c:v>
                </c:pt>
                <c:pt idx="1000">
                  <c:v>42065</c:v>
                </c:pt>
                <c:pt idx="1001">
                  <c:v>42062</c:v>
                </c:pt>
                <c:pt idx="1002">
                  <c:v>42061</c:v>
                </c:pt>
                <c:pt idx="1003">
                  <c:v>42060</c:v>
                </c:pt>
                <c:pt idx="1004">
                  <c:v>42059</c:v>
                </c:pt>
                <c:pt idx="1005">
                  <c:v>42058</c:v>
                </c:pt>
                <c:pt idx="1006">
                  <c:v>42055</c:v>
                </c:pt>
                <c:pt idx="1007">
                  <c:v>42054</c:v>
                </c:pt>
                <c:pt idx="1008">
                  <c:v>42053</c:v>
                </c:pt>
                <c:pt idx="1009">
                  <c:v>42052</c:v>
                </c:pt>
                <c:pt idx="1010">
                  <c:v>42051</c:v>
                </c:pt>
                <c:pt idx="1011">
                  <c:v>42048</c:v>
                </c:pt>
                <c:pt idx="1012">
                  <c:v>42047</c:v>
                </c:pt>
                <c:pt idx="1013">
                  <c:v>42046</c:v>
                </c:pt>
                <c:pt idx="1014">
                  <c:v>42045</c:v>
                </c:pt>
                <c:pt idx="1015">
                  <c:v>42044</c:v>
                </c:pt>
                <c:pt idx="1016">
                  <c:v>42041</c:v>
                </c:pt>
                <c:pt idx="1017">
                  <c:v>42040</c:v>
                </c:pt>
                <c:pt idx="1018">
                  <c:v>42039</c:v>
                </c:pt>
                <c:pt idx="1019">
                  <c:v>42038</c:v>
                </c:pt>
                <c:pt idx="1020">
                  <c:v>42037</c:v>
                </c:pt>
                <c:pt idx="1021">
                  <c:v>42034</c:v>
                </c:pt>
                <c:pt idx="1022">
                  <c:v>42033</c:v>
                </c:pt>
                <c:pt idx="1023">
                  <c:v>42032</c:v>
                </c:pt>
                <c:pt idx="1024">
                  <c:v>42031</c:v>
                </c:pt>
                <c:pt idx="1025">
                  <c:v>42030</c:v>
                </c:pt>
                <c:pt idx="1026">
                  <c:v>42027</c:v>
                </c:pt>
                <c:pt idx="1027">
                  <c:v>42026</c:v>
                </c:pt>
                <c:pt idx="1028">
                  <c:v>42025</c:v>
                </c:pt>
                <c:pt idx="1029">
                  <c:v>42024</c:v>
                </c:pt>
                <c:pt idx="1030">
                  <c:v>42023</c:v>
                </c:pt>
                <c:pt idx="1031">
                  <c:v>42020</c:v>
                </c:pt>
                <c:pt idx="1032">
                  <c:v>42019</c:v>
                </c:pt>
                <c:pt idx="1033">
                  <c:v>42018</c:v>
                </c:pt>
                <c:pt idx="1034">
                  <c:v>42017</c:v>
                </c:pt>
                <c:pt idx="1035">
                  <c:v>42016</c:v>
                </c:pt>
                <c:pt idx="1036">
                  <c:v>42013</c:v>
                </c:pt>
                <c:pt idx="1037">
                  <c:v>42012</c:v>
                </c:pt>
                <c:pt idx="1038">
                  <c:v>42011</c:v>
                </c:pt>
                <c:pt idx="1039">
                  <c:v>42010</c:v>
                </c:pt>
                <c:pt idx="1040">
                  <c:v>42009</c:v>
                </c:pt>
                <c:pt idx="1041">
                  <c:v>42006</c:v>
                </c:pt>
                <c:pt idx="1042">
                  <c:v>42005</c:v>
                </c:pt>
                <c:pt idx="1043">
                  <c:v>42004</c:v>
                </c:pt>
                <c:pt idx="1044">
                  <c:v>42003</c:v>
                </c:pt>
                <c:pt idx="1045">
                  <c:v>42002</c:v>
                </c:pt>
                <c:pt idx="1046">
                  <c:v>41999</c:v>
                </c:pt>
                <c:pt idx="1047">
                  <c:v>41998</c:v>
                </c:pt>
                <c:pt idx="1048">
                  <c:v>41997</c:v>
                </c:pt>
                <c:pt idx="1049">
                  <c:v>41996</c:v>
                </c:pt>
                <c:pt idx="1050">
                  <c:v>41995</c:v>
                </c:pt>
                <c:pt idx="1051">
                  <c:v>41992</c:v>
                </c:pt>
                <c:pt idx="1052">
                  <c:v>41991</c:v>
                </c:pt>
                <c:pt idx="1053">
                  <c:v>41990</c:v>
                </c:pt>
                <c:pt idx="1054">
                  <c:v>41989</c:v>
                </c:pt>
                <c:pt idx="1055">
                  <c:v>41988</c:v>
                </c:pt>
                <c:pt idx="1056">
                  <c:v>41985</c:v>
                </c:pt>
                <c:pt idx="1057">
                  <c:v>41984</c:v>
                </c:pt>
                <c:pt idx="1058">
                  <c:v>41983</c:v>
                </c:pt>
                <c:pt idx="1059">
                  <c:v>41982</c:v>
                </c:pt>
                <c:pt idx="1060">
                  <c:v>41981</c:v>
                </c:pt>
                <c:pt idx="1061">
                  <c:v>41978</c:v>
                </c:pt>
                <c:pt idx="1062">
                  <c:v>41977</c:v>
                </c:pt>
                <c:pt idx="1063">
                  <c:v>41976</c:v>
                </c:pt>
                <c:pt idx="1064">
                  <c:v>41975</c:v>
                </c:pt>
                <c:pt idx="1065">
                  <c:v>41974</c:v>
                </c:pt>
                <c:pt idx="1066">
                  <c:v>41971</c:v>
                </c:pt>
                <c:pt idx="1067">
                  <c:v>41970</c:v>
                </c:pt>
                <c:pt idx="1068">
                  <c:v>41969</c:v>
                </c:pt>
                <c:pt idx="1069">
                  <c:v>41968</c:v>
                </c:pt>
                <c:pt idx="1070">
                  <c:v>41967</c:v>
                </c:pt>
                <c:pt idx="1071">
                  <c:v>41964</c:v>
                </c:pt>
                <c:pt idx="1072">
                  <c:v>41963</c:v>
                </c:pt>
                <c:pt idx="1073">
                  <c:v>41962</c:v>
                </c:pt>
                <c:pt idx="1074">
                  <c:v>41961</c:v>
                </c:pt>
                <c:pt idx="1075">
                  <c:v>41960</c:v>
                </c:pt>
                <c:pt idx="1076">
                  <c:v>41957</c:v>
                </c:pt>
                <c:pt idx="1077">
                  <c:v>41956</c:v>
                </c:pt>
                <c:pt idx="1078">
                  <c:v>41955</c:v>
                </c:pt>
                <c:pt idx="1079">
                  <c:v>41954</c:v>
                </c:pt>
                <c:pt idx="1080">
                  <c:v>41953</c:v>
                </c:pt>
                <c:pt idx="1081">
                  <c:v>41950</c:v>
                </c:pt>
                <c:pt idx="1082">
                  <c:v>41949</c:v>
                </c:pt>
                <c:pt idx="1083">
                  <c:v>41948</c:v>
                </c:pt>
                <c:pt idx="1084">
                  <c:v>41947</c:v>
                </c:pt>
                <c:pt idx="1085">
                  <c:v>41946</c:v>
                </c:pt>
                <c:pt idx="1086">
                  <c:v>41943</c:v>
                </c:pt>
                <c:pt idx="1087">
                  <c:v>41942</c:v>
                </c:pt>
                <c:pt idx="1088">
                  <c:v>41941</c:v>
                </c:pt>
                <c:pt idx="1089">
                  <c:v>41940</c:v>
                </c:pt>
                <c:pt idx="1090">
                  <c:v>41939</c:v>
                </c:pt>
                <c:pt idx="1091">
                  <c:v>41936</c:v>
                </c:pt>
                <c:pt idx="1092">
                  <c:v>41935</c:v>
                </c:pt>
                <c:pt idx="1093">
                  <c:v>41934</c:v>
                </c:pt>
                <c:pt idx="1094">
                  <c:v>41933</c:v>
                </c:pt>
                <c:pt idx="1095">
                  <c:v>41932</c:v>
                </c:pt>
                <c:pt idx="1096">
                  <c:v>41929</c:v>
                </c:pt>
                <c:pt idx="1097">
                  <c:v>41928</c:v>
                </c:pt>
                <c:pt idx="1098">
                  <c:v>41927</c:v>
                </c:pt>
                <c:pt idx="1099">
                  <c:v>41926</c:v>
                </c:pt>
                <c:pt idx="1100">
                  <c:v>41925</c:v>
                </c:pt>
                <c:pt idx="1101">
                  <c:v>41922</c:v>
                </c:pt>
                <c:pt idx="1102">
                  <c:v>41921</c:v>
                </c:pt>
                <c:pt idx="1103">
                  <c:v>41920</c:v>
                </c:pt>
                <c:pt idx="1104">
                  <c:v>41919</c:v>
                </c:pt>
                <c:pt idx="1105">
                  <c:v>41918</c:v>
                </c:pt>
                <c:pt idx="1106">
                  <c:v>41915</c:v>
                </c:pt>
                <c:pt idx="1107">
                  <c:v>41914</c:v>
                </c:pt>
                <c:pt idx="1108">
                  <c:v>41913</c:v>
                </c:pt>
                <c:pt idx="1109">
                  <c:v>41912</c:v>
                </c:pt>
                <c:pt idx="1110">
                  <c:v>41911</c:v>
                </c:pt>
                <c:pt idx="1111">
                  <c:v>41908</c:v>
                </c:pt>
                <c:pt idx="1112">
                  <c:v>41907</c:v>
                </c:pt>
                <c:pt idx="1113">
                  <c:v>41906</c:v>
                </c:pt>
                <c:pt idx="1114">
                  <c:v>41905</c:v>
                </c:pt>
                <c:pt idx="1115">
                  <c:v>41904</c:v>
                </c:pt>
                <c:pt idx="1116">
                  <c:v>41901</c:v>
                </c:pt>
                <c:pt idx="1117">
                  <c:v>41900</c:v>
                </c:pt>
                <c:pt idx="1118">
                  <c:v>41899</c:v>
                </c:pt>
                <c:pt idx="1119">
                  <c:v>41898</c:v>
                </c:pt>
                <c:pt idx="1120">
                  <c:v>41897</c:v>
                </c:pt>
                <c:pt idx="1121">
                  <c:v>41894</c:v>
                </c:pt>
                <c:pt idx="1122">
                  <c:v>41893</c:v>
                </c:pt>
                <c:pt idx="1123">
                  <c:v>41892</c:v>
                </c:pt>
                <c:pt idx="1124">
                  <c:v>41891</c:v>
                </c:pt>
                <c:pt idx="1125">
                  <c:v>41890</c:v>
                </c:pt>
                <c:pt idx="1126">
                  <c:v>41887</c:v>
                </c:pt>
                <c:pt idx="1127">
                  <c:v>41886</c:v>
                </c:pt>
                <c:pt idx="1128">
                  <c:v>41885</c:v>
                </c:pt>
                <c:pt idx="1129">
                  <c:v>41884</c:v>
                </c:pt>
                <c:pt idx="1130">
                  <c:v>41883</c:v>
                </c:pt>
                <c:pt idx="1131">
                  <c:v>41880</c:v>
                </c:pt>
                <c:pt idx="1132">
                  <c:v>41879</c:v>
                </c:pt>
                <c:pt idx="1133">
                  <c:v>41878</c:v>
                </c:pt>
                <c:pt idx="1134">
                  <c:v>41877</c:v>
                </c:pt>
                <c:pt idx="1135">
                  <c:v>41876</c:v>
                </c:pt>
                <c:pt idx="1136">
                  <c:v>41873</c:v>
                </c:pt>
                <c:pt idx="1137">
                  <c:v>41872</c:v>
                </c:pt>
                <c:pt idx="1138">
                  <c:v>41871</c:v>
                </c:pt>
                <c:pt idx="1139">
                  <c:v>41870</c:v>
                </c:pt>
                <c:pt idx="1140">
                  <c:v>41869</c:v>
                </c:pt>
                <c:pt idx="1141">
                  <c:v>41866</c:v>
                </c:pt>
                <c:pt idx="1142">
                  <c:v>41865</c:v>
                </c:pt>
                <c:pt idx="1143">
                  <c:v>41864</c:v>
                </c:pt>
                <c:pt idx="1144">
                  <c:v>41863</c:v>
                </c:pt>
                <c:pt idx="1145">
                  <c:v>41862</c:v>
                </c:pt>
                <c:pt idx="1146">
                  <c:v>41859</c:v>
                </c:pt>
                <c:pt idx="1147">
                  <c:v>41858</c:v>
                </c:pt>
                <c:pt idx="1148">
                  <c:v>41857</c:v>
                </c:pt>
                <c:pt idx="1149">
                  <c:v>41856</c:v>
                </c:pt>
                <c:pt idx="1150">
                  <c:v>41855</c:v>
                </c:pt>
                <c:pt idx="1151">
                  <c:v>41852</c:v>
                </c:pt>
                <c:pt idx="1152">
                  <c:v>41851</c:v>
                </c:pt>
                <c:pt idx="1153">
                  <c:v>41850</c:v>
                </c:pt>
                <c:pt idx="1154">
                  <c:v>41849</c:v>
                </c:pt>
                <c:pt idx="1155">
                  <c:v>41848</c:v>
                </c:pt>
                <c:pt idx="1156">
                  <c:v>41845</c:v>
                </c:pt>
                <c:pt idx="1157">
                  <c:v>41844</c:v>
                </c:pt>
                <c:pt idx="1158">
                  <c:v>41843</c:v>
                </c:pt>
                <c:pt idx="1159">
                  <c:v>41842</c:v>
                </c:pt>
                <c:pt idx="1160">
                  <c:v>41841</c:v>
                </c:pt>
                <c:pt idx="1161">
                  <c:v>41838</c:v>
                </c:pt>
                <c:pt idx="1162">
                  <c:v>41837</c:v>
                </c:pt>
                <c:pt idx="1163">
                  <c:v>41836</c:v>
                </c:pt>
                <c:pt idx="1164">
                  <c:v>41835</c:v>
                </c:pt>
                <c:pt idx="1165">
                  <c:v>41834</c:v>
                </c:pt>
                <c:pt idx="1166">
                  <c:v>41831</c:v>
                </c:pt>
                <c:pt idx="1167">
                  <c:v>41830</c:v>
                </c:pt>
                <c:pt idx="1168">
                  <c:v>41829</c:v>
                </c:pt>
                <c:pt idx="1169">
                  <c:v>41828</c:v>
                </c:pt>
                <c:pt idx="1170">
                  <c:v>41827</c:v>
                </c:pt>
                <c:pt idx="1171">
                  <c:v>41824</c:v>
                </c:pt>
                <c:pt idx="1172">
                  <c:v>41823</c:v>
                </c:pt>
                <c:pt idx="1173">
                  <c:v>41822</c:v>
                </c:pt>
                <c:pt idx="1174">
                  <c:v>41821</c:v>
                </c:pt>
                <c:pt idx="1175">
                  <c:v>41820</c:v>
                </c:pt>
                <c:pt idx="1176">
                  <c:v>41817</c:v>
                </c:pt>
                <c:pt idx="1177">
                  <c:v>41816</c:v>
                </c:pt>
                <c:pt idx="1178">
                  <c:v>41815</c:v>
                </c:pt>
                <c:pt idx="1179">
                  <c:v>41814</c:v>
                </c:pt>
                <c:pt idx="1180">
                  <c:v>41813</c:v>
                </c:pt>
                <c:pt idx="1181">
                  <c:v>41810</c:v>
                </c:pt>
                <c:pt idx="1182">
                  <c:v>41809</c:v>
                </c:pt>
                <c:pt idx="1183">
                  <c:v>41808</c:v>
                </c:pt>
                <c:pt idx="1184">
                  <c:v>41807</c:v>
                </c:pt>
                <c:pt idx="1185">
                  <c:v>41806</c:v>
                </c:pt>
                <c:pt idx="1186">
                  <c:v>41803</c:v>
                </c:pt>
                <c:pt idx="1187">
                  <c:v>41802</c:v>
                </c:pt>
                <c:pt idx="1188">
                  <c:v>41801</c:v>
                </c:pt>
                <c:pt idx="1189">
                  <c:v>41800</c:v>
                </c:pt>
                <c:pt idx="1190">
                  <c:v>41799</c:v>
                </c:pt>
                <c:pt idx="1191">
                  <c:v>41796</c:v>
                </c:pt>
                <c:pt idx="1192">
                  <c:v>41795</c:v>
                </c:pt>
                <c:pt idx="1193">
                  <c:v>41794</c:v>
                </c:pt>
                <c:pt idx="1194">
                  <c:v>41793</c:v>
                </c:pt>
                <c:pt idx="1195">
                  <c:v>41792</c:v>
                </c:pt>
                <c:pt idx="1196">
                  <c:v>41789</c:v>
                </c:pt>
                <c:pt idx="1197">
                  <c:v>41788</c:v>
                </c:pt>
                <c:pt idx="1198">
                  <c:v>41787</c:v>
                </c:pt>
                <c:pt idx="1199">
                  <c:v>41786</c:v>
                </c:pt>
                <c:pt idx="1200">
                  <c:v>41785</c:v>
                </c:pt>
                <c:pt idx="1201">
                  <c:v>41782</c:v>
                </c:pt>
                <c:pt idx="1202">
                  <c:v>41781</c:v>
                </c:pt>
                <c:pt idx="1203">
                  <c:v>41780</c:v>
                </c:pt>
                <c:pt idx="1204">
                  <c:v>41779</c:v>
                </c:pt>
                <c:pt idx="1205">
                  <c:v>41778</c:v>
                </c:pt>
                <c:pt idx="1206">
                  <c:v>41775</c:v>
                </c:pt>
                <c:pt idx="1207">
                  <c:v>41774</c:v>
                </c:pt>
                <c:pt idx="1208">
                  <c:v>41773</c:v>
                </c:pt>
                <c:pt idx="1209">
                  <c:v>41772</c:v>
                </c:pt>
                <c:pt idx="1210">
                  <c:v>41771</c:v>
                </c:pt>
                <c:pt idx="1211">
                  <c:v>41768</c:v>
                </c:pt>
                <c:pt idx="1212">
                  <c:v>41767</c:v>
                </c:pt>
                <c:pt idx="1213">
                  <c:v>41766</c:v>
                </c:pt>
                <c:pt idx="1214">
                  <c:v>41765</c:v>
                </c:pt>
                <c:pt idx="1215">
                  <c:v>41764</c:v>
                </c:pt>
                <c:pt idx="1216">
                  <c:v>41761</c:v>
                </c:pt>
                <c:pt idx="1217">
                  <c:v>41760</c:v>
                </c:pt>
                <c:pt idx="1218">
                  <c:v>41759</c:v>
                </c:pt>
                <c:pt idx="1219">
                  <c:v>41758</c:v>
                </c:pt>
                <c:pt idx="1220">
                  <c:v>41757</c:v>
                </c:pt>
                <c:pt idx="1221">
                  <c:v>41754</c:v>
                </c:pt>
                <c:pt idx="1222">
                  <c:v>41753</c:v>
                </c:pt>
                <c:pt idx="1223">
                  <c:v>41752</c:v>
                </c:pt>
                <c:pt idx="1224">
                  <c:v>41751</c:v>
                </c:pt>
                <c:pt idx="1225">
                  <c:v>41750</c:v>
                </c:pt>
                <c:pt idx="1226">
                  <c:v>41747</c:v>
                </c:pt>
                <c:pt idx="1227">
                  <c:v>41746</c:v>
                </c:pt>
                <c:pt idx="1228">
                  <c:v>41745</c:v>
                </c:pt>
                <c:pt idx="1229">
                  <c:v>41744</c:v>
                </c:pt>
                <c:pt idx="1230">
                  <c:v>41743</c:v>
                </c:pt>
                <c:pt idx="1231">
                  <c:v>41740</c:v>
                </c:pt>
                <c:pt idx="1232">
                  <c:v>41739</c:v>
                </c:pt>
                <c:pt idx="1233">
                  <c:v>41738</c:v>
                </c:pt>
                <c:pt idx="1234">
                  <c:v>41737</c:v>
                </c:pt>
                <c:pt idx="1235">
                  <c:v>41736</c:v>
                </c:pt>
                <c:pt idx="1236">
                  <c:v>41733</c:v>
                </c:pt>
                <c:pt idx="1237">
                  <c:v>41732</c:v>
                </c:pt>
                <c:pt idx="1238">
                  <c:v>41731</c:v>
                </c:pt>
                <c:pt idx="1239">
                  <c:v>41730</c:v>
                </c:pt>
                <c:pt idx="1240">
                  <c:v>41729</c:v>
                </c:pt>
                <c:pt idx="1241">
                  <c:v>41726</c:v>
                </c:pt>
                <c:pt idx="1242">
                  <c:v>41725</c:v>
                </c:pt>
                <c:pt idx="1243">
                  <c:v>41724</c:v>
                </c:pt>
                <c:pt idx="1244">
                  <c:v>41723</c:v>
                </c:pt>
                <c:pt idx="1245">
                  <c:v>41722</c:v>
                </c:pt>
                <c:pt idx="1246">
                  <c:v>41719</c:v>
                </c:pt>
                <c:pt idx="1247">
                  <c:v>41718</c:v>
                </c:pt>
                <c:pt idx="1248">
                  <c:v>41717</c:v>
                </c:pt>
                <c:pt idx="1249">
                  <c:v>41716</c:v>
                </c:pt>
                <c:pt idx="1250">
                  <c:v>41715</c:v>
                </c:pt>
                <c:pt idx="1251">
                  <c:v>41712</c:v>
                </c:pt>
                <c:pt idx="1252">
                  <c:v>41711</c:v>
                </c:pt>
                <c:pt idx="1253">
                  <c:v>41710</c:v>
                </c:pt>
                <c:pt idx="1254">
                  <c:v>41709</c:v>
                </c:pt>
                <c:pt idx="1255">
                  <c:v>41708</c:v>
                </c:pt>
                <c:pt idx="1256">
                  <c:v>41705</c:v>
                </c:pt>
                <c:pt idx="1257">
                  <c:v>41704</c:v>
                </c:pt>
                <c:pt idx="1258">
                  <c:v>41703</c:v>
                </c:pt>
                <c:pt idx="1259">
                  <c:v>41702</c:v>
                </c:pt>
                <c:pt idx="1260">
                  <c:v>41701</c:v>
                </c:pt>
                <c:pt idx="1261">
                  <c:v>41698</c:v>
                </c:pt>
                <c:pt idx="1262">
                  <c:v>41697</c:v>
                </c:pt>
                <c:pt idx="1263">
                  <c:v>41696</c:v>
                </c:pt>
                <c:pt idx="1264">
                  <c:v>41695</c:v>
                </c:pt>
                <c:pt idx="1265">
                  <c:v>41694</c:v>
                </c:pt>
                <c:pt idx="1266">
                  <c:v>41691</c:v>
                </c:pt>
                <c:pt idx="1267">
                  <c:v>41690</c:v>
                </c:pt>
                <c:pt idx="1268">
                  <c:v>41689</c:v>
                </c:pt>
                <c:pt idx="1269">
                  <c:v>41688</c:v>
                </c:pt>
                <c:pt idx="1270">
                  <c:v>41687</c:v>
                </c:pt>
                <c:pt idx="1271">
                  <c:v>41684</c:v>
                </c:pt>
                <c:pt idx="1272">
                  <c:v>41683</c:v>
                </c:pt>
                <c:pt idx="1273">
                  <c:v>41682</c:v>
                </c:pt>
                <c:pt idx="1274">
                  <c:v>41681</c:v>
                </c:pt>
                <c:pt idx="1275">
                  <c:v>41680</c:v>
                </c:pt>
                <c:pt idx="1276">
                  <c:v>41677</c:v>
                </c:pt>
                <c:pt idx="1277">
                  <c:v>41676</c:v>
                </c:pt>
                <c:pt idx="1278">
                  <c:v>41675</c:v>
                </c:pt>
                <c:pt idx="1279">
                  <c:v>41674</c:v>
                </c:pt>
                <c:pt idx="1280">
                  <c:v>41673</c:v>
                </c:pt>
                <c:pt idx="1281">
                  <c:v>41670</c:v>
                </c:pt>
                <c:pt idx="1282">
                  <c:v>41669</c:v>
                </c:pt>
                <c:pt idx="1283">
                  <c:v>41668</c:v>
                </c:pt>
                <c:pt idx="1284">
                  <c:v>41667</c:v>
                </c:pt>
                <c:pt idx="1285">
                  <c:v>41666</c:v>
                </c:pt>
                <c:pt idx="1286">
                  <c:v>41663</c:v>
                </c:pt>
                <c:pt idx="1287">
                  <c:v>41662</c:v>
                </c:pt>
                <c:pt idx="1288">
                  <c:v>41661</c:v>
                </c:pt>
                <c:pt idx="1289">
                  <c:v>41660</c:v>
                </c:pt>
                <c:pt idx="1290">
                  <c:v>41659</c:v>
                </c:pt>
                <c:pt idx="1291">
                  <c:v>41656</c:v>
                </c:pt>
                <c:pt idx="1292">
                  <c:v>41655</c:v>
                </c:pt>
                <c:pt idx="1293">
                  <c:v>41654</c:v>
                </c:pt>
                <c:pt idx="1294">
                  <c:v>41653</c:v>
                </c:pt>
                <c:pt idx="1295">
                  <c:v>41652</c:v>
                </c:pt>
                <c:pt idx="1296">
                  <c:v>41649</c:v>
                </c:pt>
                <c:pt idx="1297">
                  <c:v>41648</c:v>
                </c:pt>
                <c:pt idx="1298">
                  <c:v>41647</c:v>
                </c:pt>
                <c:pt idx="1299">
                  <c:v>41646</c:v>
                </c:pt>
                <c:pt idx="1300">
                  <c:v>41645</c:v>
                </c:pt>
                <c:pt idx="1301">
                  <c:v>41642</c:v>
                </c:pt>
                <c:pt idx="1302">
                  <c:v>41641</c:v>
                </c:pt>
                <c:pt idx="1303">
                  <c:v>41640</c:v>
                </c:pt>
                <c:pt idx="1304">
                  <c:v>41639</c:v>
                </c:pt>
                <c:pt idx="1305">
                  <c:v>41638</c:v>
                </c:pt>
                <c:pt idx="1306">
                  <c:v>41635</c:v>
                </c:pt>
                <c:pt idx="1307">
                  <c:v>41634</c:v>
                </c:pt>
                <c:pt idx="1308">
                  <c:v>41633</c:v>
                </c:pt>
                <c:pt idx="1309">
                  <c:v>41632</c:v>
                </c:pt>
                <c:pt idx="1310">
                  <c:v>41631</c:v>
                </c:pt>
                <c:pt idx="1311">
                  <c:v>41628</c:v>
                </c:pt>
                <c:pt idx="1312">
                  <c:v>41627</c:v>
                </c:pt>
                <c:pt idx="1313">
                  <c:v>41626</c:v>
                </c:pt>
                <c:pt idx="1314">
                  <c:v>41625</c:v>
                </c:pt>
                <c:pt idx="1315">
                  <c:v>41624</c:v>
                </c:pt>
                <c:pt idx="1316">
                  <c:v>41621</c:v>
                </c:pt>
                <c:pt idx="1317">
                  <c:v>41620</c:v>
                </c:pt>
                <c:pt idx="1318">
                  <c:v>41619</c:v>
                </c:pt>
                <c:pt idx="1319">
                  <c:v>41618</c:v>
                </c:pt>
                <c:pt idx="1320">
                  <c:v>41617</c:v>
                </c:pt>
                <c:pt idx="1321">
                  <c:v>41614</c:v>
                </c:pt>
                <c:pt idx="1322">
                  <c:v>41613</c:v>
                </c:pt>
                <c:pt idx="1323">
                  <c:v>41612</c:v>
                </c:pt>
                <c:pt idx="1324">
                  <c:v>41611</c:v>
                </c:pt>
                <c:pt idx="1325">
                  <c:v>41610</c:v>
                </c:pt>
                <c:pt idx="1326">
                  <c:v>41607</c:v>
                </c:pt>
                <c:pt idx="1327">
                  <c:v>41606</c:v>
                </c:pt>
                <c:pt idx="1328">
                  <c:v>41605</c:v>
                </c:pt>
                <c:pt idx="1329">
                  <c:v>41604</c:v>
                </c:pt>
                <c:pt idx="1330">
                  <c:v>41603</c:v>
                </c:pt>
                <c:pt idx="1331">
                  <c:v>41600</c:v>
                </c:pt>
                <c:pt idx="1332">
                  <c:v>41599</c:v>
                </c:pt>
                <c:pt idx="1333">
                  <c:v>41598</c:v>
                </c:pt>
                <c:pt idx="1334">
                  <c:v>41597</c:v>
                </c:pt>
                <c:pt idx="1335">
                  <c:v>41596</c:v>
                </c:pt>
                <c:pt idx="1336">
                  <c:v>41593</c:v>
                </c:pt>
                <c:pt idx="1337">
                  <c:v>41592</c:v>
                </c:pt>
                <c:pt idx="1338">
                  <c:v>41591</c:v>
                </c:pt>
                <c:pt idx="1339">
                  <c:v>41590</c:v>
                </c:pt>
                <c:pt idx="1340">
                  <c:v>41589</c:v>
                </c:pt>
                <c:pt idx="1341">
                  <c:v>41586</c:v>
                </c:pt>
                <c:pt idx="1342">
                  <c:v>41585</c:v>
                </c:pt>
                <c:pt idx="1343">
                  <c:v>41584</c:v>
                </c:pt>
                <c:pt idx="1344">
                  <c:v>41583</c:v>
                </c:pt>
                <c:pt idx="1345">
                  <c:v>41582</c:v>
                </c:pt>
                <c:pt idx="1346">
                  <c:v>41579</c:v>
                </c:pt>
                <c:pt idx="1347">
                  <c:v>41578</c:v>
                </c:pt>
                <c:pt idx="1348">
                  <c:v>41577</c:v>
                </c:pt>
                <c:pt idx="1349">
                  <c:v>41576</c:v>
                </c:pt>
                <c:pt idx="1350">
                  <c:v>41575</c:v>
                </c:pt>
                <c:pt idx="1351">
                  <c:v>41572</c:v>
                </c:pt>
                <c:pt idx="1352">
                  <c:v>41571</c:v>
                </c:pt>
                <c:pt idx="1353">
                  <c:v>41570</c:v>
                </c:pt>
                <c:pt idx="1354">
                  <c:v>41569</c:v>
                </c:pt>
                <c:pt idx="1355">
                  <c:v>41568</c:v>
                </c:pt>
                <c:pt idx="1356">
                  <c:v>41565</c:v>
                </c:pt>
                <c:pt idx="1357">
                  <c:v>41564</c:v>
                </c:pt>
                <c:pt idx="1358">
                  <c:v>41563</c:v>
                </c:pt>
                <c:pt idx="1359">
                  <c:v>41562</c:v>
                </c:pt>
                <c:pt idx="1360">
                  <c:v>41561</c:v>
                </c:pt>
                <c:pt idx="1361">
                  <c:v>41558</c:v>
                </c:pt>
                <c:pt idx="1362">
                  <c:v>41557</c:v>
                </c:pt>
                <c:pt idx="1363">
                  <c:v>41556</c:v>
                </c:pt>
                <c:pt idx="1364">
                  <c:v>41555</c:v>
                </c:pt>
                <c:pt idx="1365">
                  <c:v>41554</c:v>
                </c:pt>
                <c:pt idx="1366">
                  <c:v>41551</c:v>
                </c:pt>
                <c:pt idx="1367">
                  <c:v>41550</c:v>
                </c:pt>
                <c:pt idx="1368">
                  <c:v>41549</c:v>
                </c:pt>
                <c:pt idx="1369">
                  <c:v>41548</c:v>
                </c:pt>
                <c:pt idx="1370">
                  <c:v>41547</c:v>
                </c:pt>
                <c:pt idx="1371">
                  <c:v>41544</c:v>
                </c:pt>
                <c:pt idx="1372">
                  <c:v>41543</c:v>
                </c:pt>
                <c:pt idx="1373">
                  <c:v>41542</c:v>
                </c:pt>
                <c:pt idx="1374">
                  <c:v>41541</c:v>
                </c:pt>
                <c:pt idx="1375">
                  <c:v>41540</c:v>
                </c:pt>
                <c:pt idx="1376">
                  <c:v>41537</c:v>
                </c:pt>
                <c:pt idx="1377">
                  <c:v>41536</c:v>
                </c:pt>
                <c:pt idx="1378">
                  <c:v>41535</c:v>
                </c:pt>
                <c:pt idx="1379">
                  <c:v>41534</c:v>
                </c:pt>
                <c:pt idx="1380">
                  <c:v>41533</c:v>
                </c:pt>
                <c:pt idx="1381">
                  <c:v>41530</c:v>
                </c:pt>
                <c:pt idx="1382">
                  <c:v>41529</c:v>
                </c:pt>
                <c:pt idx="1383">
                  <c:v>41528</c:v>
                </c:pt>
                <c:pt idx="1384">
                  <c:v>41527</c:v>
                </c:pt>
                <c:pt idx="1385">
                  <c:v>41526</c:v>
                </c:pt>
                <c:pt idx="1386">
                  <c:v>41523</c:v>
                </c:pt>
                <c:pt idx="1387">
                  <c:v>41522</c:v>
                </c:pt>
                <c:pt idx="1388">
                  <c:v>41521</c:v>
                </c:pt>
                <c:pt idx="1389">
                  <c:v>41520</c:v>
                </c:pt>
                <c:pt idx="1390">
                  <c:v>41519</c:v>
                </c:pt>
                <c:pt idx="1391">
                  <c:v>41516</c:v>
                </c:pt>
                <c:pt idx="1392">
                  <c:v>41515</c:v>
                </c:pt>
                <c:pt idx="1393">
                  <c:v>41514</c:v>
                </c:pt>
                <c:pt idx="1394">
                  <c:v>41513</c:v>
                </c:pt>
                <c:pt idx="1395">
                  <c:v>41512</c:v>
                </c:pt>
                <c:pt idx="1396">
                  <c:v>41509</c:v>
                </c:pt>
                <c:pt idx="1397">
                  <c:v>41508</c:v>
                </c:pt>
                <c:pt idx="1398">
                  <c:v>41507</c:v>
                </c:pt>
                <c:pt idx="1399">
                  <c:v>41506</c:v>
                </c:pt>
                <c:pt idx="1400">
                  <c:v>41505</c:v>
                </c:pt>
                <c:pt idx="1401">
                  <c:v>41502</c:v>
                </c:pt>
                <c:pt idx="1402">
                  <c:v>41501</c:v>
                </c:pt>
                <c:pt idx="1403">
                  <c:v>41500</c:v>
                </c:pt>
                <c:pt idx="1404">
                  <c:v>41499</c:v>
                </c:pt>
                <c:pt idx="1405">
                  <c:v>41498</c:v>
                </c:pt>
                <c:pt idx="1406">
                  <c:v>41495</c:v>
                </c:pt>
                <c:pt idx="1407">
                  <c:v>41494</c:v>
                </c:pt>
                <c:pt idx="1408">
                  <c:v>41493</c:v>
                </c:pt>
                <c:pt idx="1409">
                  <c:v>41492</c:v>
                </c:pt>
                <c:pt idx="1410">
                  <c:v>41491</c:v>
                </c:pt>
                <c:pt idx="1411">
                  <c:v>41488</c:v>
                </c:pt>
                <c:pt idx="1412">
                  <c:v>41487</c:v>
                </c:pt>
                <c:pt idx="1413">
                  <c:v>41486</c:v>
                </c:pt>
                <c:pt idx="1414">
                  <c:v>41485</c:v>
                </c:pt>
                <c:pt idx="1415">
                  <c:v>41484</c:v>
                </c:pt>
                <c:pt idx="1416">
                  <c:v>41481</c:v>
                </c:pt>
                <c:pt idx="1417">
                  <c:v>41480</c:v>
                </c:pt>
                <c:pt idx="1418">
                  <c:v>41479</c:v>
                </c:pt>
                <c:pt idx="1419">
                  <c:v>41478</c:v>
                </c:pt>
                <c:pt idx="1420">
                  <c:v>41477</c:v>
                </c:pt>
                <c:pt idx="1421">
                  <c:v>41474</c:v>
                </c:pt>
                <c:pt idx="1422">
                  <c:v>41473</c:v>
                </c:pt>
                <c:pt idx="1423">
                  <c:v>41472</c:v>
                </c:pt>
                <c:pt idx="1424">
                  <c:v>41471</c:v>
                </c:pt>
                <c:pt idx="1425">
                  <c:v>41470</c:v>
                </c:pt>
                <c:pt idx="1426">
                  <c:v>41467</c:v>
                </c:pt>
                <c:pt idx="1427">
                  <c:v>41466</c:v>
                </c:pt>
                <c:pt idx="1428">
                  <c:v>41465</c:v>
                </c:pt>
                <c:pt idx="1429">
                  <c:v>41464</c:v>
                </c:pt>
                <c:pt idx="1430">
                  <c:v>41463</c:v>
                </c:pt>
                <c:pt idx="1431">
                  <c:v>41460</c:v>
                </c:pt>
                <c:pt idx="1432">
                  <c:v>41459</c:v>
                </c:pt>
                <c:pt idx="1433">
                  <c:v>41458</c:v>
                </c:pt>
                <c:pt idx="1434">
                  <c:v>41457</c:v>
                </c:pt>
                <c:pt idx="1435">
                  <c:v>41456</c:v>
                </c:pt>
                <c:pt idx="1436">
                  <c:v>41453</c:v>
                </c:pt>
                <c:pt idx="1437">
                  <c:v>41452</c:v>
                </c:pt>
                <c:pt idx="1438">
                  <c:v>41451</c:v>
                </c:pt>
                <c:pt idx="1439">
                  <c:v>41450</c:v>
                </c:pt>
                <c:pt idx="1440">
                  <c:v>41449</c:v>
                </c:pt>
                <c:pt idx="1441">
                  <c:v>41446</c:v>
                </c:pt>
                <c:pt idx="1442">
                  <c:v>41445</c:v>
                </c:pt>
                <c:pt idx="1443">
                  <c:v>41444</c:v>
                </c:pt>
                <c:pt idx="1444">
                  <c:v>41443</c:v>
                </c:pt>
                <c:pt idx="1445">
                  <c:v>41442</c:v>
                </c:pt>
                <c:pt idx="1446">
                  <c:v>41439</c:v>
                </c:pt>
                <c:pt idx="1447">
                  <c:v>41438</c:v>
                </c:pt>
                <c:pt idx="1448">
                  <c:v>41437</c:v>
                </c:pt>
                <c:pt idx="1449">
                  <c:v>41436</c:v>
                </c:pt>
                <c:pt idx="1450">
                  <c:v>41435</c:v>
                </c:pt>
                <c:pt idx="1451">
                  <c:v>41432</c:v>
                </c:pt>
                <c:pt idx="1452">
                  <c:v>41431</c:v>
                </c:pt>
                <c:pt idx="1453">
                  <c:v>41430</c:v>
                </c:pt>
                <c:pt idx="1454">
                  <c:v>41429</c:v>
                </c:pt>
                <c:pt idx="1455">
                  <c:v>41428</c:v>
                </c:pt>
                <c:pt idx="1456">
                  <c:v>41425</c:v>
                </c:pt>
                <c:pt idx="1457">
                  <c:v>41424</c:v>
                </c:pt>
                <c:pt idx="1458">
                  <c:v>41423</c:v>
                </c:pt>
                <c:pt idx="1459">
                  <c:v>41422</c:v>
                </c:pt>
                <c:pt idx="1460">
                  <c:v>41421</c:v>
                </c:pt>
                <c:pt idx="1461">
                  <c:v>41418</c:v>
                </c:pt>
                <c:pt idx="1462">
                  <c:v>41417</c:v>
                </c:pt>
                <c:pt idx="1463">
                  <c:v>41416</c:v>
                </c:pt>
                <c:pt idx="1464">
                  <c:v>41415</c:v>
                </c:pt>
                <c:pt idx="1465">
                  <c:v>41414</c:v>
                </c:pt>
                <c:pt idx="1466">
                  <c:v>41411</c:v>
                </c:pt>
                <c:pt idx="1467">
                  <c:v>41410</c:v>
                </c:pt>
                <c:pt idx="1468">
                  <c:v>41409</c:v>
                </c:pt>
                <c:pt idx="1469">
                  <c:v>41408</c:v>
                </c:pt>
                <c:pt idx="1470">
                  <c:v>41407</c:v>
                </c:pt>
                <c:pt idx="1471">
                  <c:v>41404</c:v>
                </c:pt>
                <c:pt idx="1472">
                  <c:v>41403</c:v>
                </c:pt>
                <c:pt idx="1473">
                  <c:v>41402</c:v>
                </c:pt>
                <c:pt idx="1474">
                  <c:v>41401</c:v>
                </c:pt>
                <c:pt idx="1475">
                  <c:v>41400</c:v>
                </c:pt>
                <c:pt idx="1476">
                  <c:v>41397</c:v>
                </c:pt>
                <c:pt idx="1477">
                  <c:v>41396</c:v>
                </c:pt>
                <c:pt idx="1478">
                  <c:v>41395</c:v>
                </c:pt>
                <c:pt idx="1479">
                  <c:v>41394</c:v>
                </c:pt>
                <c:pt idx="1480">
                  <c:v>41393</c:v>
                </c:pt>
                <c:pt idx="1481">
                  <c:v>41390</c:v>
                </c:pt>
                <c:pt idx="1482">
                  <c:v>41389</c:v>
                </c:pt>
                <c:pt idx="1483">
                  <c:v>41388</c:v>
                </c:pt>
                <c:pt idx="1484">
                  <c:v>41387</c:v>
                </c:pt>
                <c:pt idx="1485">
                  <c:v>41386</c:v>
                </c:pt>
                <c:pt idx="1486">
                  <c:v>41383</c:v>
                </c:pt>
                <c:pt idx="1487">
                  <c:v>41382</c:v>
                </c:pt>
                <c:pt idx="1488">
                  <c:v>41381</c:v>
                </c:pt>
                <c:pt idx="1489">
                  <c:v>41380</c:v>
                </c:pt>
                <c:pt idx="1490">
                  <c:v>41379</c:v>
                </c:pt>
                <c:pt idx="1491">
                  <c:v>41376</c:v>
                </c:pt>
                <c:pt idx="1492">
                  <c:v>41375</c:v>
                </c:pt>
                <c:pt idx="1493">
                  <c:v>41374</c:v>
                </c:pt>
                <c:pt idx="1494">
                  <c:v>41373</c:v>
                </c:pt>
                <c:pt idx="1495">
                  <c:v>41372</c:v>
                </c:pt>
                <c:pt idx="1496">
                  <c:v>41369</c:v>
                </c:pt>
                <c:pt idx="1497">
                  <c:v>41368</c:v>
                </c:pt>
                <c:pt idx="1498">
                  <c:v>41367</c:v>
                </c:pt>
                <c:pt idx="1499">
                  <c:v>41366</c:v>
                </c:pt>
                <c:pt idx="1500">
                  <c:v>41365</c:v>
                </c:pt>
                <c:pt idx="1501">
                  <c:v>41362</c:v>
                </c:pt>
                <c:pt idx="1502">
                  <c:v>41361</c:v>
                </c:pt>
                <c:pt idx="1503">
                  <c:v>41360</c:v>
                </c:pt>
                <c:pt idx="1504">
                  <c:v>41359</c:v>
                </c:pt>
                <c:pt idx="1505">
                  <c:v>41358</c:v>
                </c:pt>
                <c:pt idx="1506">
                  <c:v>41355</c:v>
                </c:pt>
                <c:pt idx="1507">
                  <c:v>41354</c:v>
                </c:pt>
                <c:pt idx="1508">
                  <c:v>41353</c:v>
                </c:pt>
                <c:pt idx="1509">
                  <c:v>41352</c:v>
                </c:pt>
                <c:pt idx="1510">
                  <c:v>41351</c:v>
                </c:pt>
                <c:pt idx="1511">
                  <c:v>41348</c:v>
                </c:pt>
                <c:pt idx="1512">
                  <c:v>41347</c:v>
                </c:pt>
                <c:pt idx="1513">
                  <c:v>41346</c:v>
                </c:pt>
                <c:pt idx="1514">
                  <c:v>41345</c:v>
                </c:pt>
                <c:pt idx="1515">
                  <c:v>41344</c:v>
                </c:pt>
                <c:pt idx="1516">
                  <c:v>41341</c:v>
                </c:pt>
                <c:pt idx="1517">
                  <c:v>41340</c:v>
                </c:pt>
                <c:pt idx="1518">
                  <c:v>41339</c:v>
                </c:pt>
                <c:pt idx="1519">
                  <c:v>41338</c:v>
                </c:pt>
                <c:pt idx="1520">
                  <c:v>41337</c:v>
                </c:pt>
                <c:pt idx="1521">
                  <c:v>41334</c:v>
                </c:pt>
                <c:pt idx="1522">
                  <c:v>41333</c:v>
                </c:pt>
                <c:pt idx="1523">
                  <c:v>41332</c:v>
                </c:pt>
                <c:pt idx="1524">
                  <c:v>41331</c:v>
                </c:pt>
                <c:pt idx="1525">
                  <c:v>41330</c:v>
                </c:pt>
                <c:pt idx="1526">
                  <c:v>41327</c:v>
                </c:pt>
                <c:pt idx="1527">
                  <c:v>41326</c:v>
                </c:pt>
                <c:pt idx="1528">
                  <c:v>41325</c:v>
                </c:pt>
                <c:pt idx="1529">
                  <c:v>41324</c:v>
                </c:pt>
                <c:pt idx="1530">
                  <c:v>41323</c:v>
                </c:pt>
                <c:pt idx="1531">
                  <c:v>41320</c:v>
                </c:pt>
                <c:pt idx="1532">
                  <c:v>41319</c:v>
                </c:pt>
                <c:pt idx="1533">
                  <c:v>41318</c:v>
                </c:pt>
                <c:pt idx="1534">
                  <c:v>41317</c:v>
                </c:pt>
                <c:pt idx="1535">
                  <c:v>41316</c:v>
                </c:pt>
                <c:pt idx="1536">
                  <c:v>41313</c:v>
                </c:pt>
                <c:pt idx="1537">
                  <c:v>41312</c:v>
                </c:pt>
                <c:pt idx="1538">
                  <c:v>41311</c:v>
                </c:pt>
                <c:pt idx="1539">
                  <c:v>41310</c:v>
                </c:pt>
                <c:pt idx="1540">
                  <c:v>41309</c:v>
                </c:pt>
                <c:pt idx="1541">
                  <c:v>41306</c:v>
                </c:pt>
                <c:pt idx="1542">
                  <c:v>41305</c:v>
                </c:pt>
                <c:pt idx="1543">
                  <c:v>41304</c:v>
                </c:pt>
                <c:pt idx="1544">
                  <c:v>41303</c:v>
                </c:pt>
                <c:pt idx="1545">
                  <c:v>41302</c:v>
                </c:pt>
                <c:pt idx="1546">
                  <c:v>41299</c:v>
                </c:pt>
                <c:pt idx="1547">
                  <c:v>41298</c:v>
                </c:pt>
                <c:pt idx="1548">
                  <c:v>41297</c:v>
                </c:pt>
                <c:pt idx="1549">
                  <c:v>41296</c:v>
                </c:pt>
                <c:pt idx="1550">
                  <c:v>41295</c:v>
                </c:pt>
                <c:pt idx="1551">
                  <c:v>41292</c:v>
                </c:pt>
                <c:pt idx="1552">
                  <c:v>41291</c:v>
                </c:pt>
                <c:pt idx="1553">
                  <c:v>41290</c:v>
                </c:pt>
                <c:pt idx="1554">
                  <c:v>41289</c:v>
                </c:pt>
                <c:pt idx="1555">
                  <c:v>41288</c:v>
                </c:pt>
                <c:pt idx="1556">
                  <c:v>41285</c:v>
                </c:pt>
                <c:pt idx="1557">
                  <c:v>41284</c:v>
                </c:pt>
                <c:pt idx="1558">
                  <c:v>41283</c:v>
                </c:pt>
                <c:pt idx="1559">
                  <c:v>41282</c:v>
                </c:pt>
                <c:pt idx="1560">
                  <c:v>41281</c:v>
                </c:pt>
                <c:pt idx="1561">
                  <c:v>41278</c:v>
                </c:pt>
                <c:pt idx="1562">
                  <c:v>41277</c:v>
                </c:pt>
                <c:pt idx="1563">
                  <c:v>41276</c:v>
                </c:pt>
                <c:pt idx="1564">
                  <c:v>41275</c:v>
                </c:pt>
                <c:pt idx="1565">
                  <c:v>41274</c:v>
                </c:pt>
                <c:pt idx="1566">
                  <c:v>41271</c:v>
                </c:pt>
                <c:pt idx="1567">
                  <c:v>41270</c:v>
                </c:pt>
                <c:pt idx="1568">
                  <c:v>41269</c:v>
                </c:pt>
                <c:pt idx="1569">
                  <c:v>41268</c:v>
                </c:pt>
                <c:pt idx="1570">
                  <c:v>41267</c:v>
                </c:pt>
                <c:pt idx="1571">
                  <c:v>41264</c:v>
                </c:pt>
                <c:pt idx="1572">
                  <c:v>41263</c:v>
                </c:pt>
                <c:pt idx="1573">
                  <c:v>41262</c:v>
                </c:pt>
                <c:pt idx="1574">
                  <c:v>41261</c:v>
                </c:pt>
                <c:pt idx="1575">
                  <c:v>41260</c:v>
                </c:pt>
                <c:pt idx="1576">
                  <c:v>41257</c:v>
                </c:pt>
                <c:pt idx="1577">
                  <c:v>41256</c:v>
                </c:pt>
                <c:pt idx="1578">
                  <c:v>41255</c:v>
                </c:pt>
                <c:pt idx="1579">
                  <c:v>41254</c:v>
                </c:pt>
                <c:pt idx="1580">
                  <c:v>41253</c:v>
                </c:pt>
                <c:pt idx="1581">
                  <c:v>41250</c:v>
                </c:pt>
                <c:pt idx="1582">
                  <c:v>41249</c:v>
                </c:pt>
                <c:pt idx="1583">
                  <c:v>41248</c:v>
                </c:pt>
                <c:pt idx="1584">
                  <c:v>41247</c:v>
                </c:pt>
                <c:pt idx="1585">
                  <c:v>41246</c:v>
                </c:pt>
                <c:pt idx="1586">
                  <c:v>41243</c:v>
                </c:pt>
                <c:pt idx="1587">
                  <c:v>41242</c:v>
                </c:pt>
                <c:pt idx="1588">
                  <c:v>41241</c:v>
                </c:pt>
                <c:pt idx="1589">
                  <c:v>41240</c:v>
                </c:pt>
                <c:pt idx="1590">
                  <c:v>41239</c:v>
                </c:pt>
                <c:pt idx="1591">
                  <c:v>41236</c:v>
                </c:pt>
                <c:pt idx="1592">
                  <c:v>41235</c:v>
                </c:pt>
                <c:pt idx="1593">
                  <c:v>41234</c:v>
                </c:pt>
                <c:pt idx="1594">
                  <c:v>41233</c:v>
                </c:pt>
                <c:pt idx="1595">
                  <c:v>41232</c:v>
                </c:pt>
                <c:pt idx="1596">
                  <c:v>41229</c:v>
                </c:pt>
                <c:pt idx="1597">
                  <c:v>41228</c:v>
                </c:pt>
                <c:pt idx="1598">
                  <c:v>41227</c:v>
                </c:pt>
                <c:pt idx="1599">
                  <c:v>41226</c:v>
                </c:pt>
                <c:pt idx="1600">
                  <c:v>41225</c:v>
                </c:pt>
                <c:pt idx="1601">
                  <c:v>41222</c:v>
                </c:pt>
                <c:pt idx="1602">
                  <c:v>41221</c:v>
                </c:pt>
                <c:pt idx="1603">
                  <c:v>41220</c:v>
                </c:pt>
                <c:pt idx="1604">
                  <c:v>41219</c:v>
                </c:pt>
                <c:pt idx="1605">
                  <c:v>41218</c:v>
                </c:pt>
                <c:pt idx="1606">
                  <c:v>41215</c:v>
                </c:pt>
                <c:pt idx="1607">
                  <c:v>41214</c:v>
                </c:pt>
                <c:pt idx="1608">
                  <c:v>41213</c:v>
                </c:pt>
                <c:pt idx="1609">
                  <c:v>41212</c:v>
                </c:pt>
                <c:pt idx="1610">
                  <c:v>41211</c:v>
                </c:pt>
                <c:pt idx="1611">
                  <c:v>41208</c:v>
                </c:pt>
                <c:pt idx="1612">
                  <c:v>41207</c:v>
                </c:pt>
                <c:pt idx="1613">
                  <c:v>41206</c:v>
                </c:pt>
                <c:pt idx="1614">
                  <c:v>41205</c:v>
                </c:pt>
                <c:pt idx="1615">
                  <c:v>41204</c:v>
                </c:pt>
                <c:pt idx="1616">
                  <c:v>41201</c:v>
                </c:pt>
                <c:pt idx="1617">
                  <c:v>41200</c:v>
                </c:pt>
                <c:pt idx="1618">
                  <c:v>41199</c:v>
                </c:pt>
                <c:pt idx="1619">
                  <c:v>41198</c:v>
                </c:pt>
                <c:pt idx="1620">
                  <c:v>41197</c:v>
                </c:pt>
                <c:pt idx="1621">
                  <c:v>41194</c:v>
                </c:pt>
                <c:pt idx="1622">
                  <c:v>41193</c:v>
                </c:pt>
                <c:pt idx="1623">
                  <c:v>41192</c:v>
                </c:pt>
                <c:pt idx="1624">
                  <c:v>41191</c:v>
                </c:pt>
                <c:pt idx="1625">
                  <c:v>41190</c:v>
                </c:pt>
                <c:pt idx="1626">
                  <c:v>41187</c:v>
                </c:pt>
                <c:pt idx="1627">
                  <c:v>41186</c:v>
                </c:pt>
                <c:pt idx="1628">
                  <c:v>41185</c:v>
                </c:pt>
                <c:pt idx="1629">
                  <c:v>41184</c:v>
                </c:pt>
                <c:pt idx="1630">
                  <c:v>41183</c:v>
                </c:pt>
                <c:pt idx="1631">
                  <c:v>41180</c:v>
                </c:pt>
                <c:pt idx="1632">
                  <c:v>41179</c:v>
                </c:pt>
                <c:pt idx="1633">
                  <c:v>41178</c:v>
                </c:pt>
                <c:pt idx="1634">
                  <c:v>41177</c:v>
                </c:pt>
                <c:pt idx="1635">
                  <c:v>41176</c:v>
                </c:pt>
                <c:pt idx="1636">
                  <c:v>41173</c:v>
                </c:pt>
                <c:pt idx="1637">
                  <c:v>41172</c:v>
                </c:pt>
                <c:pt idx="1638">
                  <c:v>41171</c:v>
                </c:pt>
                <c:pt idx="1639">
                  <c:v>41170</c:v>
                </c:pt>
                <c:pt idx="1640">
                  <c:v>41169</c:v>
                </c:pt>
                <c:pt idx="1641">
                  <c:v>41166</c:v>
                </c:pt>
                <c:pt idx="1642">
                  <c:v>41165</c:v>
                </c:pt>
                <c:pt idx="1643">
                  <c:v>41164</c:v>
                </c:pt>
                <c:pt idx="1644">
                  <c:v>41163</c:v>
                </c:pt>
                <c:pt idx="1645">
                  <c:v>41162</c:v>
                </c:pt>
                <c:pt idx="1646">
                  <c:v>41159</c:v>
                </c:pt>
                <c:pt idx="1647">
                  <c:v>41158</c:v>
                </c:pt>
                <c:pt idx="1648">
                  <c:v>41157</c:v>
                </c:pt>
                <c:pt idx="1649">
                  <c:v>41156</c:v>
                </c:pt>
                <c:pt idx="1650">
                  <c:v>41155</c:v>
                </c:pt>
                <c:pt idx="1651">
                  <c:v>41152</c:v>
                </c:pt>
                <c:pt idx="1652">
                  <c:v>41151</c:v>
                </c:pt>
                <c:pt idx="1653">
                  <c:v>41150</c:v>
                </c:pt>
                <c:pt idx="1654">
                  <c:v>41149</c:v>
                </c:pt>
                <c:pt idx="1655">
                  <c:v>41148</c:v>
                </c:pt>
                <c:pt idx="1656">
                  <c:v>41145</c:v>
                </c:pt>
                <c:pt idx="1657">
                  <c:v>41144</c:v>
                </c:pt>
                <c:pt idx="1658">
                  <c:v>41143</c:v>
                </c:pt>
                <c:pt idx="1659">
                  <c:v>41142</c:v>
                </c:pt>
                <c:pt idx="1660">
                  <c:v>41141</c:v>
                </c:pt>
                <c:pt idx="1661">
                  <c:v>41138</c:v>
                </c:pt>
                <c:pt idx="1662">
                  <c:v>41137</c:v>
                </c:pt>
                <c:pt idx="1663">
                  <c:v>41136</c:v>
                </c:pt>
                <c:pt idx="1664">
                  <c:v>41135</c:v>
                </c:pt>
                <c:pt idx="1665">
                  <c:v>41134</c:v>
                </c:pt>
                <c:pt idx="1666">
                  <c:v>41131</c:v>
                </c:pt>
                <c:pt idx="1667">
                  <c:v>41130</c:v>
                </c:pt>
                <c:pt idx="1668">
                  <c:v>41129</c:v>
                </c:pt>
                <c:pt idx="1669">
                  <c:v>41128</c:v>
                </c:pt>
                <c:pt idx="1670">
                  <c:v>41127</c:v>
                </c:pt>
                <c:pt idx="1671">
                  <c:v>41124</c:v>
                </c:pt>
                <c:pt idx="1672">
                  <c:v>41123</c:v>
                </c:pt>
                <c:pt idx="1673">
                  <c:v>41122</c:v>
                </c:pt>
                <c:pt idx="1674">
                  <c:v>41121</c:v>
                </c:pt>
                <c:pt idx="1675">
                  <c:v>41120</c:v>
                </c:pt>
                <c:pt idx="1676">
                  <c:v>41117</c:v>
                </c:pt>
                <c:pt idx="1677">
                  <c:v>41116</c:v>
                </c:pt>
                <c:pt idx="1678">
                  <c:v>41115</c:v>
                </c:pt>
                <c:pt idx="1679">
                  <c:v>41114</c:v>
                </c:pt>
                <c:pt idx="1680">
                  <c:v>41113</c:v>
                </c:pt>
                <c:pt idx="1681">
                  <c:v>41110</c:v>
                </c:pt>
                <c:pt idx="1682">
                  <c:v>41109</c:v>
                </c:pt>
                <c:pt idx="1683">
                  <c:v>41108</c:v>
                </c:pt>
                <c:pt idx="1684">
                  <c:v>41107</c:v>
                </c:pt>
                <c:pt idx="1685">
                  <c:v>41106</c:v>
                </c:pt>
                <c:pt idx="1686">
                  <c:v>41103</c:v>
                </c:pt>
                <c:pt idx="1687">
                  <c:v>41102</c:v>
                </c:pt>
                <c:pt idx="1688">
                  <c:v>41101</c:v>
                </c:pt>
                <c:pt idx="1689">
                  <c:v>41100</c:v>
                </c:pt>
                <c:pt idx="1690">
                  <c:v>41099</c:v>
                </c:pt>
                <c:pt idx="1691">
                  <c:v>41096</c:v>
                </c:pt>
                <c:pt idx="1692">
                  <c:v>41095</c:v>
                </c:pt>
                <c:pt idx="1693">
                  <c:v>41094</c:v>
                </c:pt>
                <c:pt idx="1694">
                  <c:v>41093</c:v>
                </c:pt>
                <c:pt idx="1695">
                  <c:v>41092</c:v>
                </c:pt>
                <c:pt idx="1696">
                  <c:v>41089</c:v>
                </c:pt>
                <c:pt idx="1697">
                  <c:v>41088</c:v>
                </c:pt>
                <c:pt idx="1698">
                  <c:v>41087</c:v>
                </c:pt>
                <c:pt idx="1699">
                  <c:v>41086</c:v>
                </c:pt>
                <c:pt idx="1700">
                  <c:v>41085</c:v>
                </c:pt>
                <c:pt idx="1701">
                  <c:v>41082</c:v>
                </c:pt>
                <c:pt idx="1702">
                  <c:v>41081</c:v>
                </c:pt>
                <c:pt idx="1703">
                  <c:v>41080</c:v>
                </c:pt>
                <c:pt idx="1704">
                  <c:v>41079</c:v>
                </c:pt>
                <c:pt idx="1705">
                  <c:v>41078</c:v>
                </c:pt>
                <c:pt idx="1706">
                  <c:v>41075</c:v>
                </c:pt>
                <c:pt idx="1707">
                  <c:v>41074</c:v>
                </c:pt>
                <c:pt idx="1708">
                  <c:v>41073</c:v>
                </c:pt>
                <c:pt idx="1709">
                  <c:v>41072</c:v>
                </c:pt>
                <c:pt idx="1710">
                  <c:v>41071</c:v>
                </c:pt>
                <c:pt idx="1711">
                  <c:v>41068</c:v>
                </c:pt>
                <c:pt idx="1712">
                  <c:v>41067</c:v>
                </c:pt>
                <c:pt idx="1713">
                  <c:v>41066</c:v>
                </c:pt>
                <c:pt idx="1714">
                  <c:v>41065</c:v>
                </c:pt>
                <c:pt idx="1715">
                  <c:v>41064</c:v>
                </c:pt>
                <c:pt idx="1716">
                  <c:v>41061</c:v>
                </c:pt>
                <c:pt idx="1717">
                  <c:v>41060</c:v>
                </c:pt>
                <c:pt idx="1718">
                  <c:v>41059</c:v>
                </c:pt>
                <c:pt idx="1719">
                  <c:v>41058</c:v>
                </c:pt>
                <c:pt idx="1720">
                  <c:v>41057</c:v>
                </c:pt>
                <c:pt idx="1721">
                  <c:v>41054</c:v>
                </c:pt>
                <c:pt idx="1722">
                  <c:v>41053</c:v>
                </c:pt>
                <c:pt idx="1723">
                  <c:v>41052</c:v>
                </c:pt>
                <c:pt idx="1724">
                  <c:v>41051</c:v>
                </c:pt>
                <c:pt idx="1725">
                  <c:v>41050</c:v>
                </c:pt>
                <c:pt idx="1726">
                  <c:v>41047</c:v>
                </c:pt>
                <c:pt idx="1727">
                  <c:v>41046</c:v>
                </c:pt>
                <c:pt idx="1728">
                  <c:v>41045</c:v>
                </c:pt>
                <c:pt idx="1729">
                  <c:v>41044</c:v>
                </c:pt>
                <c:pt idx="1730">
                  <c:v>41043</c:v>
                </c:pt>
                <c:pt idx="1731">
                  <c:v>41040</c:v>
                </c:pt>
                <c:pt idx="1732">
                  <c:v>41039</c:v>
                </c:pt>
                <c:pt idx="1733">
                  <c:v>41038</c:v>
                </c:pt>
                <c:pt idx="1734">
                  <c:v>41037</c:v>
                </c:pt>
                <c:pt idx="1735">
                  <c:v>41036</c:v>
                </c:pt>
                <c:pt idx="1736">
                  <c:v>41033</c:v>
                </c:pt>
                <c:pt idx="1737">
                  <c:v>41032</c:v>
                </c:pt>
                <c:pt idx="1738">
                  <c:v>41031</c:v>
                </c:pt>
                <c:pt idx="1739">
                  <c:v>41030</c:v>
                </c:pt>
                <c:pt idx="1740">
                  <c:v>41029</c:v>
                </c:pt>
                <c:pt idx="1741">
                  <c:v>41026</c:v>
                </c:pt>
                <c:pt idx="1742">
                  <c:v>41025</c:v>
                </c:pt>
                <c:pt idx="1743">
                  <c:v>41024</c:v>
                </c:pt>
                <c:pt idx="1744">
                  <c:v>41023</c:v>
                </c:pt>
                <c:pt idx="1745">
                  <c:v>41022</c:v>
                </c:pt>
                <c:pt idx="1746">
                  <c:v>41019</c:v>
                </c:pt>
                <c:pt idx="1747">
                  <c:v>41018</c:v>
                </c:pt>
                <c:pt idx="1748">
                  <c:v>41017</c:v>
                </c:pt>
                <c:pt idx="1749">
                  <c:v>41016</c:v>
                </c:pt>
                <c:pt idx="1750">
                  <c:v>41015</c:v>
                </c:pt>
                <c:pt idx="1751">
                  <c:v>41012</c:v>
                </c:pt>
                <c:pt idx="1752">
                  <c:v>41011</c:v>
                </c:pt>
                <c:pt idx="1753">
                  <c:v>41010</c:v>
                </c:pt>
                <c:pt idx="1754">
                  <c:v>41009</c:v>
                </c:pt>
                <c:pt idx="1755">
                  <c:v>41008</c:v>
                </c:pt>
                <c:pt idx="1756">
                  <c:v>41005</c:v>
                </c:pt>
                <c:pt idx="1757">
                  <c:v>41004</c:v>
                </c:pt>
                <c:pt idx="1758">
                  <c:v>41003</c:v>
                </c:pt>
                <c:pt idx="1759">
                  <c:v>41002</c:v>
                </c:pt>
                <c:pt idx="1760">
                  <c:v>41001</c:v>
                </c:pt>
                <c:pt idx="1761">
                  <c:v>40998</c:v>
                </c:pt>
                <c:pt idx="1762">
                  <c:v>40997</c:v>
                </c:pt>
                <c:pt idx="1763">
                  <c:v>40996</c:v>
                </c:pt>
                <c:pt idx="1764">
                  <c:v>40995</c:v>
                </c:pt>
                <c:pt idx="1765">
                  <c:v>40994</c:v>
                </c:pt>
                <c:pt idx="1766">
                  <c:v>40991</c:v>
                </c:pt>
                <c:pt idx="1767">
                  <c:v>40990</c:v>
                </c:pt>
                <c:pt idx="1768">
                  <c:v>40989</c:v>
                </c:pt>
                <c:pt idx="1769">
                  <c:v>40988</c:v>
                </c:pt>
                <c:pt idx="1770">
                  <c:v>40987</c:v>
                </c:pt>
                <c:pt idx="1771">
                  <c:v>40984</c:v>
                </c:pt>
                <c:pt idx="1772">
                  <c:v>40983</c:v>
                </c:pt>
                <c:pt idx="1773">
                  <c:v>40982</c:v>
                </c:pt>
                <c:pt idx="1774">
                  <c:v>40981</c:v>
                </c:pt>
                <c:pt idx="1775">
                  <c:v>40980</c:v>
                </c:pt>
                <c:pt idx="1776">
                  <c:v>40977</c:v>
                </c:pt>
                <c:pt idx="1777">
                  <c:v>40976</c:v>
                </c:pt>
                <c:pt idx="1778">
                  <c:v>40975</c:v>
                </c:pt>
                <c:pt idx="1779">
                  <c:v>40974</c:v>
                </c:pt>
                <c:pt idx="1780">
                  <c:v>40973</c:v>
                </c:pt>
                <c:pt idx="1781">
                  <c:v>40970</c:v>
                </c:pt>
                <c:pt idx="1782">
                  <c:v>40969</c:v>
                </c:pt>
                <c:pt idx="1783">
                  <c:v>40968</c:v>
                </c:pt>
                <c:pt idx="1784">
                  <c:v>40967</c:v>
                </c:pt>
                <c:pt idx="1785">
                  <c:v>40966</c:v>
                </c:pt>
                <c:pt idx="1786">
                  <c:v>40963</c:v>
                </c:pt>
                <c:pt idx="1787">
                  <c:v>40962</c:v>
                </c:pt>
                <c:pt idx="1788">
                  <c:v>40961</c:v>
                </c:pt>
                <c:pt idx="1789">
                  <c:v>40960</c:v>
                </c:pt>
                <c:pt idx="1790">
                  <c:v>40959</c:v>
                </c:pt>
                <c:pt idx="1791">
                  <c:v>40956</c:v>
                </c:pt>
                <c:pt idx="1792">
                  <c:v>40955</c:v>
                </c:pt>
                <c:pt idx="1793">
                  <c:v>40954</c:v>
                </c:pt>
                <c:pt idx="1794">
                  <c:v>40953</c:v>
                </c:pt>
                <c:pt idx="1795">
                  <c:v>40952</c:v>
                </c:pt>
                <c:pt idx="1796">
                  <c:v>40949</c:v>
                </c:pt>
                <c:pt idx="1797">
                  <c:v>40948</c:v>
                </c:pt>
                <c:pt idx="1798">
                  <c:v>40947</c:v>
                </c:pt>
                <c:pt idx="1799">
                  <c:v>40946</c:v>
                </c:pt>
                <c:pt idx="1800">
                  <c:v>40945</c:v>
                </c:pt>
                <c:pt idx="1801">
                  <c:v>40942</c:v>
                </c:pt>
                <c:pt idx="1802">
                  <c:v>40941</c:v>
                </c:pt>
                <c:pt idx="1803">
                  <c:v>40940</c:v>
                </c:pt>
                <c:pt idx="1804">
                  <c:v>40939</c:v>
                </c:pt>
                <c:pt idx="1805">
                  <c:v>40938</c:v>
                </c:pt>
                <c:pt idx="1806">
                  <c:v>40935</c:v>
                </c:pt>
                <c:pt idx="1807">
                  <c:v>40934</c:v>
                </c:pt>
                <c:pt idx="1808">
                  <c:v>40933</c:v>
                </c:pt>
                <c:pt idx="1809">
                  <c:v>40932</c:v>
                </c:pt>
                <c:pt idx="1810">
                  <c:v>40931</c:v>
                </c:pt>
                <c:pt idx="1811">
                  <c:v>40928</c:v>
                </c:pt>
                <c:pt idx="1812">
                  <c:v>40927</c:v>
                </c:pt>
                <c:pt idx="1813">
                  <c:v>40926</c:v>
                </c:pt>
                <c:pt idx="1814">
                  <c:v>40925</c:v>
                </c:pt>
                <c:pt idx="1815">
                  <c:v>40924</c:v>
                </c:pt>
                <c:pt idx="1816">
                  <c:v>40921</c:v>
                </c:pt>
                <c:pt idx="1817">
                  <c:v>40920</c:v>
                </c:pt>
                <c:pt idx="1818">
                  <c:v>40919</c:v>
                </c:pt>
                <c:pt idx="1819">
                  <c:v>40918</c:v>
                </c:pt>
                <c:pt idx="1820">
                  <c:v>40917</c:v>
                </c:pt>
                <c:pt idx="1821">
                  <c:v>40914</c:v>
                </c:pt>
                <c:pt idx="1822">
                  <c:v>40913</c:v>
                </c:pt>
                <c:pt idx="1823">
                  <c:v>40912</c:v>
                </c:pt>
                <c:pt idx="1824">
                  <c:v>40911</c:v>
                </c:pt>
                <c:pt idx="1825">
                  <c:v>40910</c:v>
                </c:pt>
                <c:pt idx="1826">
                  <c:v>40907</c:v>
                </c:pt>
                <c:pt idx="1827">
                  <c:v>40906</c:v>
                </c:pt>
                <c:pt idx="1828">
                  <c:v>40905</c:v>
                </c:pt>
                <c:pt idx="1829">
                  <c:v>40904</c:v>
                </c:pt>
                <c:pt idx="1830">
                  <c:v>40903</c:v>
                </c:pt>
                <c:pt idx="1831">
                  <c:v>40900</c:v>
                </c:pt>
                <c:pt idx="1832">
                  <c:v>40899</c:v>
                </c:pt>
                <c:pt idx="1833">
                  <c:v>40898</c:v>
                </c:pt>
                <c:pt idx="1834">
                  <c:v>40897</c:v>
                </c:pt>
                <c:pt idx="1835">
                  <c:v>40896</c:v>
                </c:pt>
                <c:pt idx="1836">
                  <c:v>40893</c:v>
                </c:pt>
                <c:pt idx="1837">
                  <c:v>40892</c:v>
                </c:pt>
                <c:pt idx="1838">
                  <c:v>40891</c:v>
                </c:pt>
                <c:pt idx="1839">
                  <c:v>40890</c:v>
                </c:pt>
                <c:pt idx="1840">
                  <c:v>40889</c:v>
                </c:pt>
                <c:pt idx="1841">
                  <c:v>40886</c:v>
                </c:pt>
                <c:pt idx="1842">
                  <c:v>40885</c:v>
                </c:pt>
                <c:pt idx="1843">
                  <c:v>40884</c:v>
                </c:pt>
                <c:pt idx="1844">
                  <c:v>40883</c:v>
                </c:pt>
                <c:pt idx="1845">
                  <c:v>40882</c:v>
                </c:pt>
                <c:pt idx="1846">
                  <c:v>40879</c:v>
                </c:pt>
                <c:pt idx="1847">
                  <c:v>40878</c:v>
                </c:pt>
                <c:pt idx="1848">
                  <c:v>40877</c:v>
                </c:pt>
                <c:pt idx="1849">
                  <c:v>40876</c:v>
                </c:pt>
                <c:pt idx="1850">
                  <c:v>40875</c:v>
                </c:pt>
                <c:pt idx="1851">
                  <c:v>40872</c:v>
                </c:pt>
                <c:pt idx="1852">
                  <c:v>40871</c:v>
                </c:pt>
                <c:pt idx="1853">
                  <c:v>40870</c:v>
                </c:pt>
                <c:pt idx="1854">
                  <c:v>40869</c:v>
                </c:pt>
                <c:pt idx="1855">
                  <c:v>40868</c:v>
                </c:pt>
                <c:pt idx="1856">
                  <c:v>40865</c:v>
                </c:pt>
                <c:pt idx="1857">
                  <c:v>40864</c:v>
                </c:pt>
                <c:pt idx="1858">
                  <c:v>40863</c:v>
                </c:pt>
                <c:pt idx="1859">
                  <c:v>40862</c:v>
                </c:pt>
                <c:pt idx="1860">
                  <c:v>40861</c:v>
                </c:pt>
                <c:pt idx="1861">
                  <c:v>40858</c:v>
                </c:pt>
                <c:pt idx="1862">
                  <c:v>40857</c:v>
                </c:pt>
                <c:pt idx="1863">
                  <c:v>40856</c:v>
                </c:pt>
                <c:pt idx="1864">
                  <c:v>40855</c:v>
                </c:pt>
                <c:pt idx="1865">
                  <c:v>40854</c:v>
                </c:pt>
                <c:pt idx="1866">
                  <c:v>40851</c:v>
                </c:pt>
                <c:pt idx="1867">
                  <c:v>40850</c:v>
                </c:pt>
                <c:pt idx="1868">
                  <c:v>40849</c:v>
                </c:pt>
                <c:pt idx="1869">
                  <c:v>40848</c:v>
                </c:pt>
                <c:pt idx="1870">
                  <c:v>40847</c:v>
                </c:pt>
                <c:pt idx="1871">
                  <c:v>40844</c:v>
                </c:pt>
                <c:pt idx="1872">
                  <c:v>40843</c:v>
                </c:pt>
                <c:pt idx="1873">
                  <c:v>40842</c:v>
                </c:pt>
                <c:pt idx="1874">
                  <c:v>40841</c:v>
                </c:pt>
                <c:pt idx="1875">
                  <c:v>40840</c:v>
                </c:pt>
                <c:pt idx="1876">
                  <c:v>40837</c:v>
                </c:pt>
                <c:pt idx="1877">
                  <c:v>40836</c:v>
                </c:pt>
                <c:pt idx="1878">
                  <c:v>40835</c:v>
                </c:pt>
                <c:pt idx="1879">
                  <c:v>40834</c:v>
                </c:pt>
                <c:pt idx="1880">
                  <c:v>40833</c:v>
                </c:pt>
                <c:pt idx="1881">
                  <c:v>40830</c:v>
                </c:pt>
                <c:pt idx="1882">
                  <c:v>40829</c:v>
                </c:pt>
                <c:pt idx="1883">
                  <c:v>40828</c:v>
                </c:pt>
                <c:pt idx="1884">
                  <c:v>40827</c:v>
                </c:pt>
                <c:pt idx="1885">
                  <c:v>40826</c:v>
                </c:pt>
                <c:pt idx="1886">
                  <c:v>40823</c:v>
                </c:pt>
                <c:pt idx="1887">
                  <c:v>40822</c:v>
                </c:pt>
                <c:pt idx="1888">
                  <c:v>40821</c:v>
                </c:pt>
                <c:pt idx="1889">
                  <c:v>40820</c:v>
                </c:pt>
                <c:pt idx="1890">
                  <c:v>40819</c:v>
                </c:pt>
                <c:pt idx="1891">
                  <c:v>40816</c:v>
                </c:pt>
                <c:pt idx="1892">
                  <c:v>40815</c:v>
                </c:pt>
                <c:pt idx="1893">
                  <c:v>40814</c:v>
                </c:pt>
                <c:pt idx="1894">
                  <c:v>40813</c:v>
                </c:pt>
                <c:pt idx="1895">
                  <c:v>40812</c:v>
                </c:pt>
                <c:pt idx="1896">
                  <c:v>40809</c:v>
                </c:pt>
                <c:pt idx="1897">
                  <c:v>40808</c:v>
                </c:pt>
                <c:pt idx="1898">
                  <c:v>40807</c:v>
                </c:pt>
                <c:pt idx="1899">
                  <c:v>40806</c:v>
                </c:pt>
                <c:pt idx="1900">
                  <c:v>40805</c:v>
                </c:pt>
                <c:pt idx="1901">
                  <c:v>40802</c:v>
                </c:pt>
                <c:pt idx="1902">
                  <c:v>40801</c:v>
                </c:pt>
                <c:pt idx="1903">
                  <c:v>40800</c:v>
                </c:pt>
                <c:pt idx="1904">
                  <c:v>40799</c:v>
                </c:pt>
                <c:pt idx="1905">
                  <c:v>40798</c:v>
                </c:pt>
                <c:pt idx="1906">
                  <c:v>40795</c:v>
                </c:pt>
                <c:pt idx="1907">
                  <c:v>40794</c:v>
                </c:pt>
                <c:pt idx="1908">
                  <c:v>40793</c:v>
                </c:pt>
                <c:pt idx="1909">
                  <c:v>40792</c:v>
                </c:pt>
                <c:pt idx="1910">
                  <c:v>40791</c:v>
                </c:pt>
                <c:pt idx="1911">
                  <c:v>40788</c:v>
                </c:pt>
                <c:pt idx="1912">
                  <c:v>40787</c:v>
                </c:pt>
                <c:pt idx="1913">
                  <c:v>40786</c:v>
                </c:pt>
                <c:pt idx="1914">
                  <c:v>40785</c:v>
                </c:pt>
                <c:pt idx="1915">
                  <c:v>40784</c:v>
                </c:pt>
                <c:pt idx="1916">
                  <c:v>40781</c:v>
                </c:pt>
                <c:pt idx="1917">
                  <c:v>40780</c:v>
                </c:pt>
                <c:pt idx="1918">
                  <c:v>40779</c:v>
                </c:pt>
                <c:pt idx="1919">
                  <c:v>40778</c:v>
                </c:pt>
                <c:pt idx="1920">
                  <c:v>40777</c:v>
                </c:pt>
                <c:pt idx="1921">
                  <c:v>40774</c:v>
                </c:pt>
                <c:pt idx="1922">
                  <c:v>40773</c:v>
                </c:pt>
                <c:pt idx="1923">
                  <c:v>40772</c:v>
                </c:pt>
                <c:pt idx="1924">
                  <c:v>40771</c:v>
                </c:pt>
                <c:pt idx="1925">
                  <c:v>40770</c:v>
                </c:pt>
                <c:pt idx="1926">
                  <c:v>40767</c:v>
                </c:pt>
                <c:pt idx="1927">
                  <c:v>40766</c:v>
                </c:pt>
                <c:pt idx="1928">
                  <c:v>40765</c:v>
                </c:pt>
                <c:pt idx="1929">
                  <c:v>40764</c:v>
                </c:pt>
                <c:pt idx="1930">
                  <c:v>40763</c:v>
                </c:pt>
                <c:pt idx="1931">
                  <c:v>40760</c:v>
                </c:pt>
                <c:pt idx="1932">
                  <c:v>40759</c:v>
                </c:pt>
                <c:pt idx="1933">
                  <c:v>40758</c:v>
                </c:pt>
                <c:pt idx="1934">
                  <c:v>40757</c:v>
                </c:pt>
                <c:pt idx="1935">
                  <c:v>40756</c:v>
                </c:pt>
                <c:pt idx="1936">
                  <c:v>40753</c:v>
                </c:pt>
                <c:pt idx="1937">
                  <c:v>40752</c:v>
                </c:pt>
                <c:pt idx="1938">
                  <c:v>40751</c:v>
                </c:pt>
                <c:pt idx="1939">
                  <c:v>40750</c:v>
                </c:pt>
                <c:pt idx="1940">
                  <c:v>40749</c:v>
                </c:pt>
                <c:pt idx="1941">
                  <c:v>40746</c:v>
                </c:pt>
                <c:pt idx="1942">
                  <c:v>40745</c:v>
                </c:pt>
                <c:pt idx="1943">
                  <c:v>40744</c:v>
                </c:pt>
                <c:pt idx="1944">
                  <c:v>40743</c:v>
                </c:pt>
                <c:pt idx="1945">
                  <c:v>40742</c:v>
                </c:pt>
                <c:pt idx="1946">
                  <c:v>40739</c:v>
                </c:pt>
                <c:pt idx="1947">
                  <c:v>40738</c:v>
                </c:pt>
                <c:pt idx="1948">
                  <c:v>40737</c:v>
                </c:pt>
                <c:pt idx="1949">
                  <c:v>40736</c:v>
                </c:pt>
                <c:pt idx="1950">
                  <c:v>40735</c:v>
                </c:pt>
                <c:pt idx="1951">
                  <c:v>40732</c:v>
                </c:pt>
                <c:pt idx="1952">
                  <c:v>40731</c:v>
                </c:pt>
                <c:pt idx="1953">
                  <c:v>40730</c:v>
                </c:pt>
                <c:pt idx="1954">
                  <c:v>40729</c:v>
                </c:pt>
                <c:pt idx="1955">
                  <c:v>40728</c:v>
                </c:pt>
                <c:pt idx="1956">
                  <c:v>40725</c:v>
                </c:pt>
                <c:pt idx="1957">
                  <c:v>40724</c:v>
                </c:pt>
                <c:pt idx="1958">
                  <c:v>40723</c:v>
                </c:pt>
                <c:pt idx="1959">
                  <c:v>40722</c:v>
                </c:pt>
                <c:pt idx="1960">
                  <c:v>40721</c:v>
                </c:pt>
                <c:pt idx="1961">
                  <c:v>40718</c:v>
                </c:pt>
                <c:pt idx="1962">
                  <c:v>40717</c:v>
                </c:pt>
                <c:pt idx="1963">
                  <c:v>40716</c:v>
                </c:pt>
                <c:pt idx="1964">
                  <c:v>40715</c:v>
                </c:pt>
                <c:pt idx="1965">
                  <c:v>40714</c:v>
                </c:pt>
                <c:pt idx="1966">
                  <c:v>40711</c:v>
                </c:pt>
                <c:pt idx="1967">
                  <c:v>40710</c:v>
                </c:pt>
                <c:pt idx="1968">
                  <c:v>40709</c:v>
                </c:pt>
                <c:pt idx="1969">
                  <c:v>40708</c:v>
                </c:pt>
                <c:pt idx="1970">
                  <c:v>40707</c:v>
                </c:pt>
                <c:pt idx="1971">
                  <c:v>40704</c:v>
                </c:pt>
                <c:pt idx="1972">
                  <c:v>40703</c:v>
                </c:pt>
                <c:pt idx="1973">
                  <c:v>40702</c:v>
                </c:pt>
                <c:pt idx="1974">
                  <c:v>40701</c:v>
                </c:pt>
                <c:pt idx="1975">
                  <c:v>40700</c:v>
                </c:pt>
                <c:pt idx="1976">
                  <c:v>40697</c:v>
                </c:pt>
                <c:pt idx="1977">
                  <c:v>40696</c:v>
                </c:pt>
                <c:pt idx="1978">
                  <c:v>40695</c:v>
                </c:pt>
                <c:pt idx="1979">
                  <c:v>40694</c:v>
                </c:pt>
                <c:pt idx="1980">
                  <c:v>40693</c:v>
                </c:pt>
                <c:pt idx="1981">
                  <c:v>40690</c:v>
                </c:pt>
                <c:pt idx="1982">
                  <c:v>40689</c:v>
                </c:pt>
                <c:pt idx="1983">
                  <c:v>40688</c:v>
                </c:pt>
                <c:pt idx="1984">
                  <c:v>40687</c:v>
                </c:pt>
                <c:pt idx="1985">
                  <c:v>40686</c:v>
                </c:pt>
                <c:pt idx="1986">
                  <c:v>40683</c:v>
                </c:pt>
                <c:pt idx="1987">
                  <c:v>40682</c:v>
                </c:pt>
                <c:pt idx="1988">
                  <c:v>40681</c:v>
                </c:pt>
                <c:pt idx="1989">
                  <c:v>40680</c:v>
                </c:pt>
                <c:pt idx="1990">
                  <c:v>40679</c:v>
                </c:pt>
                <c:pt idx="1991">
                  <c:v>40676</c:v>
                </c:pt>
                <c:pt idx="1992">
                  <c:v>40675</c:v>
                </c:pt>
                <c:pt idx="1993">
                  <c:v>40674</c:v>
                </c:pt>
                <c:pt idx="1994">
                  <c:v>40673</c:v>
                </c:pt>
                <c:pt idx="1995">
                  <c:v>40672</c:v>
                </c:pt>
                <c:pt idx="1996">
                  <c:v>40669</c:v>
                </c:pt>
                <c:pt idx="1997">
                  <c:v>40668</c:v>
                </c:pt>
                <c:pt idx="1998">
                  <c:v>40667</c:v>
                </c:pt>
                <c:pt idx="1999">
                  <c:v>40666</c:v>
                </c:pt>
                <c:pt idx="2000">
                  <c:v>40665</c:v>
                </c:pt>
                <c:pt idx="2001">
                  <c:v>40662</c:v>
                </c:pt>
                <c:pt idx="2002">
                  <c:v>40661</c:v>
                </c:pt>
                <c:pt idx="2003">
                  <c:v>40660</c:v>
                </c:pt>
                <c:pt idx="2004">
                  <c:v>40659</c:v>
                </c:pt>
                <c:pt idx="2005">
                  <c:v>40658</c:v>
                </c:pt>
                <c:pt idx="2006">
                  <c:v>40655</c:v>
                </c:pt>
                <c:pt idx="2007">
                  <c:v>40654</c:v>
                </c:pt>
                <c:pt idx="2008">
                  <c:v>40653</c:v>
                </c:pt>
                <c:pt idx="2009">
                  <c:v>40652</c:v>
                </c:pt>
                <c:pt idx="2010">
                  <c:v>40651</c:v>
                </c:pt>
                <c:pt idx="2011">
                  <c:v>40648</c:v>
                </c:pt>
                <c:pt idx="2012">
                  <c:v>40647</c:v>
                </c:pt>
                <c:pt idx="2013">
                  <c:v>40646</c:v>
                </c:pt>
                <c:pt idx="2014">
                  <c:v>40645</c:v>
                </c:pt>
                <c:pt idx="2015">
                  <c:v>40644</c:v>
                </c:pt>
                <c:pt idx="2016">
                  <c:v>40641</c:v>
                </c:pt>
                <c:pt idx="2017">
                  <c:v>40640</c:v>
                </c:pt>
                <c:pt idx="2018">
                  <c:v>40639</c:v>
                </c:pt>
                <c:pt idx="2019">
                  <c:v>40638</c:v>
                </c:pt>
                <c:pt idx="2020">
                  <c:v>40637</c:v>
                </c:pt>
                <c:pt idx="2021">
                  <c:v>40634</c:v>
                </c:pt>
                <c:pt idx="2022">
                  <c:v>40633</c:v>
                </c:pt>
                <c:pt idx="2023">
                  <c:v>40632</c:v>
                </c:pt>
                <c:pt idx="2024">
                  <c:v>40631</c:v>
                </c:pt>
                <c:pt idx="2025">
                  <c:v>40630</c:v>
                </c:pt>
                <c:pt idx="2026">
                  <c:v>40627</c:v>
                </c:pt>
                <c:pt idx="2027">
                  <c:v>40626</c:v>
                </c:pt>
                <c:pt idx="2028">
                  <c:v>40625</c:v>
                </c:pt>
                <c:pt idx="2029">
                  <c:v>40624</c:v>
                </c:pt>
                <c:pt idx="2030">
                  <c:v>40623</c:v>
                </c:pt>
                <c:pt idx="2031">
                  <c:v>40620</c:v>
                </c:pt>
                <c:pt idx="2032">
                  <c:v>40619</c:v>
                </c:pt>
                <c:pt idx="2033">
                  <c:v>40618</c:v>
                </c:pt>
                <c:pt idx="2034">
                  <c:v>40617</c:v>
                </c:pt>
                <c:pt idx="2035">
                  <c:v>40616</c:v>
                </c:pt>
                <c:pt idx="2036">
                  <c:v>40613</c:v>
                </c:pt>
                <c:pt idx="2037">
                  <c:v>40612</c:v>
                </c:pt>
                <c:pt idx="2038">
                  <c:v>40611</c:v>
                </c:pt>
                <c:pt idx="2039">
                  <c:v>40610</c:v>
                </c:pt>
                <c:pt idx="2040">
                  <c:v>40609</c:v>
                </c:pt>
                <c:pt idx="2041">
                  <c:v>40606</c:v>
                </c:pt>
                <c:pt idx="2042">
                  <c:v>40605</c:v>
                </c:pt>
                <c:pt idx="2043">
                  <c:v>40604</c:v>
                </c:pt>
                <c:pt idx="2044">
                  <c:v>40603</c:v>
                </c:pt>
                <c:pt idx="2045">
                  <c:v>40602</c:v>
                </c:pt>
                <c:pt idx="2046">
                  <c:v>40599</c:v>
                </c:pt>
                <c:pt idx="2047">
                  <c:v>40598</c:v>
                </c:pt>
                <c:pt idx="2048">
                  <c:v>40597</c:v>
                </c:pt>
                <c:pt idx="2049">
                  <c:v>40596</c:v>
                </c:pt>
                <c:pt idx="2050">
                  <c:v>40595</c:v>
                </c:pt>
                <c:pt idx="2051">
                  <c:v>40592</c:v>
                </c:pt>
                <c:pt idx="2052">
                  <c:v>40591</c:v>
                </c:pt>
                <c:pt idx="2053">
                  <c:v>40590</c:v>
                </c:pt>
                <c:pt idx="2054">
                  <c:v>40589</c:v>
                </c:pt>
                <c:pt idx="2055">
                  <c:v>40588</c:v>
                </c:pt>
                <c:pt idx="2056">
                  <c:v>40585</c:v>
                </c:pt>
                <c:pt idx="2057">
                  <c:v>40584</c:v>
                </c:pt>
                <c:pt idx="2058">
                  <c:v>40583</c:v>
                </c:pt>
                <c:pt idx="2059">
                  <c:v>40582</c:v>
                </c:pt>
                <c:pt idx="2060">
                  <c:v>40581</c:v>
                </c:pt>
                <c:pt idx="2061">
                  <c:v>40578</c:v>
                </c:pt>
                <c:pt idx="2062">
                  <c:v>40577</c:v>
                </c:pt>
                <c:pt idx="2063">
                  <c:v>40576</c:v>
                </c:pt>
                <c:pt idx="2064">
                  <c:v>40575</c:v>
                </c:pt>
                <c:pt idx="2065">
                  <c:v>40574</c:v>
                </c:pt>
                <c:pt idx="2066">
                  <c:v>40571</c:v>
                </c:pt>
                <c:pt idx="2067">
                  <c:v>40570</c:v>
                </c:pt>
                <c:pt idx="2068">
                  <c:v>40569</c:v>
                </c:pt>
                <c:pt idx="2069">
                  <c:v>40568</c:v>
                </c:pt>
                <c:pt idx="2070">
                  <c:v>40567</c:v>
                </c:pt>
                <c:pt idx="2071">
                  <c:v>40564</c:v>
                </c:pt>
                <c:pt idx="2072">
                  <c:v>40563</c:v>
                </c:pt>
                <c:pt idx="2073">
                  <c:v>40562</c:v>
                </c:pt>
                <c:pt idx="2074">
                  <c:v>40561</c:v>
                </c:pt>
                <c:pt idx="2075">
                  <c:v>40560</c:v>
                </c:pt>
                <c:pt idx="2076">
                  <c:v>40557</c:v>
                </c:pt>
                <c:pt idx="2077">
                  <c:v>40556</c:v>
                </c:pt>
                <c:pt idx="2078">
                  <c:v>40555</c:v>
                </c:pt>
                <c:pt idx="2079">
                  <c:v>40554</c:v>
                </c:pt>
                <c:pt idx="2080">
                  <c:v>40553</c:v>
                </c:pt>
                <c:pt idx="2081">
                  <c:v>40550</c:v>
                </c:pt>
                <c:pt idx="2082">
                  <c:v>40549</c:v>
                </c:pt>
                <c:pt idx="2083">
                  <c:v>40548</c:v>
                </c:pt>
                <c:pt idx="2084">
                  <c:v>40547</c:v>
                </c:pt>
                <c:pt idx="2085">
                  <c:v>40546</c:v>
                </c:pt>
                <c:pt idx="2086">
                  <c:v>40543</c:v>
                </c:pt>
                <c:pt idx="2087">
                  <c:v>40542</c:v>
                </c:pt>
                <c:pt idx="2088">
                  <c:v>40541</c:v>
                </c:pt>
                <c:pt idx="2089">
                  <c:v>40540</c:v>
                </c:pt>
                <c:pt idx="2090">
                  <c:v>40539</c:v>
                </c:pt>
                <c:pt idx="2091">
                  <c:v>40536</c:v>
                </c:pt>
                <c:pt idx="2092">
                  <c:v>40535</c:v>
                </c:pt>
                <c:pt idx="2093">
                  <c:v>40534</c:v>
                </c:pt>
                <c:pt idx="2094">
                  <c:v>40533</c:v>
                </c:pt>
                <c:pt idx="2095">
                  <c:v>40532</c:v>
                </c:pt>
                <c:pt idx="2096">
                  <c:v>40529</c:v>
                </c:pt>
                <c:pt idx="2097">
                  <c:v>40528</c:v>
                </c:pt>
                <c:pt idx="2098">
                  <c:v>40527</c:v>
                </c:pt>
                <c:pt idx="2099">
                  <c:v>40526</c:v>
                </c:pt>
                <c:pt idx="2100">
                  <c:v>40525</c:v>
                </c:pt>
                <c:pt idx="2101">
                  <c:v>40522</c:v>
                </c:pt>
                <c:pt idx="2102">
                  <c:v>40521</c:v>
                </c:pt>
                <c:pt idx="2103">
                  <c:v>40520</c:v>
                </c:pt>
                <c:pt idx="2104">
                  <c:v>40519</c:v>
                </c:pt>
                <c:pt idx="2105">
                  <c:v>40518</c:v>
                </c:pt>
                <c:pt idx="2106">
                  <c:v>40515</c:v>
                </c:pt>
                <c:pt idx="2107">
                  <c:v>40514</c:v>
                </c:pt>
                <c:pt idx="2108">
                  <c:v>40513</c:v>
                </c:pt>
                <c:pt idx="2109">
                  <c:v>40512</c:v>
                </c:pt>
                <c:pt idx="2110">
                  <c:v>40511</c:v>
                </c:pt>
                <c:pt idx="2111">
                  <c:v>40508</c:v>
                </c:pt>
                <c:pt idx="2112">
                  <c:v>40507</c:v>
                </c:pt>
                <c:pt idx="2113">
                  <c:v>40506</c:v>
                </c:pt>
                <c:pt idx="2114">
                  <c:v>40505</c:v>
                </c:pt>
                <c:pt idx="2115">
                  <c:v>40504</c:v>
                </c:pt>
                <c:pt idx="2116">
                  <c:v>40501</c:v>
                </c:pt>
                <c:pt idx="2117">
                  <c:v>40500</c:v>
                </c:pt>
                <c:pt idx="2118">
                  <c:v>40499</c:v>
                </c:pt>
                <c:pt idx="2119">
                  <c:v>40498</c:v>
                </c:pt>
                <c:pt idx="2120">
                  <c:v>40497</c:v>
                </c:pt>
                <c:pt idx="2121">
                  <c:v>40494</c:v>
                </c:pt>
                <c:pt idx="2122">
                  <c:v>40493</c:v>
                </c:pt>
                <c:pt idx="2123">
                  <c:v>40492</c:v>
                </c:pt>
                <c:pt idx="2124">
                  <c:v>40491</c:v>
                </c:pt>
                <c:pt idx="2125">
                  <c:v>40490</c:v>
                </c:pt>
                <c:pt idx="2126">
                  <c:v>40487</c:v>
                </c:pt>
                <c:pt idx="2127">
                  <c:v>40486</c:v>
                </c:pt>
                <c:pt idx="2128">
                  <c:v>40485</c:v>
                </c:pt>
                <c:pt idx="2129">
                  <c:v>40484</c:v>
                </c:pt>
                <c:pt idx="2130">
                  <c:v>40483</c:v>
                </c:pt>
                <c:pt idx="2131">
                  <c:v>40480</c:v>
                </c:pt>
                <c:pt idx="2132">
                  <c:v>40479</c:v>
                </c:pt>
                <c:pt idx="2133">
                  <c:v>40478</c:v>
                </c:pt>
                <c:pt idx="2134">
                  <c:v>40477</c:v>
                </c:pt>
                <c:pt idx="2135">
                  <c:v>40476</c:v>
                </c:pt>
                <c:pt idx="2136">
                  <c:v>40473</c:v>
                </c:pt>
                <c:pt idx="2137">
                  <c:v>40472</c:v>
                </c:pt>
                <c:pt idx="2138">
                  <c:v>40471</c:v>
                </c:pt>
                <c:pt idx="2139">
                  <c:v>40470</c:v>
                </c:pt>
                <c:pt idx="2140">
                  <c:v>40469</c:v>
                </c:pt>
                <c:pt idx="2141">
                  <c:v>40466</c:v>
                </c:pt>
                <c:pt idx="2142">
                  <c:v>40465</c:v>
                </c:pt>
                <c:pt idx="2143">
                  <c:v>40464</c:v>
                </c:pt>
                <c:pt idx="2144">
                  <c:v>40463</c:v>
                </c:pt>
                <c:pt idx="2145">
                  <c:v>40462</c:v>
                </c:pt>
                <c:pt idx="2146">
                  <c:v>40459</c:v>
                </c:pt>
                <c:pt idx="2147">
                  <c:v>40458</c:v>
                </c:pt>
                <c:pt idx="2148">
                  <c:v>40457</c:v>
                </c:pt>
                <c:pt idx="2149">
                  <c:v>40456</c:v>
                </c:pt>
                <c:pt idx="2150">
                  <c:v>40455</c:v>
                </c:pt>
                <c:pt idx="2151">
                  <c:v>40452</c:v>
                </c:pt>
                <c:pt idx="2152">
                  <c:v>40451</c:v>
                </c:pt>
                <c:pt idx="2153">
                  <c:v>40450</c:v>
                </c:pt>
                <c:pt idx="2154">
                  <c:v>40449</c:v>
                </c:pt>
                <c:pt idx="2155">
                  <c:v>40448</c:v>
                </c:pt>
                <c:pt idx="2156">
                  <c:v>40445</c:v>
                </c:pt>
                <c:pt idx="2157">
                  <c:v>40444</c:v>
                </c:pt>
                <c:pt idx="2158">
                  <c:v>40443</c:v>
                </c:pt>
                <c:pt idx="2159">
                  <c:v>40442</c:v>
                </c:pt>
                <c:pt idx="2160">
                  <c:v>40441</c:v>
                </c:pt>
                <c:pt idx="2161">
                  <c:v>40438</c:v>
                </c:pt>
                <c:pt idx="2162">
                  <c:v>40437</c:v>
                </c:pt>
                <c:pt idx="2163">
                  <c:v>40436</c:v>
                </c:pt>
                <c:pt idx="2164">
                  <c:v>40435</c:v>
                </c:pt>
                <c:pt idx="2165">
                  <c:v>40434</c:v>
                </c:pt>
                <c:pt idx="2166">
                  <c:v>40431</c:v>
                </c:pt>
                <c:pt idx="2167">
                  <c:v>40430</c:v>
                </c:pt>
                <c:pt idx="2168">
                  <c:v>40429</c:v>
                </c:pt>
                <c:pt idx="2169">
                  <c:v>40428</c:v>
                </c:pt>
                <c:pt idx="2170">
                  <c:v>40427</c:v>
                </c:pt>
                <c:pt idx="2171">
                  <c:v>40424</c:v>
                </c:pt>
                <c:pt idx="2172">
                  <c:v>40423</c:v>
                </c:pt>
                <c:pt idx="2173">
                  <c:v>40422</c:v>
                </c:pt>
                <c:pt idx="2174">
                  <c:v>40421</c:v>
                </c:pt>
                <c:pt idx="2175">
                  <c:v>40420</c:v>
                </c:pt>
                <c:pt idx="2176">
                  <c:v>40417</c:v>
                </c:pt>
                <c:pt idx="2177">
                  <c:v>40416</c:v>
                </c:pt>
                <c:pt idx="2178">
                  <c:v>40415</c:v>
                </c:pt>
                <c:pt idx="2179">
                  <c:v>40414</c:v>
                </c:pt>
                <c:pt idx="2180">
                  <c:v>40413</c:v>
                </c:pt>
                <c:pt idx="2181">
                  <c:v>40410</c:v>
                </c:pt>
                <c:pt idx="2182">
                  <c:v>40409</c:v>
                </c:pt>
                <c:pt idx="2183">
                  <c:v>40408</c:v>
                </c:pt>
                <c:pt idx="2184">
                  <c:v>40407</c:v>
                </c:pt>
                <c:pt idx="2185">
                  <c:v>40406</c:v>
                </c:pt>
                <c:pt idx="2186">
                  <c:v>40403</c:v>
                </c:pt>
                <c:pt idx="2187">
                  <c:v>40402</c:v>
                </c:pt>
                <c:pt idx="2188">
                  <c:v>40401</c:v>
                </c:pt>
                <c:pt idx="2189">
                  <c:v>40400</c:v>
                </c:pt>
                <c:pt idx="2190">
                  <c:v>40399</c:v>
                </c:pt>
                <c:pt idx="2191">
                  <c:v>40396</c:v>
                </c:pt>
                <c:pt idx="2192">
                  <c:v>40395</c:v>
                </c:pt>
                <c:pt idx="2193">
                  <c:v>40394</c:v>
                </c:pt>
                <c:pt idx="2194">
                  <c:v>40393</c:v>
                </c:pt>
                <c:pt idx="2195">
                  <c:v>40392</c:v>
                </c:pt>
                <c:pt idx="2196">
                  <c:v>40389</c:v>
                </c:pt>
                <c:pt idx="2197">
                  <c:v>40388</c:v>
                </c:pt>
                <c:pt idx="2198">
                  <c:v>40387</c:v>
                </c:pt>
                <c:pt idx="2199">
                  <c:v>40386</c:v>
                </c:pt>
                <c:pt idx="2200">
                  <c:v>40385</c:v>
                </c:pt>
                <c:pt idx="2201">
                  <c:v>40382</c:v>
                </c:pt>
                <c:pt idx="2202">
                  <c:v>40381</c:v>
                </c:pt>
                <c:pt idx="2203">
                  <c:v>40380</c:v>
                </c:pt>
                <c:pt idx="2204">
                  <c:v>40379</c:v>
                </c:pt>
                <c:pt idx="2205">
                  <c:v>40378</c:v>
                </c:pt>
                <c:pt idx="2206">
                  <c:v>40375</c:v>
                </c:pt>
                <c:pt idx="2207">
                  <c:v>40374</c:v>
                </c:pt>
                <c:pt idx="2208">
                  <c:v>40373</c:v>
                </c:pt>
                <c:pt idx="2209">
                  <c:v>40372</c:v>
                </c:pt>
                <c:pt idx="2210">
                  <c:v>40371</c:v>
                </c:pt>
                <c:pt idx="2211">
                  <c:v>40368</c:v>
                </c:pt>
                <c:pt idx="2212">
                  <c:v>40367</c:v>
                </c:pt>
                <c:pt idx="2213">
                  <c:v>40366</c:v>
                </c:pt>
                <c:pt idx="2214">
                  <c:v>40365</c:v>
                </c:pt>
                <c:pt idx="2215">
                  <c:v>40364</c:v>
                </c:pt>
                <c:pt idx="2216">
                  <c:v>40361</c:v>
                </c:pt>
                <c:pt idx="2217">
                  <c:v>40360</c:v>
                </c:pt>
                <c:pt idx="2218">
                  <c:v>40359</c:v>
                </c:pt>
                <c:pt idx="2219">
                  <c:v>40358</c:v>
                </c:pt>
                <c:pt idx="2220">
                  <c:v>40357</c:v>
                </c:pt>
                <c:pt idx="2221">
                  <c:v>40354</c:v>
                </c:pt>
                <c:pt idx="2222">
                  <c:v>40353</c:v>
                </c:pt>
                <c:pt idx="2223">
                  <c:v>40352</c:v>
                </c:pt>
                <c:pt idx="2224">
                  <c:v>40351</c:v>
                </c:pt>
                <c:pt idx="2225">
                  <c:v>40350</c:v>
                </c:pt>
                <c:pt idx="2226">
                  <c:v>40347</c:v>
                </c:pt>
                <c:pt idx="2227">
                  <c:v>40346</c:v>
                </c:pt>
                <c:pt idx="2228">
                  <c:v>40345</c:v>
                </c:pt>
                <c:pt idx="2229">
                  <c:v>40344</c:v>
                </c:pt>
                <c:pt idx="2230">
                  <c:v>40343</c:v>
                </c:pt>
                <c:pt idx="2231">
                  <c:v>40340</c:v>
                </c:pt>
                <c:pt idx="2232">
                  <c:v>40339</c:v>
                </c:pt>
                <c:pt idx="2233">
                  <c:v>40338</c:v>
                </c:pt>
                <c:pt idx="2234">
                  <c:v>40337</c:v>
                </c:pt>
                <c:pt idx="2235">
                  <c:v>40336</c:v>
                </c:pt>
                <c:pt idx="2236">
                  <c:v>40333</c:v>
                </c:pt>
                <c:pt idx="2237">
                  <c:v>40332</c:v>
                </c:pt>
                <c:pt idx="2238">
                  <c:v>40331</c:v>
                </c:pt>
                <c:pt idx="2239">
                  <c:v>40330</c:v>
                </c:pt>
                <c:pt idx="2240">
                  <c:v>40329</c:v>
                </c:pt>
                <c:pt idx="2241">
                  <c:v>40326</c:v>
                </c:pt>
                <c:pt idx="2242">
                  <c:v>40325</c:v>
                </c:pt>
                <c:pt idx="2243">
                  <c:v>40324</c:v>
                </c:pt>
                <c:pt idx="2244">
                  <c:v>40323</c:v>
                </c:pt>
                <c:pt idx="2245">
                  <c:v>40322</c:v>
                </c:pt>
                <c:pt idx="2246">
                  <c:v>40319</c:v>
                </c:pt>
                <c:pt idx="2247">
                  <c:v>40318</c:v>
                </c:pt>
                <c:pt idx="2248">
                  <c:v>40317</c:v>
                </c:pt>
                <c:pt idx="2249">
                  <c:v>40316</c:v>
                </c:pt>
                <c:pt idx="2250">
                  <c:v>40315</c:v>
                </c:pt>
                <c:pt idx="2251">
                  <c:v>40312</c:v>
                </c:pt>
                <c:pt idx="2252">
                  <c:v>40311</c:v>
                </c:pt>
                <c:pt idx="2253">
                  <c:v>40310</c:v>
                </c:pt>
                <c:pt idx="2254">
                  <c:v>40309</c:v>
                </c:pt>
                <c:pt idx="2255">
                  <c:v>40308</c:v>
                </c:pt>
                <c:pt idx="2256">
                  <c:v>40305</c:v>
                </c:pt>
                <c:pt idx="2257">
                  <c:v>40304</c:v>
                </c:pt>
                <c:pt idx="2258">
                  <c:v>40303</c:v>
                </c:pt>
                <c:pt idx="2259">
                  <c:v>40302</c:v>
                </c:pt>
                <c:pt idx="2260">
                  <c:v>40301</c:v>
                </c:pt>
                <c:pt idx="2261">
                  <c:v>40298</c:v>
                </c:pt>
                <c:pt idx="2262">
                  <c:v>40297</c:v>
                </c:pt>
                <c:pt idx="2263">
                  <c:v>40296</c:v>
                </c:pt>
                <c:pt idx="2264">
                  <c:v>40295</c:v>
                </c:pt>
                <c:pt idx="2265">
                  <c:v>40294</c:v>
                </c:pt>
                <c:pt idx="2266">
                  <c:v>40291</c:v>
                </c:pt>
                <c:pt idx="2267">
                  <c:v>40290</c:v>
                </c:pt>
                <c:pt idx="2268">
                  <c:v>40289</c:v>
                </c:pt>
                <c:pt idx="2269">
                  <c:v>40288</c:v>
                </c:pt>
                <c:pt idx="2270">
                  <c:v>40287</c:v>
                </c:pt>
                <c:pt idx="2271">
                  <c:v>40284</c:v>
                </c:pt>
                <c:pt idx="2272">
                  <c:v>40283</c:v>
                </c:pt>
                <c:pt idx="2273">
                  <c:v>40282</c:v>
                </c:pt>
                <c:pt idx="2274">
                  <c:v>40281</c:v>
                </c:pt>
                <c:pt idx="2275">
                  <c:v>40280</c:v>
                </c:pt>
                <c:pt idx="2276">
                  <c:v>40277</c:v>
                </c:pt>
                <c:pt idx="2277">
                  <c:v>40276</c:v>
                </c:pt>
                <c:pt idx="2278">
                  <c:v>40275</c:v>
                </c:pt>
                <c:pt idx="2279">
                  <c:v>40274</c:v>
                </c:pt>
                <c:pt idx="2280">
                  <c:v>40273</c:v>
                </c:pt>
                <c:pt idx="2281">
                  <c:v>40270</c:v>
                </c:pt>
                <c:pt idx="2282">
                  <c:v>40269</c:v>
                </c:pt>
                <c:pt idx="2283">
                  <c:v>40268</c:v>
                </c:pt>
                <c:pt idx="2284">
                  <c:v>40267</c:v>
                </c:pt>
                <c:pt idx="2285">
                  <c:v>40266</c:v>
                </c:pt>
                <c:pt idx="2286">
                  <c:v>40263</c:v>
                </c:pt>
                <c:pt idx="2287">
                  <c:v>40262</c:v>
                </c:pt>
                <c:pt idx="2288">
                  <c:v>40261</c:v>
                </c:pt>
                <c:pt idx="2289">
                  <c:v>40260</c:v>
                </c:pt>
                <c:pt idx="2290">
                  <c:v>40259</c:v>
                </c:pt>
                <c:pt idx="2291">
                  <c:v>40256</c:v>
                </c:pt>
                <c:pt idx="2292">
                  <c:v>40255</c:v>
                </c:pt>
                <c:pt idx="2293">
                  <c:v>40254</c:v>
                </c:pt>
                <c:pt idx="2294">
                  <c:v>40253</c:v>
                </c:pt>
                <c:pt idx="2295">
                  <c:v>40252</c:v>
                </c:pt>
                <c:pt idx="2296">
                  <c:v>40249</c:v>
                </c:pt>
                <c:pt idx="2297">
                  <c:v>40248</c:v>
                </c:pt>
                <c:pt idx="2298">
                  <c:v>40247</c:v>
                </c:pt>
                <c:pt idx="2299">
                  <c:v>40246</c:v>
                </c:pt>
                <c:pt idx="2300">
                  <c:v>40245</c:v>
                </c:pt>
                <c:pt idx="2301">
                  <c:v>40242</c:v>
                </c:pt>
                <c:pt idx="2302">
                  <c:v>40241</c:v>
                </c:pt>
                <c:pt idx="2303">
                  <c:v>40240</c:v>
                </c:pt>
                <c:pt idx="2304">
                  <c:v>40239</c:v>
                </c:pt>
                <c:pt idx="2305">
                  <c:v>40238</c:v>
                </c:pt>
                <c:pt idx="2306">
                  <c:v>40235</c:v>
                </c:pt>
                <c:pt idx="2307">
                  <c:v>40234</c:v>
                </c:pt>
                <c:pt idx="2308">
                  <c:v>40233</c:v>
                </c:pt>
                <c:pt idx="2309">
                  <c:v>40232</c:v>
                </c:pt>
                <c:pt idx="2310">
                  <c:v>40231</c:v>
                </c:pt>
                <c:pt idx="2311">
                  <c:v>40228</c:v>
                </c:pt>
                <c:pt idx="2312">
                  <c:v>40227</c:v>
                </c:pt>
                <c:pt idx="2313">
                  <c:v>40226</c:v>
                </c:pt>
                <c:pt idx="2314">
                  <c:v>40225</c:v>
                </c:pt>
                <c:pt idx="2315">
                  <c:v>40224</c:v>
                </c:pt>
                <c:pt idx="2316">
                  <c:v>40221</c:v>
                </c:pt>
                <c:pt idx="2317">
                  <c:v>40220</c:v>
                </c:pt>
                <c:pt idx="2318">
                  <c:v>40219</c:v>
                </c:pt>
                <c:pt idx="2319">
                  <c:v>40218</c:v>
                </c:pt>
                <c:pt idx="2320">
                  <c:v>40217</c:v>
                </c:pt>
                <c:pt idx="2321">
                  <c:v>40214</c:v>
                </c:pt>
                <c:pt idx="2322">
                  <c:v>40213</c:v>
                </c:pt>
                <c:pt idx="2323">
                  <c:v>40212</c:v>
                </c:pt>
                <c:pt idx="2324">
                  <c:v>40211</c:v>
                </c:pt>
                <c:pt idx="2325">
                  <c:v>40210</c:v>
                </c:pt>
                <c:pt idx="2326">
                  <c:v>40207</c:v>
                </c:pt>
                <c:pt idx="2327">
                  <c:v>40206</c:v>
                </c:pt>
                <c:pt idx="2328">
                  <c:v>40205</c:v>
                </c:pt>
                <c:pt idx="2329">
                  <c:v>40204</c:v>
                </c:pt>
                <c:pt idx="2330">
                  <c:v>40203</c:v>
                </c:pt>
                <c:pt idx="2331">
                  <c:v>40200</c:v>
                </c:pt>
                <c:pt idx="2332">
                  <c:v>40199</c:v>
                </c:pt>
                <c:pt idx="2333">
                  <c:v>40198</c:v>
                </c:pt>
                <c:pt idx="2334">
                  <c:v>40197</c:v>
                </c:pt>
                <c:pt idx="2335">
                  <c:v>40196</c:v>
                </c:pt>
                <c:pt idx="2336">
                  <c:v>40193</c:v>
                </c:pt>
                <c:pt idx="2337">
                  <c:v>40192</c:v>
                </c:pt>
                <c:pt idx="2338">
                  <c:v>40191</c:v>
                </c:pt>
                <c:pt idx="2339">
                  <c:v>40190</c:v>
                </c:pt>
                <c:pt idx="2340">
                  <c:v>40189</c:v>
                </c:pt>
                <c:pt idx="2341">
                  <c:v>40186</c:v>
                </c:pt>
                <c:pt idx="2342">
                  <c:v>40185</c:v>
                </c:pt>
                <c:pt idx="2343">
                  <c:v>40184</c:v>
                </c:pt>
                <c:pt idx="2344">
                  <c:v>40183</c:v>
                </c:pt>
                <c:pt idx="2345">
                  <c:v>40182</c:v>
                </c:pt>
                <c:pt idx="2346">
                  <c:v>40179</c:v>
                </c:pt>
                <c:pt idx="2347">
                  <c:v>40178</c:v>
                </c:pt>
                <c:pt idx="2348">
                  <c:v>40177</c:v>
                </c:pt>
                <c:pt idx="2349">
                  <c:v>40176</c:v>
                </c:pt>
                <c:pt idx="2350">
                  <c:v>40175</c:v>
                </c:pt>
                <c:pt idx="2351">
                  <c:v>40172</c:v>
                </c:pt>
                <c:pt idx="2352">
                  <c:v>40171</c:v>
                </c:pt>
                <c:pt idx="2353">
                  <c:v>40170</c:v>
                </c:pt>
                <c:pt idx="2354">
                  <c:v>40169</c:v>
                </c:pt>
                <c:pt idx="2355">
                  <c:v>40168</c:v>
                </c:pt>
                <c:pt idx="2356">
                  <c:v>40165</c:v>
                </c:pt>
                <c:pt idx="2357">
                  <c:v>40164</c:v>
                </c:pt>
                <c:pt idx="2358">
                  <c:v>40163</c:v>
                </c:pt>
                <c:pt idx="2359">
                  <c:v>40162</c:v>
                </c:pt>
                <c:pt idx="2360">
                  <c:v>40161</c:v>
                </c:pt>
                <c:pt idx="2361">
                  <c:v>40158</c:v>
                </c:pt>
                <c:pt idx="2362">
                  <c:v>40157</c:v>
                </c:pt>
                <c:pt idx="2363">
                  <c:v>40156</c:v>
                </c:pt>
                <c:pt idx="2364">
                  <c:v>40155</c:v>
                </c:pt>
                <c:pt idx="2365">
                  <c:v>40154</c:v>
                </c:pt>
                <c:pt idx="2366">
                  <c:v>40151</c:v>
                </c:pt>
                <c:pt idx="2367">
                  <c:v>40150</c:v>
                </c:pt>
                <c:pt idx="2368">
                  <c:v>40149</c:v>
                </c:pt>
                <c:pt idx="2369">
                  <c:v>40148</c:v>
                </c:pt>
                <c:pt idx="2370">
                  <c:v>40147</c:v>
                </c:pt>
                <c:pt idx="2371">
                  <c:v>40144</c:v>
                </c:pt>
                <c:pt idx="2372">
                  <c:v>40143</c:v>
                </c:pt>
                <c:pt idx="2373">
                  <c:v>40142</c:v>
                </c:pt>
                <c:pt idx="2374">
                  <c:v>40141</c:v>
                </c:pt>
                <c:pt idx="2375">
                  <c:v>40140</c:v>
                </c:pt>
                <c:pt idx="2376">
                  <c:v>40137</c:v>
                </c:pt>
                <c:pt idx="2377">
                  <c:v>40136</c:v>
                </c:pt>
                <c:pt idx="2378">
                  <c:v>40135</c:v>
                </c:pt>
                <c:pt idx="2379">
                  <c:v>40134</c:v>
                </c:pt>
                <c:pt idx="2380">
                  <c:v>40133</c:v>
                </c:pt>
                <c:pt idx="2381">
                  <c:v>40130</c:v>
                </c:pt>
                <c:pt idx="2382">
                  <c:v>40129</c:v>
                </c:pt>
                <c:pt idx="2383">
                  <c:v>40128</c:v>
                </c:pt>
                <c:pt idx="2384">
                  <c:v>40127</c:v>
                </c:pt>
                <c:pt idx="2385">
                  <c:v>40126</c:v>
                </c:pt>
                <c:pt idx="2386">
                  <c:v>40123</c:v>
                </c:pt>
                <c:pt idx="2387">
                  <c:v>40122</c:v>
                </c:pt>
                <c:pt idx="2388">
                  <c:v>40121</c:v>
                </c:pt>
                <c:pt idx="2389">
                  <c:v>40120</c:v>
                </c:pt>
                <c:pt idx="2390">
                  <c:v>40119</c:v>
                </c:pt>
                <c:pt idx="2391">
                  <c:v>40116</c:v>
                </c:pt>
                <c:pt idx="2392">
                  <c:v>40115</c:v>
                </c:pt>
                <c:pt idx="2393">
                  <c:v>40114</c:v>
                </c:pt>
                <c:pt idx="2394">
                  <c:v>40113</c:v>
                </c:pt>
                <c:pt idx="2395">
                  <c:v>40112</c:v>
                </c:pt>
                <c:pt idx="2396">
                  <c:v>40109</c:v>
                </c:pt>
                <c:pt idx="2397">
                  <c:v>40108</c:v>
                </c:pt>
                <c:pt idx="2398">
                  <c:v>40107</c:v>
                </c:pt>
                <c:pt idx="2399">
                  <c:v>40106</c:v>
                </c:pt>
                <c:pt idx="2400">
                  <c:v>40105</c:v>
                </c:pt>
                <c:pt idx="2401">
                  <c:v>40102</c:v>
                </c:pt>
                <c:pt idx="2402">
                  <c:v>40101</c:v>
                </c:pt>
                <c:pt idx="2403">
                  <c:v>40100</c:v>
                </c:pt>
                <c:pt idx="2404">
                  <c:v>40099</c:v>
                </c:pt>
                <c:pt idx="2405">
                  <c:v>40098</c:v>
                </c:pt>
                <c:pt idx="2406">
                  <c:v>40095</c:v>
                </c:pt>
                <c:pt idx="2407">
                  <c:v>40094</c:v>
                </c:pt>
                <c:pt idx="2408">
                  <c:v>40093</c:v>
                </c:pt>
                <c:pt idx="2409">
                  <c:v>40092</c:v>
                </c:pt>
                <c:pt idx="2410">
                  <c:v>40091</c:v>
                </c:pt>
                <c:pt idx="2411">
                  <c:v>40088</c:v>
                </c:pt>
                <c:pt idx="2412">
                  <c:v>40087</c:v>
                </c:pt>
                <c:pt idx="2413">
                  <c:v>40086</c:v>
                </c:pt>
                <c:pt idx="2414">
                  <c:v>40085</c:v>
                </c:pt>
                <c:pt idx="2415">
                  <c:v>40084</c:v>
                </c:pt>
                <c:pt idx="2416">
                  <c:v>40081</c:v>
                </c:pt>
                <c:pt idx="2417">
                  <c:v>40080</c:v>
                </c:pt>
                <c:pt idx="2418">
                  <c:v>40079</c:v>
                </c:pt>
                <c:pt idx="2419">
                  <c:v>40078</c:v>
                </c:pt>
                <c:pt idx="2420">
                  <c:v>40077</c:v>
                </c:pt>
                <c:pt idx="2421">
                  <c:v>40074</c:v>
                </c:pt>
                <c:pt idx="2422">
                  <c:v>40073</c:v>
                </c:pt>
                <c:pt idx="2423">
                  <c:v>40072</c:v>
                </c:pt>
                <c:pt idx="2424">
                  <c:v>40071</c:v>
                </c:pt>
                <c:pt idx="2425">
                  <c:v>40070</c:v>
                </c:pt>
                <c:pt idx="2426">
                  <c:v>40067</c:v>
                </c:pt>
                <c:pt idx="2427">
                  <c:v>40066</c:v>
                </c:pt>
                <c:pt idx="2428">
                  <c:v>40065</c:v>
                </c:pt>
                <c:pt idx="2429">
                  <c:v>40064</c:v>
                </c:pt>
                <c:pt idx="2430">
                  <c:v>40063</c:v>
                </c:pt>
                <c:pt idx="2431">
                  <c:v>40060</c:v>
                </c:pt>
                <c:pt idx="2432">
                  <c:v>40059</c:v>
                </c:pt>
                <c:pt idx="2433">
                  <c:v>40058</c:v>
                </c:pt>
                <c:pt idx="2434">
                  <c:v>40057</c:v>
                </c:pt>
                <c:pt idx="2435">
                  <c:v>40056</c:v>
                </c:pt>
                <c:pt idx="2436">
                  <c:v>40053</c:v>
                </c:pt>
                <c:pt idx="2437">
                  <c:v>40052</c:v>
                </c:pt>
                <c:pt idx="2438">
                  <c:v>40051</c:v>
                </c:pt>
                <c:pt idx="2439">
                  <c:v>40050</c:v>
                </c:pt>
                <c:pt idx="2440">
                  <c:v>40049</c:v>
                </c:pt>
                <c:pt idx="2441">
                  <c:v>40046</c:v>
                </c:pt>
                <c:pt idx="2442">
                  <c:v>40045</c:v>
                </c:pt>
                <c:pt idx="2443">
                  <c:v>40044</c:v>
                </c:pt>
                <c:pt idx="2444">
                  <c:v>40043</c:v>
                </c:pt>
                <c:pt idx="2445">
                  <c:v>40042</c:v>
                </c:pt>
                <c:pt idx="2446">
                  <c:v>40039</c:v>
                </c:pt>
                <c:pt idx="2447">
                  <c:v>40038</c:v>
                </c:pt>
                <c:pt idx="2448">
                  <c:v>40037</c:v>
                </c:pt>
                <c:pt idx="2449">
                  <c:v>40036</c:v>
                </c:pt>
                <c:pt idx="2450">
                  <c:v>40035</c:v>
                </c:pt>
                <c:pt idx="2451">
                  <c:v>40032</c:v>
                </c:pt>
                <c:pt idx="2452">
                  <c:v>40031</c:v>
                </c:pt>
                <c:pt idx="2453">
                  <c:v>40030</c:v>
                </c:pt>
                <c:pt idx="2454">
                  <c:v>40029</c:v>
                </c:pt>
                <c:pt idx="2455">
                  <c:v>40028</c:v>
                </c:pt>
                <c:pt idx="2456">
                  <c:v>40025</c:v>
                </c:pt>
                <c:pt idx="2457">
                  <c:v>40024</c:v>
                </c:pt>
                <c:pt idx="2458">
                  <c:v>40023</c:v>
                </c:pt>
                <c:pt idx="2459">
                  <c:v>40022</c:v>
                </c:pt>
                <c:pt idx="2460">
                  <c:v>40021</c:v>
                </c:pt>
                <c:pt idx="2461">
                  <c:v>40018</c:v>
                </c:pt>
                <c:pt idx="2462">
                  <c:v>40017</c:v>
                </c:pt>
                <c:pt idx="2463">
                  <c:v>40016</c:v>
                </c:pt>
                <c:pt idx="2464">
                  <c:v>40015</c:v>
                </c:pt>
                <c:pt idx="2465">
                  <c:v>40014</c:v>
                </c:pt>
                <c:pt idx="2466">
                  <c:v>40011</c:v>
                </c:pt>
                <c:pt idx="2467">
                  <c:v>40010</c:v>
                </c:pt>
                <c:pt idx="2468">
                  <c:v>40009</c:v>
                </c:pt>
                <c:pt idx="2469">
                  <c:v>40008</c:v>
                </c:pt>
                <c:pt idx="2470">
                  <c:v>40007</c:v>
                </c:pt>
                <c:pt idx="2471">
                  <c:v>40004</c:v>
                </c:pt>
                <c:pt idx="2472">
                  <c:v>40003</c:v>
                </c:pt>
                <c:pt idx="2473">
                  <c:v>40002</c:v>
                </c:pt>
                <c:pt idx="2474">
                  <c:v>40001</c:v>
                </c:pt>
                <c:pt idx="2475">
                  <c:v>40000</c:v>
                </c:pt>
                <c:pt idx="2476">
                  <c:v>39997</c:v>
                </c:pt>
                <c:pt idx="2477">
                  <c:v>39996</c:v>
                </c:pt>
                <c:pt idx="2478">
                  <c:v>39995</c:v>
                </c:pt>
                <c:pt idx="2479">
                  <c:v>39994</c:v>
                </c:pt>
                <c:pt idx="2480">
                  <c:v>39993</c:v>
                </c:pt>
                <c:pt idx="2481">
                  <c:v>39990</c:v>
                </c:pt>
                <c:pt idx="2482">
                  <c:v>39989</c:v>
                </c:pt>
                <c:pt idx="2483">
                  <c:v>39988</c:v>
                </c:pt>
                <c:pt idx="2484">
                  <c:v>39987</c:v>
                </c:pt>
                <c:pt idx="2485">
                  <c:v>39986</c:v>
                </c:pt>
                <c:pt idx="2486">
                  <c:v>39983</c:v>
                </c:pt>
                <c:pt idx="2487">
                  <c:v>39982</c:v>
                </c:pt>
                <c:pt idx="2488">
                  <c:v>39981</c:v>
                </c:pt>
                <c:pt idx="2489">
                  <c:v>39980</c:v>
                </c:pt>
                <c:pt idx="2490">
                  <c:v>39979</c:v>
                </c:pt>
                <c:pt idx="2491">
                  <c:v>39976</c:v>
                </c:pt>
                <c:pt idx="2492">
                  <c:v>39975</c:v>
                </c:pt>
                <c:pt idx="2493">
                  <c:v>39974</c:v>
                </c:pt>
                <c:pt idx="2494">
                  <c:v>39973</c:v>
                </c:pt>
                <c:pt idx="2495">
                  <c:v>39972</c:v>
                </c:pt>
                <c:pt idx="2496">
                  <c:v>39969</c:v>
                </c:pt>
                <c:pt idx="2497">
                  <c:v>39968</c:v>
                </c:pt>
                <c:pt idx="2498">
                  <c:v>39967</c:v>
                </c:pt>
                <c:pt idx="2499">
                  <c:v>39966</c:v>
                </c:pt>
                <c:pt idx="2500">
                  <c:v>39965</c:v>
                </c:pt>
                <c:pt idx="2501">
                  <c:v>39962</c:v>
                </c:pt>
                <c:pt idx="2502">
                  <c:v>39961</c:v>
                </c:pt>
                <c:pt idx="2503">
                  <c:v>39960</c:v>
                </c:pt>
                <c:pt idx="2504">
                  <c:v>39959</c:v>
                </c:pt>
                <c:pt idx="2505">
                  <c:v>39958</c:v>
                </c:pt>
                <c:pt idx="2506">
                  <c:v>39955</c:v>
                </c:pt>
                <c:pt idx="2507">
                  <c:v>39954</c:v>
                </c:pt>
                <c:pt idx="2508">
                  <c:v>39953</c:v>
                </c:pt>
                <c:pt idx="2509">
                  <c:v>39952</c:v>
                </c:pt>
                <c:pt idx="2510">
                  <c:v>39951</c:v>
                </c:pt>
                <c:pt idx="2511">
                  <c:v>39948</c:v>
                </c:pt>
                <c:pt idx="2512">
                  <c:v>39947</c:v>
                </c:pt>
                <c:pt idx="2513">
                  <c:v>39946</c:v>
                </c:pt>
                <c:pt idx="2514">
                  <c:v>39945</c:v>
                </c:pt>
                <c:pt idx="2515">
                  <c:v>39944</c:v>
                </c:pt>
                <c:pt idx="2516">
                  <c:v>39941</c:v>
                </c:pt>
                <c:pt idx="2517">
                  <c:v>39940</c:v>
                </c:pt>
                <c:pt idx="2518">
                  <c:v>39939</c:v>
                </c:pt>
                <c:pt idx="2519">
                  <c:v>39938</c:v>
                </c:pt>
                <c:pt idx="2520">
                  <c:v>39937</c:v>
                </c:pt>
                <c:pt idx="2521">
                  <c:v>39934</c:v>
                </c:pt>
                <c:pt idx="2522">
                  <c:v>39933</c:v>
                </c:pt>
                <c:pt idx="2523">
                  <c:v>39932</c:v>
                </c:pt>
                <c:pt idx="2524">
                  <c:v>39931</c:v>
                </c:pt>
                <c:pt idx="2525">
                  <c:v>39930</c:v>
                </c:pt>
                <c:pt idx="2526">
                  <c:v>39927</c:v>
                </c:pt>
                <c:pt idx="2527">
                  <c:v>39926</c:v>
                </c:pt>
                <c:pt idx="2528">
                  <c:v>39925</c:v>
                </c:pt>
                <c:pt idx="2529">
                  <c:v>39924</c:v>
                </c:pt>
                <c:pt idx="2530">
                  <c:v>39923</c:v>
                </c:pt>
                <c:pt idx="2531">
                  <c:v>39920</c:v>
                </c:pt>
                <c:pt idx="2532">
                  <c:v>39919</c:v>
                </c:pt>
                <c:pt idx="2533">
                  <c:v>39918</c:v>
                </c:pt>
                <c:pt idx="2534">
                  <c:v>39917</c:v>
                </c:pt>
                <c:pt idx="2535">
                  <c:v>39916</c:v>
                </c:pt>
                <c:pt idx="2536">
                  <c:v>39913</c:v>
                </c:pt>
                <c:pt idx="2537">
                  <c:v>39912</c:v>
                </c:pt>
                <c:pt idx="2538">
                  <c:v>39911</c:v>
                </c:pt>
                <c:pt idx="2539">
                  <c:v>39910</c:v>
                </c:pt>
                <c:pt idx="2540">
                  <c:v>39909</c:v>
                </c:pt>
                <c:pt idx="2541">
                  <c:v>39906</c:v>
                </c:pt>
                <c:pt idx="2542">
                  <c:v>39905</c:v>
                </c:pt>
                <c:pt idx="2543">
                  <c:v>39904</c:v>
                </c:pt>
                <c:pt idx="2544">
                  <c:v>39903</c:v>
                </c:pt>
                <c:pt idx="2545">
                  <c:v>39902</c:v>
                </c:pt>
                <c:pt idx="2546">
                  <c:v>39899</c:v>
                </c:pt>
                <c:pt idx="2547">
                  <c:v>39898</c:v>
                </c:pt>
                <c:pt idx="2548">
                  <c:v>39897</c:v>
                </c:pt>
                <c:pt idx="2549">
                  <c:v>39896</c:v>
                </c:pt>
                <c:pt idx="2550">
                  <c:v>39895</c:v>
                </c:pt>
                <c:pt idx="2551">
                  <c:v>39892</c:v>
                </c:pt>
                <c:pt idx="2552">
                  <c:v>39891</c:v>
                </c:pt>
                <c:pt idx="2553">
                  <c:v>39890</c:v>
                </c:pt>
                <c:pt idx="2554">
                  <c:v>39889</c:v>
                </c:pt>
                <c:pt idx="2555">
                  <c:v>39888</c:v>
                </c:pt>
                <c:pt idx="2556">
                  <c:v>39885</c:v>
                </c:pt>
                <c:pt idx="2557">
                  <c:v>39884</c:v>
                </c:pt>
                <c:pt idx="2558">
                  <c:v>39883</c:v>
                </c:pt>
                <c:pt idx="2559">
                  <c:v>39882</c:v>
                </c:pt>
                <c:pt idx="2560">
                  <c:v>39881</c:v>
                </c:pt>
                <c:pt idx="2561">
                  <c:v>39878</c:v>
                </c:pt>
                <c:pt idx="2562">
                  <c:v>39877</c:v>
                </c:pt>
                <c:pt idx="2563">
                  <c:v>39876</c:v>
                </c:pt>
                <c:pt idx="2564">
                  <c:v>39875</c:v>
                </c:pt>
                <c:pt idx="2565">
                  <c:v>39874</c:v>
                </c:pt>
                <c:pt idx="2566">
                  <c:v>39871</c:v>
                </c:pt>
                <c:pt idx="2567">
                  <c:v>39870</c:v>
                </c:pt>
                <c:pt idx="2568">
                  <c:v>39869</c:v>
                </c:pt>
                <c:pt idx="2569">
                  <c:v>39868</c:v>
                </c:pt>
                <c:pt idx="2570">
                  <c:v>39867</c:v>
                </c:pt>
                <c:pt idx="2571">
                  <c:v>39864</c:v>
                </c:pt>
                <c:pt idx="2572">
                  <c:v>39863</c:v>
                </c:pt>
                <c:pt idx="2573">
                  <c:v>39862</c:v>
                </c:pt>
                <c:pt idx="2574">
                  <c:v>39861</c:v>
                </c:pt>
                <c:pt idx="2575">
                  <c:v>39860</c:v>
                </c:pt>
                <c:pt idx="2576">
                  <c:v>39857</c:v>
                </c:pt>
                <c:pt idx="2577">
                  <c:v>39856</c:v>
                </c:pt>
                <c:pt idx="2578">
                  <c:v>39855</c:v>
                </c:pt>
                <c:pt idx="2579">
                  <c:v>39854</c:v>
                </c:pt>
                <c:pt idx="2580">
                  <c:v>39853</c:v>
                </c:pt>
                <c:pt idx="2581">
                  <c:v>39850</c:v>
                </c:pt>
                <c:pt idx="2582">
                  <c:v>39849</c:v>
                </c:pt>
                <c:pt idx="2583">
                  <c:v>39848</c:v>
                </c:pt>
                <c:pt idx="2584">
                  <c:v>39847</c:v>
                </c:pt>
                <c:pt idx="2585">
                  <c:v>39846</c:v>
                </c:pt>
                <c:pt idx="2586">
                  <c:v>39843</c:v>
                </c:pt>
                <c:pt idx="2587">
                  <c:v>39842</c:v>
                </c:pt>
                <c:pt idx="2588">
                  <c:v>39841</c:v>
                </c:pt>
                <c:pt idx="2589">
                  <c:v>39840</c:v>
                </c:pt>
                <c:pt idx="2590">
                  <c:v>39839</c:v>
                </c:pt>
                <c:pt idx="2591">
                  <c:v>39836</c:v>
                </c:pt>
                <c:pt idx="2592">
                  <c:v>39835</c:v>
                </c:pt>
                <c:pt idx="2593">
                  <c:v>39834</c:v>
                </c:pt>
                <c:pt idx="2594">
                  <c:v>39833</c:v>
                </c:pt>
                <c:pt idx="2595">
                  <c:v>39832</c:v>
                </c:pt>
                <c:pt idx="2596">
                  <c:v>39829</c:v>
                </c:pt>
                <c:pt idx="2597">
                  <c:v>39828</c:v>
                </c:pt>
                <c:pt idx="2598">
                  <c:v>39827</c:v>
                </c:pt>
                <c:pt idx="2599">
                  <c:v>39826</c:v>
                </c:pt>
                <c:pt idx="2600">
                  <c:v>39825</c:v>
                </c:pt>
                <c:pt idx="2601">
                  <c:v>39822</c:v>
                </c:pt>
                <c:pt idx="2602">
                  <c:v>39821</c:v>
                </c:pt>
                <c:pt idx="2603">
                  <c:v>39820</c:v>
                </c:pt>
                <c:pt idx="2604">
                  <c:v>39819</c:v>
                </c:pt>
                <c:pt idx="2605">
                  <c:v>39818</c:v>
                </c:pt>
                <c:pt idx="2606">
                  <c:v>39815</c:v>
                </c:pt>
                <c:pt idx="2607">
                  <c:v>39814</c:v>
                </c:pt>
                <c:pt idx="2608">
                  <c:v>39813</c:v>
                </c:pt>
                <c:pt idx="2609">
                  <c:v>39812</c:v>
                </c:pt>
                <c:pt idx="2610">
                  <c:v>39811</c:v>
                </c:pt>
                <c:pt idx="2611">
                  <c:v>39808</c:v>
                </c:pt>
                <c:pt idx="2612">
                  <c:v>39807</c:v>
                </c:pt>
                <c:pt idx="2613">
                  <c:v>39806</c:v>
                </c:pt>
                <c:pt idx="2614">
                  <c:v>39805</c:v>
                </c:pt>
                <c:pt idx="2615">
                  <c:v>39804</c:v>
                </c:pt>
                <c:pt idx="2616">
                  <c:v>39801</c:v>
                </c:pt>
                <c:pt idx="2617">
                  <c:v>39800</c:v>
                </c:pt>
                <c:pt idx="2618">
                  <c:v>39799</c:v>
                </c:pt>
                <c:pt idx="2619">
                  <c:v>39798</c:v>
                </c:pt>
                <c:pt idx="2620">
                  <c:v>39797</c:v>
                </c:pt>
                <c:pt idx="2621">
                  <c:v>39794</c:v>
                </c:pt>
                <c:pt idx="2622">
                  <c:v>39793</c:v>
                </c:pt>
                <c:pt idx="2623">
                  <c:v>39792</c:v>
                </c:pt>
                <c:pt idx="2624">
                  <c:v>39791</c:v>
                </c:pt>
                <c:pt idx="2625">
                  <c:v>39790</c:v>
                </c:pt>
                <c:pt idx="2626">
                  <c:v>39787</c:v>
                </c:pt>
                <c:pt idx="2627">
                  <c:v>39786</c:v>
                </c:pt>
                <c:pt idx="2628">
                  <c:v>39785</c:v>
                </c:pt>
                <c:pt idx="2629">
                  <c:v>39784</c:v>
                </c:pt>
                <c:pt idx="2630">
                  <c:v>39783</c:v>
                </c:pt>
                <c:pt idx="2631">
                  <c:v>39780</c:v>
                </c:pt>
                <c:pt idx="2632">
                  <c:v>39779</c:v>
                </c:pt>
                <c:pt idx="2633">
                  <c:v>39778</c:v>
                </c:pt>
                <c:pt idx="2634">
                  <c:v>39777</c:v>
                </c:pt>
                <c:pt idx="2635">
                  <c:v>39776</c:v>
                </c:pt>
                <c:pt idx="2636">
                  <c:v>39773</c:v>
                </c:pt>
                <c:pt idx="2637">
                  <c:v>39772</c:v>
                </c:pt>
                <c:pt idx="2638">
                  <c:v>39771</c:v>
                </c:pt>
                <c:pt idx="2639">
                  <c:v>39770</c:v>
                </c:pt>
                <c:pt idx="2640">
                  <c:v>39769</c:v>
                </c:pt>
                <c:pt idx="2641">
                  <c:v>39766</c:v>
                </c:pt>
                <c:pt idx="2642">
                  <c:v>39765</c:v>
                </c:pt>
                <c:pt idx="2643">
                  <c:v>39764</c:v>
                </c:pt>
                <c:pt idx="2644">
                  <c:v>39763</c:v>
                </c:pt>
                <c:pt idx="2645">
                  <c:v>39762</c:v>
                </c:pt>
                <c:pt idx="2646">
                  <c:v>39759</c:v>
                </c:pt>
                <c:pt idx="2647">
                  <c:v>39758</c:v>
                </c:pt>
                <c:pt idx="2648">
                  <c:v>39757</c:v>
                </c:pt>
                <c:pt idx="2649">
                  <c:v>39756</c:v>
                </c:pt>
                <c:pt idx="2650">
                  <c:v>39755</c:v>
                </c:pt>
                <c:pt idx="2651">
                  <c:v>39752</c:v>
                </c:pt>
                <c:pt idx="2652">
                  <c:v>39751</c:v>
                </c:pt>
                <c:pt idx="2653">
                  <c:v>39750</c:v>
                </c:pt>
                <c:pt idx="2654">
                  <c:v>39749</c:v>
                </c:pt>
                <c:pt idx="2655">
                  <c:v>39748</c:v>
                </c:pt>
                <c:pt idx="2656">
                  <c:v>39745</c:v>
                </c:pt>
                <c:pt idx="2657">
                  <c:v>39744</c:v>
                </c:pt>
                <c:pt idx="2658">
                  <c:v>39743</c:v>
                </c:pt>
                <c:pt idx="2659">
                  <c:v>39742</c:v>
                </c:pt>
                <c:pt idx="2660">
                  <c:v>39741</c:v>
                </c:pt>
                <c:pt idx="2661">
                  <c:v>39738</c:v>
                </c:pt>
                <c:pt idx="2662">
                  <c:v>39737</c:v>
                </c:pt>
                <c:pt idx="2663">
                  <c:v>39736</c:v>
                </c:pt>
                <c:pt idx="2664">
                  <c:v>39735</c:v>
                </c:pt>
                <c:pt idx="2665">
                  <c:v>39734</c:v>
                </c:pt>
                <c:pt idx="2666">
                  <c:v>39731</c:v>
                </c:pt>
                <c:pt idx="2667">
                  <c:v>39730</c:v>
                </c:pt>
                <c:pt idx="2668">
                  <c:v>39729</c:v>
                </c:pt>
                <c:pt idx="2669">
                  <c:v>39728</c:v>
                </c:pt>
                <c:pt idx="2670">
                  <c:v>39727</c:v>
                </c:pt>
                <c:pt idx="2671">
                  <c:v>39724</c:v>
                </c:pt>
                <c:pt idx="2672">
                  <c:v>39723</c:v>
                </c:pt>
                <c:pt idx="2673">
                  <c:v>39722</c:v>
                </c:pt>
                <c:pt idx="2674">
                  <c:v>39721</c:v>
                </c:pt>
                <c:pt idx="2675">
                  <c:v>39720</c:v>
                </c:pt>
                <c:pt idx="2676">
                  <c:v>39717</c:v>
                </c:pt>
                <c:pt idx="2677">
                  <c:v>39716</c:v>
                </c:pt>
                <c:pt idx="2678">
                  <c:v>39715</c:v>
                </c:pt>
                <c:pt idx="2679">
                  <c:v>39714</c:v>
                </c:pt>
                <c:pt idx="2680">
                  <c:v>39713</c:v>
                </c:pt>
                <c:pt idx="2681">
                  <c:v>39710</c:v>
                </c:pt>
                <c:pt idx="2682">
                  <c:v>39709</c:v>
                </c:pt>
                <c:pt idx="2683">
                  <c:v>39708</c:v>
                </c:pt>
                <c:pt idx="2684">
                  <c:v>39707</c:v>
                </c:pt>
                <c:pt idx="2685">
                  <c:v>39706</c:v>
                </c:pt>
                <c:pt idx="2686">
                  <c:v>39703</c:v>
                </c:pt>
                <c:pt idx="2687">
                  <c:v>39702</c:v>
                </c:pt>
                <c:pt idx="2688">
                  <c:v>39701</c:v>
                </c:pt>
                <c:pt idx="2689">
                  <c:v>39700</c:v>
                </c:pt>
                <c:pt idx="2690">
                  <c:v>39699</c:v>
                </c:pt>
                <c:pt idx="2691">
                  <c:v>39696</c:v>
                </c:pt>
                <c:pt idx="2692">
                  <c:v>39695</c:v>
                </c:pt>
                <c:pt idx="2693">
                  <c:v>39694</c:v>
                </c:pt>
                <c:pt idx="2694">
                  <c:v>39693</c:v>
                </c:pt>
                <c:pt idx="2695">
                  <c:v>39692</c:v>
                </c:pt>
                <c:pt idx="2696">
                  <c:v>39689</c:v>
                </c:pt>
                <c:pt idx="2697">
                  <c:v>39688</c:v>
                </c:pt>
                <c:pt idx="2698">
                  <c:v>39687</c:v>
                </c:pt>
                <c:pt idx="2699">
                  <c:v>39686</c:v>
                </c:pt>
                <c:pt idx="2700">
                  <c:v>39685</c:v>
                </c:pt>
                <c:pt idx="2701">
                  <c:v>39682</c:v>
                </c:pt>
                <c:pt idx="2702">
                  <c:v>39681</c:v>
                </c:pt>
                <c:pt idx="2703">
                  <c:v>39680</c:v>
                </c:pt>
                <c:pt idx="2704">
                  <c:v>39679</c:v>
                </c:pt>
                <c:pt idx="2705">
                  <c:v>39678</c:v>
                </c:pt>
                <c:pt idx="2706">
                  <c:v>39675</c:v>
                </c:pt>
                <c:pt idx="2707">
                  <c:v>39674</c:v>
                </c:pt>
                <c:pt idx="2708">
                  <c:v>39673</c:v>
                </c:pt>
                <c:pt idx="2709">
                  <c:v>39672</c:v>
                </c:pt>
                <c:pt idx="2710">
                  <c:v>39671</c:v>
                </c:pt>
                <c:pt idx="2711">
                  <c:v>39668</c:v>
                </c:pt>
                <c:pt idx="2712">
                  <c:v>39667</c:v>
                </c:pt>
                <c:pt idx="2713">
                  <c:v>39666</c:v>
                </c:pt>
                <c:pt idx="2714">
                  <c:v>39665</c:v>
                </c:pt>
                <c:pt idx="2715">
                  <c:v>39664</c:v>
                </c:pt>
                <c:pt idx="2716">
                  <c:v>39661</c:v>
                </c:pt>
                <c:pt idx="2717">
                  <c:v>39660</c:v>
                </c:pt>
                <c:pt idx="2718">
                  <c:v>39659</c:v>
                </c:pt>
                <c:pt idx="2719">
                  <c:v>39658</c:v>
                </c:pt>
                <c:pt idx="2720">
                  <c:v>39657</c:v>
                </c:pt>
                <c:pt idx="2721">
                  <c:v>39654</c:v>
                </c:pt>
                <c:pt idx="2722">
                  <c:v>39653</c:v>
                </c:pt>
                <c:pt idx="2723">
                  <c:v>39652</c:v>
                </c:pt>
                <c:pt idx="2724">
                  <c:v>39651</c:v>
                </c:pt>
                <c:pt idx="2725">
                  <c:v>39650</c:v>
                </c:pt>
                <c:pt idx="2726">
                  <c:v>39647</c:v>
                </c:pt>
                <c:pt idx="2727">
                  <c:v>39646</c:v>
                </c:pt>
                <c:pt idx="2728">
                  <c:v>39645</c:v>
                </c:pt>
                <c:pt idx="2729">
                  <c:v>39644</c:v>
                </c:pt>
                <c:pt idx="2730">
                  <c:v>39643</c:v>
                </c:pt>
                <c:pt idx="2731">
                  <c:v>39640</c:v>
                </c:pt>
                <c:pt idx="2732">
                  <c:v>39639</c:v>
                </c:pt>
                <c:pt idx="2733">
                  <c:v>39638</c:v>
                </c:pt>
                <c:pt idx="2734">
                  <c:v>39637</c:v>
                </c:pt>
                <c:pt idx="2735">
                  <c:v>39636</c:v>
                </c:pt>
                <c:pt idx="2736">
                  <c:v>39633</c:v>
                </c:pt>
                <c:pt idx="2737">
                  <c:v>39632</c:v>
                </c:pt>
                <c:pt idx="2738">
                  <c:v>39631</c:v>
                </c:pt>
                <c:pt idx="2739">
                  <c:v>39630</c:v>
                </c:pt>
                <c:pt idx="2740">
                  <c:v>39629</c:v>
                </c:pt>
                <c:pt idx="2741">
                  <c:v>39626</c:v>
                </c:pt>
                <c:pt idx="2742">
                  <c:v>39625</c:v>
                </c:pt>
                <c:pt idx="2743">
                  <c:v>39624</c:v>
                </c:pt>
                <c:pt idx="2744">
                  <c:v>39623</c:v>
                </c:pt>
                <c:pt idx="2745">
                  <c:v>39622</c:v>
                </c:pt>
                <c:pt idx="2746">
                  <c:v>39619</c:v>
                </c:pt>
                <c:pt idx="2747">
                  <c:v>39618</c:v>
                </c:pt>
                <c:pt idx="2748">
                  <c:v>39617</c:v>
                </c:pt>
                <c:pt idx="2749">
                  <c:v>39616</c:v>
                </c:pt>
                <c:pt idx="2750">
                  <c:v>39615</c:v>
                </c:pt>
                <c:pt idx="2751">
                  <c:v>39612</c:v>
                </c:pt>
                <c:pt idx="2752">
                  <c:v>39611</c:v>
                </c:pt>
                <c:pt idx="2753">
                  <c:v>39610</c:v>
                </c:pt>
                <c:pt idx="2754">
                  <c:v>39609</c:v>
                </c:pt>
                <c:pt idx="2755">
                  <c:v>39608</c:v>
                </c:pt>
                <c:pt idx="2756">
                  <c:v>39605</c:v>
                </c:pt>
                <c:pt idx="2757">
                  <c:v>39604</c:v>
                </c:pt>
                <c:pt idx="2758">
                  <c:v>39603</c:v>
                </c:pt>
                <c:pt idx="2759">
                  <c:v>39602</c:v>
                </c:pt>
                <c:pt idx="2760">
                  <c:v>39601</c:v>
                </c:pt>
                <c:pt idx="2761">
                  <c:v>39598</c:v>
                </c:pt>
                <c:pt idx="2762">
                  <c:v>39597</c:v>
                </c:pt>
                <c:pt idx="2763">
                  <c:v>39596</c:v>
                </c:pt>
                <c:pt idx="2764">
                  <c:v>39595</c:v>
                </c:pt>
                <c:pt idx="2765">
                  <c:v>39594</c:v>
                </c:pt>
                <c:pt idx="2766">
                  <c:v>39591</c:v>
                </c:pt>
                <c:pt idx="2767">
                  <c:v>39590</c:v>
                </c:pt>
                <c:pt idx="2768">
                  <c:v>39589</c:v>
                </c:pt>
                <c:pt idx="2769">
                  <c:v>39588</c:v>
                </c:pt>
                <c:pt idx="2770">
                  <c:v>39587</c:v>
                </c:pt>
                <c:pt idx="2771">
                  <c:v>39584</c:v>
                </c:pt>
                <c:pt idx="2772">
                  <c:v>39583</c:v>
                </c:pt>
                <c:pt idx="2773">
                  <c:v>39582</c:v>
                </c:pt>
                <c:pt idx="2774">
                  <c:v>39581</c:v>
                </c:pt>
                <c:pt idx="2775">
                  <c:v>39580</c:v>
                </c:pt>
                <c:pt idx="2776">
                  <c:v>39577</c:v>
                </c:pt>
                <c:pt idx="2777">
                  <c:v>39576</c:v>
                </c:pt>
                <c:pt idx="2778">
                  <c:v>39575</c:v>
                </c:pt>
                <c:pt idx="2779">
                  <c:v>39574</c:v>
                </c:pt>
                <c:pt idx="2780">
                  <c:v>39573</c:v>
                </c:pt>
                <c:pt idx="2781">
                  <c:v>39570</c:v>
                </c:pt>
                <c:pt idx="2782">
                  <c:v>39569</c:v>
                </c:pt>
                <c:pt idx="2783">
                  <c:v>39568</c:v>
                </c:pt>
                <c:pt idx="2784">
                  <c:v>39567</c:v>
                </c:pt>
                <c:pt idx="2785">
                  <c:v>39566</c:v>
                </c:pt>
                <c:pt idx="2786">
                  <c:v>39563</c:v>
                </c:pt>
                <c:pt idx="2787">
                  <c:v>39562</c:v>
                </c:pt>
                <c:pt idx="2788">
                  <c:v>39561</c:v>
                </c:pt>
                <c:pt idx="2789">
                  <c:v>39560</c:v>
                </c:pt>
                <c:pt idx="2790">
                  <c:v>39559</c:v>
                </c:pt>
                <c:pt idx="2791">
                  <c:v>39556</c:v>
                </c:pt>
                <c:pt idx="2792">
                  <c:v>39555</c:v>
                </c:pt>
                <c:pt idx="2793">
                  <c:v>39554</c:v>
                </c:pt>
                <c:pt idx="2794">
                  <c:v>39553</c:v>
                </c:pt>
                <c:pt idx="2795">
                  <c:v>39552</c:v>
                </c:pt>
                <c:pt idx="2796">
                  <c:v>39549</c:v>
                </c:pt>
                <c:pt idx="2797">
                  <c:v>39548</c:v>
                </c:pt>
                <c:pt idx="2798">
                  <c:v>39547</c:v>
                </c:pt>
                <c:pt idx="2799">
                  <c:v>39546</c:v>
                </c:pt>
                <c:pt idx="2800">
                  <c:v>39545</c:v>
                </c:pt>
                <c:pt idx="2801">
                  <c:v>39542</c:v>
                </c:pt>
                <c:pt idx="2802">
                  <c:v>39541</c:v>
                </c:pt>
                <c:pt idx="2803">
                  <c:v>39540</c:v>
                </c:pt>
                <c:pt idx="2804">
                  <c:v>39539</c:v>
                </c:pt>
                <c:pt idx="2805">
                  <c:v>39538</c:v>
                </c:pt>
                <c:pt idx="2806">
                  <c:v>39535</c:v>
                </c:pt>
                <c:pt idx="2807">
                  <c:v>39534</c:v>
                </c:pt>
                <c:pt idx="2808">
                  <c:v>39533</c:v>
                </c:pt>
                <c:pt idx="2809">
                  <c:v>39532</c:v>
                </c:pt>
                <c:pt idx="2810">
                  <c:v>39531</c:v>
                </c:pt>
                <c:pt idx="2811">
                  <c:v>39528</c:v>
                </c:pt>
                <c:pt idx="2812">
                  <c:v>39527</c:v>
                </c:pt>
                <c:pt idx="2813">
                  <c:v>39526</c:v>
                </c:pt>
                <c:pt idx="2814">
                  <c:v>39525</c:v>
                </c:pt>
                <c:pt idx="2815">
                  <c:v>39524</c:v>
                </c:pt>
                <c:pt idx="2816">
                  <c:v>39521</c:v>
                </c:pt>
                <c:pt idx="2817">
                  <c:v>39520</c:v>
                </c:pt>
                <c:pt idx="2818">
                  <c:v>39519</c:v>
                </c:pt>
                <c:pt idx="2819">
                  <c:v>39518</c:v>
                </c:pt>
                <c:pt idx="2820">
                  <c:v>39517</c:v>
                </c:pt>
                <c:pt idx="2821">
                  <c:v>39514</c:v>
                </c:pt>
                <c:pt idx="2822">
                  <c:v>39513</c:v>
                </c:pt>
                <c:pt idx="2823">
                  <c:v>39512</c:v>
                </c:pt>
                <c:pt idx="2824">
                  <c:v>39511</c:v>
                </c:pt>
                <c:pt idx="2825">
                  <c:v>39510</c:v>
                </c:pt>
                <c:pt idx="2826">
                  <c:v>39507</c:v>
                </c:pt>
                <c:pt idx="2827">
                  <c:v>39506</c:v>
                </c:pt>
                <c:pt idx="2828">
                  <c:v>39505</c:v>
                </c:pt>
                <c:pt idx="2829">
                  <c:v>39504</c:v>
                </c:pt>
                <c:pt idx="2830">
                  <c:v>39503</c:v>
                </c:pt>
                <c:pt idx="2831">
                  <c:v>39500</c:v>
                </c:pt>
                <c:pt idx="2832">
                  <c:v>39499</c:v>
                </c:pt>
                <c:pt idx="2833">
                  <c:v>39498</c:v>
                </c:pt>
                <c:pt idx="2834">
                  <c:v>39497</c:v>
                </c:pt>
                <c:pt idx="2835">
                  <c:v>39496</c:v>
                </c:pt>
                <c:pt idx="2836">
                  <c:v>39493</c:v>
                </c:pt>
                <c:pt idx="2837">
                  <c:v>39492</c:v>
                </c:pt>
                <c:pt idx="2838">
                  <c:v>39491</c:v>
                </c:pt>
                <c:pt idx="2839">
                  <c:v>39490</c:v>
                </c:pt>
                <c:pt idx="2840">
                  <c:v>39489</c:v>
                </c:pt>
                <c:pt idx="2841">
                  <c:v>39486</c:v>
                </c:pt>
                <c:pt idx="2842">
                  <c:v>39485</c:v>
                </c:pt>
                <c:pt idx="2843">
                  <c:v>39484</c:v>
                </c:pt>
                <c:pt idx="2844">
                  <c:v>39483</c:v>
                </c:pt>
                <c:pt idx="2845">
                  <c:v>39482</c:v>
                </c:pt>
                <c:pt idx="2846">
                  <c:v>39479</c:v>
                </c:pt>
                <c:pt idx="2847">
                  <c:v>39478</c:v>
                </c:pt>
                <c:pt idx="2848">
                  <c:v>39477</c:v>
                </c:pt>
                <c:pt idx="2849">
                  <c:v>39476</c:v>
                </c:pt>
                <c:pt idx="2850">
                  <c:v>39475</c:v>
                </c:pt>
                <c:pt idx="2851">
                  <c:v>39472</c:v>
                </c:pt>
                <c:pt idx="2852">
                  <c:v>39471</c:v>
                </c:pt>
                <c:pt idx="2853">
                  <c:v>39470</c:v>
                </c:pt>
                <c:pt idx="2854">
                  <c:v>39469</c:v>
                </c:pt>
                <c:pt idx="2855">
                  <c:v>39468</c:v>
                </c:pt>
                <c:pt idx="2856">
                  <c:v>39465</c:v>
                </c:pt>
                <c:pt idx="2857">
                  <c:v>39464</c:v>
                </c:pt>
                <c:pt idx="2858">
                  <c:v>39463</c:v>
                </c:pt>
                <c:pt idx="2859">
                  <c:v>39462</c:v>
                </c:pt>
                <c:pt idx="2860">
                  <c:v>39461</c:v>
                </c:pt>
                <c:pt idx="2861">
                  <c:v>39458</c:v>
                </c:pt>
                <c:pt idx="2862">
                  <c:v>39457</c:v>
                </c:pt>
                <c:pt idx="2863">
                  <c:v>39456</c:v>
                </c:pt>
                <c:pt idx="2864">
                  <c:v>39455</c:v>
                </c:pt>
                <c:pt idx="2865">
                  <c:v>39454</c:v>
                </c:pt>
                <c:pt idx="2866">
                  <c:v>39451</c:v>
                </c:pt>
                <c:pt idx="2867">
                  <c:v>39450</c:v>
                </c:pt>
                <c:pt idx="2868">
                  <c:v>39449</c:v>
                </c:pt>
                <c:pt idx="2869">
                  <c:v>39448</c:v>
                </c:pt>
                <c:pt idx="2870">
                  <c:v>39447</c:v>
                </c:pt>
                <c:pt idx="2871">
                  <c:v>39444</c:v>
                </c:pt>
                <c:pt idx="2872">
                  <c:v>39443</c:v>
                </c:pt>
                <c:pt idx="2873">
                  <c:v>39442</c:v>
                </c:pt>
                <c:pt idx="2874">
                  <c:v>39441</c:v>
                </c:pt>
                <c:pt idx="2875">
                  <c:v>39440</c:v>
                </c:pt>
                <c:pt idx="2876">
                  <c:v>39437</c:v>
                </c:pt>
                <c:pt idx="2877">
                  <c:v>39436</c:v>
                </c:pt>
                <c:pt idx="2878">
                  <c:v>39435</c:v>
                </c:pt>
                <c:pt idx="2879">
                  <c:v>39434</c:v>
                </c:pt>
                <c:pt idx="2880">
                  <c:v>39433</c:v>
                </c:pt>
                <c:pt idx="2881">
                  <c:v>39430</c:v>
                </c:pt>
                <c:pt idx="2882">
                  <c:v>39429</c:v>
                </c:pt>
                <c:pt idx="2883">
                  <c:v>39428</c:v>
                </c:pt>
                <c:pt idx="2884">
                  <c:v>39427</c:v>
                </c:pt>
                <c:pt idx="2885">
                  <c:v>39426</c:v>
                </c:pt>
                <c:pt idx="2886">
                  <c:v>39423</c:v>
                </c:pt>
                <c:pt idx="2887">
                  <c:v>39422</c:v>
                </c:pt>
                <c:pt idx="2888">
                  <c:v>39421</c:v>
                </c:pt>
                <c:pt idx="2889">
                  <c:v>39420</c:v>
                </c:pt>
                <c:pt idx="2890">
                  <c:v>39419</c:v>
                </c:pt>
                <c:pt idx="2891">
                  <c:v>39416</c:v>
                </c:pt>
                <c:pt idx="2892">
                  <c:v>39415</c:v>
                </c:pt>
                <c:pt idx="2893">
                  <c:v>39414</c:v>
                </c:pt>
                <c:pt idx="2894">
                  <c:v>39413</c:v>
                </c:pt>
                <c:pt idx="2895">
                  <c:v>39412</c:v>
                </c:pt>
                <c:pt idx="2896">
                  <c:v>39409</c:v>
                </c:pt>
                <c:pt idx="2897">
                  <c:v>39408</c:v>
                </c:pt>
                <c:pt idx="2898">
                  <c:v>39407</c:v>
                </c:pt>
                <c:pt idx="2899">
                  <c:v>39406</c:v>
                </c:pt>
                <c:pt idx="2900">
                  <c:v>39405</c:v>
                </c:pt>
                <c:pt idx="2901">
                  <c:v>39402</c:v>
                </c:pt>
                <c:pt idx="2902">
                  <c:v>39401</c:v>
                </c:pt>
                <c:pt idx="2903">
                  <c:v>39400</c:v>
                </c:pt>
                <c:pt idx="2904">
                  <c:v>39399</c:v>
                </c:pt>
                <c:pt idx="2905">
                  <c:v>39398</c:v>
                </c:pt>
                <c:pt idx="2906">
                  <c:v>39395</c:v>
                </c:pt>
                <c:pt idx="2907">
                  <c:v>39394</c:v>
                </c:pt>
                <c:pt idx="2908">
                  <c:v>39393</c:v>
                </c:pt>
                <c:pt idx="2909">
                  <c:v>39392</c:v>
                </c:pt>
                <c:pt idx="2910">
                  <c:v>39391</c:v>
                </c:pt>
                <c:pt idx="2911">
                  <c:v>39388</c:v>
                </c:pt>
                <c:pt idx="2912">
                  <c:v>39387</c:v>
                </c:pt>
                <c:pt idx="2913">
                  <c:v>39386</c:v>
                </c:pt>
                <c:pt idx="2914">
                  <c:v>39385</c:v>
                </c:pt>
                <c:pt idx="2915">
                  <c:v>39384</c:v>
                </c:pt>
                <c:pt idx="2916">
                  <c:v>39381</c:v>
                </c:pt>
                <c:pt idx="2917">
                  <c:v>39380</c:v>
                </c:pt>
                <c:pt idx="2918">
                  <c:v>39379</c:v>
                </c:pt>
                <c:pt idx="2919">
                  <c:v>39378</c:v>
                </c:pt>
                <c:pt idx="2920">
                  <c:v>39377</c:v>
                </c:pt>
                <c:pt idx="2921">
                  <c:v>39374</c:v>
                </c:pt>
                <c:pt idx="2922">
                  <c:v>39373</c:v>
                </c:pt>
                <c:pt idx="2923">
                  <c:v>39372</c:v>
                </c:pt>
                <c:pt idx="2924">
                  <c:v>39371</c:v>
                </c:pt>
                <c:pt idx="2925">
                  <c:v>39370</c:v>
                </c:pt>
                <c:pt idx="2926">
                  <c:v>39367</c:v>
                </c:pt>
                <c:pt idx="2927">
                  <c:v>39366</c:v>
                </c:pt>
                <c:pt idx="2928">
                  <c:v>39365</c:v>
                </c:pt>
                <c:pt idx="2929">
                  <c:v>39364</c:v>
                </c:pt>
                <c:pt idx="2930">
                  <c:v>39363</c:v>
                </c:pt>
                <c:pt idx="2931">
                  <c:v>39360</c:v>
                </c:pt>
                <c:pt idx="2932">
                  <c:v>39359</c:v>
                </c:pt>
                <c:pt idx="2933">
                  <c:v>39358</c:v>
                </c:pt>
                <c:pt idx="2934">
                  <c:v>39357</c:v>
                </c:pt>
                <c:pt idx="2935">
                  <c:v>39356</c:v>
                </c:pt>
                <c:pt idx="2936">
                  <c:v>39353</c:v>
                </c:pt>
                <c:pt idx="2937">
                  <c:v>39352</c:v>
                </c:pt>
                <c:pt idx="2938">
                  <c:v>39351</c:v>
                </c:pt>
                <c:pt idx="2939">
                  <c:v>39350</c:v>
                </c:pt>
                <c:pt idx="2940">
                  <c:v>39349</c:v>
                </c:pt>
                <c:pt idx="2941">
                  <c:v>39346</c:v>
                </c:pt>
                <c:pt idx="2942">
                  <c:v>39345</c:v>
                </c:pt>
                <c:pt idx="2943">
                  <c:v>39344</c:v>
                </c:pt>
                <c:pt idx="2944">
                  <c:v>39343</c:v>
                </c:pt>
                <c:pt idx="2945">
                  <c:v>39342</c:v>
                </c:pt>
                <c:pt idx="2946">
                  <c:v>39339</c:v>
                </c:pt>
                <c:pt idx="2947">
                  <c:v>39338</c:v>
                </c:pt>
                <c:pt idx="2948">
                  <c:v>39337</c:v>
                </c:pt>
                <c:pt idx="2949">
                  <c:v>39336</c:v>
                </c:pt>
                <c:pt idx="2950">
                  <c:v>39335</c:v>
                </c:pt>
                <c:pt idx="2951">
                  <c:v>39332</c:v>
                </c:pt>
                <c:pt idx="2952">
                  <c:v>39331</c:v>
                </c:pt>
                <c:pt idx="2953">
                  <c:v>39330</c:v>
                </c:pt>
                <c:pt idx="2954">
                  <c:v>39329</c:v>
                </c:pt>
                <c:pt idx="2955">
                  <c:v>39328</c:v>
                </c:pt>
                <c:pt idx="2956">
                  <c:v>39325</c:v>
                </c:pt>
                <c:pt idx="2957">
                  <c:v>39324</c:v>
                </c:pt>
                <c:pt idx="2958">
                  <c:v>39323</c:v>
                </c:pt>
                <c:pt idx="2959">
                  <c:v>39322</c:v>
                </c:pt>
                <c:pt idx="2960">
                  <c:v>39321</c:v>
                </c:pt>
                <c:pt idx="2961">
                  <c:v>39318</c:v>
                </c:pt>
                <c:pt idx="2962">
                  <c:v>39317</c:v>
                </c:pt>
                <c:pt idx="2963">
                  <c:v>39316</c:v>
                </c:pt>
                <c:pt idx="2964">
                  <c:v>39315</c:v>
                </c:pt>
                <c:pt idx="2965">
                  <c:v>39314</c:v>
                </c:pt>
                <c:pt idx="2966">
                  <c:v>39311</c:v>
                </c:pt>
                <c:pt idx="2967">
                  <c:v>39310</c:v>
                </c:pt>
                <c:pt idx="2968">
                  <c:v>39309</c:v>
                </c:pt>
                <c:pt idx="2969">
                  <c:v>39308</c:v>
                </c:pt>
                <c:pt idx="2970">
                  <c:v>39307</c:v>
                </c:pt>
                <c:pt idx="2971">
                  <c:v>39304</c:v>
                </c:pt>
                <c:pt idx="2972">
                  <c:v>39303</c:v>
                </c:pt>
                <c:pt idx="2973">
                  <c:v>39302</c:v>
                </c:pt>
                <c:pt idx="2974">
                  <c:v>39301</c:v>
                </c:pt>
                <c:pt idx="2975">
                  <c:v>39300</c:v>
                </c:pt>
                <c:pt idx="2976">
                  <c:v>39297</c:v>
                </c:pt>
                <c:pt idx="2977">
                  <c:v>39296</c:v>
                </c:pt>
                <c:pt idx="2978">
                  <c:v>39295</c:v>
                </c:pt>
                <c:pt idx="2979">
                  <c:v>39294</c:v>
                </c:pt>
                <c:pt idx="2980">
                  <c:v>39293</c:v>
                </c:pt>
                <c:pt idx="2981">
                  <c:v>39290</c:v>
                </c:pt>
                <c:pt idx="2982">
                  <c:v>39289</c:v>
                </c:pt>
                <c:pt idx="2983">
                  <c:v>39288</c:v>
                </c:pt>
                <c:pt idx="2984">
                  <c:v>39287</c:v>
                </c:pt>
                <c:pt idx="2985">
                  <c:v>39286</c:v>
                </c:pt>
                <c:pt idx="2986">
                  <c:v>39283</c:v>
                </c:pt>
                <c:pt idx="2987">
                  <c:v>39282</c:v>
                </c:pt>
                <c:pt idx="2988">
                  <c:v>39281</c:v>
                </c:pt>
                <c:pt idx="2989">
                  <c:v>39280</c:v>
                </c:pt>
                <c:pt idx="2990">
                  <c:v>39279</c:v>
                </c:pt>
                <c:pt idx="2991">
                  <c:v>39276</c:v>
                </c:pt>
                <c:pt idx="2992">
                  <c:v>39275</c:v>
                </c:pt>
                <c:pt idx="2993">
                  <c:v>39274</c:v>
                </c:pt>
                <c:pt idx="2994">
                  <c:v>39273</c:v>
                </c:pt>
                <c:pt idx="2995">
                  <c:v>39272</c:v>
                </c:pt>
                <c:pt idx="2996">
                  <c:v>39269</c:v>
                </c:pt>
                <c:pt idx="2997">
                  <c:v>39268</c:v>
                </c:pt>
                <c:pt idx="2998">
                  <c:v>39267</c:v>
                </c:pt>
                <c:pt idx="2999">
                  <c:v>39266</c:v>
                </c:pt>
                <c:pt idx="3000">
                  <c:v>39265</c:v>
                </c:pt>
                <c:pt idx="3001">
                  <c:v>39262</c:v>
                </c:pt>
                <c:pt idx="3002">
                  <c:v>39261</c:v>
                </c:pt>
                <c:pt idx="3003">
                  <c:v>39260</c:v>
                </c:pt>
                <c:pt idx="3004">
                  <c:v>39259</c:v>
                </c:pt>
                <c:pt idx="3005">
                  <c:v>39258</c:v>
                </c:pt>
                <c:pt idx="3006">
                  <c:v>39255</c:v>
                </c:pt>
                <c:pt idx="3007">
                  <c:v>39254</c:v>
                </c:pt>
                <c:pt idx="3008">
                  <c:v>39253</c:v>
                </c:pt>
                <c:pt idx="3009">
                  <c:v>39252</c:v>
                </c:pt>
                <c:pt idx="3010">
                  <c:v>39251</c:v>
                </c:pt>
                <c:pt idx="3011">
                  <c:v>39248</c:v>
                </c:pt>
                <c:pt idx="3012">
                  <c:v>39247</c:v>
                </c:pt>
                <c:pt idx="3013">
                  <c:v>39246</c:v>
                </c:pt>
                <c:pt idx="3014">
                  <c:v>39245</c:v>
                </c:pt>
                <c:pt idx="3015">
                  <c:v>39244</c:v>
                </c:pt>
                <c:pt idx="3016">
                  <c:v>39241</c:v>
                </c:pt>
                <c:pt idx="3017">
                  <c:v>39240</c:v>
                </c:pt>
                <c:pt idx="3018">
                  <c:v>39239</c:v>
                </c:pt>
                <c:pt idx="3019">
                  <c:v>39238</c:v>
                </c:pt>
                <c:pt idx="3020">
                  <c:v>39237</c:v>
                </c:pt>
                <c:pt idx="3021">
                  <c:v>39234</c:v>
                </c:pt>
                <c:pt idx="3022">
                  <c:v>39233</c:v>
                </c:pt>
                <c:pt idx="3023">
                  <c:v>39232</c:v>
                </c:pt>
                <c:pt idx="3024">
                  <c:v>39231</c:v>
                </c:pt>
                <c:pt idx="3025">
                  <c:v>39230</c:v>
                </c:pt>
                <c:pt idx="3026">
                  <c:v>39227</c:v>
                </c:pt>
                <c:pt idx="3027">
                  <c:v>39226</c:v>
                </c:pt>
                <c:pt idx="3028">
                  <c:v>39225</c:v>
                </c:pt>
                <c:pt idx="3029">
                  <c:v>39224</c:v>
                </c:pt>
                <c:pt idx="3030">
                  <c:v>39223</c:v>
                </c:pt>
                <c:pt idx="3031">
                  <c:v>39220</c:v>
                </c:pt>
                <c:pt idx="3032">
                  <c:v>39219</c:v>
                </c:pt>
                <c:pt idx="3033">
                  <c:v>39218</c:v>
                </c:pt>
                <c:pt idx="3034">
                  <c:v>39217</c:v>
                </c:pt>
                <c:pt idx="3035">
                  <c:v>39216</c:v>
                </c:pt>
                <c:pt idx="3036">
                  <c:v>39213</c:v>
                </c:pt>
                <c:pt idx="3037">
                  <c:v>39212</c:v>
                </c:pt>
                <c:pt idx="3038">
                  <c:v>39211</c:v>
                </c:pt>
                <c:pt idx="3039">
                  <c:v>39210</c:v>
                </c:pt>
                <c:pt idx="3040">
                  <c:v>39209</c:v>
                </c:pt>
                <c:pt idx="3041">
                  <c:v>39206</c:v>
                </c:pt>
                <c:pt idx="3042">
                  <c:v>39205</c:v>
                </c:pt>
                <c:pt idx="3043">
                  <c:v>39204</c:v>
                </c:pt>
                <c:pt idx="3044">
                  <c:v>39203</c:v>
                </c:pt>
                <c:pt idx="3045">
                  <c:v>39202</c:v>
                </c:pt>
                <c:pt idx="3046">
                  <c:v>39199</c:v>
                </c:pt>
                <c:pt idx="3047">
                  <c:v>39198</c:v>
                </c:pt>
                <c:pt idx="3048">
                  <c:v>39197</c:v>
                </c:pt>
                <c:pt idx="3049">
                  <c:v>39196</c:v>
                </c:pt>
                <c:pt idx="3050">
                  <c:v>39195</c:v>
                </c:pt>
                <c:pt idx="3051">
                  <c:v>39192</c:v>
                </c:pt>
                <c:pt idx="3052">
                  <c:v>39191</c:v>
                </c:pt>
                <c:pt idx="3053">
                  <c:v>39190</c:v>
                </c:pt>
                <c:pt idx="3054">
                  <c:v>39189</c:v>
                </c:pt>
                <c:pt idx="3055">
                  <c:v>39188</c:v>
                </c:pt>
                <c:pt idx="3056">
                  <c:v>39185</c:v>
                </c:pt>
                <c:pt idx="3057">
                  <c:v>39184</c:v>
                </c:pt>
                <c:pt idx="3058">
                  <c:v>39183</c:v>
                </c:pt>
                <c:pt idx="3059">
                  <c:v>39182</c:v>
                </c:pt>
                <c:pt idx="3060">
                  <c:v>39181</c:v>
                </c:pt>
                <c:pt idx="3061">
                  <c:v>39178</c:v>
                </c:pt>
                <c:pt idx="3062">
                  <c:v>39177</c:v>
                </c:pt>
                <c:pt idx="3063">
                  <c:v>39176</c:v>
                </c:pt>
                <c:pt idx="3064">
                  <c:v>39175</c:v>
                </c:pt>
                <c:pt idx="3065">
                  <c:v>39174</c:v>
                </c:pt>
                <c:pt idx="3066">
                  <c:v>39171</c:v>
                </c:pt>
                <c:pt idx="3067">
                  <c:v>39170</c:v>
                </c:pt>
                <c:pt idx="3068">
                  <c:v>39169</c:v>
                </c:pt>
                <c:pt idx="3069">
                  <c:v>39168</c:v>
                </c:pt>
                <c:pt idx="3070">
                  <c:v>39167</c:v>
                </c:pt>
                <c:pt idx="3071">
                  <c:v>39164</c:v>
                </c:pt>
                <c:pt idx="3072">
                  <c:v>39163</c:v>
                </c:pt>
                <c:pt idx="3073">
                  <c:v>39162</c:v>
                </c:pt>
                <c:pt idx="3074">
                  <c:v>39161</c:v>
                </c:pt>
                <c:pt idx="3075">
                  <c:v>39160</c:v>
                </c:pt>
                <c:pt idx="3076">
                  <c:v>39157</c:v>
                </c:pt>
                <c:pt idx="3077">
                  <c:v>39156</c:v>
                </c:pt>
                <c:pt idx="3078">
                  <c:v>39155</c:v>
                </c:pt>
                <c:pt idx="3079">
                  <c:v>39154</c:v>
                </c:pt>
                <c:pt idx="3080">
                  <c:v>39153</c:v>
                </c:pt>
                <c:pt idx="3081">
                  <c:v>39150</c:v>
                </c:pt>
                <c:pt idx="3082">
                  <c:v>39149</c:v>
                </c:pt>
                <c:pt idx="3083">
                  <c:v>39148</c:v>
                </c:pt>
                <c:pt idx="3084">
                  <c:v>39147</c:v>
                </c:pt>
                <c:pt idx="3085">
                  <c:v>39146</c:v>
                </c:pt>
                <c:pt idx="3086">
                  <c:v>39143</c:v>
                </c:pt>
                <c:pt idx="3087">
                  <c:v>39142</c:v>
                </c:pt>
                <c:pt idx="3088">
                  <c:v>39141</c:v>
                </c:pt>
                <c:pt idx="3089">
                  <c:v>39140</c:v>
                </c:pt>
                <c:pt idx="3090">
                  <c:v>39139</c:v>
                </c:pt>
                <c:pt idx="3091">
                  <c:v>39136</c:v>
                </c:pt>
                <c:pt idx="3092">
                  <c:v>39135</c:v>
                </c:pt>
                <c:pt idx="3093">
                  <c:v>39134</c:v>
                </c:pt>
                <c:pt idx="3094">
                  <c:v>39133</c:v>
                </c:pt>
                <c:pt idx="3095">
                  <c:v>39132</c:v>
                </c:pt>
                <c:pt idx="3096">
                  <c:v>39129</c:v>
                </c:pt>
                <c:pt idx="3097">
                  <c:v>39128</c:v>
                </c:pt>
                <c:pt idx="3098">
                  <c:v>39127</c:v>
                </c:pt>
                <c:pt idx="3099">
                  <c:v>39126</c:v>
                </c:pt>
                <c:pt idx="3100">
                  <c:v>39125</c:v>
                </c:pt>
                <c:pt idx="3101">
                  <c:v>39122</c:v>
                </c:pt>
                <c:pt idx="3102">
                  <c:v>39121</c:v>
                </c:pt>
                <c:pt idx="3103">
                  <c:v>39120</c:v>
                </c:pt>
                <c:pt idx="3104">
                  <c:v>39119</c:v>
                </c:pt>
                <c:pt idx="3105">
                  <c:v>39118</c:v>
                </c:pt>
                <c:pt idx="3106">
                  <c:v>39115</c:v>
                </c:pt>
                <c:pt idx="3107">
                  <c:v>39114</c:v>
                </c:pt>
                <c:pt idx="3108">
                  <c:v>39113</c:v>
                </c:pt>
                <c:pt idx="3109">
                  <c:v>39112</c:v>
                </c:pt>
                <c:pt idx="3110">
                  <c:v>39111</c:v>
                </c:pt>
                <c:pt idx="3111">
                  <c:v>39108</c:v>
                </c:pt>
                <c:pt idx="3112">
                  <c:v>39107</c:v>
                </c:pt>
                <c:pt idx="3113">
                  <c:v>39106</c:v>
                </c:pt>
                <c:pt idx="3114">
                  <c:v>39105</c:v>
                </c:pt>
                <c:pt idx="3115">
                  <c:v>39104</c:v>
                </c:pt>
                <c:pt idx="3116">
                  <c:v>39101</c:v>
                </c:pt>
                <c:pt idx="3117">
                  <c:v>39100</c:v>
                </c:pt>
                <c:pt idx="3118">
                  <c:v>39099</c:v>
                </c:pt>
                <c:pt idx="3119">
                  <c:v>39098</c:v>
                </c:pt>
                <c:pt idx="3120">
                  <c:v>39097</c:v>
                </c:pt>
                <c:pt idx="3121">
                  <c:v>39094</c:v>
                </c:pt>
                <c:pt idx="3122">
                  <c:v>39093</c:v>
                </c:pt>
                <c:pt idx="3123">
                  <c:v>39092</c:v>
                </c:pt>
                <c:pt idx="3124">
                  <c:v>39091</c:v>
                </c:pt>
                <c:pt idx="3125">
                  <c:v>39090</c:v>
                </c:pt>
                <c:pt idx="3126">
                  <c:v>39087</c:v>
                </c:pt>
                <c:pt idx="3127">
                  <c:v>39086</c:v>
                </c:pt>
                <c:pt idx="3128">
                  <c:v>39085</c:v>
                </c:pt>
                <c:pt idx="3129">
                  <c:v>39084</c:v>
                </c:pt>
                <c:pt idx="3130">
                  <c:v>39083</c:v>
                </c:pt>
              </c:numCache>
            </c:numRef>
          </c:cat>
          <c:val>
            <c:numRef>
              <c:f>'Historical Data'!$D$6:$D$4961</c:f>
              <c:numCache>
                <c:formatCode>_ * #,##0.00_ ;_ * \-#,##0.00_ ;_ * "-"??_ ;_ @_ </c:formatCode>
                <c:ptCount val="4956"/>
                <c:pt idx="0">
                  <c:v>113.67</c:v>
                </c:pt>
                <c:pt idx="1">
                  <c:v>113.03</c:v>
                </c:pt>
                <c:pt idx="2">
                  <c:v>113.78</c:v>
                </c:pt>
                <c:pt idx="3">
                  <c:v>111.39</c:v>
                </c:pt>
                <c:pt idx="4">
                  <c:v>107.57</c:v>
                </c:pt>
                <c:pt idx="5">
                  <c:v>107.57</c:v>
                </c:pt>
                <c:pt idx="6">
                  <c:v>110.94</c:v>
                </c:pt>
                <c:pt idx="7">
                  <c:v>113.02</c:v>
                </c:pt>
                <c:pt idx="8">
                  <c:v>116.43</c:v>
                </c:pt>
                <c:pt idx="9">
                  <c:v>116.65</c:v>
                </c:pt>
                <c:pt idx="10">
                  <c:v>116.1</c:v>
                </c:pt>
                <c:pt idx="11">
                  <c:v>119.9</c:v>
                </c:pt>
                <c:pt idx="12">
                  <c:v>120.73</c:v>
                </c:pt>
                <c:pt idx="13">
                  <c:v>121.16</c:v>
                </c:pt>
                <c:pt idx="14">
                  <c:v>120.89</c:v>
                </c:pt>
                <c:pt idx="15">
                  <c:v>121.13</c:v>
                </c:pt>
                <c:pt idx="16">
                  <c:v>119.34</c:v>
                </c:pt>
                <c:pt idx="17">
                  <c:v>123.91</c:v>
                </c:pt>
                <c:pt idx="18">
                  <c:v>121.6</c:v>
                </c:pt>
                <c:pt idx="19">
                  <c:v>121.6</c:v>
                </c:pt>
                <c:pt idx="20">
                  <c:v>125.31</c:v>
                </c:pt>
                <c:pt idx="21">
                  <c:v>124.27</c:v>
                </c:pt>
                <c:pt idx="22">
                  <c:v>121.48</c:v>
                </c:pt>
                <c:pt idx="23">
                  <c:v>123</c:v>
                </c:pt>
                <c:pt idx="24">
                  <c:v>120.03</c:v>
                </c:pt>
                <c:pt idx="25">
                  <c:v>119.56</c:v>
                </c:pt>
                <c:pt idx="26">
                  <c:v>117.19</c:v>
                </c:pt>
                <c:pt idx="27">
                  <c:v>118.57</c:v>
                </c:pt>
                <c:pt idx="28">
                  <c:v>118.57</c:v>
                </c:pt>
                <c:pt idx="29">
                  <c:v>117.2</c:v>
                </c:pt>
                <c:pt idx="30">
                  <c:v>120.31</c:v>
                </c:pt>
                <c:pt idx="31">
                  <c:v>121.57</c:v>
                </c:pt>
                <c:pt idx="32">
                  <c:v>121.44</c:v>
                </c:pt>
                <c:pt idx="33">
                  <c:v>120.2</c:v>
                </c:pt>
                <c:pt idx="34">
                  <c:v>120.84</c:v>
                </c:pt>
                <c:pt idx="35">
                  <c:v>120.9</c:v>
                </c:pt>
                <c:pt idx="36">
                  <c:v>123.54</c:v>
                </c:pt>
                <c:pt idx="37">
                  <c:v>123.38</c:v>
                </c:pt>
                <c:pt idx="38">
                  <c:v>124.84</c:v>
                </c:pt>
                <c:pt idx="39">
                  <c:v>123.12</c:v>
                </c:pt>
                <c:pt idx="40">
                  <c:v>120.06</c:v>
                </c:pt>
                <c:pt idx="41">
                  <c:v>115.67</c:v>
                </c:pt>
                <c:pt idx="42">
                  <c:v>116.83</c:v>
                </c:pt>
                <c:pt idx="43">
                  <c:v>115.43</c:v>
                </c:pt>
                <c:pt idx="44">
                  <c:v>115.4</c:v>
                </c:pt>
                <c:pt idx="45">
                  <c:v>119.64</c:v>
                </c:pt>
                <c:pt idx="46">
                  <c:v>124.79</c:v>
                </c:pt>
                <c:pt idx="47">
                  <c:v>126.45</c:v>
                </c:pt>
                <c:pt idx="48">
                  <c:v>127.21</c:v>
                </c:pt>
                <c:pt idx="49">
                  <c:v>131.21</c:v>
                </c:pt>
                <c:pt idx="50">
                  <c:v>130.02000000000001</c:v>
                </c:pt>
                <c:pt idx="51">
                  <c:v>129.1</c:v>
                </c:pt>
                <c:pt idx="52">
                  <c:v>130.55000000000001</c:v>
                </c:pt>
                <c:pt idx="53">
                  <c:v>134.05000000000001</c:v>
                </c:pt>
                <c:pt idx="54">
                  <c:v>145.12</c:v>
                </c:pt>
                <c:pt idx="55">
                  <c:v>141.13</c:v>
                </c:pt>
                <c:pt idx="56">
                  <c:v>140.85</c:v>
                </c:pt>
                <c:pt idx="57">
                  <c:v>139.02000000000001</c:v>
                </c:pt>
                <c:pt idx="58">
                  <c:v>142.69</c:v>
                </c:pt>
                <c:pt idx="59">
                  <c:v>147.24</c:v>
                </c:pt>
                <c:pt idx="60">
                  <c:v>148.38999999999999</c:v>
                </c:pt>
                <c:pt idx="61">
                  <c:v>149.03</c:v>
                </c:pt>
                <c:pt idx="62">
                  <c:v>151.31</c:v>
                </c:pt>
                <c:pt idx="63">
                  <c:v>153.22</c:v>
                </c:pt>
                <c:pt idx="64">
                  <c:v>153.75</c:v>
                </c:pt>
                <c:pt idx="65">
                  <c:v>153</c:v>
                </c:pt>
                <c:pt idx="66">
                  <c:v>151.21</c:v>
                </c:pt>
                <c:pt idx="67">
                  <c:v>151.5</c:v>
                </c:pt>
                <c:pt idx="68">
                  <c:v>151.61000000000001</c:v>
                </c:pt>
                <c:pt idx="69">
                  <c:v>148.91</c:v>
                </c:pt>
                <c:pt idx="70">
                  <c:v>150.03</c:v>
                </c:pt>
                <c:pt idx="71">
                  <c:v>151.35</c:v>
                </c:pt>
                <c:pt idx="72">
                  <c:v>151.15</c:v>
                </c:pt>
                <c:pt idx="73">
                  <c:v>149.06</c:v>
                </c:pt>
                <c:pt idx="74">
                  <c:v>148.56</c:v>
                </c:pt>
                <c:pt idx="75">
                  <c:v>147.94</c:v>
                </c:pt>
                <c:pt idx="76">
                  <c:v>148.33000000000001</c:v>
                </c:pt>
                <c:pt idx="77">
                  <c:v>148.94999999999999</c:v>
                </c:pt>
                <c:pt idx="78">
                  <c:v>146.57</c:v>
                </c:pt>
                <c:pt idx="79">
                  <c:v>146.49</c:v>
                </c:pt>
                <c:pt idx="80">
                  <c:v>145.65</c:v>
                </c:pt>
                <c:pt idx="81">
                  <c:v>145.44999999999999</c:v>
                </c:pt>
                <c:pt idx="82">
                  <c:v>146.38999999999999</c:v>
                </c:pt>
                <c:pt idx="83">
                  <c:v>146.66</c:v>
                </c:pt>
                <c:pt idx="84">
                  <c:v>145.68</c:v>
                </c:pt>
                <c:pt idx="85">
                  <c:v>146.47999999999999</c:v>
                </c:pt>
                <c:pt idx="86">
                  <c:v>146.47999999999999</c:v>
                </c:pt>
                <c:pt idx="87">
                  <c:v>145.93</c:v>
                </c:pt>
                <c:pt idx="88">
                  <c:v>147.54</c:v>
                </c:pt>
                <c:pt idx="89">
                  <c:v>146.59</c:v>
                </c:pt>
                <c:pt idx="90">
                  <c:v>146.69</c:v>
                </c:pt>
                <c:pt idx="91">
                  <c:v>146.04</c:v>
                </c:pt>
                <c:pt idx="92">
                  <c:v>145.37</c:v>
                </c:pt>
                <c:pt idx="93">
                  <c:v>145.24</c:v>
                </c:pt>
                <c:pt idx="94">
                  <c:v>145.97</c:v>
                </c:pt>
                <c:pt idx="95">
                  <c:v>146.51</c:v>
                </c:pt>
                <c:pt idx="96">
                  <c:v>146.06</c:v>
                </c:pt>
                <c:pt idx="97">
                  <c:v>145.34</c:v>
                </c:pt>
                <c:pt idx="98">
                  <c:v>143.91</c:v>
                </c:pt>
                <c:pt idx="99">
                  <c:v>143.36000000000001</c:v>
                </c:pt>
                <c:pt idx="100">
                  <c:v>142.71</c:v>
                </c:pt>
                <c:pt idx="101">
                  <c:v>144.47999999999999</c:v>
                </c:pt>
                <c:pt idx="102">
                  <c:v>144.77000000000001</c:v>
                </c:pt>
                <c:pt idx="103">
                  <c:v>146.88999999999999</c:v>
                </c:pt>
                <c:pt idx="104">
                  <c:v>147.01</c:v>
                </c:pt>
                <c:pt idx="105">
                  <c:v>146.03</c:v>
                </c:pt>
                <c:pt idx="106">
                  <c:v>147.69999999999999</c:v>
                </c:pt>
                <c:pt idx="107">
                  <c:v>142.96</c:v>
                </c:pt>
                <c:pt idx="108">
                  <c:v>143.5</c:v>
                </c:pt>
                <c:pt idx="109">
                  <c:v>144.93</c:v>
                </c:pt>
                <c:pt idx="110">
                  <c:v>145.49</c:v>
                </c:pt>
                <c:pt idx="111">
                  <c:v>145.15</c:v>
                </c:pt>
                <c:pt idx="112">
                  <c:v>146.71</c:v>
                </c:pt>
                <c:pt idx="113">
                  <c:v>146.62</c:v>
                </c:pt>
                <c:pt idx="114">
                  <c:v>146.38</c:v>
                </c:pt>
                <c:pt idx="115">
                  <c:v>145.69999999999999</c:v>
                </c:pt>
                <c:pt idx="116">
                  <c:v>146.35</c:v>
                </c:pt>
                <c:pt idx="117">
                  <c:v>149.24</c:v>
                </c:pt>
                <c:pt idx="118">
                  <c:v>144.52000000000001</c:v>
                </c:pt>
                <c:pt idx="119">
                  <c:v>143.49</c:v>
                </c:pt>
                <c:pt idx="120">
                  <c:v>145.46</c:v>
                </c:pt>
                <c:pt idx="121">
                  <c:v>145.9</c:v>
                </c:pt>
                <c:pt idx="122">
                  <c:v>146.44999999999999</c:v>
                </c:pt>
                <c:pt idx="123">
                  <c:v>144.94</c:v>
                </c:pt>
                <c:pt idx="124">
                  <c:v>144.71</c:v>
                </c:pt>
                <c:pt idx="125">
                  <c:v>144.38999999999999</c:v>
                </c:pt>
                <c:pt idx="126">
                  <c:v>142.47999999999999</c:v>
                </c:pt>
                <c:pt idx="127">
                  <c:v>141.43</c:v>
                </c:pt>
                <c:pt idx="128">
                  <c:v>139.57</c:v>
                </c:pt>
                <c:pt idx="129">
                  <c:v>139.57</c:v>
                </c:pt>
                <c:pt idx="130">
                  <c:v>139.86000000000001</c:v>
                </c:pt>
                <c:pt idx="131">
                  <c:v>139.69999999999999</c:v>
                </c:pt>
                <c:pt idx="132">
                  <c:v>140.04</c:v>
                </c:pt>
                <c:pt idx="133">
                  <c:v>137.47999999999999</c:v>
                </c:pt>
                <c:pt idx="134">
                  <c:v>139.08000000000001</c:v>
                </c:pt>
                <c:pt idx="135">
                  <c:v>138.79</c:v>
                </c:pt>
                <c:pt idx="136">
                  <c:v>141.28</c:v>
                </c:pt>
                <c:pt idx="137">
                  <c:v>141.25</c:v>
                </c:pt>
                <c:pt idx="138">
                  <c:v>142.63</c:v>
                </c:pt>
                <c:pt idx="139">
                  <c:v>143.9</c:v>
                </c:pt>
                <c:pt idx="140">
                  <c:v>144.47999999999999</c:v>
                </c:pt>
                <c:pt idx="141">
                  <c:v>145.38999999999999</c:v>
                </c:pt>
                <c:pt idx="142">
                  <c:v>145.19999999999999</c:v>
                </c:pt>
                <c:pt idx="143">
                  <c:v>146.35</c:v>
                </c:pt>
                <c:pt idx="144">
                  <c:v>146.87</c:v>
                </c:pt>
                <c:pt idx="145">
                  <c:v>146.58000000000001</c:v>
                </c:pt>
                <c:pt idx="146">
                  <c:v>146.13999999999999</c:v>
                </c:pt>
                <c:pt idx="147">
                  <c:v>145.36000000000001</c:v>
                </c:pt>
                <c:pt idx="148">
                  <c:v>144.71</c:v>
                </c:pt>
                <c:pt idx="149">
                  <c:v>143.69999999999999</c:v>
                </c:pt>
                <c:pt idx="150">
                  <c:v>143.04</c:v>
                </c:pt>
                <c:pt idx="151">
                  <c:v>141.94999999999999</c:v>
                </c:pt>
                <c:pt idx="152">
                  <c:v>141.31</c:v>
                </c:pt>
                <c:pt idx="153">
                  <c:v>142.62</c:v>
                </c:pt>
                <c:pt idx="154">
                  <c:v>141.22</c:v>
                </c:pt>
                <c:pt idx="155">
                  <c:v>143.63999999999999</c:v>
                </c:pt>
                <c:pt idx="156">
                  <c:v>143.63999999999999</c:v>
                </c:pt>
                <c:pt idx="157">
                  <c:v>144.07</c:v>
                </c:pt>
                <c:pt idx="158">
                  <c:v>144.66999999999999</c:v>
                </c:pt>
                <c:pt idx="159">
                  <c:v>145.09</c:v>
                </c:pt>
                <c:pt idx="160">
                  <c:v>145.49</c:v>
                </c:pt>
                <c:pt idx="161">
                  <c:v>144.08000000000001</c:v>
                </c:pt>
                <c:pt idx="162">
                  <c:v>144.5</c:v>
                </c:pt>
                <c:pt idx="163">
                  <c:v>144.63</c:v>
                </c:pt>
                <c:pt idx="164">
                  <c:v>143.74</c:v>
                </c:pt>
                <c:pt idx="165">
                  <c:v>144.30000000000001</c:v>
                </c:pt>
                <c:pt idx="166">
                  <c:v>144.13999999999999</c:v>
                </c:pt>
                <c:pt idx="167">
                  <c:v>144.24</c:v>
                </c:pt>
                <c:pt idx="168">
                  <c:v>142.61000000000001</c:v>
                </c:pt>
                <c:pt idx="169">
                  <c:v>143</c:v>
                </c:pt>
                <c:pt idx="170">
                  <c:v>143.22</c:v>
                </c:pt>
                <c:pt idx="171">
                  <c:v>143.91</c:v>
                </c:pt>
                <c:pt idx="172">
                  <c:v>141.99</c:v>
                </c:pt>
                <c:pt idx="173">
                  <c:v>142.44999999999999</c:v>
                </c:pt>
                <c:pt idx="174">
                  <c:v>145</c:v>
                </c:pt>
                <c:pt idx="175">
                  <c:v>144.96</c:v>
                </c:pt>
                <c:pt idx="176">
                  <c:v>146.47999999999999</c:v>
                </c:pt>
                <c:pt idx="177">
                  <c:v>146.72</c:v>
                </c:pt>
                <c:pt idx="178">
                  <c:v>145.94</c:v>
                </c:pt>
                <c:pt idx="179">
                  <c:v>145.56</c:v>
                </c:pt>
                <c:pt idx="180">
                  <c:v>145.86000000000001</c:v>
                </c:pt>
                <c:pt idx="181">
                  <c:v>144.9</c:v>
                </c:pt>
                <c:pt idx="182">
                  <c:v>147.69999999999999</c:v>
                </c:pt>
                <c:pt idx="183">
                  <c:v>148.79</c:v>
                </c:pt>
                <c:pt idx="184">
                  <c:v>160.91</c:v>
                </c:pt>
                <c:pt idx="185">
                  <c:v>157.88999999999999</c:v>
                </c:pt>
                <c:pt idx="186">
                  <c:v>156.71</c:v>
                </c:pt>
                <c:pt idx="187">
                  <c:v>158.07</c:v>
                </c:pt>
                <c:pt idx="188">
                  <c:v>155.36000000000001</c:v>
                </c:pt>
                <c:pt idx="189">
                  <c:v>155.38999999999999</c:v>
                </c:pt>
                <c:pt idx="190">
                  <c:v>152.69</c:v>
                </c:pt>
                <c:pt idx="191">
                  <c:v>150.57</c:v>
                </c:pt>
                <c:pt idx="192">
                  <c:v>154.03</c:v>
                </c:pt>
                <c:pt idx="193">
                  <c:v>154.12</c:v>
                </c:pt>
                <c:pt idx="194">
                  <c:v>149.85</c:v>
                </c:pt>
                <c:pt idx="195">
                  <c:v>150.07</c:v>
                </c:pt>
                <c:pt idx="196">
                  <c:v>153.43</c:v>
                </c:pt>
                <c:pt idx="197">
                  <c:v>153.43</c:v>
                </c:pt>
                <c:pt idx="198">
                  <c:v>152.52000000000001</c:v>
                </c:pt>
                <c:pt idx="199">
                  <c:v>151.91</c:v>
                </c:pt>
                <c:pt idx="200">
                  <c:v>153.37</c:v>
                </c:pt>
                <c:pt idx="201">
                  <c:v>148.88999999999999</c:v>
                </c:pt>
                <c:pt idx="202">
                  <c:v>152.09</c:v>
                </c:pt>
                <c:pt idx="203">
                  <c:v>156.69</c:v>
                </c:pt>
                <c:pt idx="204">
                  <c:v>156.19999999999999</c:v>
                </c:pt>
                <c:pt idx="205">
                  <c:v>157.35</c:v>
                </c:pt>
                <c:pt idx="206">
                  <c:v>160.26</c:v>
                </c:pt>
                <c:pt idx="207">
                  <c:v>159.61000000000001</c:v>
                </c:pt>
                <c:pt idx="208">
                  <c:v>158.12</c:v>
                </c:pt>
                <c:pt idx="209">
                  <c:v>159.32</c:v>
                </c:pt>
                <c:pt idx="210">
                  <c:v>160.26</c:v>
                </c:pt>
                <c:pt idx="211">
                  <c:v>159.31</c:v>
                </c:pt>
                <c:pt idx="212">
                  <c:v>156.21</c:v>
                </c:pt>
                <c:pt idx="213">
                  <c:v>158.32</c:v>
                </c:pt>
                <c:pt idx="214">
                  <c:v>155.72</c:v>
                </c:pt>
                <c:pt idx="215">
                  <c:v>156.94999999999999</c:v>
                </c:pt>
                <c:pt idx="216">
                  <c:v>154.49</c:v>
                </c:pt>
                <c:pt idx="217">
                  <c:v>153.81</c:v>
                </c:pt>
                <c:pt idx="218">
                  <c:v>155.83000000000001</c:v>
                </c:pt>
                <c:pt idx="219">
                  <c:v>156.55000000000001</c:v>
                </c:pt>
                <c:pt idx="220">
                  <c:v>158.58000000000001</c:v>
                </c:pt>
                <c:pt idx="221">
                  <c:v>155.52000000000001</c:v>
                </c:pt>
                <c:pt idx="222">
                  <c:v>153.18</c:v>
                </c:pt>
                <c:pt idx="223">
                  <c:v>153.96</c:v>
                </c:pt>
                <c:pt idx="224">
                  <c:v>155.16</c:v>
                </c:pt>
                <c:pt idx="225">
                  <c:v>156.18</c:v>
                </c:pt>
                <c:pt idx="226">
                  <c:v>156.18</c:v>
                </c:pt>
                <c:pt idx="227">
                  <c:v>156.01</c:v>
                </c:pt>
                <c:pt idx="228">
                  <c:v>154.76</c:v>
                </c:pt>
                <c:pt idx="229">
                  <c:v>150.75</c:v>
                </c:pt>
                <c:pt idx="230">
                  <c:v>151.4</c:v>
                </c:pt>
                <c:pt idx="231">
                  <c:v>149.51</c:v>
                </c:pt>
                <c:pt idx="232">
                  <c:v>147.59</c:v>
                </c:pt>
                <c:pt idx="233">
                  <c:v>153.85</c:v>
                </c:pt>
                <c:pt idx="234">
                  <c:v>155.34</c:v>
                </c:pt>
                <c:pt idx="235">
                  <c:v>152.53</c:v>
                </c:pt>
                <c:pt idx="236">
                  <c:v>159.03</c:v>
                </c:pt>
                <c:pt idx="237">
                  <c:v>162.4</c:v>
                </c:pt>
                <c:pt idx="238">
                  <c:v>163.69999999999999</c:v>
                </c:pt>
                <c:pt idx="239">
                  <c:v>163.62</c:v>
                </c:pt>
                <c:pt idx="240">
                  <c:v>166.8</c:v>
                </c:pt>
                <c:pt idx="241">
                  <c:v>167.34</c:v>
                </c:pt>
                <c:pt idx="242">
                  <c:v>165.47</c:v>
                </c:pt>
                <c:pt idx="243">
                  <c:v>165.37</c:v>
                </c:pt>
                <c:pt idx="244">
                  <c:v>166.25</c:v>
                </c:pt>
                <c:pt idx="245">
                  <c:v>162.6</c:v>
                </c:pt>
                <c:pt idx="246">
                  <c:v>162.37</c:v>
                </c:pt>
                <c:pt idx="247">
                  <c:v>169.12</c:v>
                </c:pt>
                <c:pt idx="248">
                  <c:v>168.65</c:v>
                </c:pt>
                <c:pt idx="249">
                  <c:v>163.85</c:v>
                </c:pt>
                <c:pt idx="250">
                  <c:v>163.13999999999999</c:v>
                </c:pt>
                <c:pt idx="251">
                  <c:v>163.13999999999999</c:v>
                </c:pt>
                <c:pt idx="252">
                  <c:v>164.2</c:v>
                </c:pt>
                <c:pt idx="253">
                  <c:v>164.18</c:v>
                </c:pt>
                <c:pt idx="254">
                  <c:v>163.83000000000001</c:v>
                </c:pt>
                <c:pt idx="255">
                  <c:v>163.47</c:v>
                </c:pt>
                <c:pt idx="256">
                  <c:v>162.49</c:v>
                </c:pt>
                <c:pt idx="257">
                  <c:v>161.69999999999999</c:v>
                </c:pt>
                <c:pt idx="258">
                  <c:v>158.49</c:v>
                </c:pt>
                <c:pt idx="259">
                  <c:v>154.25</c:v>
                </c:pt>
                <c:pt idx="260">
                  <c:v>153.41999999999999</c:v>
                </c:pt>
                <c:pt idx="261">
                  <c:v>153.41999999999999</c:v>
                </c:pt>
                <c:pt idx="262">
                  <c:v>154.04</c:v>
                </c:pt>
                <c:pt idx="263">
                  <c:v>153.13</c:v>
                </c:pt>
                <c:pt idx="264">
                  <c:v>152.83000000000001</c:v>
                </c:pt>
                <c:pt idx="265">
                  <c:v>152.5</c:v>
                </c:pt>
                <c:pt idx="266">
                  <c:v>152.5</c:v>
                </c:pt>
                <c:pt idx="267">
                  <c:v>151.5</c:v>
                </c:pt>
                <c:pt idx="268">
                  <c:v>152.94999999999999</c:v>
                </c:pt>
                <c:pt idx="269">
                  <c:v>153.22999999999999</c:v>
                </c:pt>
                <c:pt idx="270">
                  <c:v>153.33000000000001</c:v>
                </c:pt>
                <c:pt idx="271">
                  <c:v>152.5</c:v>
                </c:pt>
                <c:pt idx="272">
                  <c:v>154</c:v>
                </c:pt>
                <c:pt idx="273">
                  <c:v>153.91</c:v>
                </c:pt>
                <c:pt idx="274">
                  <c:v>156.74</c:v>
                </c:pt>
                <c:pt idx="275">
                  <c:v>155.41</c:v>
                </c:pt>
                <c:pt idx="276">
                  <c:v>154.81</c:v>
                </c:pt>
                <c:pt idx="277">
                  <c:v>153.57</c:v>
                </c:pt>
                <c:pt idx="278">
                  <c:v>154.1</c:v>
                </c:pt>
                <c:pt idx="279">
                  <c:v>155.35</c:v>
                </c:pt>
                <c:pt idx="280">
                  <c:v>156.46</c:v>
                </c:pt>
                <c:pt idx="281">
                  <c:v>154.76</c:v>
                </c:pt>
                <c:pt idx="282">
                  <c:v>153.97</c:v>
                </c:pt>
                <c:pt idx="283">
                  <c:v>153.55000000000001</c:v>
                </c:pt>
                <c:pt idx="284">
                  <c:v>152.47</c:v>
                </c:pt>
                <c:pt idx="285">
                  <c:v>151.97999999999999</c:v>
                </c:pt>
                <c:pt idx="286">
                  <c:v>151.84</c:v>
                </c:pt>
                <c:pt idx="287">
                  <c:v>151.77000000000001</c:v>
                </c:pt>
                <c:pt idx="288">
                  <c:v>151.77000000000001</c:v>
                </c:pt>
                <c:pt idx="289">
                  <c:v>151.94999999999999</c:v>
                </c:pt>
                <c:pt idx="290">
                  <c:v>150.51</c:v>
                </c:pt>
                <c:pt idx="291">
                  <c:v>148.97</c:v>
                </c:pt>
                <c:pt idx="292">
                  <c:v>149.12</c:v>
                </c:pt>
                <c:pt idx="293">
                  <c:v>147.1</c:v>
                </c:pt>
                <c:pt idx="294">
                  <c:v>148.88999999999999</c:v>
                </c:pt>
                <c:pt idx="295">
                  <c:v>148.4</c:v>
                </c:pt>
                <c:pt idx="296">
                  <c:v>149.16</c:v>
                </c:pt>
                <c:pt idx="297">
                  <c:v>150.30000000000001</c:v>
                </c:pt>
                <c:pt idx="298">
                  <c:v>151.57</c:v>
                </c:pt>
                <c:pt idx="299">
                  <c:v>151.35</c:v>
                </c:pt>
                <c:pt idx="300">
                  <c:v>150.84</c:v>
                </c:pt>
                <c:pt idx="301">
                  <c:v>151.58000000000001</c:v>
                </c:pt>
                <c:pt idx="302">
                  <c:v>153.35</c:v>
                </c:pt>
                <c:pt idx="303">
                  <c:v>154.03</c:v>
                </c:pt>
                <c:pt idx="304">
                  <c:v>154.06</c:v>
                </c:pt>
                <c:pt idx="305">
                  <c:v>154.36000000000001</c:v>
                </c:pt>
                <c:pt idx="306">
                  <c:v>153.68</c:v>
                </c:pt>
                <c:pt idx="307">
                  <c:v>153.6</c:v>
                </c:pt>
                <c:pt idx="308">
                  <c:v>153.5</c:v>
                </c:pt>
                <c:pt idx="309">
                  <c:v>155.88</c:v>
                </c:pt>
                <c:pt idx="310">
                  <c:v>159.55000000000001</c:v>
                </c:pt>
                <c:pt idx="311">
                  <c:v>162.07</c:v>
                </c:pt>
                <c:pt idx="312">
                  <c:v>160.9</c:v>
                </c:pt>
                <c:pt idx="313">
                  <c:v>159.53</c:v>
                </c:pt>
                <c:pt idx="314">
                  <c:v>146.54</c:v>
                </c:pt>
                <c:pt idx="315">
                  <c:v>146.83000000000001</c:v>
                </c:pt>
                <c:pt idx="316">
                  <c:v>147.1</c:v>
                </c:pt>
                <c:pt idx="317">
                  <c:v>147.03</c:v>
                </c:pt>
                <c:pt idx="318">
                  <c:v>147.62</c:v>
                </c:pt>
                <c:pt idx="319">
                  <c:v>148.5</c:v>
                </c:pt>
                <c:pt idx="320">
                  <c:v>147.38999999999999</c:v>
                </c:pt>
                <c:pt idx="321">
                  <c:v>146.47999999999999</c:v>
                </c:pt>
                <c:pt idx="322">
                  <c:v>146.72</c:v>
                </c:pt>
                <c:pt idx="323">
                  <c:v>146.47999999999999</c:v>
                </c:pt>
                <c:pt idx="324">
                  <c:v>146.78</c:v>
                </c:pt>
                <c:pt idx="325">
                  <c:v>146.66</c:v>
                </c:pt>
                <c:pt idx="326">
                  <c:v>145.08000000000001</c:v>
                </c:pt>
                <c:pt idx="327">
                  <c:v>145.66</c:v>
                </c:pt>
                <c:pt idx="328">
                  <c:v>145.66</c:v>
                </c:pt>
                <c:pt idx="329">
                  <c:v>146.56</c:v>
                </c:pt>
                <c:pt idx="330">
                  <c:v>145.87</c:v>
                </c:pt>
                <c:pt idx="331">
                  <c:v>145.13</c:v>
                </c:pt>
                <c:pt idx="332">
                  <c:v>145.26</c:v>
                </c:pt>
                <c:pt idx="333">
                  <c:v>145.88</c:v>
                </c:pt>
                <c:pt idx="334">
                  <c:v>144.38999999999999</c:v>
                </c:pt>
                <c:pt idx="335">
                  <c:v>144.55000000000001</c:v>
                </c:pt>
                <c:pt idx="336">
                  <c:v>144.82</c:v>
                </c:pt>
                <c:pt idx="337">
                  <c:v>145.54</c:v>
                </c:pt>
                <c:pt idx="338">
                  <c:v>145.99</c:v>
                </c:pt>
                <c:pt idx="339">
                  <c:v>145.76</c:v>
                </c:pt>
                <c:pt idx="340">
                  <c:v>144.86000000000001</c:v>
                </c:pt>
                <c:pt idx="341">
                  <c:v>142.44999999999999</c:v>
                </c:pt>
                <c:pt idx="342">
                  <c:v>142.9</c:v>
                </c:pt>
                <c:pt idx="343">
                  <c:v>143.82</c:v>
                </c:pt>
                <c:pt idx="344">
                  <c:v>143.04</c:v>
                </c:pt>
                <c:pt idx="345">
                  <c:v>144.08000000000001</c:v>
                </c:pt>
                <c:pt idx="346">
                  <c:v>144.08000000000001</c:v>
                </c:pt>
                <c:pt idx="347">
                  <c:v>143.03</c:v>
                </c:pt>
                <c:pt idx="348">
                  <c:v>142.56</c:v>
                </c:pt>
                <c:pt idx="349">
                  <c:v>143.13999999999999</c:v>
                </c:pt>
                <c:pt idx="350">
                  <c:v>142.51</c:v>
                </c:pt>
                <c:pt idx="351">
                  <c:v>143.74</c:v>
                </c:pt>
                <c:pt idx="352">
                  <c:v>142.94</c:v>
                </c:pt>
                <c:pt idx="353">
                  <c:v>142.13999999999999</c:v>
                </c:pt>
                <c:pt idx="354">
                  <c:v>141.01</c:v>
                </c:pt>
                <c:pt idx="355">
                  <c:v>140.33000000000001</c:v>
                </c:pt>
                <c:pt idx="356">
                  <c:v>139.69999999999999</c:v>
                </c:pt>
                <c:pt idx="357">
                  <c:v>140.69999999999999</c:v>
                </c:pt>
                <c:pt idx="358">
                  <c:v>142.5</c:v>
                </c:pt>
                <c:pt idx="359">
                  <c:v>142.07</c:v>
                </c:pt>
                <c:pt idx="360">
                  <c:v>142.32</c:v>
                </c:pt>
                <c:pt idx="361">
                  <c:v>141.84</c:v>
                </c:pt>
                <c:pt idx="362">
                  <c:v>141.84</c:v>
                </c:pt>
                <c:pt idx="363">
                  <c:v>141.77000000000001</c:v>
                </c:pt>
                <c:pt idx="364">
                  <c:v>142.11000000000001</c:v>
                </c:pt>
                <c:pt idx="365">
                  <c:v>143.47</c:v>
                </c:pt>
                <c:pt idx="366">
                  <c:v>145.16</c:v>
                </c:pt>
                <c:pt idx="367">
                  <c:v>144.94</c:v>
                </c:pt>
                <c:pt idx="368">
                  <c:v>144.44999999999999</c:v>
                </c:pt>
                <c:pt idx="369">
                  <c:v>145.30000000000001</c:v>
                </c:pt>
                <c:pt idx="370">
                  <c:v>144.66999999999999</c:v>
                </c:pt>
                <c:pt idx="371">
                  <c:v>144.29</c:v>
                </c:pt>
                <c:pt idx="372">
                  <c:v>145.07</c:v>
                </c:pt>
                <c:pt idx="373">
                  <c:v>145.36000000000001</c:v>
                </c:pt>
                <c:pt idx="374">
                  <c:v>146.19</c:v>
                </c:pt>
                <c:pt idx="375">
                  <c:v>145.99</c:v>
                </c:pt>
                <c:pt idx="376">
                  <c:v>147.08000000000001</c:v>
                </c:pt>
                <c:pt idx="377">
                  <c:v>147.66</c:v>
                </c:pt>
                <c:pt idx="378">
                  <c:v>147.53</c:v>
                </c:pt>
                <c:pt idx="379">
                  <c:v>154</c:v>
                </c:pt>
                <c:pt idx="380">
                  <c:v>153.01</c:v>
                </c:pt>
                <c:pt idx="381">
                  <c:v>154.24</c:v>
                </c:pt>
                <c:pt idx="382">
                  <c:v>153.63</c:v>
                </c:pt>
                <c:pt idx="383">
                  <c:v>153.69999999999999</c:v>
                </c:pt>
                <c:pt idx="384">
                  <c:v>153.19</c:v>
                </c:pt>
                <c:pt idx="385">
                  <c:v>153.41999999999999</c:v>
                </c:pt>
                <c:pt idx="386">
                  <c:v>152.94</c:v>
                </c:pt>
                <c:pt idx="387">
                  <c:v>152.36000000000001</c:v>
                </c:pt>
                <c:pt idx="388">
                  <c:v>153.66999999999999</c:v>
                </c:pt>
                <c:pt idx="389">
                  <c:v>155.58000000000001</c:v>
                </c:pt>
                <c:pt idx="390">
                  <c:v>155.58000000000001</c:v>
                </c:pt>
                <c:pt idx="391">
                  <c:v>153.83000000000001</c:v>
                </c:pt>
                <c:pt idx="392">
                  <c:v>154.13</c:v>
                </c:pt>
                <c:pt idx="393">
                  <c:v>155.32</c:v>
                </c:pt>
                <c:pt idx="394">
                  <c:v>154.75</c:v>
                </c:pt>
                <c:pt idx="395">
                  <c:v>155.22999999999999</c:v>
                </c:pt>
                <c:pt idx="396">
                  <c:v>154.11000000000001</c:v>
                </c:pt>
                <c:pt idx="397">
                  <c:v>154.4</c:v>
                </c:pt>
                <c:pt idx="398">
                  <c:v>153.79</c:v>
                </c:pt>
                <c:pt idx="399">
                  <c:v>154.94999999999999</c:v>
                </c:pt>
                <c:pt idx="400">
                  <c:v>154.84</c:v>
                </c:pt>
                <c:pt idx="401">
                  <c:v>155.38</c:v>
                </c:pt>
                <c:pt idx="402">
                  <c:v>154.22</c:v>
                </c:pt>
                <c:pt idx="403">
                  <c:v>153.81</c:v>
                </c:pt>
                <c:pt idx="404">
                  <c:v>154.25</c:v>
                </c:pt>
                <c:pt idx="405">
                  <c:v>155.18</c:v>
                </c:pt>
                <c:pt idx="406">
                  <c:v>154.1</c:v>
                </c:pt>
                <c:pt idx="407">
                  <c:v>152.1</c:v>
                </c:pt>
                <c:pt idx="408">
                  <c:v>150.97999999999999</c:v>
                </c:pt>
                <c:pt idx="409">
                  <c:v>152.37</c:v>
                </c:pt>
                <c:pt idx="410">
                  <c:v>152.41</c:v>
                </c:pt>
                <c:pt idx="411">
                  <c:v>152.05000000000001</c:v>
                </c:pt>
                <c:pt idx="412">
                  <c:v>152.66999999999999</c:v>
                </c:pt>
                <c:pt idx="413">
                  <c:v>152.63</c:v>
                </c:pt>
                <c:pt idx="414">
                  <c:v>151.72999999999999</c:v>
                </c:pt>
                <c:pt idx="415">
                  <c:v>152.49</c:v>
                </c:pt>
                <c:pt idx="416">
                  <c:v>152.49</c:v>
                </c:pt>
                <c:pt idx="417">
                  <c:v>153.19999999999999</c:v>
                </c:pt>
                <c:pt idx="418">
                  <c:v>152.51</c:v>
                </c:pt>
                <c:pt idx="419">
                  <c:v>152.03</c:v>
                </c:pt>
                <c:pt idx="420">
                  <c:v>152.63999999999999</c:v>
                </c:pt>
                <c:pt idx="421">
                  <c:v>151.97999999999999</c:v>
                </c:pt>
                <c:pt idx="422">
                  <c:v>150.78</c:v>
                </c:pt>
                <c:pt idx="423">
                  <c:v>150.93</c:v>
                </c:pt>
                <c:pt idx="424">
                  <c:v>153.68</c:v>
                </c:pt>
                <c:pt idx="425">
                  <c:v>151.51</c:v>
                </c:pt>
                <c:pt idx="426">
                  <c:v>150.37</c:v>
                </c:pt>
                <c:pt idx="427">
                  <c:v>150.65</c:v>
                </c:pt>
                <c:pt idx="428">
                  <c:v>151.25</c:v>
                </c:pt>
                <c:pt idx="429">
                  <c:v>152.11000000000001</c:v>
                </c:pt>
                <c:pt idx="430">
                  <c:v>153.03</c:v>
                </c:pt>
                <c:pt idx="431">
                  <c:v>155.05000000000001</c:v>
                </c:pt>
                <c:pt idx="432">
                  <c:v>159.05000000000001</c:v>
                </c:pt>
                <c:pt idx="433">
                  <c:v>158.63</c:v>
                </c:pt>
                <c:pt idx="434">
                  <c:v>159.1</c:v>
                </c:pt>
                <c:pt idx="435">
                  <c:v>158.84</c:v>
                </c:pt>
                <c:pt idx="436">
                  <c:v>160.29</c:v>
                </c:pt>
                <c:pt idx="437">
                  <c:v>160.32</c:v>
                </c:pt>
                <c:pt idx="438">
                  <c:v>160.06</c:v>
                </c:pt>
                <c:pt idx="439">
                  <c:v>160.38999999999999</c:v>
                </c:pt>
                <c:pt idx="440">
                  <c:v>160.75</c:v>
                </c:pt>
                <c:pt idx="441">
                  <c:v>160.38</c:v>
                </c:pt>
                <c:pt idx="442">
                  <c:v>162.30000000000001</c:v>
                </c:pt>
                <c:pt idx="443">
                  <c:v>161.69</c:v>
                </c:pt>
                <c:pt idx="444">
                  <c:v>170.05</c:v>
                </c:pt>
                <c:pt idx="445">
                  <c:v>171.1</c:v>
                </c:pt>
                <c:pt idx="446">
                  <c:v>169.53</c:v>
                </c:pt>
                <c:pt idx="447">
                  <c:v>169.53</c:v>
                </c:pt>
                <c:pt idx="448">
                  <c:v>170.66</c:v>
                </c:pt>
                <c:pt idx="449">
                  <c:v>170.58</c:v>
                </c:pt>
                <c:pt idx="450">
                  <c:v>171.2</c:v>
                </c:pt>
                <c:pt idx="451">
                  <c:v>172.14</c:v>
                </c:pt>
                <c:pt idx="452">
                  <c:v>172.45</c:v>
                </c:pt>
                <c:pt idx="453">
                  <c:v>172.88</c:v>
                </c:pt>
                <c:pt idx="454">
                  <c:v>174.52</c:v>
                </c:pt>
                <c:pt idx="455">
                  <c:v>174.5</c:v>
                </c:pt>
                <c:pt idx="456">
                  <c:v>174.14</c:v>
                </c:pt>
                <c:pt idx="457">
                  <c:v>173.86</c:v>
                </c:pt>
                <c:pt idx="458">
                  <c:v>173.94</c:v>
                </c:pt>
                <c:pt idx="459">
                  <c:v>174.51</c:v>
                </c:pt>
                <c:pt idx="460">
                  <c:v>173.77</c:v>
                </c:pt>
                <c:pt idx="461">
                  <c:v>173.83</c:v>
                </c:pt>
                <c:pt idx="462">
                  <c:v>174.82</c:v>
                </c:pt>
                <c:pt idx="463">
                  <c:v>174.78</c:v>
                </c:pt>
                <c:pt idx="464">
                  <c:v>173.88</c:v>
                </c:pt>
                <c:pt idx="465">
                  <c:v>175.7</c:v>
                </c:pt>
                <c:pt idx="466">
                  <c:v>175.65</c:v>
                </c:pt>
                <c:pt idx="467">
                  <c:v>177.24</c:v>
                </c:pt>
                <c:pt idx="468">
                  <c:v>175.81</c:v>
                </c:pt>
                <c:pt idx="469">
                  <c:v>175.72</c:v>
                </c:pt>
                <c:pt idx="470">
                  <c:v>176.46</c:v>
                </c:pt>
                <c:pt idx="471">
                  <c:v>177.83</c:v>
                </c:pt>
                <c:pt idx="472">
                  <c:v>177.18</c:v>
                </c:pt>
                <c:pt idx="473">
                  <c:v>179.45</c:v>
                </c:pt>
                <c:pt idx="474">
                  <c:v>180.38</c:v>
                </c:pt>
                <c:pt idx="475">
                  <c:v>180.47</c:v>
                </c:pt>
                <c:pt idx="476">
                  <c:v>180.05</c:v>
                </c:pt>
                <c:pt idx="477">
                  <c:v>180.53</c:v>
                </c:pt>
                <c:pt idx="478">
                  <c:v>181.95</c:v>
                </c:pt>
                <c:pt idx="479">
                  <c:v>179.82</c:v>
                </c:pt>
                <c:pt idx="480">
                  <c:v>179.4</c:v>
                </c:pt>
                <c:pt idx="481">
                  <c:v>181.35</c:v>
                </c:pt>
                <c:pt idx="482">
                  <c:v>181.65</c:v>
                </c:pt>
                <c:pt idx="483">
                  <c:v>181.15</c:v>
                </c:pt>
                <c:pt idx="484">
                  <c:v>180.26</c:v>
                </c:pt>
                <c:pt idx="485">
                  <c:v>180.67</c:v>
                </c:pt>
                <c:pt idx="486">
                  <c:v>180.67</c:v>
                </c:pt>
                <c:pt idx="487">
                  <c:v>181.43</c:v>
                </c:pt>
                <c:pt idx="488">
                  <c:v>181.68</c:v>
                </c:pt>
                <c:pt idx="489">
                  <c:v>180.13</c:v>
                </c:pt>
                <c:pt idx="490">
                  <c:v>179.36</c:v>
                </c:pt>
                <c:pt idx="491">
                  <c:v>178.68</c:v>
                </c:pt>
                <c:pt idx="492">
                  <c:v>177.21</c:v>
                </c:pt>
                <c:pt idx="493">
                  <c:v>176.17</c:v>
                </c:pt>
                <c:pt idx="494">
                  <c:v>178.46</c:v>
                </c:pt>
                <c:pt idx="495">
                  <c:v>175.86</c:v>
                </c:pt>
                <c:pt idx="496">
                  <c:v>175.82</c:v>
                </c:pt>
                <c:pt idx="497">
                  <c:v>174.58</c:v>
                </c:pt>
                <c:pt idx="498">
                  <c:v>174.29</c:v>
                </c:pt>
                <c:pt idx="499">
                  <c:v>174.52</c:v>
                </c:pt>
                <c:pt idx="500">
                  <c:v>175.8</c:v>
                </c:pt>
                <c:pt idx="501">
                  <c:v>177.3</c:v>
                </c:pt>
                <c:pt idx="502">
                  <c:v>178.66</c:v>
                </c:pt>
                <c:pt idx="503">
                  <c:v>178.29</c:v>
                </c:pt>
                <c:pt idx="504">
                  <c:v>175.9</c:v>
                </c:pt>
                <c:pt idx="505">
                  <c:v>171.03</c:v>
                </c:pt>
                <c:pt idx="506">
                  <c:v>170.55</c:v>
                </c:pt>
                <c:pt idx="507">
                  <c:v>166.81</c:v>
                </c:pt>
                <c:pt idx="508">
                  <c:v>166.8</c:v>
                </c:pt>
                <c:pt idx="509">
                  <c:v>167.89</c:v>
                </c:pt>
                <c:pt idx="510">
                  <c:v>167.34</c:v>
                </c:pt>
                <c:pt idx="511">
                  <c:v>167.34</c:v>
                </c:pt>
                <c:pt idx="512">
                  <c:v>167.95</c:v>
                </c:pt>
                <c:pt idx="513">
                  <c:v>167.75</c:v>
                </c:pt>
                <c:pt idx="514">
                  <c:v>165.52</c:v>
                </c:pt>
                <c:pt idx="515">
                  <c:v>167.65</c:v>
                </c:pt>
                <c:pt idx="516">
                  <c:v>169.53</c:v>
                </c:pt>
                <c:pt idx="517">
                  <c:v>168.7</c:v>
                </c:pt>
                <c:pt idx="518">
                  <c:v>169.26</c:v>
                </c:pt>
                <c:pt idx="519">
                  <c:v>167.19</c:v>
                </c:pt>
                <c:pt idx="520">
                  <c:v>165.99</c:v>
                </c:pt>
                <c:pt idx="521">
                  <c:v>165.99</c:v>
                </c:pt>
                <c:pt idx="522">
                  <c:v>166.6</c:v>
                </c:pt>
                <c:pt idx="523">
                  <c:v>166.19</c:v>
                </c:pt>
                <c:pt idx="524">
                  <c:v>167.14</c:v>
                </c:pt>
                <c:pt idx="525">
                  <c:v>166.71</c:v>
                </c:pt>
                <c:pt idx="526">
                  <c:v>166.71</c:v>
                </c:pt>
                <c:pt idx="527">
                  <c:v>167.06</c:v>
                </c:pt>
                <c:pt idx="528">
                  <c:v>167.33</c:v>
                </c:pt>
                <c:pt idx="529">
                  <c:v>167.6</c:v>
                </c:pt>
                <c:pt idx="530">
                  <c:v>166.68</c:v>
                </c:pt>
                <c:pt idx="531">
                  <c:v>166.73</c:v>
                </c:pt>
                <c:pt idx="532">
                  <c:v>168.02</c:v>
                </c:pt>
                <c:pt idx="533">
                  <c:v>168.51</c:v>
                </c:pt>
                <c:pt idx="534">
                  <c:v>168.29</c:v>
                </c:pt>
                <c:pt idx="535">
                  <c:v>165.5</c:v>
                </c:pt>
                <c:pt idx="536">
                  <c:v>166.52</c:v>
                </c:pt>
                <c:pt idx="537">
                  <c:v>165.36</c:v>
                </c:pt>
                <c:pt idx="538">
                  <c:v>164.79</c:v>
                </c:pt>
                <c:pt idx="539">
                  <c:v>160.35</c:v>
                </c:pt>
                <c:pt idx="540">
                  <c:v>159.84</c:v>
                </c:pt>
                <c:pt idx="541">
                  <c:v>160.02000000000001</c:v>
                </c:pt>
                <c:pt idx="542">
                  <c:v>159.82</c:v>
                </c:pt>
                <c:pt idx="543">
                  <c:v>162.22</c:v>
                </c:pt>
                <c:pt idx="544">
                  <c:v>163.53</c:v>
                </c:pt>
                <c:pt idx="545">
                  <c:v>164.52</c:v>
                </c:pt>
                <c:pt idx="546">
                  <c:v>163.13999999999999</c:v>
                </c:pt>
                <c:pt idx="547">
                  <c:v>161.97999999999999</c:v>
                </c:pt>
                <c:pt idx="548">
                  <c:v>161.97999999999999</c:v>
                </c:pt>
                <c:pt idx="549">
                  <c:v>162.66999999999999</c:v>
                </c:pt>
                <c:pt idx="550">
                  <c:v>162.77000000000001</c:v>
                </c:pt>
                <c:pt idx="551">
                  <c:v>160.38999999999999</c:v>
                </c:pt>
                <c:pt idx="552">
                  <c:v>159.80000000000001</c:v>
                </c:pt>
                <c:pt idx="553">
                  <c:v>159.29</c:v>
                </c:pt>
                <c:pt idx="554">
                  <c:v>158.66999999999999</c:v>
                </c:pt>
                <c:pt idx="555">
                  <c:v>158.21</c:v>
                </c:pt>
                <c:pt idx="556">
                  <c:v>161.27000000000001</c:v>
                </c:pt>
                <c:pt idx="557">
                  <c:v>160.22</c:v>
                </c:pt>
                <c:pt idx="558">
                  <c:v>154.81</c:v>
                </c:pt>
                <c:pt idx="559">
                  <c:v>155.16999999999999</c:v>
                </c:pt>
                <c:pt idx="560">
                  <c:v>155.72</c:v>
                </c:pt>
                <c:pt idx="561">
                  <c:v>152.43</c:v>
                </c:pt>
                <c:pt idx="562">
                  <c:v>152.37</c:v>
                </c:pt>
                <c:pt idx="563">
                  <c:v>151.94999999999999</c:v>
                </c:pt>
                <c:pt idx="564">
                  <c:v>152.79</c:v>
                </c:pt>
                <c:pt idx="565">
                  <c:v>153.69</c:v>
                </c:pt>
                <c:pt idx="566">
                  <c:v>152.61000000000001</c:v>
                </c:pt>
                <c:pt idx="567">
                  <c:v>153.35</c:v>
                </c:pt>
                <c:pt idx="568">
                  <c:v>151.81</c:v>
                </c:pt>
                <c:pt idx="569">
                  <c:v>150.88</c:v>
                </c:pt>
                <c:pt idx="570">
                  <c:v>150.57</c:v>
                </c:pt>
                <c:pt idx="571">
                  <c:v>149.63</c:v>
                </c:pt>
                <c:pt idx="572">
                  <c:v>151.52000000000001</c:v>
                </c:pt>
                <c:pt idx="573">
                  <c:v>151.26</c:v>
                </c:pt>
                <c:pt idx="574">
                  <c:v>150.72</c:v>
                </c:pt>
                <c:pt idx="575">
                  <c:v>154.77000000000001</c:v>
                </c:pt>
                <c:pt idx="576">
                  <c:v>154.44999999999999</c:v>
                </c:pt>
                <c:pt idx="577">
                  <c:v>153.72</c:v>
                </c:pt>
                <c:pt idx="578">
                  <c:v>154.29</c:v>
                </c:pt>
                <c:pt idx="579">
                  <c:v>154.79</c:v>
                </c:pt>
                <c:pt idx="580">
                  <c:v>157.02000000000001</c:v>
                </c:pt>
                <c:pt idx="581">
                  <c:v>155.66999999999999</c:v>
                </c:pt>
                <c:pt idx="582">
                  <c:v>156.88</c:v>
                </c:pt>
                <c:pt idx="583">
                  <c:v>157.08000000000001</c:v>
                </c:pt>
                <c:pt idx="584">
                  <c:v>156.46</c:v>
                </c:pt>
                <c:pt idx="585">
                  <c:v>157.61000000000001</c:v>
                </c:pt>
                <c:pt idx="586">
                  <c:v>158.85</c:v>
                </c:pt>
                <c:pt idx="587">
                  <c:v>158.11000000000001</c:v>
                </c:pt>
                <c:pt idx="588">
                  <c:v>158.29</c:v>
                </c:pt>
                <c:pt idx="589">
                  <c:v>156.77000000000001</c:v>
                </c:pt>
                <c:pt idx="590">
                  <c:v>153.97999999999999</c:v>
                </c:pt>
                <c:pt idx="591">
                  <c:v>154.97999999999999</c:v>
                </c:pt>
                <c:pt idx="592">
                  <c:v>156.11000000000001</c:v>
                </c:pt>
                <c:pt idx="593">
                  <c:v>155.53</c:v>
                </c:pt>
                <c:pt idx="594">
                  <c:v>154.44999999999999</c:v>
                </c:pt>
                <c:pt idx="595">
                  <c:v>154.87</c:v>
                </c:pt>
                <c:pt idx="596">
                  <c:v>153.84</c:v>
                </c:pt>
                <c:pt idx="597">
                  <c:v>155.66</c:v>
                </c:pt>
                <c:pt idx="598">
                  <c:v>154.05000000000001</c:v>
                </c:pt>
                <c:pt idx="599">
                  <c:v>155.81</c:v>
                </c:pt>
                <c:pt idx="600">
                  <c:v>158.29</c:v>
                </c:pt>
                <c:pt idx="601">
                  <c:v>155.69</c:v>
                </c:pt>
                <c:pt idx="602">
                  <c:v>159</c:v>
                </c:pt>
                <c:pt idx="603">
                  <c:v>161.63999999999999</c:v>
                </c:pt>
                <c:pt idx="604">
                  <c:v>160.35</c:v>
                </c:pt>
                <c:pt idx="605">
                  <c:v>159.55000000000001</c:v>
                </c:pt>
                <c:pt idx="606">
                  <c:v>159.55000000000001</c:v>
                </c:pt>
                <c:pt idx="607">
                  <c:v>159.54</c:v>
                </c:pt>
                <c:pt idx="608">
                  <c:v>158.88</c:v>
                </c:pt>
                <c:pt idx="609">
                  <c:v>159.4</c:v>
                </c:pt>
                <c:pt idx="610">
                  <c:v>159.72</c:v>
                </c:pt>
                <c:pt idx="611">
                  <c:v>158.32</c:v>
                </c:pt>
                <c:pt idx="612">
                  <c:v>158.63</c:v>
                </c:pt>
                <c:pt idx="613">
                  <c:v>159.05000000000001</c:v>
                </c:pt>
                <c:pt idx="614">
                  <c:v>160.26</c:v>
                </c:pt>
                <c:pt idx="615">
                  <c:v>160</c:v>
                </c:pt>
                <c:pt idx="616">
                  <c:v>160.04</c:v>
                </c:pt>
                <c:pt idx="617">
                  <c:v>161.36000000000001</c:v>
                </c:pt>
                <c:pt idx="618">
                  <c:v>160.44</c:v>
                </c:pt>
                <c:pt idx="619">
                  <c:v>160.69999999999999</c:v>
                </c:pt>
                <c:pt idx="620">
                  <c:v>161.88</c:v>
                </c:pt>
                <c:pt idx="621">
                  <c:v>161.94999999999999</c:v>
                </c:pt>
                <c:pt idx="622">
                  <c:v>163.53</c:v>
                </c:pt>
                <c:pt idx="623">
                  <c:v>162.08000000000001</c:v>
                </c:pt>
                <c:pt idx="624">
                  <c:v>161.77000000000001</c:v>
                </c:pt>
                <c:pt idx="625">
                  <c:v>162.04</c:v>
                </c:pt>
                <c:pt idx="626">
                  <c:v>163.5</c:v>
                </c:pt>
                <c:pt idx="627">
                  <c:v>161.55000000000001</c:v>
                </c:pt>
                <c:pt idx="628">
                  <c:v>160.66999999999999</c:v>
                </c:pt>
                <c:pt idx="629">
                  <c:v>160.58000000000001</c:v>
                </c:pt>
                <c:pt idx="630">
                  <c:v>161.44999999999999</c:v>
                </c:pt>
                <c:pt idx="631">
                  <c:v>160.62</c:v>
                </c:pt>
                <c:pt idx="632">
                  <c:v>161.37</c:v>
                </c:pt>
                <c:pt idx="633">
                  <c:v>161.83000000000001</c:v>
                </c:pt>
                <c:pt idx="634">
                  <c:v>162.12</c:v>
                </c:pt>
                <c:pt idx="635">
                  <c:v>162.65</c:v>
                </c:pt>
                <c:pt idx="636">
                  <c:v>162.07</c:v>
                </c:pt>
                <c:pt idx="637">
                  <c:v>160.44999999999999</c:v>
                </c:pt>
                <c:pt idx="638">
                  <c:v>161.36000000000001</c:v>
                </c:pt>
                <c:pt idx="639">
                  <c:v>159.58000000000001</c:v>
                </c:pt>
                <c:pt idx="640">
                  <c:v>159.86000000000001</c:v>
                </c:pt>
                <c:pt idx="641">
                  <c:v>159.78</c:v>
                </c:pt>
                <c:pt idx="642">
                  <c:v>160.28</c:v>
                </c:pt>
                <c:pt idx="643">
                  <c:v>158.02000000000001</c:v>
                </c:pt>
                <c:pt idx="644">
                  <c:v>157.04</c:v>
                </c:pt>
                <c:pt idx="645">
                  <c:v>155.33000000000001</c:v>
                </c:pt>
                <c:pt idx="646">
                  <c:v>154.46</c:v>
                </c:pt>
                <c:pt idx="647">
                  <c:v>152.6</c:v>
                </c:pt>
                <c:pt idx="648">
                  <c:v>152.37</c:v>
                </c:pt>
                <c:pt idx="649">
                  <c:v>151.68</c:v>
                </c:pt>
                <c:pt idx="650">
                  <c:v>152.35</c:v>
                </c:pt>
                <c:pt idx="651">
                  <c:v>152.35</c:v>
                </c:pt>
                <c:pt idx="652">
                  <c:v>151.78</c:v>
                </c:pt>
                <c:pt idx="653">
                  <c:v>148.46</c:v>
                </c:pt>
                <c:pt idx="654">
                  <c:v>145.69999999999999</c:v>
                </c:pt>
                <c:pt idx="655">
                  <c:v>143.5</c:v>
                </c:pt>
                <c:pt idx="656">
                  <c:v>146.59</c:v>
                </c:pt>
                <c:pt idx="657">
                  <c:v>155.35</c:v>
                </c:pt>
                <c:pt idx="658">
                  <c:v>152.91999999999999</c:v>
                </c:pt>
                <c:pt idx="659">
                  <c:v>154.05000000000001</c:v>
                </c:pt>
                <c:pt idx="660">
                  <c:v>153.61000000000001</c:v>
                </c:pt>
                <c:pt idx="661">
                  <c:v>151.99</c:v>
                </c:pt>
                <c:pt idx="662">
                  <c:v>151.06</c:v>
                </c:pt>
                <c:pt idx="663">
                  <c:v>150.68</c:v>
                </c:pt>
                <c:pt idx="664">
                  <c:v>151.06</c:v>
                </c:pt>
                <c:pt idx="665">
                  <c:v>151.28</c:v>
                </c:pt>
                <c:pt idx="666">
                  <c:v>152.37</c:v>
                </c:pt>
                <c:pt idx="667">
                  <c:v>153.41999999999999</c:v>
                </c:pt>
                <c:pt idx="668">
                  <c:v>154</c:v>
                </c:pt>
                <c:pt idx="669">
                  <c:v>153.33000000000001</c:v>
                </c:pt>
                <c:pt idx="670">
                  <c:v>152.72999999999999</c:v>
                </c:pt>
                <c:pt idx="671">
                  <c:v>152.88999999999999</c:v>
                </c:pt>
                <c:pt idx="672">
                  <c:v>153.5</c:v>
                </c:pt>
                <c:pt idx="673">
                  <c:v>152.51</c:v>
                </c:pt>
                <c:pt idx="674">
                  <c:v>153.74</c:v>
                </c:pt>
                <c:pt idx="675">
                  <c:v>152.84</c:v>
                </c:pt>
                <c:pt idx="676">
                  <c:v>152.84</c:v>
                </c:pt>
                <c:pt idx="677">
                  <c:v>152.44</c:v>
                </c:pt>
                <c:pt idx="678">
                  <c:v>151.69</c:v>
                </c:pt>
                <c:pt idx="679">
                  <c:v>148.31</c:v>
                </c:pt>
                <c:pt idx="680">
                  <c:v>146.77000000000001</c:v>
                </c:pt>
                <c:pt idx="681">
                  <c:v>147.25</c:v>
                </c:pt>
                <c:pt idx="682">
                  <c:v>144.93</c:v>
                </c:pt>
                <c:pt idx="683">
                  <c:v>147.34</c:v>
                </c:pt>
                <c:pt idx="684">
                  <c:v>148</c:v>
                </c:pt>
                <c:pt idx="685">
                  <c:v>149.46</c:v>
                </c:pt>
                <c:pt idx="686">
                  <c:v>147.72</c:v>
                </c:pt>
                <c:pt idx="687">
                  <c:v>148.84</c:v>
                </c:pt>
                <c:pt idx="688">
                  <c:v>148.94999999999999</c:v>
                </c:pt>
                <c:pt idx="689">
                  <c:v>149.97</c:v>
                </c:pt>
                <c:pt idx="690">
                  <c:v>147.34</c:v>
                </c:pt>
                <c:pt idx="691">
                  <c:v>147.29</c:v>
                </c:pt>
                <c:pt idx="692">
                  <c:v>146.47</c:v>
                </c:pt>
                <c:pt idx="693">
                  <c:v>144.25</c:v>
                </c:pt>
                <c:pt idx="694">
                  <c:v>144.13</c:v>
                </c:pt>
                <c:pt idx="695">
                  <c:v>145.27000000000001</c:v>
                </c:pt>
                <c:pt idx="696">
                  <c:v>145.94</c:v>
                </c:pt>
                <c:pt idx="697">
                  <c:v>147.07</c:v>
                </c:pt>
                <c:pt idx="698">
                  <c:v>150.47</c:v>
                </c:pt>
                <c:pt idx="699">
                  <c:v>149.08000000000001</c:v>
                </c:pt>
                <c:pt idx="700">
                  <c:v>148.81</c:v>
                </c:pt>
                <c:pt idx="701">
                  <c:v>148.5</c:v>
                </c:pt>
                <c:pt idx="702">
                  <c:v>149.30000000000001</c:v>
                </c:pt>
                <c:pt idx="703">
                  <c:v>146.11000000000001</c:v>
                </c:pt>
                <c:pt idx="704">
                  <c:v>144</c:v>
                </c:pt>
                <c:pt idx="705">
                  <c:v>152.53</c:v>
                </c:pt>
                <c:pt idx="706">
                  <c:v>151.72</c:v>
                </c:pt>
                <c:pt idx="707">
                  <c:v>151.16</c:v>
                </c:pt>
                <c:pt idx="708">
                  <c:v>151.22999999999999</c:v>
                </c:pt>
                <c:pt idx="709">
                  <c:v>149.63</c:v>
                </c:pt>
                <c:pt idx="710">
                  <c:v>149.25</c:v>
                </c:pt>
                <c:pt idx="711">
                  <c:v>149.35</c:v>
                </c:pt>
                <c:pt idx="712">
                  <c:v>148.25</c:v>
                </c:pt>
                <c:pt idx="713">
                  <c:v>150.02000000000001</c:v>
                </c:pt>
                <c:pt idx="714">
                  <c:v>150</c:v>
                </c:pt>
                <c:pt idx="715">
                  <c:v>152.07</c:v>
                </c:pt>
                <c:pt idx="716">
                  <c:v>152.52000000000001</c:v>
                </c:pt>
                <c:pt idx="717">
                  <c:v>151.44999999999999</c:v>
                </c:pt>
                <c:pt idx="718">
                  <c:v>148.41</c:v>
                </c:pt>
                <c:pt idx="719">
                  <c:v>149.33000000000001</c:v>
                </c:pt>
                <c:pt idx="720">
                  <c:v>148.4</c:v>
                </c:pt>
                <c:pt idx="721">
                  <c:v>147.94999999999999</c:v>
                </c:pt>
                <c:pt idx="722">
                  <c:v>147.94999999999999</c:v>
                </c:pt>
                <c:pt idx="723">
                  <c:v>145.4</c:v>
                </c:pt>
                <c:pt idx="724">
                  <c:v>148.1</c:v>
                </c:pt>
                <c:pt idx="725">
                  <c:v>148.63</c:v>
                </c:pt>
                <c:pt idx="726">
                  <c:v>147.09</c:v>
                </c:pt>
                <c:pt idx="727">
                  <c:v>147.04</c:v>
                </c:pt>
                <c:pt idx="728">
                  <c:v>144.79</c:v>
                </c:pt>
                <c:pt idx="729">
                  <c:v>142.96</c:v>
                </c:pt>
                <c:pt idx="730">
                  <c:v>142.78</c:v>
                </c:pt>
                <c:pt idx="731">
                  <c:v>142.36000000000001</c:v>
                </c:pt>
                <c:pt idx="732">
                  <c:v>140.19</c:v>
                </c:pt>
                <c:pt idx="733">
                  <c:v>140.41</c:v>
                </c:pt>
                <c:pt idx="734">
                  <c:v>139.07</c:v>
                </c:pt>
                <c:pt idx="735">
                  <c:v>140.15</c:v>
                </c:pt>
                <c:pt idx="736">
                  <c:v>137.80000000000001</c:v>
                </c:pt>
                <c:pt idx="737">
                  <c:v>137.80000000000001</c:v>
                </c:pt>
                <c:pt idx="738">
                  <c:v>136.30000000000001</c:v>
                </c:pt>
                <c:pt idx="739">
                  <c:v>134.37</c:v>
                </c:pt>
                <c:pt idx="740">
                  <c:v>131.03</c:v>
                </c:pt>
                <c:pt idx="741">
                  <c:v>132.03</c:v>
                </c:pt>
                <c:pt idx="742">
                  <c:v>134.5</c:v>
                </c:pt>
                <c:pt idx="743">
                  <c:v>132.80000000000001</c:v>
                </c:pt>
                <c:pt idx="744">
                  <c:v>132.4</c:v>
                </c:pt>
                <c:pt idx="745">
                  <c:v>133.77000000000001</c:v>
                </c:pt>
                <c:pt idx="746">
                  <c:v>133.08000000000001</c:v>
                </c:pt>
                <c:pt idx="747">
                  <c:v>132.44999999999999</c:v>
                </c:pt>
                <c:pt idx="748">
                  <c:v>126.1</c:v>
                </c:pt>
                <c:pt idx="749">
                  <c:v>122.74</c:v>
                </c:pt>
                <c:pt idx="750">
                  <c:v>121.04</c:v>
                </c:pt>
                <c:pt idx="751">
                  <c:v>121.04</c:v>
                </c:pt>
                <c:pt idx="752">
                  <c:v>117.85</c:v>
                </c:pt>
                <c:pt idx="753">
                  <c:v>120.19</c:v>
                </c:pt>
                <c:pt idx="754">
                  <c:v>124.07</c:v>
                </c:pt>
                <c:pt idx="755">
                  <c:v>126.98</c:v>
                </c:pt>
                <c:pt idx="756">
                  <c:v>128.57</c:v>
                </c:pt>
                <c:pt idx="757">
                  <c:v>127.65</c:v>
                </c:pt>
                <c:pt idx="758">
                  <c:v>124.72</c:v>
                </c:pt>
                <c:pt idx="759">
                  <c:v>122.94</c:v>
                </c:pt>
                <c:pt idx="760">
                  <c:v>124.83</c:v>
                </c:pt>
                <c:pt idx="761">
                  <c:v>124.79</c:v>
                </c:pt>
                <c:pt idx="762">
                  <c:v>122.22</c:v>
                </c:pt>
                <c:pt idx="763">
                  <c:v>120.96</c:v>
                </c:pt>
                <c:pt idx="764">
                  <c:v>122.59</c:v>
                </c:pt>
                <c:pt idx="765">
                  <c:v>122.08</c:v>
                </c:pt>
                <c:pt idx="766">
                  <c:v>122.5</c:v>
                </c:pt>
                <c:pt idx="767">
                  <c:v>122.91</c:v>
                </c:pt>
                <c:pt idx="768">
                  <c:v>121.86</c:v>
                </c:pt>
                <c:pt idx="769">
                  <c:v>128.11000000000001</c:v>
                </c:pt>
                <c:pt idx="770">
                  <c:v>130.03</c:v>
                </c:pt>
                <c:pt idx="771">
                  <c:v>130.03</c:v>
                </c:pt>
                <c:pt idx="772">
                  <c:v>132.91</c:v>
                </c:pt>
                <c:pt idx="773">
                  <c:v>131.16999999999999</c:v>
                </c:pt>
                <c:pt idx="774">
                  <c:v>132.9</c:v>
                </c:pt>
                <c:pt idx="775">
                  <c:v>133.22999999999999</c:v>
                </c:pt>
                <c:pt idx="776">
                  <c:v>131.63</c:v>
                </c:pt>
                <c:pt idx="777">
                  <c:v>132.86000000000001</c:v>
                </c:pt>
                <c:pt idx="778">
                  <c:v>135.16999999999999</c:v>
                </c:pt>
                <c:pt idx="779">
                  <c:v>135.85</c:v>
                </c:pt>
                <c:pt idx="780">
                  <c:v>135.94999999999999</c:v>
                </c:pt>
                <c:pt idx="781">
                  <c:v>137.62</c:v>
                </c:pt>
                <c:pt idx="782">
                  <c:v>137.62</c:v>
                </c:pt>
                <c:pt idx="783">
                  <c:v>139.34</c:v>
                </c:pt>
                <c:pt idx="784">
                  <c:v>139.78</c:v>
                </c:pt>
                <c:pt idx="785">
                  <c:v>137.61000000000001</c:v>
                </c:pt>
                <c:pt idx="786">
                  <c:v>138.25</c:v>
                </c:pt>
                <c:pt idx="787">
                  <c:v>138.25</c:v>
                </c:pt>
                <c:pt idx="788">
                  <c:v>138.54</c:v>
                </c:pt>
                <c:pt idx="789">
                  <c:v>137.93</c:v>
                </c:pt>
                <c:pt idx="790">
                  <c:v>135.5</c:v>
                </c:pt>
                <c:pt idx="791">
                  <c:v>134.9</c:v>
                </c:pt>
                <c:pt idx="792">
                  <c:v>136.75</c:v>
                </c:pt>
                <c:pt idx="793">
                  <c:v>139.29</c:v>
                </c:pt>
                <c:pt idx="794">
                  <c:v>137.79</c:v>
                </c:pt>
                <c:pt idx="795">
                  <c:v>135.93</c:v>
                </c:pt>
                <c:pt idx="796">
                  <c:v>134.57</c:v>
                </c:pt>
                <c:pt idx="797">
                  <c:v>136.78</c:v>
                </c:pt>
                <c:pt idx="798">
                  <c:v>136.61000000000001</c:v>
                </c:pt>
                <c:pt idx="799">
                  <c:v>138.05000000000001</c:v>
                </c:pt>
                <c:pt idx="800">
                  <c:v>139.55000000000001</c:v>
                </c:pt>
                <c:pt idx="801">
                  <c:v>140.43</c:v>
                </c:pt>
                <c:pt idx="802">
                  <c:v>138.91999999999999</c:v>
                </c:pt>
                <c:pt idx="803">
                  <c:v>139.69999999999999</c:v>
                </c:pt>
                <c:pt idx="804">
                  <c:v>141.28</c:v>
                </c:pt>
                <c:pt idx="805">
                  <c:v>139.41999999999999</c:v>
                </c:pt>
                <c:pt idx="806">
                  <c:v>138.46</c:v>
                </c:pt>
                <c:pt idx="807">
                  <c:v>138</c:v>
                </c:pt>
                <c:pt idx="808">
                  <c:v>138</c:v>
                </c:pt>
                <c:pt idx="809">
                  <c:v>138.6</c:v>
                </c:pt>
                <c:pt idx="810">
                  <c:v>138.46</c:v>
                </c:pt>
                <c:pt idx="811">
                  <c:v>138.5</c:v>
                </c:pt>
                <c:pt idx="812">
                  <c:v>136.74</c:v>
                </c:pt>
                <c:pt idx="813">
                  <c:v>135.82</c:v>
                </c:pt>
                <c:pt idx="814">
                  <c:v>133.82</c:v>
                </c:pt>
                <c:pt idx="815">
                  <c:v>133.71</c:v>
                </c:pt>
                <c:pt idx="816">
                  <c:v>131.75</c:v>
                </c:pt>
                <c:pt idx="817">
                  <c:v>133.04</c:v>
                </c:pt>
                <c:pt idx="818">
                  <c:v>135.02000000000001</c:v>
                </c:pt>
                <c:pt idx="819">
                  <c:v>135.47</c:v>
                </c:pt>
                <c:pt idx="820">
                  <c:v>135.31</c:v>
                </c:pt>
                <c:pt idx="821">
                  <c:v>138.25</c:v>
                </c:pt>
                <c:pt idx="822">
                  <c:v>139.88999999999999</c:v>
                </c:pt>
                <c:pt idx="823">
                  <c:v>141.63</c:v>
                </c:pt>
                <c:pt idx="824">
                  <c:v>141.88</c:v>
                </c:pt>
                <c:pt idx="825">
                  <c:v>140.37</c:v>
                </c:pt>
                <c:pt idx="826">
                  <c:v>140.08000000000001</c:v>
                </c:pt>
                <c:pt idx="827">
                  <c:v>140.55000000000001</c:v>
                </c:pt>
                <c:pt idx="828">
                  <c:v>140.83000000000001</c:v>
                </c:pt>
                <c:pt idx="829">
                  <c:v>137.86000000000001</c:v>
                </c:pt>
                <c:pt idx="830">
                  <c:v>143.66</c:v>
                </c:pt>
                <c:pt idx="831">
                  <c:v>144.68</c:v>
                </c:pt>
                <c:pt idx="832">
                  <c:v>144.09</c:v>
                </c:pt>
                <c:pt idx="833">
                  <c:v>140.91999999999999</c:v>
                </c:pt>
                <c:pt idx="834">
                  <c:v>140.63999999999999</c:v>
                </c:pt>
                <c:pt idx="835">
                  <c:v>149.22</c:v>
                </c:pt>
                <c:pt idx="836">
                  <c:v>150.38999999999999</c:v>
                </c:pt>
                <c:pt idx="837">
                  <c:v>150.09</c:v>
                </c:pt>
                <c:pt idx="838">
                  <c:v>150.01</c:v>
                </c:pt>
                <c:pt idx="839">
                  <c:v>149.62</c:v>
                </c:pt>
                <c:pt idx="840">
                  <c:v>151.13999999999999</c:v>
                </c:pt>
                <c:pt idx="841">
                  <c:v>152.38999999999999</c:v>
                </c:pt>
                <c:pt idx="842">
                  <c:v>152.28</c:v>
                </c:pt>
                <c:pt idx="843">
                  <c:v>150.09</c:v>
                </c:pt>
                <c:pt idx="844">
                  <c:v>148.78</c:v>
                </c:pt>
                <c:pt idx="845">
                  <c:v>149.04</c:v>
                </c:pt>
                <c:pt idx="846">
                  <c:v>144.58000000000001</c:v>
                </c:pt>
                <c:pt idx="847">
                  <c:v>143.59</c:v>
                </c:pt>
                <c:pt idx="848">
                  <c:v>144.97</c:v>
                </c:pt>
                <c:pt idx="849">
                  <c:v>142.47</c:v>
                </c:pt>
                <c:pt idx="850">
                  <c:v>142.52000000000001</c:v>
                </c:pt>
                <c:pt idx="851">
                  <c:v>145.41999999999999</c:v>
                </c:pt>
                <c:pt idx="852">
                  <c:v>144.41</c:v>
                </c:pt>
                <c:pt idx="853">
                  <c:v>143.66</c:v>
                </c:pt>
                <c:pt idx="854">
                  <c:v>144.43</c:v>
                </c:pt>
                <c:pt idx="855">
                  <c:v>146.47999999999999</c:v>
                </c:pt>
                <c:pt idx="856">
                  <c:v>144.51</c:v>
                </c:pt>
                <c:pt idx="857">
                  <c:v>148.13999999999999</c:v>
                </c:pt>
                <c:pt idx="858">
                  <c:v>148.41</c:v>
                </c:pt>
                <c:pt idx="859">
                  <c:v>147.53</c:v>
                </c:pt>
                <c:pt idx="860">
                  <c:v>145.65</c:v>
                </c:pt>
                <c:pt idx="861">
                  <c:v>147.37</c:v>
                </c:pt>
                <c:pt idx="862">
                  <c:v>146.19999999999999</c:v>
                </c:pt>
                <c:pt idx="863">
                  <c:v>145.05000000000001</c:v>
                </c:pt>
                <c:pt idx="864">
                  <c:v>147.22999999999999</c:v>
                </c:pt>
                <c:pt idx="865">
                  <c:v>143.69999999999999</c:v>
                </c:pt>
                <c:pt idx="866">
                  <c:v>143.69999999999999</c:v>
                </c:pt>
                <c:pt idx="867">
                  <c:v>146.78</c:v>
                </c:pt>
                <c:pt idx="868">
                  <c:v>145.05000000000001</c:v>
                </c:pt>
                <c:pt idx="869">
                  <c:v>142.68</c:v>
                </c:pt>
                <c:pt idx="870">
                  <c:v>147.88999999999999</c:v>
                </c:pt>
                <c:pt idx="871">
                  <c:v>147.97999999999999</c:v>
                </c:pt>
                <c:pt idx="872">
                  <c:v>148.54</c:v>
                </c:pt>
                <c:pt idx="873">
                  <c:v>146.69999999999999</c:v>
                </c:pt>
                <c:pt idx="874">
                  <c:v>140.96</c:v>
                </c:pt>
                <c:pt idx="875">
                  <c:v>143.47</c:v>
                </c:pt>
                <c:pt idx="876">
                  <c:v>148.85</c:v>
                </c:pt>
                <c:pt idx="877">
                  <c:v>152.66</c:v>
                </c:pt>
                <c:pt idx="878">
                  <c:v>153.94</c:v>
                </c:pt>
                <c:pt idx="879">
                  <c:v>156.01</c:v>
                </c:pt>
                <c:pt idx="880">
                  <c:v>156.31</c:v>
                </c:pt>
                <c:pt idx="881">
                  <c:v>155.75</c:v>
                </c:pt>
                <c:pt idx="882">
                  <c:v>155.07</c:v>
                </c:pt>
                <c:pt idx="883">
                  <c:v>156.16</c:v>
                </c:pt>
                <c:pt idx="884">
                  <c:v>155.51</c:v>
                </c:pt>
                <c:pt idx="885">
                  <c:v>156.75</c:v>
                </c:pt>
                <c:pt idx="886">
                  <c:v>155.12</c:v>
                </c:pt>
                <c:pt idx="887">
                  <c:v>156.32</c:v>
                </c:pt>
                <c:pt idx="888">
                  <c:v>157.9</c:v>
                </c:pt>
                <c:pt idx="889">
                  <c:v>157.6</c:v>
                </c:pt>
                <c:pt idx="890">
                  <c:v>158.71</c:v>
                </c:pt>
                <c:pt idx="891">
                  <c:v>161.99</c:v>
                </c:pt>
                <c:pt idx="892">
                  <c:v>160.96</c:v>
                </c:pt>
                <c:pt idx="893">
                  <c:v>161.09</c:v>
                </c:pt>
                <c:pt idx="894">
                  <c:v>160.05000000000001</c:v>
                </c:pt>
                <c:pt idx="895">
                  <c:v>159.07</c:v>
                </c:pt>
                <c:pt idx="896">
                  <c:v>159.75</c:v>
                </c:pt>
                <c:pt idx="897">
                  <c:v>161.72999999999999</c:v>
                </c:pt>
                <c:pt idx="898">
                  <c:v>160.35</c:v>
                </c:pt>
                <c:pt idx="899">
                  <c:v>163.07</c:v>
                </c:pt>
                <c:pt idx="900">
                  <c:v>173.22</c:v>
                </c:pt>
                <c:pt idx="901">
                  <c:v>172.51</c:v>
                </c:pt>
                <c:pt idx="902">
                  <c:v>171</c:v>
                </c:pt>
                <c:pt idx="903">
                  <c:v>168.53</c:v>
                </c:pt>
                <c:pt idx="904">
                  <c:v>168.61</c:v>
                </c:pt>
                <c:pt idx="905">
                  <c:v>169.38</c:v>
                </c:pt>
                <c:pt idx="906">
                  <c:v>166.95</c:v>
                </c:pt>
                <c:pt idx="907">
                  <c:v>163.85</c:v>
                </c:pt>
                <c:pt idx="908">
                  <c:v>163.16</c:v>
                </c:pt>
                <c:pt idx="909">
                  <c:v>165</c:v>
                </c:pt>
                <c:pt idx="910">
                  <c:v>164.73</c:v>
                </c:pt>
                <c:pt idx="911">
                  <c:v>165.09</c:v>
                </c:pt>
                <c:pt idx="912">
                  <c:v>165.09</c:v>
                </c:pt>
                <c:pt idx="913">
                  <c:v>164.49</c:v>
                </c:pt>
                <c:pt idx="914">
                  <c:v>162.66</c:v>
                </c:pt>
                <c:pt idx="915">
                  <c:v>162.97</c:v>
                </c:pt>
                <c:pt idx="916">
                  <c:v>165.46</c:v>
                </c:pt>
                <c:pt idx="917">
                  <c:v>166.08</c:v>
                </c:pt>
                <c:pt idx="918">
                  <c:v>166.97</c:v>
                </c:pt>
                <c:pt idx="919">
                  <c:v>168.62</c:v>
                </c:pt>
                <c:pt idx="920">
                  <c:v>167.73</c:v>
                </c:pt>
                <c:pt idx="921">
                  <c:v>166.99</c:v>
                </c:pt>
                <c:pt idx="922">
                  <c:v>168.25</c:v>
                </c:pt>
                <c:pt idx="923">
                  <c:v>167.17</c:v>
                </c:pt>
                <c:pt idx="924">
                  <c:v>166.84</c:v>
                </c:pt>
                <c:pt idx="925">
                  <c:v>166.26</c:v>
                </c:pt>
                <c:pt idx="926">
                  <c:v>166.99</c:v>
                </c:pt>
                <c:pt idx="927">
                  <c:v>168.78</c:v>
                </c:pt>
                <c:pt idx="928">
                  <c:v>168.92</c:v>
                </c:pt>
                <c:pt idx="929">
                  <c:v>165.68</c:v>
                </c:pt>
                <c:pt idx="930">
                  <c:v>165.34</c:v>
                </c:pt>
                <c:pt idx="931">
                  <c:v>167.4</c:v>
                </c:pt>
                <c:pt idx="932">
                  <c:v>168.38</c:v>
                </c:pt>
                <c:pt idx="933">
                  <c:v>169.92</c:v>
                </c:pt>
                <c:pt idx="934">
                  <c:v>169.65</c:v>
                </c:pt>
                <c:pt idx="935">
                  <c:v>170.18</c:v>
                </c:pt>
                <c:pt idx="936">
                  <c:v>169.65</c:v>
                </c:pt>
                <c:pt idx="937">
                  <c:v>171.71</c:v>
                </c:pt>
                <c:pt idx="938">
                  <c:v>172</c:v>
                </c:pt>
                <c:pt idx="939">
                  <c:v>170.13</c:v>
                </c:pt>
                <c:pt idx="940">
                  <c:v>172.22</c:v>
                </c:pt>
                <c:pt idx="941">
                  <c:v>172.22</c:v>
                </c:pt>
                <c:pt idx="942">
                  <c:v>173.34</c:v>
                </c:pt>
                <c:pt idx="943">
                  <c:v>173.76</c:v>
                </c:pt>
                <c:pt idx="944">
                  <c:v>173.48</c:v>
                </c:pt>
                <c:pt idx="945">
                  <c:v>173.06</c:v>
                </c:pt>
                <c:pt idx="946">
                  <c:v>173.26</c:v>
                </c:pt>
                <c:pt idx="947">
                  <c:v>174.05</c:v>
                </c:pt>
                <c:pt idx="948">
                  <c:v>172.28</c:v>
                </c:pt>
                <c:pt idx="949">
                  <c:v>170.55</c:v>
                </c:pt>
                <c:pt idx="950">
                  <c:v>171.12</c:v>
                </c:pt>
                <c:pt idx="951">
                  <c:v>172.68</c:v>
                </c:pt>
                <c:pt idx="952">
                  <c:v>170.99</c:v>
                </c:pt>
                <c:pt idx="953">
                  <c:v>170.05</c:v>
                </c:pt>
                <c:pt idx="954">
                  <c:v>173.08</c:v>
                </c:pt>
                <c:pt idx="955">
                  <c:v>173.97</c:v>
                </c:pt>
                <c:pt idx="956">
                  <c:v>173.67</c:v>
                </c:pt>
                <c:pt idx="957">
                  <c:v>171.29</c:v>
                </c:pt>
                <c:pt idx="958">
                  <c:v>174.4</c:v>
                </c:pt>
                <c:pt idx="959">
                  <c:v>173.92</c:v>
                </c:pt>
                <c:pt idx="960">
                  <c:v>170.73</c:v>
                </c:pt>
                <c:pt idx="961">
                  <c:v>169.78</c:v>
                </c:pt>
                <c:pt idx="962">
                  <c:v>170.24</c:v>
                </c:pt>
                <c:pt idx="963">
                  <c:v>165.36</c:v>
                </c:pt>
                <c:pt idx="964">
                  <c:v>164.26</c:v>
                </c:pt>
                <c:pt idx="965">
                  <c:v>166.16</c:v>
                </c:pt>
                <c:pt idx="966">
                  <c:v>160.66999999999999</c:v>
                </c:pt>
                <c:pt idx="967">
                  <c:v>163.13</c:v>
                </c:pt>
                <c:pt idx="968">
                  <c:v>164.13</c:v>
                </c:pt>
                <c:pt idx="969">
                  <c:v>162.30000000000001</c:v>
                </c:pt>
                <c:pt idx="970">
                  <c:v>162.38</c:v>
                </c:pt>
                <c:pt idx="971">
                  <c:v>162.86000000000001</c:v>
                </c:pt>
                <c:pt idx="972">
                  <c:v>162.34</c:v>
                </c:pt>
                <c:pt idx="973">
                  <c:v>161.85</c:v>
                </c:pt>
                <c:pt idx="974">
                  <c:v>162.07</c:v>
                </c:pt>
                <c:pt idx="975">
                  <c:v>162.04</c:v>
                </c:pt>
                <c:pt idx="976">
                  <c:v>160.44999999999999</c:v>
                </c:pt>
                <c:pt idx="977">
                  <c:v>160.44999999999999</c:v>
                </c:pt>
                <c:pt idx="978">
                  <c:v>159.18</c:v>
                </c:pt>
                <c:pt idx="979">
                  <c:v>160.5</c:v>
                </c:pt>
                <c:pt idx="980">
                  <c:v>162.66999999999999</c:v>
                </c:pt>
                <c:pt idx="981">
                  <c:v>160.4</c:v>
                </c:pt>
                <c:pt idx="982">
                  <c:v>160.59</c:v>
                </c:pt>
                <c:pt idx="983">
                  <c:v>159.19999999999999</c:v>
                </c:pt>
                <c:pt idx="984">
                  <c:v>163</c:v>
                </c:pt>
                <c:pt idx="985">
                  <c:v>164.63</c:v>
                </c:pt>
                <c:pt idx="986">
                  <c:v>162.88</c:v>
                </c:pt>
                <c:pt idx="987">
                  <c:v>159.81</c:v>
                </c:pt>
                <c:pt idx="988">
                  <c:v>159.81</c:v>
                </c:pt>
                <c:pt idx="989">
                  <c:v>156.96</c:v>
                </c:pt>
                <c:pt idx="990">
                  <c:v>157.08000000000001</c:v>
                </c:pt>
                <c:pt idx="991">
                  <c:v>154.28</c:v>
                </c:pt>
                <c:pt idx="992">
                  <c:v>157.97999999999999</c:v>
                </c:pt>
                <c:pt idx="993">
                  <c:v>156.80000000000001</c:v>
                </c:pt>
                <c:pt idx="994">
                  <c:v>157.81</c:v>
                </c:pt>
                <c:pt idx="995">
                  <c:v>160.77000000000001</c:v>
                </c:pt>
                <c:pt idx="996">
                  <c:v>158.5</c:v>
                </c:pt>
                <c:pt idx="997">
                  <c:v>161.18</c:v>
                </c:pt>
                <c:pt idx="998">
                  <c:v>159.41999999999999</c:v>
                </c:pt>
                <c:pt idx="999">
                  <c:v>161.03</c:v>
                </c:pt>
                <c:pt idx="1000">
                  <c:v>160.47999999999999</c:v>
                </c:pt>
                <c:pt idx="1001">
                  <c:v>161.94</c:v>
                </c:pt>
                <c:pt idx="1002">
                  <c:v>160.87</c:v>
                </c:pt>
                <c:pt idx="1003">
                  <c:v>162.81</c:v>
                </c:pt>
                <c:pt idx="1004">
                  <c:v>164.83</c:v>
                </c:pt>
                <c:pt idx="1005">
                  <c:v>162.91</c:v>
                </c:pt>
                <c:pt idx="1006">
                  <c:v>163.65</c:v>
                </c:pt>
                <c:pt idx="1007">
                  <c:v>163.89</c:v>
                </c:pt>
                <c:pt idx="1008">
                  <c:v>162.19</c:v>
                </c:pt>
                <c:pt idx="1009">
                  <c:v>160.96</c:v>
                </c:pt>
                <c:pt idx="1010">
                  <c:v>160.4</c:v>
                </c:pt>
                <c:pt idx="1011">
                  <c:v>160.4</c:v>
                </c:pt>
                <c:pt idx="1012">
                  <c:v>158.52000000000001</c:v>
                </c:pt>
                <c:pt idx="1013">
                  <c:v>158.19999999999999</c:v>
                </c:pt>
                <c:pt idx="1014">
                  <c:v>158.56</c:v>
                </c:pt>
                <c:pt idx="1015">
                  <c:v>155.75</c:v>
                </c:pt>
                <c:pt idx="1016">
                  <c:v>156.72</c:v>
                </c:pt>
                <c:pt idx="1017">
                  <c:v>157.91</c:v>
                </c:pt>
                <c:pt idx="1018">
                  <c:v>156.96</c:v>
                </c:pt>
                <c:pt idx="1019">
                  <c:v>158.47</c:v>
                </c:pt>
                <c:pt idx="1020">
                  <c:v>154.66</c:v>
                </c:pt>
                <c:pt idx="1021">
                  <c:v>153.31</c:v>
                </c:pt>
                <c:pt idx="1022">
                  <c:v>155.47999999999999</c:v>
                </c:pt>
                <c:pt idx="1023">
                  <c:v>151.55000000000001</c:v>
                </c:pt>
                <c:pt idx="1024">
                  <c:v>153.66999999999999</c:v>
                </c:pt>
                <c:pt idx="1025">
                  <c:v>156.36000000000001</c:v>
                </c:pt>
                <c:pt idx="1026">
                  <c:v>155.87</c:v>
                </c:pt>
                <c:pt idx="1027">
                  <c:v>155.38999999999999</c:v>
                </c:pt>
                <c:pt idx="1028">
                  <c:v>152.09</c:v>
                </c:pt>
                <c:pt idx="1029">
                  <c:v>156.94999999999999</c:v>
                </c:pt>
                <c:pt idx="1030">
                  <c:v>157.13999999999999</c:v>
                </c:pt>
                <c:pt idx="1031">
                  <c:v>157.13999999999999</c:v>
                </c:pt>
                <c:pt idx="1032">
                  <c:v>154.57</c:v>
                </c:pt>
                <c:pt idx="1033">
                  <c:v>155.80000000000001</c:v>
                </c:pt>
                <c:pt idx="1034">
                  <c:v>156.81</c:v>
                </c:pt>
                <c:pt idx="1035">
                  <c:v>156.44</c:v>
                </c:pt>
                <c:pt idx="1036">
                  <c:v>159.11000000000001</c:v>
                </c:pt>
                <c:pt idx="1037">
                  <c:v>158.41999999999999</c:v>
                </c:pt>
                <c:pt idx="1038">
                  <c:v>155.05000000000001</c:v>
                </c:pt>
                <c:pt idx="1039">
                  <c:v>156.07</c:v>
                </c:pt>
                <c:pt idx="1040">
                  <c:v>159.51</c:v>
                </c:pt>
                <c:pt idx="1041">
                  <c:v>162.06</c:v>
                </c:pt>
                <c:pt idx="1042">
                  <c:v>160.44</c:v>
                </c:pt>
                <c:pt idx="1043">
                  <c:v>160.44</c:v>
                </c:pt>
                <c:pt idx="1044">
                  <c:v>160.05000000000001</c:v>
                </c:pt>
                <c:pt idx="1045">
                  <c:v>160.51</c:v>
                </c:pt>
                <c:pt idx="1046">
                  <c:v>162.34</c:v>
                </c:pt>
                <c:pt idx="1047">
                  <c:v>161.82</c:v>
                </c:pt>
                <c:pt idx="1048">
                  <c:v>161.82</c:v>
                </c:pt>
                <c:pt idx="1049">
                  <c:v>162.24</c:v>
                </c:pt>
                <c:pt idx="1050">
                  <c:v>161.44</c:v>
                </c:pt>
                <c:pt idx="1051">
                  <c:v>158.51</c:v>
                </c:pt>
                <c:pt idx="1052">
                  <c:v>157.68</c:v>
                </c:pt>
                <c:pt idx="1053">
                  <c:v>151.93</c:v>
                </c:pt>
                <c:pt idx="1054">
                  <c:v>151.41</c:v>
                </c:pt>
                <c:pt idx="1055">
                  <c:v>153.06</c:v>
                </c:pt>
                <c:pt idx="1056">
                  <c:v>155.38</c:v>
                </c:pt>
                <c:pt idx="1057">
                  <c:v>161.07</c:v>
                </c:pt>
                <c:pt idx="1058">
                  <c:v>160.51</c:v>
                </c:pt>
                <c:pt idx="1059">
                  <c:v>162.99</c:v>
                </c:pt>
                <c:pt idx="1060">
                  <c:v>161.86000000000001</c:v>
                </c:pt>
                <c:pt idx="1061">
                  <c:v>163.27000000000001</c:v>
                </c:pt>
                <c:pt idx="1062">
                  <c:v>164.05</c:v>
                </c:pt>
                <c:pt idx="1063">
                  <c:v>164.52</c:v>
                </c:pt>
                <c:pt idx="1064">
                  <c:v>162.66999999999999</c:v>
                </c:pt>
                <c:pt idx="1065">
                  <c:v>161.54</c:v>
                </c:pt>
                <c:pt idx="1066">
                  <c:v>162.16999999999999</c:v>
                </c:pt>
                <c:pt idx="1067">
                  <c:v>161.94999999999999</c:v>
                </c:pt>
                <c:pt idx="1068">
                  <c:v>161.94999999999999</c:v>
                </c:pt>
                <c:pt idx="1069">
                  <c:v>161.76</c:v>
                </c:pt>
                <c:pt idx="1070">
                  <c:v>162.15</c:v>
                </c:pt>
                <c:pt idx="1071">
                  <c:v>160.91999999999999</c:v>
                </c:pt>
                <c:pt idx="1072">
                  <c:v>160.63999999999999</c:v>
                </c:pt>
                <c:pt idx="1073">
                  <c:v>161.43</c:v>
                </c:pt>
                <c:pt idx="1074">
                  <c:v>161.88999999999999</c:v>
                </c:pt>
                <c:pt idx="1075">
                  <c:v>164.16</c:v>
                </c:pt>
                <c:pt idx="1076">
                  <c:v>164.16</c:v>
                </c:pt>
                <c:pt idx="1077">
                  <c:v>162.79</c:v>
                </c:pt>
                <c:pt idx="1078">
                  <c:v>161.91999999999999</c:v>
                </c:pt>
                <c:pt idx="1079">
                  <c:v>163.30000000000001</c:v>
                </c:pt>
                <c:pt idx="1080">
                  <c:v>163.49</c:v>
                </c:pt>
                <c:pt idx="1081">
                  <c:v>162.07</c:v>
                </c:pt>
                <c:pt idx="1082">
                  <c:v>161.46</c:v>
                </c:pt>
                <c:pt idx="1083">
                  <c:v>161.82</c:v>
                </c:pt>
                <c:pt idx="1084">
                  <c:v>162.65</c:v>
                </c:pt>
                <c:pt idx="1085">
                  <c:v>164.36</c:v>
                </c:pt>
                <c:pt idx="1086">
                  <c:v>164.4</c:v>
                </c:pt>
                <c:pt idx="1087">
                  <c:v>164.35</c:v>
                </c:pt>
                <c:pt idx="1088">
                  <c:v>163.46</c:v>
                </c:pt>
                <c:pt idx="1089">
                  <c:v>163.6</c:v>
                </c:pt>
                <c:pt idx="1090">
                  <c:v>161.87</c:v>
                </c:pt>
                <c:pt idx="1091">
                  <c:v>162.08000000000001</c:v>
                </c:pt>
                <c:pt idx="1092">
                  <c:v>162.18</c:v>
                </c:pt>
                <c:pt idx="1093">
                  <c:v>161.79</c:v>
                </c:pt>
                <c:pt idx="1094">
                  <c:v>163.22999999999999</c:v>
                </c:pt>
                <c:pt idx="1095">
                  <c:v>169.1</c:v>
                </c:pt>
                <c:pt idx="1096">
                  <c:v>182.05</c:v>
                </c:pt>
                <c:pt idx="1097">
                  <c:v>179.84</c:v>
                </c:pt>
                <c:pt idx="1098">
                  <c:v>181.75</c:v>
                </c:pt>
                <c:pt idx="1099">
                  <c:v>183.8</c:v>
                </c:pt>
                <c:pt idx="1100">
                  <c:v>183.52</c:v>
                </c:pt>
                <c:pt idx="1101">
                  <c:v>185.93</c:v>
                </c:pt>
                <c:pt idx="1102">
                  <c:v>186.42</c:v>
                </c:pt>
                <c:pt idx="1103">
                  <c:v>189.36</c:v>
                </c:pt>
                <c:pt idx="1104">
                  <c:v>185.71</c:v>
                </c:pt>
                <c:pt idx="1105">
                  <c:v>189.04</c:v>
                </c:pt>
                <c:pt idx="1106">
                  <c:v>188.67</c:v>
                </c:pt>
                <c:pt idx="1107">
                  <c:v>186.91</c:v>
                </c:pt>
                <c:pt idx="1108">
                  <c:v>187.17</c:v>
                </c:pt>
                <c:pt idx="1109">
                  <c:v>189.83</c:v>
                </c:pt>
                <c:pt idx="1110">
                  <c:v>189.64</c:v>
                </c:pt>
                <c:pt idx="1111">
                  <c:v>190.06</c:v>
                </c:pt>
                <c:pt idx="1112">
                  <c:v>189.01</c:v>
                </c:pt>
                <c:pt idx="1113">
                  <c:v>192.31</c:v>
                </c:pt>
                <c:pt idx="1114">
                  <c:v>191.62</c:v>
                </c:pt>
                <c:pt idx="1115">
                  <c:v>193.11</c:v>
                </c:pt>
                <c:pt idx="1116">
                  <c:v>194</c:v>
                </c:pt>
                <c:pt idx="1117">
                  <c:v>193.75</c:v>
                </c:pt>
                <c:pt idx="1118">
                  <c:v>192.8</c:v>
                </c:pt>
                <c:pt idx="1119">
                  <c:v>192.96</c:v>
                </c:pt>
                <c:pt idx="1120">
                  <c:v>191.81</c:v>
                </c:pt>
                <c:pt idx="1121">
                  <c:v>191.28</c:v>
                </c:pt>
                <c:pt idx="1122">
                  <c:v>191.72</c:v>
                </c:pt>
                <c:pt idx="1123">
                  <c:v>191.54</c:v>
                </c:pt>
                <c:pt idx="1124">
                  <c:v>189.99</c:v>
                </c:pt>
                <c:pt idx="1125">
                  <c:v>190.14</c:v>
                </c:pt>
                <c:pt idx="1126">
                  <c:v>191.2</c:v>
                </c:pt>
                <c:pt idx="1127">
                  <c:v>190.68</c:v>
                </c:pt>
                <c:pt idx="1128">
                  <c:v>191.95</c:v>
                </c:pt>
                <c:pt idx="1129">
                  <c:v>191.56</c:v>
                </c:pt>
                <c:pt idx="1130">
                  <c:v>192.3</c:v>
                </c:pt>
                <c:pt idx="1131">
                  <c:v>192.3</c:v>
                </c:pt>
                <c:pt idx="1132">
                  <c:v>192</c:v>
                </c:pt>
                <c:pt idx="1133">
                  <c:v>192.25</c:v>
                </c:pt>
                <c:pt idx="1134">
                  <c:v>192.99</c:v>
                </c:pt>
                <c:pt idx="1135">
                  <c:v>191.16</c:v>
                </c:pt>
                <c:pt idx="1136">
                  <c:v>190.41</c:v>
                </c:pt>
                <c:pt idx="1137">
                  <c:v>191.23</c:v>
                </c:pt>
                <c:pt idx="1138">
                  <c:v>190.1</c:v>
                </c:pt>
                <c:pt idx="1139">
                  <c:v>190.07</c:v>
                </c:pt>
                <c:pt idx="1140">
                  <c:v>189.36</c:v>
                </c:pt>
                <c:pt idx="1141">
                  <c:v>187.38</c:v>
                </c:pt>
                <c:pt idx="1142">
                  <c:v>187.88</c:v>
                </c:pt>
                <c:pt idx="1143">
                  <c:v>187.95</c:v>
                </c:pt>
                <c:pt idx="1144">
                  <c:v>187.34</c:v>
                </c:pt>
                <c:pt idx="1145">
                  <c:v>187.47</c:v>
                </c:pt>
                <c:pt idx="1146">
                  <c:v>186.63</c:v>
                </c:pt>
                <c:pt idx="1147">
                  <c:v>184.3</c:v>
                </c:pt>
                <c:pt idx="1148">
                  <c:v>185.97</c:v>
                </c:pt>
                <c:pt idx="1149">
                  <c:v>187.1</c:v>
                </c:pt>
                <c:pt idx="1150">
                  <c:v>189.64</c:v>
                </c:pt>
                <c:pt idx="1151">
                  <c:v>189.15</c:v>
                </c:pt>
                <c:pt idx="1152">
                  <c:v>191.67</c:v>
                </c:pt>
                <c:pt idx="1153">
                  <c:v>194</c:v>
                </c:pt>
                <c:pt idx="1154">
                  <c:v>194.57</c:v>
                </c:pt>
                <c:pt idx="1155">
                  <c:v>195.78</c:v>
                </c:pt>
                <c:pt idx="1156">
                  <c:v>194.4</c:v>
                </c:pt>
                <c:pt idx="1157">
                  <c:v>195.24</c:v>
                </c:pt>
                <c:pt idx="1158">
                  <c:v>193.63</c:v>
                </c:pt>
                <c:pt idx="1159">
                  <c:v>194.09</c:v>
                </c:pt>
                <c:pt idx="1160">
                  <c:v>190.85</c:v>
                </c:pt>
                <c:pt idx="1161">
                  <c:v>192.5</c:v>
                </c:pt>
                <c:pt idx="1162">
                  <c:v>192.49</c:v>
                </c:pt>
                <c:pt idx="1163">
                  <c:v>192.36</c:v>
                </c:pt>
                <c:pt idx="1164">
                  <c:v>188.49</c:v>
                </c:pt>
                <c:pt idx="1165">
                  <c:v>189.86</c:v>
                </c:pt>
                <c:pt idx="1166">
                  <c:v>188</c:v>
                </c:pt>
                <c:pt idx="1167">
                  <c:v>187.7</c:v>
                </c:pt>
                <c:pt idx="1168">
                  <c:v>188.42</c:v>
                </c:pt>
                <c:pt idx="1169">
                  <c:v>187.22</c:v>
                </c:pt>
                <c:pt idx="1170">
                  <c:v>188.04</c:v>
                </c:pt>
                <c:pt idx="1171">
                  <c:v>188.53</c:v>
                </c:pt>
                <c:pt idx="1172">
                  <c:v>188.53</c:v>
                </c:pt>
                <c:pt idx="1173">
                  <c:v>188.39</c:v>
                </c:pt>
                <c:pt idx="1174">
                  <c:v>186.35</c:v>
                </c:pt>
                <c:pt idx="1175">
                  <c:v>181.27</c:v>
                </c:pt>
                <c:pt idx="1176">
                  <c:v>181.71</c:v>
                </c:pt>
                <c:pt idx="1177">
                  <c:v>180.37</c:v>
                </c:pt>
                <c:pt idx="1178">
                  <c:v>180.72</c:v>
                </c:pt>
                <c:pt idx="1179">
                  <c:v>180.88</c:v>
                </c:pt>
                <c:pt idx="1180">
                  <c:v>182.14</c:v>
                </c:pt>
                <c:pt idx="1181">
                  <c:v>181.55</c:v>
                </c:pt>
                <c:pt idx="1182">
                  <c:v>182.82</c:v>
                </c:pt>
                <c:pt idx="1183">
                  <c:v>183.6</c:v>
                </c:pt>
                <c:pt idx="1184">
                  <c:v>182.26</c:v>
                </c:pt>
                <c:pt idx="1185">
                  <c:v>182.35</c:v>
                </c:pt>
                <c:pt idx="1186">
                  <c:v>182.56</c:v>
                </c:pt>
                <c:pt idx="1187">
                  <c:v>181.22</c:v>
                </c:pt>
                <c:pt idx="1188">
                  <c:v>182.25</c:v>
                </c:pt>
                <c:pt idx="1189">
                  <c:v>184.29</c:v>
                </c:pt>
                <c:pt idx="1190">
                  <c:v>186.22</c:v>
                </c:pt>
                <c:pt idx="1191">
                  <c:v>186.37</c:v>
                </c:pt>
                <c:pt idx="1192">
                  <c:v>185.98</c:v>
                </c:pt>
                <c:pt idx="1193">
                  <c:v>184.51</c:v>
                </c:pt>
                <c:pt idx="1194">
                  <c:v>184.37</c:v>
                </c:pt>
                <c:pt idx="1195">
                  <c:v>185.69</c:v>
                </c:pt>
                <c:pt idx="1196">
                  <c:v>184.36</c:v>
                </c:pt>
                <c:pt idx="1197">
                  <c:v>183.76</c:v>
                </c:pt>
                <c:pt idx="1198">
                  <c:v>183.08</c:v>
                </c:pt>
                <c:pt idx="1199">
                  <c:v>184.78</c:v>
                </c:pt>
                <c:pt idx="1200">
                  <c:v>185.94</c:v>
                </c:pt>
                <c:pt idx="1201">
                  <c:v>185.94</c:v>
                </c:pt>
                <c:pt idx="1202">
                  <c:v>185.68</c:v>
                </c:pt>
                <c:pt idx="1203">
                  <c:v>186.39</c:v>
                </c:pt>
                <c:pt idx="1204">
                  <c:v>184.89</c:v>
                </c:pt>
                <c:pt idx="1205">
                  <c:v>187</c:v>
                </c:pt>
                <c:pt idx="1206">
                  <c:v>187.06</c:v>
                </c:pt>
                <c:pt idx="1207">
                  <c:v>186.46</c:v>
                </c:pt>
                <c:pt idx="1208">
                  <c:v>188.72</c:v>
                </c:pt>
                <c:pt idx="1209">
                  <c:v>192.19</c:v>
                </c:pt>
                <c:pt idx="1210">
                  <c:v>192.57</c:v>
                </c:pt>
                <c:pt idx="1211">
                  <c:v>190.08</c:v>
                </c:pt>
                <c:pt idx="1212">
                  <c:v>188.91</c:v>
                </c:pt>
                <c:pt idx="1213">
                  <c:v>189.3</c:v>
                </c:pt>
                <c:pt idx="1214">
                  <c:v>190.03</c:v>
                </c:pt>
                <c:pt idx="1215">
                  <c:v>191.26</c:v>
                </c:pt>
                <c:pt idx="1216">
                  <c:v>191.44</c:v>
                </c:pt>
                <c:pt idx="1217">
                  <c:v>193.53</c:v>
                </c:pt>
                <c:pt idx="1218">
                  <c:v>196.47</c:v>
                </c:pt>
                <c:pt idx="1219">
                  <c:v>195.11</c:v>
                </c:pt>
                <c:pt idx="1220">
                  <c:v>193.14</c:v>
                </c:pt>
                <c:pt idx="1221">
                  <c:v>189.63</c:v>
                </c:pt>
                <c:pt idx="1222">
                  <c:v>190.22</c:v>
                </c:pt>
                <c:pt idx="1223">
                  <c:v>191.73</c:v>
                </c:pt>
                <c:pt idx="1224">
                  <c:v>192.15</c:v>
                </c:pt>
                <c:pt idx="1225">
                  <c:v>192.27</c:v>
                </c:pt>
                <c:pt idx="1226">
                  <c:v>190.01</c:v>
                </c:pt>
                <c:pt idx="1227">
                  <c:v>190.01</c:v>
                </c:pt>
                <c:pt idx="1228">
                  <c:v>196.4</c:v>
                </c:pt>
                <c:pt idx="1229">
                  <c:v>197.02</c:v>
                </c:pt>
                <c:pt idx="1230">
                  <c:v>197.77</c:v>
                </c:pt>
                <c:pt idx="1231">
                  <c:v>195.19</c:v>
                </c:pt>
                <c:pt idx="1232">
                  <c:v>195.68</c:v>
                </c:pt>
                <c:pt idx="1233">
                  <c:v>196.64</c:v>
                </c:pt>
                <c:pt idx="1234">
                  <c:v>193.29</c:v>
                </c:pt>
                <c:pt idx="1235">
                  <c:v>194.52</c:v>
                </c:pt>
                <c:pt idx="1236">
                  <c:v>191.77</c:v>
                </c:pt>
                <c:pt idx="1237">
                  <c:v>192.69</c:v>
                </c:pt>
                <c:pt idx="1238">
                  <c:v>193.55</c:v>
                </c:pt>
                <c:pt idx="1239">
                  <c:v>194.5</c:v>
                </c:pt>
                <c:pt idx="1240">
                  <c:v>192.49</c:v>
                </c:pt>
                <c:pt idx="1241">
                  <c:v>190.45</c:v>
                </c:pt>
                <c:pt idx="1242">
                  <c:v>189.83</c:v>
                </c:pt>
                <c:pt idx="1243">
                  <c:v>192.62</c:v>
                </c:pt>
                <c:pt idx="1244">
                  <c:v>195.04</c:v>
                </c:pt>
                <c:pt idx="1245">
                  <c:v>188.25</c:v>
                </c:pt>
                <c:pt idx="1246">
                  <c:v>186.67</c:v>
                </c:pt>
                <c:pt idx="1247">
                  <c:v>187.9</c:v>
                </c:pt>
                <c:pt idx="1248">
                  <c:v>184.71</c:v>
                </c:pt>
                <c:pt idx="1249">
                  <c:v>186.81</c:v>
                </c:pt>
                <c:pt idx="1250">
                  <c:v>185.81</c:v>
                </c:pt>
                <c:pt idx="1251">
                  <c:v>182.21</c:v>
                </c:pt>
                <c:pt idx="1252">
                  <c:v>183.9</c:v>
                </c:pt>
                <c:pt idx="1253">
                  <c:v>186.22</c:v>
                </c:pt>
                <c:pt idx="1254">
                  <c:v>186.76</c:v>
                </c:pt>
                <c:pt idx="1255">
                  <c:v>186.39</c:v>
                </c:pt>
                <c:pt idx="1256">
                  <c:v>187.68</c:v>
                </c:pt>
                <c:pt idx="1257">
                  <c:v>187.64</c:v>
                </c:pt>
                <c:pt idx="1258">
                  <c:v>187.14</c:v>
                </c:pt>
                <c:pt idx="1259">
                  <c:v>186.44</c:v>
                </c:pt>
                <c:pt idx="1260">
                  <c:v>184.26</c:v>
                </c:pt>
                <c:pt idx="1261">
                  <c:v>185.17</c:v>
                </c:pt>
                <c:pt idx="1262">
                  <c:v>185.27</c:v>
                </c:pt>
                <c:pt idx="1263">
                  <c:v>184.06</c:v>
                </c:pt>
                <c:pt idx="1264">
                  <c:v>183.23</c:v>
                </c:pt>
                <c:pt idx="1265">
                  <c:v>183.45</c:v>
                </c:pt>
                <c:pt idx="1266">
                  <c:v>182.79</c:v>
                </c:pt>
                <c:pt idx="1267">
                  <c:v>184.26</c:v>
                </c:pt>
                <c:pt idx="1268">
                  <c:v>182.95</c:v>
                </c:pt>
                <c:pt idx="1269">
                  <c:v>183.19</c:v>
                </c:pt>
                <c:pt idx="1270">
                  <c:v>183.69</c:v>
                </c:pt>
                <c:pt idx="1271">
                  <c:v>183.69</c:v>
                </c:pt>
                <c:pt idx="1272">
                  <c:v>181.84</c:v>
                </c:pt>
                <c:pt idx="1273">
                  <c:v>180.24</c:v>
                </c:pt>
                <c:pt idx="1274">
                  <c:v>179.7</c:v>
                </c:pt>
                <c:pt idx="1275">
                  <c:v>177.14</c:v>
                </c:pt>
                <c:pt idx="1276">
                  <c:v>177.25</c:v>
                </c:pt>
                <c:pt idx="1277">
                  <c:v>174.67</c:v>
                </c:pt>
                <c:pt idx="1278">
                  <c:v>174.24</c:v>
                </c:pt>
                <c:pt idx="1279">
                  <c:v>172.84</c:v>
                </c:pt>
                <c:pt idx="1280">
                  <c:v>172.9</c:v>
                </c:pt>
                <c:pt idx="1281">
                  <c:v>176.68</c:v>
                </c:pt>
                <c:pt idx="1282">
                  <c:v>177.36</c:v>
                </c:pt>
                <c:pt idx="1283">
                  <c:v>176.4</c:v>
                </c:pt>
                <c:pt idx="1284">
                  <c:v>176.85</c:v>
                </c:pt>
                <c:pt idx="1285">
                  <c:v>177.9</c:v>
                </c:pt>
                <c:pt idx="1286">
                  <c:v>179.64</c:v>
                </c:pt>
                <c:pt idx="1287">
                  <c:v>182.73</c:v>
                </c:pt>
                <c:pt idx="1288">
                  <c:v>182.25</c:v>
                </c:pt>
                <c:pt idx="1289">
                  <c:v>188.43</c:v>
                </c:pt>
                <c:pt idx="1290">
                  <c:v>190.09</c:v>
                </c:pt>
                <c:pt idx="1291">
                  <c:v>190.09</c:v>
                </c:pt>
                <c:pt idx="1292">
                  <c:v>188.76</c:v>
                </c:pt>
                <c:pt idx="1293">
                  <c:v>187.74</c:v>
                </c:pt>
                <c:pt idx="1294">
                  <c:v>185.92</c:v>
                </c:pt>
                <c:pt idx="1295">
                  <c:v>184.16</c:v>
                </c:pt>
                <c:pt idx="1296">
                  <c:v>187.26</c:v>
                </c:pt>
                <c:pt idx="1297">
                  <c:v>187.38</c:v>
                </c:pt>
                <c:pt idx="1298">
                  <c:v>187.97</c:v>
                </c:pt>
                <c:pt idx="1299">
                  <c:v>189.71</c:v>
                </c:pt>
                <c:pt idx="1300">
                  <c:v>186</c:v>
                </c:pt>
                <c:pt idx="1301">
                  <c:v>186.64</c:v>
                </c:pt>
                <c:pt idx="1302">
                  <c:v>185.53</c:v>
                </c:pt>
                <c:pt idx="1303">
                  <c:v>187.57</c:v>
                </c:pt>
                <c:pt idx="1304">
                  <c:v>187.57</c:v>
                </c:pt>
                <c:pt idx="1305">
                  <c:v>186.41</c:v>
                </c:pt>
                <c:pt idx="1306">
                  <c:v>185.08</c:v>
                </c:pt>
                <c:pt idx="1307">
                  <c:v>185.35</c:v>
                </c:pt>
                <c:pt idx="1308">
                  <c:v>183.22</c:v>
                </c:pt>
                <c:pt idx="1309">
                  <c:v>183.22</c:v>
                </c:pt>
                <c:pt idx="1310">
                  <c:v>182.23</c:v>
                </c:pt>
                <c:pt idx="1311">
                  <c:v>180.02</c:v>
                </c:pt>
                <c:pt idx="1312">
                  <c:v>180.22</c:v>
                </c:pt>
                <c:pt idx="1313">
                  <c:v>178.7</c:v>
                </c:pt>
                <c:pt idx="1314">
                  <c:v>175.76</c:v>
                </c:pt>
                <c:pt idx="1315">
                  <c:v>177.85</c:v>
                </c:pt>
                <c:pt idx="1316">
                  <c:v>172.8</c:v>
                </c:pt>
                <c:pt idx="1317">
                  <c:v>173.37</c:v>
                </c:pt>
                <c:pt idx="1318">
                  <c:v>175.2</c:v>
                </c:pt>
                <c:pt idx="1319">
                  <c:v>177.12</c:v>
                </c:pt>
                <c:pt idx="1320">
                  <c:v>177.46</c:v>
                </c:pt>
                <c:pt idx="1321">
                  <c:v>177.67</c:v>
                </c:pt>
                <c:pt idx="1322">
                  <c:v>176.08</c:v>
                </c:pt>
                <c:pt idx="1323">
                  <c:v>175.74</c:v>
                </c:pt>
                <c:pt idx="1324">
                  <c:v>176.08</c:v>
                </c:pt>
                <c:pt idx="1325">
                  <c:v>177.48</c:v>
                </c:pt>
                <c:pt idx="1326">
                  <c:v>179.68</c:v>
                </c:pt>
                <c:pt idx="1327">
                  <c:v>178.97</c:v>
                </c:pt>
                <c:pt idx="1328">
                  <c:v>178.97</c:v>
                </c:pt>
                <c:pt idx="1329">
                  <c:v>177.31</c:v>
                </c:pt>
                <c:pt idx="1330">
                  <c:v>178.94</c:v>
                </c:pt>
                <c:pt idx="1331">
                  <c:v>181.3</c:v>
                </c:pt>
                <c:pt idx="1332">
                  <c:v>184.13</c:v>
                </c:pt>
                <c:pt idx="1333">
                  <c:v>185.19</c:v>
                </c:pt>
                <c:pt idx="1334">
                  <c:v>185.25</c:v>
                </c:pt>
                <c:pt idx="1335">
                  <c:v>184.47</c:v>
                </c:pt>
                <c:pt idx="1336">
                  <c:v>183.19</c:v>
                </c:pt>
                <c:pt idx="1337">
                  <c:v>182.21</c:v>
                </c:pt>
                <c:pt idx="1338">
                  <c:v>183.55</c:v>
                </c:pt>
                <c:pt idx="1339">
                  <c:v>183.07</c:v>
                </c:pt>
                <c:pt idx="1340">
                  <c:v>182.88</c:v>
                </c:pt>
                <c:pt idx="1341">
                  <c:v>179.99</c:v>
                </c:pt>
                <c:pt idx="1342">
                  <c:v>180</c:v>
                </c:pt>
                <c:pt idx="1343">
                  <c:v>179.19</c:v>
                </c:pt>
                <c:pt idx="1344">
                  <c:v>177.85</c:v>
                </c:pt>
                <c:pt idx="1345">
                  <c:v>180.27</c:v>
                </c:pt>
                <c:pt idx="1346">
                  <c:v>179.23</c:v>
                </c:pt>
                <c:pt idx="1347">
                  <c:v>179.21</c:v>
                </c:pt>
                <c:pt idx="1348">
                  <c:v>180.15</c:v>
                </c:pt>
                <c:pt idx="1349">
                  <c:v>182.12</c:v>
                </c:pt>
                <c:pt idx="1350">
                  <c:v>177.35</c:v>
                </c:pt>
                <c:pt idx="1351">
                  <c:v>176.85</c:v>
                </c:pt>
                <c:pt idx="1352">
                  <c:v>177.8</c:v>
                </c:pt>
                <c:pt idx="1353">
                  <c:v>175.77</c:v>
                </c:pt>
                <c:pt idx="1354">
                  <c:v>174.97</c:v>
                </c:pt>
                <c:pt idx="1355">
                  <c:v>172.86</c:v>
                </c:pt>
                <c:pt idx="1356">
                  <c:v>173.78</c:v>
                </c:pt>
                <c:pt idx="1357">
                  <c:v>174.83</c:v>
                </c:pt>
                <c:pt idx="1358">
                  <c:v>186.73</c:v>
                </c:pt>
                <c:pt idx="1359">
                  <c:v>184.66</c:v>
                </c:pt>
                <c:pt idx="1360">
                  <c:v>186.97</c:v>
                </c:pt>
                <c:pt idx="1361">
                  <c:v>186.16</c:v>
                </c:pt>
                <c:pt idx="1362">
                  <c:v>184.77</c:v>
                </c:pt>
                <c:pt idx="1363">
                  <c:v>181.32</c:v>
                </c:pt>
                <c:pt idx="1364">
                  <c:v>178.72</c:v>
                </c:pt>
                <c:pt idx="1365">
                  <c:v>182.01</c:v>
                </c:pt>
                <c:pt idx="1366">
                  <c:v>184.1</c:v>
                </c:pt>
                <c:pt idx="1367">
                  <c:v>183.86</c:v>
                </c:pt>
                <c:pt idx="1368">
                  <c:v>184.96</c:v>
                </c:pt>
                <c:pt idx="1369">
                  <c:v>186.38</c:v>
                </c:pt>
                <c:pt idx="1370">
                  <c:v>185.18</c:v>
                </c:pt>
                <c:pt idx="1371">
                  <c:v>186.92</c:v>
                </c:pt>
                <c:pt idx="1372">
                  <c:v>190.22</c:v>
                </c:pt>
                <c:pt idx="1373">
                  <c:v>189.47</c:v>
                </c:pt>
                <c:pt idx="1374">
                  <c:v>189.97</c:v>
                </c:pt>
                <c:pt idx="1375">
                  <c:v>190.99</c:v>
                </c:pt>
                <c:pt idx="1376">
                  <c:v>190.02</c:v>
                </c:pt>
                <c:pt idx="1377">
                  <c:v>193.39</c:v>
                </c:pt>
                <c:pt idx="1378">
                  <c:v>194.42</c:v>
                </c:pt>
                <c:pt idx="1379">
                  <c:v>192.16</c:v>
                </c:pt>
                <c:pt idx="1380">
                  <c:v>193.15</c:v>
                </c:pt>
                <c:pt idx="1381">
                  <c:v>192.17</c:v>
                </c:pt>
                <c:pt idx="1382">
                  <c:v>190.73</c:v>
                </c:pt>
                <c:pt idx="1383">
                  <c:v>190.7</c:v>
                </c:pt>
                <c:pt idx="1384">
                  <c:v>186.6</c:v>
                </c:pt>
                <c:pt idx="1385">
                  <c:v>184.98</c:v>
                </c:pt>
                <c:pt idx="1386">
                  <c:v>183.03</c:v>
                </c:pt>
                <c:pt idx="1387">
                  <c:v>184.15</c:v>
                </c:pt>
                <c:pt idx="1388">
                  <c:v>183.13</c:v>
                </c:pt>
                <c:pt idx="1389">
                  <c:v>183.96</c:v>
                </c:pt>
                <c:pt idx="1390">
                  <c:v>182.27</c:v>
                </c:pt>
                <c:pt idx="1391">
                  <c:v>182.27</c:v>
                </c:pt>
                <c:pt idx="1392">
                  <c:v>182.64</c:v>
                </c:pt>
                <c:pt idx="1393">
                  <c:v>182.16</c:v>
                </c:pt>
                <c:pt idx="1394">
                  <c:v>182.74</c:v>
                </c:pt>
                <c:pt idx="1395">
                  <c:v>184.74</c:v>
                </c:pt>
                <c:pt idx="1396">
                  <c:v>185.42</c:v>
                </c:pt>
                <c:pt idx="1397">
                  <c:v>185.19</c:v>
                </c:pt>
                <c:pt idx="1398">
                  <c:v>184.86</c:v>
                </c:pt>
                <c:pt idx="1399">
                  <c:v>184.56</c:v>
                </c:pt>
                <c:pt idx="1400">
                  <c:v>184.23</c:v>
                </c:pt>
                <c:pt idx="1401">
                  <c:v>185.34</c:v>
                </c:pt>
                <c:pt idx="1402">
                  <c:v>185.79</c:v>
                </c:pt>
                <c:pt idx="1403">
                  <c:v>187.53</c:v>
                </c:pt>
                <c:pt idx="1404">
                  <c:v>188.42</c:v>
                </c:pt>
                <c:pt idx="1405">
                  <c:v>189.09</c:v>
                </c:pt>
                <c:pt idx="1406">
                  <c:v>187.82</c:v>
                </c:pt>
                <c:pt idx="1407">
                  <c:v>187.93</c:v>
                </c:pt>
                <c:pt idx="1408">
                  <c:v>188.56</c:v>
                </c:pt>
                <c:pt idx="1409">
                  <c:v>190.99</c:v>
                </c:pt>
                <c:pt idx="1410">
                  <c:v>195.5</c:v>
                </c:pt>
                <c:pt idx="1411">
                  <c:v>195.16</c:v>
                </c:pt>
                <c:pt idx="1412">
                  <c:v>195.81</c:v>
                </c:pt>
                <c:pt idx="1413">
                  <c:v>195.04</c:v>
                </c:pt>
                <c:pt idx="1414">
                  <c:v>196.01</c:v>
                </c:pt>
                <c:pt idx="1415">
                  <c:v>196.21</c:v>
                </c:pt>
                <c:pt idx="1416">
                  <c:v>197.35</c:v>
                </c:pt>
                <c:pt idx="1417">
                  <c:v>197.22</c:v>
                </c:pt>
                <c:pt idx="1418">
                  <c:v>196.61</c:v>
                </c:pt>
                <c:pt idx="1419">
                  <c:v>194.98</c:v>
                </c:pt>
                <c:pt idx="1420">
                  <c:v>194.09</c:v>
                </c:pt>
                <c:pt idx="1421">
                  <c:v>193.54</c:v>
                </c:pt>
                <c:pt idx="1422">
                  <c:v>197.99</c:v>
                </c:pt>
                <c:pt idx="1423">
                  <c:v>194.55</c:v>
                </c:pt>
                <c:pt idx="1424">
                  <c:v>193.85</c:v>
                </c:pt>
                <c:pt idx="1425">
                  <c:v>194</c:v>
                </c:pt>
                <c:pt idx="1426">
                  <c:v>192.07</c:v>
                </c:pt>
                <c:pt idx="1427">
                  <c:v>192.8</c:v>
                </c:pt>
                <c:pt idx="1428">
                  <c:v>192.25</c:v>
                </c:pt>
                <c:pt idx="1429">
                  <c:v>191.3</c:v>
                </c:pt>
                <c:pt idx="1430">
                  <c:v>194.98</c:v>
                </c:pt>
                <c:pt idx="1431">
                  <c:v>194.93</c:v>
                </c:pt>
                <c:pt idx="1432">
                  <c:v>193.25</c:v>
                </c:pt>
                <c:pt idx="1433">
                  <c:v>193.25</c:v>
                </c:pt>
                <c:pt idx="1434">
                  <c:v>191.5</c:v>
                </c:pt>
                <c:pt idx="1435">
                  <c:v>191.28</c:v>
                </c:pt>
                <c:pt idx="1436">
                  <c:v>191.11</c:v>
                </c:pt>
                <c:pt idx="1437">
                  <c:v>195.65</c:v>
                </c:pt>
                <c:pt idx="1438">
                  <c:v>194.86</c:v>
                </c:pt>
                <c:pt idx="1439">
                  <c:v>194.98</c:v>
                </c:pt>
                <c:pt idx="1440">
                  <c:v>193.54</c:v>
                </c:pt>
                <c:pt idx="1441">
                  <c:v>195.46</c:v>
                </c:pt>
                <c:pt idx="1442">
                  <c:v>197.35</c:v>
                </c:pt>
                <c:pt idx="1443">
                  <c:v>201.94</c:v>
                </c:pt>
                <c:pt idx="1444">
                  <c:v>204.87</c:v>
                </c:pt>
                <c:pt idx="1445">
                  <c:v>203.04</c:v>
                </c:pt>
                <c:pt idx="1446">
                  <c:v>202.2</c:v>
                </c:pt>
                <c:pt idx="1447">
                  <c:v>203.77</c:v>
                </c:pt>
                <c:pt idx="1448">
                  <c:v>201.2</c:v>
                </c:pt>
                <c:pt idx="1449">
                  <c:v>203.98</c:v>
                </c:pt>
                <c:pt idx="1450">
                  <c:v>205.02</c:v>
                </c:pt>
                <c:pt idx="1451">
                  <c:v>206.35</c:v>
                </c:pt>
                <c:pt idx="1452">
                  <c:v>203.8</c:v>
                </c:pt>
                <c:pt idx="1453">
                  <c:v>202.74</c:v>
                </c:pt>
                <c:pt idx="1454">
                  <c:v>206.19</c:v>
                </c:pt>
                <c:pt idx="1455">
                  <c:v>208.95</c:v>
                </c:pt>
                <c:pt idx="1456">
                  <c:v>208.02</c:v>
                </c:pt>
                <c:pt idx="1457">
                  <c:v>209.36</c:v>
                </c:pt>
                <c:pt idx="1458">
                  <c:v>207.92</c:v>
                </c:pt>
                <c:pt idx="1459">
                  <c:v>207.78</c:v>
                </c:pt>
                <c:pt idx="1460">
                  <c:v>205.72</c:v>
                </c:pt>
                <c:pt idx="1461">
                  <c:v>205.72</c:v>
                </c:pt>
                <c:pt idx="1462">
                  <c:v>206.16</c:v>
                </c:pt>
                <c:pt idx="1463">
                  <c:v>206.99</c:v>
                </c:pt>
                <c:pt idx="1464">
                  <c:v>208.65</c:v>
                </c:pt>
                <c:pt idx="1465">
                  <c:v>207.6</c:v>
                </c:pt>
                <c:pt idx="1466">
                  <c:v>208.44</c:v>
                </c:pt>
                <c:pt idx="1467">
                  <c:v>204.69</c:v>
                </c:pt>
                <c:pt idx="1468">
                  <c:v>203.32</c:v>
                </c:pt>
                <c:pt idx="1469">
                  <c:v>203.21</c:v>
                </c:pt>
                <c:pt idx="1470">
                  <c:v>202.47</c:v>
                </c:pt>
                <c:pt idx="1471">
                  <c:v>204.47</c:v>
                </c:pt>
                <c:pt idx="1472">
                  <c:v>203.24</c:v>
                </c:pt>
                <c:pt idx="1473">
                  <c:v>204.82</c:v>
                </c:pt>
                <c:pt idx="1474">
                  <c:v>203.63</c:v>
                </c:pt>
                <c:pt idx="1475">
                  <c:v>202.78</c:v>
                </c:pt>
                <c:pt idx="1476">
                  <c:v>204.51</c:v>
                </c:pt>
                <c:pt idx="1477">
                  <c:v>202.39</c:v>
                </c:pt>
                <c:pt idx="1478">
                  <c:v>199.63</c:v>
                </c:pt>
                <c:pt idx="1479">
                  <c:v>202.54</c:v>
                </c:pt>
                <c:pt idx="1480">
                  <c:v>199.15</c:v>
                </c:pt>
                <c:pt idx="1481">
                  <c:v>194.31</c:v>
                </c:pt>
                <c:pt idx="1482">
                  <c:v>193.95</c:v>
                </c:pt>
                <c:pt idx="1483">
                  <c:v>191.71</c:v>
                </c:pt>
                <c:pt idx="1484">
                  <c:v>191.61</c:v>
                </c:pt>
                <c:pt idx="1485">
                  <c:v>187.83</c:v>
                </c:pt>
                <c:pt idx="1486">
                  <c:v>190</c:v>
                </c:pt>
                <c:pt idx="1487">
                  <c:v>207.15</c:v>
                </c:pt>
                <c:pt idx="1488">
                  <c:v>209.67</c:v>
                </c:pt>
                <c:pt idx="1489">
                  <c:v>212</c:v>
                </c:pt>
                <c:pt idx="1490">
                  <c:v>209.26</c:v>
                </c:pt>
                <c:pt idx="1491">
                  <c:v>211.38</c:v>
                </c:pt>
                <c:pt idx="1492">
                  <c:v>212.92</c:v>
                </c:pt>
                <c:pt idx="1493">
                  <c:v>212</c:v>
                </c:pt>
                <c:pt idx="1494">
                  <c:v>209.22</c:v>
                </c:pt>
                <c:pt idx="1495">
                  <c:v>209.32</c:v>
                </c:pt>
                <c:pt idx="1496">
                  <c:v>209.41</c:v>
                </c:pt>
                <c:pt idx="1497">
                  <c:v>211.31</c:v>
                </c:pt>
                <c:pt idx="1498">
                  <c:v>212.66</c:v>
                </c:pt>
                <c:pt idx="1499">
                  <c:v>214.36</c:v>
                </c:pt>
                <c:pt idx="1500">
                  <c:v>212.38</c:v>
                </c:pt>
                <c:pt idx="1501">
                  <c:v>213.3</c:v>
                </c:pt>
                <c:pt idx="1502">
                  <c:v>213.3</c:v>
                </c:pt>
                <c:pt idx="1503">
                  <c:v>210.89</c:v>
                </c:pt>
                <c:pt idx="1504">
                  <c:v>212.36</c:v>
                </c:pt>
                <c:pt idx="1505">
                  <c:v>210.74</c:v>
                </c:pt>
                <c:pt idx="1506">
                  <c:v>212.08</c:v>
                </c:pt>
                <c:pt idx="1507">
                  <c:v>212.26</c:v>
                </c:pt>
                <c:pt idx="1508">
                  <c:v>215.06</c:v>
                </c:pt>
                <c:pt idx="1509">
                  <c:v>213.44</c:v>
                </c:pt>
                <c:pt idx="1510">
                  <c:v>213.21</c:v>
                </c:pt>
                <c:pt idx="1511">
                  <c:v>214.92</c:v>
                </c:pt>
                <c:pt idx="1512">
                  <c:v>215.8</c:v>
                </c:pt>
                <c:pt idx="1513">
                  <c:v>212.06</c:v>
                </c:pt>
                <c:pt idx="1514">
                  <c:v>210.55</c:v>
                </c:pt>
                <c:pt idx="1515">
                  <c:v>210.08</c:v>
                </c:pt>
                <c:pt idx="1516">
                  <c:v>210.38</c:v>
                </c:pt>
                <c:pt idx="1517">
                  <c:v>209.42</c:v>
                </c:pt>
                <c:pt idx="1518">
                  <c:v>208.38</c:v>
                </c:pt>
                <c:pt idx="1519">
                  <c:v>206.53</c:v>
                </c:pt>
                <c:pt idx="1520">
                  <c:v>205.19</c:v>
                </c:pt>
                <c:pt idx="1521">
                  <c:v>202.91</c:v>
                </c:pt>
                <c:pt idx="1522">
                  <c:v>200.83</c:v>
                </c:pt>
                <c:pt idx="1523">
                  <c:v>202.33</c:v>
                </c:pt>
                <c:pt idx="1524">
                  <c:v>199.14</c:v>
                </c:pt>
                <c:pt idx="1525">
                  <c:v>197.51</c:v>
                </c:pt>
                <c:pt idx="1526">
                  <c:v>201.09</c:v>
                </c:pt>
                <c:pt idx="1527">
                  <c:v>198.33</c:v>
                </c:pt>
                <c:pt idx="1528">
                  <c:v>199.31</c:v>
                </c:pt>
                <c:pt idx="1529">
                  <c:v>200.32</c:v>
                </c:pt>
                <c:pt idx="1530">
                  <c:v>200.98</c:v>
                </c:pt>
                <c:pt idx="1531">
                  <c:v>200.98</c:v>
                </c:pt>
                <c:pt idx="1532">
                  <c:v>199.65</c:v>
                </c:pt>
                <c:pt idx="1533">
                  <c:v>200.09</c:v>
                </c:pt>
                <c:pt idx="1534">
                  <c:v>200.04</c:v>
                </c:pt>
                <c:pt idx="1535">
                  <c:v>200.16</c:v>
                </c:pt>
                <c:pt idx="1536">
                  <c:v>201.68</c:v>
                </c:pt>
                <c:pt idx="1537">
                  <c:v>199.74</c:v>
                </c:pt>
                <c:pt idx="1538">
                  <c:v>201.02</c:v>
                </c:pt>
                <c:pt idx="1539">
                  <c:v>202.79</c:v>
                </c:pt>
                <c:pt idx="1540">
                  <c:v>203.79</c:v>
                </c:pt>
                <c:pt idx="1541">
                  <c:v>205.18</c:v>
                </c:pt>
                <c:pt idx="1542">
                  <c:v>203.07</c:v>
                </c:pt>
                <c:pt idx="1543">
                  <c:v>203.52</c:v>
                </c:pt>
                <c:pt idx="1544">
                  <c:v>203.9</c:v>
                </c:pt>
                <c:pt idx="1545">
                  <c:v>204.93</c:v>
                </c:pt>
                <c:pt idx="1546">
                  <c:v>204.97</c:v>
                </c:pt>
                <c:pt idx="1547">
                  <c:v>204.42</c:v>
                </c:pt>
                <c:pt idx="1548">
                  <c:v>204.72</c:v>
                </c:pt>
                <c:pt idx="1549">
                  <c:v>196.08</c:v>
                </c:pt>
                <c:pt idx="1550">
                  <c:v>194.47</c:v>
                </c:pt>
                <c:pt idx="1551">
                  <c:v>194.47</c:v>
                </c:pt>
                <c:pt idx="1552">
                  <c:v>193.65</c:v>
                </c:pt>
                <c:pt idx="1553">
                  <c:v>192.59</c:v>
                </c:pt>
                <c:pt idx="1554">
                  <c:v>192.5</c:v>
                </c:pt>
                <c:pt idx="1555">
                  <c:v>192.62</c:v>
                </c:pt>
                <c:pt idx="1556">
                  <c:v>194.45</c:v>
                </c:pt>
                <c:pt idx="1557">
                  <c:v>192.88</c:v>
                </c:pt>
                <c:pt idx="1558">
                  <c:v>192.32</c:v>
                </c:pt>
                <c:pt idx="1559">
                  <c:v>192.87</c:v>
                </c:pt>
                <c:pt idx="1560">
                  <c:v>193.14</c:v>
                </c:pt>
                <c:pt idx="1561">
                  <c:v>193.99</c:v>
                </c:pt>
                <c:pt idx="1562">
                  <c:v>195.27</c:v>
                </c:pt>
                <c:pt idx="1563">
                  <c:v>196.35</c:v>
                </c:pt>
                <c:pt idx="1564">
                  <c:v>191.55</c:v>
                </c:pt>
                <c:pt idx="1565">
                  <c:v>191.55</c:v>
                </c:pt>
                <c:pt idx="1566">
                  <c:v>189.83</c:v>
                </c:pt>
                <c:pt idx="1567">
                  <c:v>192.71</c:v>
                </c:pt>
                <c:pt idx="1568">
                  <c:v>191.95</c:v>
                </c:pt>
                <c:pt idx="1569">
                  <c:v>192.4</c:v>
                </c:pt>
                <c:pt idx="1570">
                  <c:v>192.4</c:v>
                </c:pt>
                <c:pt idx="1571">
                  <c:v>193.42</c:v>
                </c:pt>
                <c:pt idx="1572">
                  <c:v>194.77</c:v>
                </c:pt>
                <c:pt idx="1573">
                  <c:v>195.08</c:v>
                </c:pt>
                <c:pt idx="1574">
                  <c:v>195.69</c:v>
                </c:pt>
                <c:pt idx="1575">
                  <c:v>193.62</c:v>
                </c:pt>
                <c:pt idx="1576">
                  <c:v>191.76</c:v>
                </c:pt>
                <c:pt idx="1577">
                  <c:v>191.99</c:v>
                </c:pt>
                <c:pt idx="1578">
                  <c:v>192.95</c:v>
                </c:pt>
                <c:pt idx="1579">
                  <c:v>194.2</c:v>
                </c:pt>
                <c:pt idx="1580">
                  <c:v>192.62</c:v>
                </c:pt>
                <c:pt idx="1581">
                  <c:v>191.95</c:v>
                </c:pt>
                <c:pt idx="1582">
                  <c:v>189.7</c:v>
                </c:pt>
                <c:pt idx="1583">
                  <c:v>188.65</c:v>
                </c:pt>
                <c:pt idx="1584">
                  <c:v>189.36</c:v>
                </c:pt>
                <c:pt idx="1585">
                  <c:v>189.48</c:v>
                </c:pt>
                <c:pt idx="1586">
                  <c:v>190.07</c:v>
                </c:pt>
                <c:pt idx="1587">
                  <c:v>191.53</c:v>
                </c:pt>
                <c:pt idx="1588">
                  <c:v>191.98</c:v>
                </c:pt>
                <c:pt idx="1589">
                  <c:v>191.23</c:v>
                </c:pt>
                <c:pt idx="1590">
                  <c:v>192.88</c:v>
                </c:pt>
                <c:pt idx="1591">
                  <c:v>193.49</c:v>
                </c:pt>
                <c:pt idx="1592">
                  <c:v>190.29</c:v>
                </c:pt>
                <c:pt idx="1593">
                  <c:v>190.29</c:v>
                </c:pt>
                <c:pt idx="1594">
                  <c:v>189.2</c:v>
                </c:pt>
                <c:pt idx="1595">
                  <c:v>190.35</c:v>
                </c:pt>
                <c:pt idx="1596">
                  <c:v>186.94</c:v>
                </c:pt>
                <c:pt idx="1597">
                  <c:v>185.85</c:v>
                </c:pt>
                <c:pt idx="1598">
                  <c:v>185.51</c:v>
                </c:pt>
                <c:pt idx="1599">
                  <c:v>188.32</c:v>
                </c:pt>
                <c:pt idx="1600">
                  <c:v>189.25</c:v>
                </c:pt>
                <c:pt idx="1601">
                  <c:v>189.64</c:v>
                </c:pt>
                <c:pt idx="1602">
                  <c:v>190.1</c:v>
                </c:pt>
                <c:pt idx="1603">
                  <c:v>191.16</c:v>
                </c:pt>
                <c:pt idx="1604">
                  <c:v>195.07</c:v>
                </c:pt>
                <c:pt idx="1605">
                  <c:v>194.14</c:v>
                </c:pt>
                <c:pt idx="1606">
                  <c:v>193.43</c:v>
                </c:pt>
                <c:pt idx="1607">
                  <c:v>197.15</c:v>
                </c:pt>
                <c:pt idx="1608">
                  <c:v>194.53</c:v>
                </c:pt>
                <c:pt idx="1609">
                  <c:v>193.27</c:v>
                </c:pt>
                <c:pt idx="1610">
                  <c:v>193.27</c:v>
                </c:pt>
                <c:pt idx="1611">
                  <c:v>193.27</c:v>
                </c:pt>
                <c:pt idx="1612">
                  <c:v>191.6</c:v>
                </c:pt>
                <c:pt idx="1613">
                  <c:v>190.72</c:v>
                </c:pt>
                <c:pt idx="1614">
                  <c:v>191.25</c:v>
                </c:pt>
                <c:pt idx="1615">
                  <c:v>194.4</c:v>
                </c:pt>
                <c:pt idx="1616">
                  <c:v>193.36</c:v>
                </c:pt>
                <c:pt idx="1617">
                  <c:v>194.96</c:v>
                </c:pt>
                <c:pt idx="1618">
                  <c:v>200.63</c:v>
                </c:pt>
                <c:pt idx="1619">
                  <c:v>211</c:v>
                </c:pt>
                <c:pt idx="1620">
                  <c:v>208.93</c:v>
                </c:pt>
                <c:pt idx="1621">
                  <c:v>207.8</c:v>
                </c:pt>
                <c:pt idx="1622">
                  <c:v>205.76</c:v>
                </c:pt>
                <c:pt idx="1623">
                  <c:v>205.82</c:v>
                </c:pt>
                <c:pt idx="1624">
                  <c:v>207.99</c:v>
                </c:pt>
                <c:pt idx="1625">
                  <c:v>209.82</c:v>
                </c:pt>
                <c:pt idx="1626">
                  <c:v>210.59</c:v>
                </c:pt>
                <c:pt idx="1627">
                  <c:v>210.39</c:v>
                </c:pt>
                <c:pt idx="1628">
                  <c:v>210.51</c:v>
                </c:pt>
                <c:pt idx="1629">
                  <c:v>209.84</c:v>
                </c:pt>
                <c:pt idx="1630">
                  <c:v>210.47</c:v>
                </c:pt>
                <c:pt idx="1631">
                  <c:v>207.45</c:v>
                </c:pt>
                <c:pt idx="1632">
                  <c:v>205.91</c:v>
                </c:pt>
                <c:pt idx="1633">
                  <c:v>204</c:v>
                </c:pt>
                <c:pt idx="1634">
                  <c:v>204.98</c:v>
                </c:pt>
                <c:pt idx="1635">
                  <c:v>205.29</c:v>
                </c:pt>
                <c:pt idx="1636">
                  <c:v>205.98</c:v>
                </c:pt>
                <c:pt idx="1637">
                  <c:v>206.18</c:v>
                </c:pt>
                <c:pt idx="1638">
                  <c:v>206.43</c:v>
                </c:pt>
                <c:pt idx="1639">
                  <c:v>207.07</c:v>
                </c:pt>
                <c:pt idx="1640">
                  <c:v>207.15</c:v>
                </c:pt>
                <c:pt idx="1641">
                  <c:v>206.81</c:v>
                </c:pt>
                <c:pt idx="1642">
                  <c:v>206.36</c:v>
                </c:pt>
                <c:pt idx="1643">
                  <c:v>203.77</c:v>
                </c:pt>
                <c:pt idx="1644">
                  <c:v>203.27</c:v>
                </c:pt>
                <c:pt idx="1645">
                  <c:v>200.95</c:v>
                </c:pt>
                <c:pt idx="1646">
                  <c:v>199.5</c:v>
                </c:pt>
                <c:pt idx="1647">
                  <c:v>199.1</c:v>
                </c:pt>
                <c:pt idx="1648">
                  <c:v>195.04</c:v>
                </c:pt>
                <c:pt idx="1649">
                  <c:v>194.54</c:v>
                </c:pt>
                <c:pt idx="1650">
                  <c:v>194.85</c:v>
                </c:pt>
                <c:pt idx="1651">
                  <c:v>194.85</c:v>
                </c:pt>
                <c:pt idx="1652">
                  <c:v>193.37</c:v>
                </c:pt>
                <c:pt idx="1653">
                  <c:v>195.08</c:v>
                </c:pt>
                <c:pt idx="1654">
                  <c:v>194.87</c:v>
                </c:pt>
                <c:pt idx="1655">
                  <c:v>195.69</c:v>
                </c:pt>
                <c:pt idx="1656">
                  <c:v>197.77</c:v>
                </c:pt>
                <c:pt idx="1657">
                  <c:v>195.7</c:v>
                </c:pt>
                <c:pt idx="1658">
                  <c:v>197.25</c:v>
                </c:pt>
                <c:pt idx="1659">
                  <c:v>198.65</c:v>
                </c:pt>
                <c:pt idx="1660">
                  <c:v>200.5</c:v>
                </c:pt>
                <c:pt idx="1661">
                  <c:v>201.22</c:v>
                </c:pt>
                <c:pt idx="1662">
                  <c:v>200.84</c:v>
                </c:pt>
                <c:pt idx="1663">
                  <c:v>198.4</c:v>
                </c:pt>
                <c:pt idx="1664">
                  <c:v>198.29</c:v>
                </c:pt>
                <c:pt idx="1665">
                  <c:v>199.01</c:v>
                </c:pt>
                <c:pt idx="1666">
                  <c:v>199.29</c:v>
                </c:pt>
                <c:pt idx="1667">
                  <c:v>198.42</c:v>
                </c:pt>
                <c:pt idx="1668">
                  <c:v>199.03</c:v>
                </c:pt>
                <c:pt idx="1669">
                  <c:v>199.93</c:v>
                </c:pt>
                <c:pt idx="1670">
                  <c:v>198.76</c:v>
                </c:pt>
                <c:pt idx="1671">
                  <c:v>198.52</c:v>
                </c:pt>
                <c:pt idx="1672">
                  <c:v>194.45</c:v>
                </c:pt>
                <c:pt idx="1673">
                  <c:v>195.18</c:v>
                </c:pt>
                <c:pt idx="1674">
                  <c:v>195.98</c:v>
                </c:pt>
                <c:pt idx="1675">
                  <c:v>196.68</c:v>
                </c:pt>
                <c:pt idx="1676">
                  <c:v>196.39</c:v>
                </c:pt>
                <c:pt idx="1677">
                  <c:v>193.95</c:v>
                </c:pt>
                <c:pt idx="1678">
                  <c:v>191.08</c:v>
                </c:pt>
                <c:pt idx="1679">
                  <c:v>190.34</c:v>
                </c:pt>
                <c:pt idx="1680">
                  <c:v>190.83</c:v>
                </c:pt>
                <c:pt idx="1681">
                  <c:v>192.45</c:v>
                </c:pt>
                <c:pt idx="1682">
                  <c:v>195.34</c:v>
                </c:pt>
                <c:pt idx="1683">
                  <c:v>188.25</c:v>
                </c:pt>
                <c:pt idx="1684">
                  <c:v>183.65</c:v>
                </c:pt>
                <c:pt idx="1685">
                  <c:v>184.79</c:v>
                </c:pt>
                <c:pt idx="1686">
                  <c:v>186.01</c:v>
                </c:pt>
                <c:pt idx="1687">
                  <c:v>183.09</c:v>
                </c:pt>
                <c:pt idx="1688">
                  <c:v>185.25</c:v>
                </c:pt>
                <c:pt idx="1689">
                  <c:v>186.26</c:v>
                </c:pt>
                <c:pt idx="1690">
                  <c:v>189.67</c:v>
                </c:pt>
                <c:pt idx="1691">
                  <c:v>191.41</c:v>
                </c:pt>
                <c:pt idx="1692">
                  <c:v>195.29</c:v>
                </c:pt>
                <c:pt idx="1693">
                  <c:v>195.93</c:v>
                </c:pt>
                <c:pt idx="1694">
                  <c:v>195.93</c:v>
                </c:pt>
                <c:pt idx="1695">
                  <c:v>195.83</c:v>
                </c:pt>
                <c:pt idx="1696">
                  <c:v>195.58</c:v>
                </c:pt>
                <c:pt idx="1697">
                  <c:v>191.4</c:v>
                </c:pt>
                <c:pt idx="1698">
                  <c:v>193</c:v>
                </c:pt>
                <c:pt idx="1699">
                  <c:v>191.95</c:v>
                </c:pt>
                <c:pt idx="1700">
                  <c:v>192.86</c:v>
                </c:pt>
                <c:pt idx="1701">
                  <c:v>193.7</c:v>
                </c:pt>
                <c:pt idx="1702">
                  <c:v>193.39</c:v>
                </c:pt>
                <c:pt idx="1703">
                  <c:v>198.78</c:v>
                </c:pt>
                <c:pt idx="1704">
                  <c:v>198.93</c:v>
                </c:pt>
                <c:pt idx="1705">
                  <c:v>198.29</c:v>
                </c:pt>
                <c:pt idx="1706">
                  <c:v>199.1</c:v>
                </c:pt>
                <c:pt idx="1707">
                  <c:v>195.1</c:v>
                </c:pt>
                <c:pt idx="1708">
                  <c:v>193.1</c:v>
                </c:pt>
                <c:pt idx="1709">
                  <c:v>194.55</c:v>
                </c:pt>
                <c:pt idx="1710">
                  <c:v>192.51</c:v>
                </c:pt>
                <c:pt idx="1711">
                  <c:v>195.14</c:v>
                </c:pt>
                <c:pt idx="1712">
                  <c:v>194.44</c:v>
                </c:pt>
                <c:pt idx="1713">
                  <c:v>193.99</c:v>
                </c:pt>
                <c:pt idx="1714">
                  <c:v>189.2</c:v>
                </c:pt>
                <c:pt idx="1715">
                  <c:v>188.54</c:v>
                </c:pt>
                <c:pt idx="1716">
                  <c:v>189.08</c:v>
                </c:pt>
                <c:pt idx="1717">
                  <c:v>192.9</c:v>
                </c:pt>
                <c:pt idx="1718">
                  <c:v>194.53</c:v>
                </c:pt>
                <c:pt idx="1719">
                  <c:v>196.46</c:v>
                </c:pt>
                <c:pt idx="1720">
                  <c:v>194.3</c:v>
                </c:pt>
                <c:pt idx="1721">
                  <c:v>194.3</c:v>
                </c:pt>
                <c:pt idx="1722">
                  <c:v>196.09</c:v>
                </c:pt>
                <c:pt idx="1723">
                  <c:v>196.12</c:v>
                </c:pt>
                <c:pt idx="1724">
                  <c:v>196.82</c:v>
                </c:pt>
                <c:pt idx="1725">
                  <c:v>197.76</c:v>
                </c:pt>
                <c:pt idx="1726">
                  <c:v>195.88</c:v>
                </c:pt>
                <c:pt idx="1727">
                  <c:v>197.89</c:v>
                </c:pt>
                <c:pt idx="1728">
                  <c:v>199.73</c:v>
                </c:pt>
                <c:pt idx="1729">
                  <c:v>199.04</c:v>
                </c:pt>
                <c:pt idx="1730">
                  <c:v>199.44</c:v>
                </c:pt>
                <c:pt idx="1731">
                  <c:v>201.17</c:v>
                </c:pt>
                <c:pt idx="1732">
                  <c:v>200.6</c:v>
                </c:pt>
                <c:pt idx="1733">
                  <c:v>201.23</c:v>
                </c:pt>
                <c:pt idx="1734">
                  <c:v>201.48</c:v>
                </c:pt>
                <c:pt idx="1735">
                  <c:v>203.75</c:v>
                </c:pt>
                <c:pt idx="1736">
                  <c:v>204.99</c:v>
                </c:pt>
                <c:pt idx="1737">
                  <c:v>207.24</c:v>
                </c:pt>
                <c:pt idx="1738">
                  <c:v>208.06</c:v>
                </c:pt>
                <c:pt idx="1739">
                  <c:v>208</c:v>
                </c:pt>
                <c:pt idx="1740">
                  <c:v>207.08</c:v>
                </c:pt>
                <c:pt idx="1741">
                  <c:v>206.81</c:v>
                </c:pt>
                <c:pt idx="1742">
                  <c:v>205.58</c:v>
                </c:pt>
                <c:pt idx="1743">
                  <c:v>203.57</c:v>
                </c:pt>
                <c:pt idx="1744">
                  <c:v>200</c:v>
                </c:pt>
                <c:pt idx="1745">
                  <c:v>198.62</c:v>
                </c:pt>
                <c:pt idx="1746">
                  <c:v>199.6</c:v>
                </c:pt>
                <c:pt idx="1747">
                  <c:v>199.51</c:v>
                </c:pt>
                <c:pt idx="1748">
                  <c:v>200.13</c:v>
                </c:pt>
                <c:pt idx="1749">
                  <c:v>207.45</c:v>
                </c:pt>
                <c:pt idx="1750">
                  <c:v>202.72</c:v>
                </c:pt>
                <c:pt idx="1751">
                  <c:v>202.8</c:v>
                </c:pt>
                <c:pt idx="1752">
                  <c:v>205.32</c:v>
                </c:pt>
                <c:pt idx="1753">
                  <c:v>202.58</c:v>
                </c:pt>
                <c:pt idx="1754">
                  <c:v>202.33</c:v>
                </c:pt>
                <c:pt idx="1755">
                  <c:v>204.94</c:v>
                </c:pt>
                <c:pt idx="1756">
                  <c:v>205.47</c:v>
                </c:pt>
                <c:pt idx="1757">
                  <c:v>205.47</c:v>
                </c:pt>
                <c:pt idx="1758">
                  <c:v>206.05</c:v>
                </c:pt>
                <c:pt idx="1759">
                  <c:v>209.5</c:v>
                </c:pt>
                <c:pt idx="1760">
                  <c:v>209.47</c:v>
                </c:pt>
                <c:pt idx="1761">
                  <c:v>208.65</c:v>
                </c:pt>
                <c:pt idx="1762">
                  <c:v>208.27</c:v>
                </c:pt>
                <c:pt idx="1763">
                  <c:v>207.29</c:v>
                </c:pt>
                <c:pt idx="1764">
                  <c:v>207.18</c:v>
                </c:pt>
                <c:pt idx="1765">
                  <c:v>207.77</c:v>
                </c:pt>
                <c:pt idx="1766">
                  <c:v>205.48</c:v>
                </c:pt>
                <c:pt idx="1767">
                  <c:v>205.49</c:v>
                </c:pt>
                <c:pt idx="1768">
                  <c:v>204.69</c:v>
                </c:pt>
                <c:pt idx="1769">
                  <c:v>204.25</c:v>
                </c:pt>
                <c:pt idx="1770">
                  <c:v>205.72</c:v>
                </c:pt>
                <c:pt idx="1771">
                  <c:v>206.01</c:v>
                </c:pt>
                <c:pt idx="1772">
                  <c:v>206</c:v>
                </c:pt>
                <c:pt idx="1773">
                  <c:v>204.72</c:v>
                </c:pt>
                <c:pt idx="1774">
                  <c:v>203.78</c:v>
                </c:pt>
                <c:pt idx="1775">
                  <c:v>201</c:v>
                </c:pt>
                <c:pt idx="1776">
                  <c:v>200.62</c:v>
                </c:pt>
                <c:pt idx="1777">
                  <c:v>199.81</c:v>
                </c:pt>
                <c:pt idx="1778">
                  <c:v>197.77</c:v>
                </c:pt>
                <c:pt idx="1779">
                  <c:v>197.26</c:v>
                </c:pt>
                <c:pt idx="1780">
                  <c:v>200.66</c:v>
                </c:pt>
                <c:pt idx="1781">
                  <c:v>198.81</c:v>
                </c:pt>
                <c:pt idx="1782">
                  <c:v>197.53</c:v>
                </c:pt>
                <c:pt idx="1783">
                  <c:v>196.73</c:v>
                </c:pt>
                <c:pt idx="1784">
                  <c:v>197.98</c:v>
                </c:pt>
                <c:pt idx="1785">
                  <c:v>197.53</c:v>
                </c:pt>
                <c:pt idx="1786">
                  <c:v>197.76</c:v>
                </c:pt>
                <c:pt idx="1787">
                  <c:v>197.61</c:v>
                </c:pt>
                <c:pt idx="1788">
                  <c:v>193.87</c:v>
                </c:pt>
                <c:pt idx="1789">
                  <c:v>193.39</c:v>
                </c:pt>
                <c:pt idx="1790">
                  <c:v>193.42</c:v>
                </c:pt>
                <c:pt idx="1791">
                  <c:v>193.42</c:v>
                </c:pt>
                <c:pt idx="1792">
                  <c:v>193.02</c:v>
                </c:pt>
                <c:pt idx="1793">
                  <c:v>192.25</c:v>
                </c:pt>
                <c:pt idx="1794">
                  <c:v>192.22</c:v>
                </c:pt>
                <c:pt idx="1795">
                  <c:v>192.62</c:v>
                </c:pt>
                <c:pt idx="1796">
                  <c:v>192.42</c:v>
                </c:pt>
                <c:pt idx="1797">
                  <c:v>193.13</c:v>
                </c:pt>
                <c:pt idx="1798">
                  <c:v>192.95</c:v>
                </c:pt>
                <c:pt idx="1799">
                  <c:v>193.35</c:v>
                </c:pt>
                <c:pt idx="1800">
                  <c:v>192.82</c:v>
                </c:pt>
                <c:pt idx="1801">
                  <c:v>193.64</c:v>
                </c:pt>
                <c:pt idx="1802">
                  <c:v>191.53</c:v>
                </c:pt>
                <c:pt idx="1803">
                  <c:v>192.62</c:v>
                </c:pt>
                <c:pt idx="1804">
                  <c:v>192.6</c:v>
                </c:pt>
                <c:pt idx="1805">
                  <c:v>192.5</c:v>
                </c:pt>
                <c:pt idx="1806">
                  <c:v>190.46</c:v>
                </c:pt>
                <c:pt idx="1807">
                  <c:v>190.98</c:v>
                </c:pt>
                <c:pt idx="1808">
                  <c:v>191.73</c:v>
                </c:pt>
                <c:pt idx="1809">
                  <c:v>191.93</c:v>
                </c:pt>
                <c:pt idx="1810">
                  <c:v>189.98</c:v>
                </c:pt>
                <c:pt idx="1811">
                  <c:v>188.52</c:v>
                </c:pt>
                <c:pt idx="1812">
                  <c:v>180.52</c:v>
                </c:pt>
                <c:pt idx="1813">
                  <c:v>181.07</c:v>
                </c:pt>
                <c:pt idx="1814">
                  <c:v>180</c:v>
                </c:pt>
                <c:pt idx="1815">
                  <c:v>179.16</c:v>
                </c:pt>
                <c:pt idx="1816">
                  <c:v>179.16</c:v>
                </c:pt>
                <c:pt idx="1817">
                  <c:v>180.55</c:v>
                </c:pt>
                <c:pt idx="1818">
                  <c:v>182.32</c:v>
                </c:pt>
                <c:pt idx="1819">
                  <c:v>181.31</c:v>
                </c:pt>
                <c:pt idx="1820">
                  <c:v>181.59</c:v>
                </c:pt>
                <c:pt idx="1821">
                  <c:v>182.54</c:v>
                </c:pt>
                <c:pt idx="1822">
                  <c:v>184.66</c:v>
                </c:pt>
                <c:pt idx="1823">
                  <c:v>185.54</c:v>
                </c:pt>
                <c:pt idx="1824">
                  <c:v>186.3</c:v>
                </c:pt>
                <c:pt idx="1825">
                  <c:v>183.88</c:v>
                </c:pt>
                <c:pt idx="1826">
                  <c:v>183.88</c:v>
                </c:pt>
                <c:pt idx="1827">
                  <c:v>186.18</c:v>
                </c:pt>
                <c:pt idx="1828">
                  <c:v>183.99</c:v>
                </c:pt>
                <c:pt idx="1829">
                  <c:v>184.95</c:v>
                </c:pt>
                <c:pt idx="1830">
                  <c:v>184.75</c:v>
                </c:pt>
                <c:pt idx="1831">
                  <c:v>184.75</c:v>
                </c:pt>
                <c:pt idx="1832">
                  <c:v>182.04</c:v>
                </c:pt>
                <c:pt idx="1833">
                  <c:v>181.47</c:v>
                </c:pt>
                <c:pt idx="1834">
                  <c:v>187.24</c:v>
                </c:pt>
                <c:pt idx="1835">
                  <c:v>182.89</c:v>
                </c:pt>
                <c:pt idx="1836">
                  <c:v>183.57</c:v>
                </c:pt>
                <c:pt idx="1837">
                  <c:v>187.48</c:v>
                </c:pt>
                <c:pt idx="1838">
                  <c:v>188.72</c:v>
                </c:pt>
                <c:pt idx="1839">
                  <c:v>191.15</c:v>
                </c:pt>
                <c:pt idx="1840">
                  <c:v>192.18</c:v>
                </c:pt>
                <c:pt idx="1841">
                  <c:v>194.56</c:v>
                </c:pt>
                <c:pt idx="1842">
                  <c:v>191.58</c:v>
                </c:pt>
                <c:pt idx="1843">
                  <c:v>194.05</c:v>
                </c:pt>
                <c:pt idx="1844">
                  <c:v>192.94</c:v>
                </c:pt>
                <c:pt idx="1845">
                  <c:v>190.84</c:v>
                </c:pt>
                <c:pt idx="1846">
                  <c:v>189.66</c:v>
                </c:pt>
                <c:pt idx="1847">
                  <c:v>189.45</c:v>
                </c:pt>
                <c:pt idx="1848">
                  <c:v>188</c:v>
                </c:pt>
                <c:pt idx="1849">
                  <c:v>180.94</c:v>
                </c:pt>
                <c:pt idx="1850">
                  <c:v>182.21</c:v>
                </c:pt>
                <c:pt idx="1851">
                  <c:v>177.06</c:v>
                </c:pt>
                <c:pt idx="1852">
                  <c:v>177.95</c:v>
                </c:pt>
                <c:pt idx="1853">
                  <c:v>177.95</c:v>
                </c:pt>
                <c:pt idx="1854">
                  <c:v>181.31</c:v>
                </c:pt>
                <c:pt idx="1855">
                  <c:v>181.48</c:v>
                </c:pt>
                <c:pt idx="1856">
                  <c:v>185.24</c:v>
                </c:pt>
                <c:pt idx="1857">
                  <c:v>185.73</c:v>
                </c:pt>
                <c:pt idx="1858">
                  <c:v>186.62</c:v>
                </c:pt>
                <c:pt idx="1859">
                  <c:v>188.75</c:v>
                </c:pt>
                <c:pt idx="1860">
                  <c:v>187.35</c:v>
                </c:pt>
                <c:pt idx="1861">
                  <c:v>187.38</c:v>
                </c:pt>
                <c:pt idx="1862">
                  <c:v>183.35</c:v>
                </c:pt>
                <c:pt idx="1863">
                  <c:v>182.24</c:v>
                </c:pt>
                <c:pt idx="1864">
                  <c:v>187.25</c:v>
                </c:pt>
                <c:pt idx="1865">
                  <c:v>187.32</c:v>
                </c:pt>
                <c:pt idx="1866">
                  <c:v>186.38</c:v>
                </c:pt>
                <c:pt idx="1867">
                  <c:v>187.3</c:v>
                </c:pt>
                <c:pt idx="1868">
                  <c:v>183.92</c:v>
                </c:pt>
                <c:pt idx="1869">
                  <c:v>181.35</c:v>
                </c:pt>
                <c:pt idx="1870">
                  <c:v>184.63</c:v>
                </c:pt>
                <c:pt idx="1871">
                  <c:v>187.45</c:v>
                </c:pt>
                <c:pt idx="1872">
                  <c:v>185.88</c:v>
                </c:pt>
                <c:pt idx="1873">
                  <c:v>181.97</c:v>
                </c:pt>
                <c:pt idx="1874">
                  <c:v>180.36</c:v>
                </c:pt>
                <c:pt idx="1875">
                  <c:v>182.25</c:v>
                </c:pt>
                <c:pt idx="1876">
                  <c:v>181.63</c:v>
                </c:pt>
                <c:pt idx="1877">
                  <c:v>177.25</c:v>
                </c:pt>
                <c:pt idx="1878">
                  <c:v>177.39</c:v>
                </c:pt>
                <c:pt idx="1879">
                  <c:v>178.9</c:v>
                </c:pt>
                <c:pt idx="1880">
                  <c:v>186.59</c:v>
                </c:pt>
                <c:pt idx="1881">
                  <c:v>190.53</c:v>
                </c:pt>
                <c:pt idx="1882">
                  <c:v>186.82</c:v>
                </c:pt>
                <c:pt idx="1883">
                  <c:v>186.12</c:v>
                </c:pt>
                <c:pt idx="1884">
                  <c:v>185</c:v>
                </c:pt>
                <c:pt idx="1885">
                  <c:v>186.62</c:v>
                </c:pt>
                <c:pt idx="1886">
                  <c:v>182.39</c:v>
                </c:pt>
                <c:pt idx="1887">
                  <c:v>181.69</c:v>
                </c:pt>
                <c:pt idx="1888">
                  <c:v>176.85</c:v>
                </c:pt>
                <c:pt idx="1889">
                  <c:v>174.74</c:v>
                </c:pt>
                <c:pt idx="1890">
                  <c:v>173.29</c:v>
                </c:pt>
                <c:pt idx="1891">
                  <c:v>174.87</c:v>
                </c:pt>
                <c:pt idx="1892">
                  <c:v>179.17</c:v>
                </c:pt>
                <c:pt idx="1893">
                  <c:v>177.55</c:v>
                </c:pt>
                <c:pt idx="1894">
                  <c:v>177.71</c:v>
                </c:pt>
                <c:pt idx="1895">
                  <c:v>174.51</c:v>
                </c:pt>
                <c:pt idx="1896">
                  <c:v>169.34</c:v>
                </c:pt>
                <c:pt idx="1897">
                  <c:v>168.62</c:v>
                </c:pt>
                <c:pt idx="1898">
                  <c:v>173.02</c:v>
                </c:pt>
                <c:pt idx="1899">
                  <c:v>174.72</c:v>
                </c:pt>
                <c:pt idx="1900">
                  <c:v>173.13</c:v>
                </c:pt>
                <c:pt idx="1901">
                  <c:v>172.99</c:v>
                </c:pt>
                <c:pt idx="1902">
                  <c:v>170.09</c:v>
                </c:pt>
                <c:pt idx="1903">
                  <c:v>167.24</c:v>
                </c:pt>
                <c:pt idx="1904">
                  <c:v>163.43</c:v>
                </c:pt>
                <c:pt idx="1905">
                  <c:v>162.41999999999999</c:v>
                </c:pt>
                <c:pt idx="1906">
                  <c:v>161.37</c:v>
                </c:pt>
                <c:pt idx="1907">
                  <c:v>165.25</c:v>
                </c:pt>
                <c:pt idx="1908">
                  <c:v>167.31</c:v>
                </c:pt>
                <c:pt idx="1909">
                  <c:v>165.11</c:v>
                </c:pt>
                <c:pt idx="1910">
                  <c:v>166.98</c:v>
                </c:pt>
                <c:pt idx="1911">
                  <c:v>166.98</c:v>
                </c:pt>
                <c:pt idx="1912">
                  <c:v>170.33</c:v>
                </c:pt>
                <c:pt idx="1913">
                  <c:v>171.91</c:v>
                </c:pt>
                <c:pt idx="1914">
                  <c:v>172.51</c:v>
                </c:pt>
                <c:pt idx="1915">
                  <c:v>172.62</c:v>
                </c:pt>
                <c:pt idx="1916">
                  <c:v>169.14</c:v>
                </c:pt>
                <c:pt idx="1917">
                  <c:v>165.58</c:v>
                </c:pt>
                <c:pt idx="1918">
                  <c:v>166.76</c:v>
                </c:pt>
                <c:pt idx="1919">
                  <c:v>164.32</c:v>
                </c:pt>
                <c:pt idx="1920">
                  <c:v>158.97999999999999</c:v>
                </c:pt>
                <c:pt idx="1921">
                  <c:v>157.54</c:v>
                </c:pt>
                <c:pt idx="1922">
                  <c:v>163.83000000000001</c:v>
                </c:pt>
                <c:pt idx="1923">
                  <c:v>171.48</c:v>
                </c:pt>
                <c:pt idx="1924">
                  <c:v>171.24</c:v>
                </c:pt>
                <c:pt idx="1925">
                  <c:v>172.99</c:v>
                </c:pt>
                <c:pt idx="1926">
                  <c:v>168.2</c:v>
                </c:pt>
                <c:pt idx="1927">
                  <c:v>166.73</c:v>
                </c:pt>
                <c:pt idx="1928">
                  <c:v>162.54</c:v>
                </c:pt>
                <c:pt idx="1929">
                  <c:v>170.61</c:v>
                </c:pt>
                <c:pt idx="1930">
                  <c:v>166.22</c:v>
                </c:pt>
                <c:pt idx="1931">
                  <c:v>172.98</c:v>
                </c:pt>
                <c:pt idx="1932">
                  <c:v>171.48</c:v>
                </c:pt>
                <c:pt idx="1933">
                  <c:v>178.83</c:v>
                </c:pt>
                <c:pt idx="1934">
                  <c:v>178.05</c:v>
                </c:pt>
                <c:pt idx="1935">
                  <c:v>180.75</c:v>
                </c:pt>
                <c:pt idx="1936">
                  <c:v>181.85</c:v>
                </c:pt>
                <c:pt idx="1937">
                  <c:v>181.8</c:v>
                </c:pt>
                <c:pt idx="1938">
                  <c:v>181.35</c:v>
                </c:pt>
                <c:pt idx="1939">
                  <c:v>182.93</c:v>
                </c:pt>
                <c:pt idx="1940">
                  <c:v>183.7</c:v>
                </c:pt>
                <c:pt idx="1941">
                  <c:v>185.18</c:v>
                </c:pt>
                <c:pt idx="1942">
                  <c:v>184.9</c:v>
                </c:pt>
                <c:pt idx="1943">
                  <c:v>183.65</c:v>
                </c:pt>
                <c:pt idx="1944">
                  <c:v>185.21</c:v>
                </c:pt>
                <c:pt idx="1945">
                  <c:v>175.28</c:v>
                </c:pt>
                <c:pt idx="1946">
                  <c:v>175.54</c:v>
                </c:pt>
                <c:pt idx="1947">
                  <c:v>174.23</c:v>
                </c:pt>
                <c:pt idx="1948">
                  <c:v>174.32</c:v>
                </c:pt>
                <c:pt idx="1949">
                  <c:v>174.05</c:v>
                </c:pt>
                <c:pt idx="1950">
                  <c:v>174.99</c:v>
                </c:pt>
                <c:pt idx="1951">
                  <c:v>176.49</c:v>
                </c:pt>
                <c:pt idx="1952">
                  <c:v>176.48</c:v>
                </c:pt>
                <c:pt idx="1953">
                  <c:v>177.71</c:v>
                </c:pt>
                <c:pt idx="1954">
                  <c:v>175.43</c:v>
                </c:pt>
                <c:pt idx="1955">
                  <c:v>174.54</c:v>
                </c:pt>
                <c:pt idx="1956">
                  <c:v>174.54</c:v>
                </c:pt>
                <c:pt idx="1957">
                  <c:v>171.55</c:v>
                </c:pt>
                <c:pt idx="1958">
                  <c:v>170.54</c:v>
                </c:pt>
                <c:pt idx="1959">
                  <c:v>170.01</c:v>
                </c:pt>
                <c:pt idx="1960">
                  <c:v>167.62</c:v>
                </c:pt>
                <c:pt idx="1961">
                  <c:v>165.07</c:v>
                </c:pt>
                <c:pt idx="1962">
                  <c:v>166.12</c:v>
                </c:pt>
                <c:pt idx="1963">
                  <c:v>165.68</c:v>
                </c:pt>
                <c:pt idx="1964">
                  <c:v>166.22</c:v>
                </c:pt>
                <c:pt idx="1965">
                  <c:v>165.02</c:v>
                </c:pt>
                <c:pt idx="1966">
                  <c:v>164.44</c:v>
                </c:pt>
                <c:pt idx="1967">
                  <c:v>162.66999999999999</c:v>
                </c:pt>
                <c:pt idx="1968">
                  <c:v>162.33000000000001</c:v>
                </c:pt>
                <c:pt idx="1969">
                  <c:v>164.12</c:v>
                </c:pt>
                <c:pt idx="1970">
                  <c:v>163.16999999999999</c:v>
                </c:pt>
                <c:pt idx="1971">
                  <c:v>163.18</c:v>
                </c:pt>
                <c:pt idx="1972">
                  <c:v>164.84</c:v>
                </c:pt>
                <c:pt idx="1973">
                  <c:v>164.34</c:v>
                </c:pt>
                <c:pt idx="1974">
                  <c:v>163.69</c:v>
                </c:pt>
                <c:pt idx="1975">
                  <c:v>164.75</c:v>
                </c:pt>
                <c:pt idx="1976">
                  <c:v>165.05</c:v>
                </c:pt>
                <c:pt idx="1977">
                  <c:v>166.09</c:v>
                </c:pt>
                <c:pt idx="1978">
                  <c:v>166.56</c:v>
                </c:pt>
                <c:pt idx="1979">
                  <c:v>168.93</c:v>
                </c:pt>
                <c:pt idx="1980">
                  <c:v>167.5</c:v>
                </c:pt>
                <c:pt idx="1981">
                  <c:v>167.5</c:v>
                </c:pt>
                <c:pt idx="1982">
                  <c:v>167.18</c:v>
                </c:pt>
                <c:pt idx="1983">
                  <c:v>167.75</c:v>
                </c:pt>
                <c:pt idx="1984">
                  <c:v>167.99</c:v>
                </c:pt>
                <c:pt idx="1985">
                  <c:v>168.26</c:v>
                </c:pt>
                <c:pt idx="1986">
                  <c:v>170.16</c:v>
                </c:pt>
                <c:pt idx="1987">
                  <c:v>170.59</c:v>
                </c:pt>
                <c:pt idx="1988">
                  <c:v>170.44</c:v>
                </c:pt>
                <c:pt idx="1989">
                  <c:v>170.5</c:v>
                </c:pt>
                <c:pt idx="1990">
                  <c:v>168.86</c:v>
                </c:pt>
                <c:pt idx="1991">
                  <c:v>169.92</c:v>
                </c:pt>
                <c:pt idx="1992">
                  <c:v>172.24</c:v>
                </c:pt>
                <c:pt idx="1993">
                  <c:v>169.5</c:v>
                </c:pt>
                <c:pt idx="1994">
                  <c:v>170.38</c:v>
                </c:pt>
                <c:pt idx="1995">
                  <c:v>169.1</c:v>
                </c:pt>
                <c:pt idx="1996">
                  <c:v>168.89</c:v>
                </c:pt>
                <c:pt idx="1997">
                  <c:v>168.46</c:v>
                </c:pt>
                <c:pt idx="1998">
                  <c:v>170.62</c:v>
                </c:pt>
                <c:pt idx="1999">
                  <c:v>172.87</c:v>
                </c:pt>
                <c:pt idx="2000">
                  <c:v>172.15</c:v>
                </c:pt>
                <c:pt idx="2001">
                  <c:v>170.58</c:v>
                </c:pt>
                <c:pt idx="2002">
                  <c:v>170.78</c:v>
                </c:pt>
                <c:pt idx="2003">
                  <c:v>170.37</c:v>
                </c:pt>
                <c:pt idx="2004">
                  <c:v>168.49</c:v>
                </c:pt>
                <c:pt idx="2005">
                  <c:v>167.67</c:v>
                </c:pt>
                <c:pt idx="2006">
                  <c:v>168.28</c:v>
                </c:pt>
                <c:pt idx="2007">
                  <c:v>168.28</c:v>
                </c:pt>
                <c:pt idx="2008">
                  <c:v>164.75</c:v>
                </c:pt>
                <c:pt idx="2009">
                  <c:v>165.4</c:v>
                </c:pt>
                <c:pt idx="2010">
                  <c:v>165.94</c:v>
                </c:pt>
                <c:pt idx="2011">
                  <c:v>166.21</c:v>
                </c:pt>
                <c:pt idx="2012">
                  <c:v>164.97</c:v>
                </c:pt>
                <c:pt idx="2013">
                  <c:v>163.95</c:v>
                </c:pt>
                <c:pt idx="2014">
                  <c:v>163.25</c:v>
                </c:pt>
                <c:pt idx="2015">
                  <c:v>163.95</c:v>
                </c:pt>
                <c:pt idx="2016">
                  <c:v>164.05</c:v>
                </c:pt>
                <c:pt idx="2017">
                  <c:v>164.38</c:v>
                </c:pt>
                <c:pt idx="2018">
                  <c:v>164.04</c:v>
                </c:pt>
                <c:pt idx="2019">
                  <c:v>163.99</c:v>
                </c:pt>
                <c:pt idx="2020">
                  <c:v>164.25</c:v>
                </c:pt>
                <c:pt idx="2021">
                  <c:v>164.27</c:v>
                </c:pt>
                <c:pt idx="2022">
                  <c:v>163.07</c:v>
                </c:pt>
                <c:pt idx="2023">
                  <c:v>163.6</c:v>
                </c:pt>
                <c:pt idx="2024">
                  <c:v>162.88</c:v>
                </c:pt>
                <c:pt idx="2025">
                  <c:v>161.37</c:v>
                </c:pt>
                <c:pt idx="2026">
                  <c:v>162.18</c:v>
                </c:pt>
                <c:pt idx="2027">
                  <c:v>160.04</c:v>
                </c:pt>
                <c:pt idx="2028">
                  <c:v>159.53</c:v>
                </c:pt>
                <c:pt idx="2029">
                  <c:v>158</c:v>
                </c:pt>
                <c:pt idx="2030">
                  <c:v>157.68</c:v>
                </c:pt>
                <c:pt idx="2031">
                  <c:v>155.88999999999999</c:v>
                </c:pt>
                <c:pt idx="2032">
                  <c:v>154.18</c:v>
                </c:pt>
                <c:pt idx="2033">
                  <c:v>153</c:v>
                </c:pt>
                <c:pt idx="2034">
                  <c:v>159.02000000000001</c:v>
                </c:pt>
                <c:pt idx="2035">
                  <c:v>161.38999999999999</c:v>
                </c:pt>
                <c:pt idx="2036">
                  <c:v>162.43</c:v>
                </c:pt>
                <c:pt idx="2037">
                  <c:v>162.02000000000001</c:v>
                </c:pt>
                <c:pt idx="2038">
                  <c:v>165.86</c:v>
                </c:pt>
                <c:pt idx="2039">
                  <c:v>162.28</c:v>
                </c:pt>
                <c:pt idx="2040">
                  <c:v>159.93</c:v>
                </c:pt>
                <c:pt idx="2041">
                  <c:v>161.83000000000001</c:v>
                </c:pt>
                <c:pt idx="2042">
                  <c:v>163.47999999999999</c:v>
                </c:pt>
                <c:pt idx="2043">
                  <c:v>160.16</c:v>
                </c:pt>
                <c:pt idx="2044">
                  <c:v>159.97</c:v>
                </c:pt>
                <c:pt idx="2045">
                  <c:v>161.88</c:v>
                </c:pt>
                <c:pt idx="2046">
                  <c:v>162.28</c:v>
                </c:pt>
                <c:pt idx="2047">
                  <c:v>160.77000000000001</c:v>
                </c:pt>
                <c:pt idx="2048">
                  <c:v>160.18</c:v>
                </c:pt>
                <c:pt idx="2049">
                  <c:v>161.94999999999999</c:v>
                </c:pt>
                <c:pt idx="2050">
                  <c:v>164.84</c:v>
                </c:pt>
                <c:pt idx="2051">
                  <c:v>164.84</c:v>
                </c:pt>
                <c:pt idx="2052">
                  <c:v>164.24</c:v>
                </c:pt>
                <c:pt idx="2053">
                  <c:v>163.4</c:v>
                </c:pt>
                <c:pt idx="2054">
                  <c:v>162.84</c:v>
                </c:pt>
                <c:pt idx="2055">
                  <c:v>163.22</c:v>
                </c:pt>
                <c:pt idx="2056">
                  <c:v>163.85</c:v>
                </c:pt>
                <c:pt idx="2057">
                  <c:v>164.09</c:v>
                </c:pt>
                <c:pt idx="2058">
                  <c:v>164.65</c:v>
                </c:pt>
                <c:pt idx="2059">
                  <c:v>166.05</c:v>
                </c:pt>
                <c:pt idx="2060">
                  <c:v>164.82</c:v>
                </c:pt>
                <c:pt idx="2061">
                  <c:v>164</c:v>
                </c:pt>
                <c:pt idx="2062">
                  <c:v>163.53</c:v>
                </c:pt>
                <c:pt idx="2063">
                  <c:v>163.30000000000001</c:v>
                </c:pt>
                <c:pt idx="2064">
                  <c:v>163.56</c:v>
                </c:pt>
                <c:pt idx="2065">
                  <c:v>162</c:v>
                </c:pt>
                <c:pt idx="2066">
                  <c:v>159.21</c:v>
                </c:pt>
                <c:pt idx="2067">
                  <c:v>161.07</c:v>
                </c:pt>
                <c:pt idx="2068">
                  <c:v>161.04</c:v>
                </c:pt>
                <c:pt idx="2069">
                  <c:v>161.44</c:v>
                </c:pt>
                <c:pt idx="2070">
                  <c:v>159.63</c:v>
                </c:pt>
                <c:pt idx="2071">
                  <c:v>155.5</c:v>
                </c:pt>
                <c:pt idx="2072">
                  <c:v>155.80000000000001</c:v>
                </c:pt>
                <c:pt idx="2073">
                  <c:v>155.69</c:v>
                </c:pt>
                <c:pt idx="2074">
                  <c:v>150.65</c:v>
                </c:pt>
                <c:pt idx="2075">
                  <c:v>150</c:v>
                </c:pt>
                <c:pt idx="2076">
                  <c:v>150</c:v>
                </c:pt>
                <c:pt idx="2077">
                  <c:v>148.82</c:v>
                </c:pt>
                <c:pt idx="2078">
                  <c:v>149.1</c:v>
                </c:pt>
                <c:pt idx="2079">
                  <c:v>147.28</c:v>
                </c:pt>
                <c:pt idx="2080">
                  <c:v>147.63999999999999</c:v>
                </c:pt>
                <c:pt idx="2081">
                  <c:v>147.93</c:v>
                </c:pt>
                <c:pt idx="2082">
                  <c:v>148.66</c:v>
                </c:pt>
                <c:pt idx="2083">
                  <c:v>147.05000000000001</c:v>
                </c:pt>
                <c:pt idx="2084">
                  <c:v>147.63999999999999</c:v>
                </c:pt>
                <c:pt idx="2085">
                  <c:v>147.47999999999999</c:v>
                </c:pt>
                <c:pt idx="2086">
                  <c:v>146.76</c:v>
                </c:pt>
                <c:pt idx="2087">
                  <c:v>146.66999999999999</c:v>
                </c:pt>
                <c:pt idx="2088">
                  <c:v>146.52000000000001</c:v>
                </c:pt>
                <c:pt idx="2089">
                  <c:v>145.71</c:v>
                </c:pt>
                <c:pt idx="2090">
                  <c:v>145.34</c:v>
                </c:pt>
                <c:pt idx="2091">
                  <c:v>145.88999999999999</c:v>
                </c:pt>
                <c:pt idx="2092">
                  <c:v>145.88999999999999</c:v>
                </c:pt>
                <c:pt idx="2093">
                  <c:v>145.94999999999999</c:v>
                </c:pt>
                <c:pt idx="2094">
                  <c:v>145.74</c:v>
                </c:pt>
                <c:pt idx="2095">
                  <c:v>144.51</c:v>
                </c:pt>
                <c:pt idx="2096">
                  <c:v>145</c:v>
                </c:pt>
                <c:pt idx="2097">
                  <c:v>144.55000000000001</c:v>
                </c:pt>
                <c:pt idx="2098">
                  <c:v>144.72</c:v>
                </c:pt>
                <c:pt idx="2099">
                  <c:v>145.82</c:v>
                </c:pt>
                <c:pt idx="2100">
                  <c:v>144.28</c:v>
                </c:pt>
                <c:pt idx="2101">
                  <c:v>144.82</c:v>
                </c:pt>
                <c:pt idx="2102">
                  <c:v>144.30000000000001</c:v>
                </c:pt>
                <c:pt idx="2103">
                  <c:v>144.97999999999999</c:v>
                </c:pt>
                <c:pt idx="2104">
                  <c:v>144.02000000000001</c:v>
                </c:pt>
                <c:pt idx="2105">
                  <c:v>144.99</c:v>
                </c:pt>
                <c:pt idx="2106">
                  <c:v>145.38</c:v>
                </c:pt>
                <c:pt idx="2107">
                  <c:v>145.18</c:v>
                </c:pt>
                <c:pt idx="2108">
                  <c:v>144.41</c:v>
                </c:pt>
                <c:pt idx="2109">
                  <c:v>141.46</c:v>
                </c:pt>
                <c:pt idx="2110">
                  <c:v>142.88999999999999</c:v>
                </c:pt>
                <c:pt idx="2111">
                  <c:v>143.9</c:v>
                </c:pt>
                <c:pt idx="2112">
                  <c:v>145.81</c:v>
                </c:pt>
                <c:pt idx="2113">
                  <c:v>145.81</c:v>
                </c:pt>
                <c:pt idx="2114">
                  <c:v>143.18</c:v>
                </c:pt>
                <c:pt idx="2115">
                  <c:v>145.38999999999999</c:v>
                </c:pt>
                <c:pt idx="2116">
                  <c:v>145.05000000000001</c:v>
                </c:pt>
                <c:pt idx="2117">
                  <c:v>144.36000000000001</c:v>
                </c:pt>
                <c:pt idx="2118">
                  <c:v>141.94999999999999</c:v>
                </c:pt>
                <c:pt idx="2119">
                  <c:v>142.24</c:v>
                </c:pt>
                <c:pt idx="2120">
                  <c:v>143.63999999999999</c:v>
                </c:pt>
                <c:pt idx="2121">
                  <c:v>143.74</c:v>
                </c:pt>
                <c:pt idx="2122">
                  <c:v>145.43</c:v>
                </c:pt>
                <c:pt idx="2123">
                  <c:v>146.55000000000001</c:v>
                </c:pt>
                <c:pt idx="2124">
                  <c:v>146.13999999999999</c:v>
                </c:pt>
                <c:pt idx="2125">
                  <c:v>146.46</c:v>
                </c:pt>
                <c:pt idx="2126">
                  <c:v>146.91999999999999</c:v>
                </c:pt>
                <c:pt idx="2127">
                  <c:v>146.79</c:v>
                </c:pt>
                <c:pt idx="2128">
                  <c:v>144.16999999999999</c:v>
                </c:pt>
                <c:pt idx="2129">
                  <c:v>143.84</c:v>
                </c:pt>
                <c:pt idx="2130">
                  <c:v>143.32</c:v>
                </c:pt>
                <c:pt idx="2131">
                  <c:v>143.6</c:v>
                </c:pt>
                <c:pt idx="2132">
                  <c:v>140.9</c:v>
                </c:pt>
                <c:pt idx="2133">
                  <c:v>141.43</c:v>
                </c:pt>
                <c:pt idx="2134">
                  <c:v>140.66999999999999</c:v>
                </c:pt>
                <c:pt idx="2135">
                  <c:v>139.84</c:v>
                </c:pt>
                <c:pt idx="2136">
                  <c:v>139.66999999999999</c:v>
                </c:pt>
                <c:pt idx="2137">
                  <c:v>139.83000000000001</c:v>
                </c:pt>
                <c:pt idx="2138">
                  <c:v>139.07</c:v>
                </c:pt>
                <c:pt idx="2139">
                  <c:v>138.03</c:v>
                </c:pt>
                <c:pt idx="2140">
                  <c:v>142.83000000000001</c:v>
                </c:pt>
                <c:pt idx="2141">
                  <c:v>141.06</c:v>
                </c:pt>
                <c:pt idx="2142">
                  <c:v>141.5</c:v>
                </c:pt>
                <c:pt idx="2143">
                  <c:v>140.37</c:v>
                </c:pt>
                <c:pt idx="2144">
                  <c:v>139.85</c:v>
                </c:pt>
                <c:pt idx="2145">
                  <c:v>139.66</c:v>
                </c:pt>
                <c:pt idx="2146">
                  <c:v>138.85</c:v>
                </c:pt>
                <c:pt idx="2147">
                  <c:v>138.72</c:v>
                </c:pt>
                <c:pt idx="2148">
                  <c:v>137.84</c:v>
                </c:pt>
                <c:pt idx="2149">
                  <c:v>137.66</c:v>
                </c:pt>
                <c:pt idx="2150">
                  <c:v>135.25</c:v>
                </c:pt>
                <c:pt idx="2151">
                  <c:v>135.63999999999999</c:v>
                </c:pt>
                <c:pt idx="2152">
                  <c:v>134.13999999999999</c:v>
                </c:pt>
                <c:pt idx="2153">
                  <c:v>135.47999999999999</c:v>
                </c:pt>
                <c:pt idx="2154">
                  <c:v>134.88999999999999</c:v>
                </c:pt>
                <c:pt idx="2155">
                  <c:v>134.65</c:v>
                </c:pt>
                <c:pt idx="2156">
                  <c:v>134.11000000000001</c:v>
                </c:pt>
                <c:pt idx="2157">
                  <c:v>131.66999999999999</c:v>
                </c:pt>
                <c:pt idx="2158">
                  <c:v>132.57</c:v>
                </c:pt>
                <c:pt idx="2159">
                  <c:v>131.97999999999999</c:v>
                </c:pt>
                <c:pt idx="2160">
                  <c:v>131.79</c:v>
                </c:pt>
                <c:pt idx="2161">
                  <c:v>130.19</c:v>
                </c:pt>
                <c:pt idx="2162">
                  <c:v>129.66999999999999</c:v>
                </c:pt>
                <c:pt idx="2163">
                  <c:v>129.43</c:v>
                </c:pt>
                <c:pt idx="2164">
                  <c:v>128.85</c:v>
                </c:pt>
                <c:pt idx="2165">
                  <c:v>129.61000000000001</c:v>
                </c:pt>
                <c:pt idx="2166">
                  <c:v>127.99</c:v>
                </c:pt>
                <c:pt idx="2167">
                  <c:v>126.36</c:v>
                </c:pt>
                <c:pt idx="2168">
                  <c:v>126.08</c:v>
                </c:pt>
                <c:pt idx="2169">
                  <c:v>125.95</c:v>
                </c:pt>
                <c:pt idx="2170">
                  <c:v>127.58</c:v>
                </c:pt>
                <c:pt idx="2171">
                  <c:v>127.58</c:v>
                </c:pt>
                <c:pt idx="2172">
                  <c:v>125.04</c:v>
                </c:pt>
                <c:pt idx="2173">
                  <c:v>125.77</c:v>
                </c:pt>
                <c:pt idx="2174">
                  <c:v>123.13</c:v>
                </c:pt>
                <c:pt idx="2175">
                  <c:v>123.4</c:v>
                </c:pt>
                <c:pt idx="2176">
                  <c:v>124.73</c:v>
                </c:pt>
                <c:pt idx="2177">
                  <c:v>122.78</c:v>
                </c:pt>
                <c:pt idx="2178">
                  <c:v>125.27</c:v>
                </c:pt>
                <c:pt idx="2179">
                  <c:v>124.9</c:v>
                </c:pt>
                <c:pt idx="2180">
                  <c:v>126.47</c:v>
                </c:pt>
                <c:pt idx="2181">
                  <c:v>127.5</c:v>
                </c:pt>
                <c:pt idx="2182">
                  <c:v>128.9</c:v>
                </c:pt>
                <c:pt idx="2183">
                  <c:v>129.39250000000001</c:v>
                </c:pt>
                <c:pt idx="2184">
                  <c:v>128.44999999999999</c:v>
                </c:pt>
                <c:pt idx="2185">
                  <c:v>127.77</c:v>
                </c:pt>
                <c:pt idx="2186">
                  <c:v>127.87</c:v>
                </c:pt>
                <c:pt idx="2187">
                  <c:v>128.30000000000001</c:v>
                </c:pt>
                <c:pt idx="2188">
                  <c:v>129.83000000000001</c:v>
                </c:pt>
                <c:pt idx="2189">
                  <c:v>131.84</c:v>
                </c:pt>
                <c:pt idx="2190">
                  <c:v>132</c:v>
                </c:pt>
                <c:pt idx="2191">
                  <c:v>130.13999999999999</c:v>
                </c:pt>
                <c:pt idx="2192">
                  <c:v>131.83000000000001</c:v>
                </c:pt>
                <c:pt idx="2193">
                  <c:v>131.27000000000001</c:v>
                </c:pt>
                <c:pt idx="2194">
                  <c:v>130.37</c:v>
                </c:pt>
                <c:pt idx="2195">
                  <c:v>130.76</c:v>
                </c:pt>
                <c:pt idx="2196">
                  <c:v>128.4</c:v>
                </c:pt>
                <c:pt idx="2197">
                  <c:v>128.02000000000001</c:v>
                </c:pt>
                <c:pt idx="2198">
                  <c:v>128.43</c:v>
                </c:pt>
                <c:pt idx="2199">
                  <c:v>128.63</c:v>
                </c:pt>
                <c:pt idx="2200">
                  <c:v>128.41</c:v>
                </c:pt>
                <c:pt idx="2201">
                  <c:v>128.38</c:v>
                </c:pt>
                <c:pt idx="2202">
                  <c:v>127.47</c:v>
                </c:pt>
                <c:pt idx="2203">
                  <c:v>125.27</c:v>
                </c:pt>
                <c:pt idx="2204">
                  <c:v>126.55</c:v>
                </c:pt>
                <c:pt idx="2205">
                  <c:v>129.79</c:v>
                </c:pt>
                <c:pt idx="2206">
                  <c:v>128.03</c:v>
                </c:pt>
                <c:pt idx="2207">
                  <c:v>130.72</c:v>
                </c:pt>
                <c:pt idx="2208">
                  <c:v>130.72</c:v>
                </c:pt>
                <c:pt idx="2209">
                  <c:v>130.47999999999999</c:v>
                </c:pt>
                <c:pt idx="2210">
                  <c:v>128.66999999999999</c:v>
                </c:pt>
                <c:pt idx="2211">
                  <c:v>127.96</c:v>
                </c:pt>
                <c:pt idx="2212">
                  <c:v>127.97</c:v>
                </c:pt>
                <c:pt idx="2213">
                  <c:v>127</c:v>
                </c:pt>
                <c:pt idx="2214">
                  <c:v>123.46</c:v>
                </c:pt>
                <c:pt idx="2215">
                  <c:v>121.86</c:v>
                </c:pt>
                <c:pt idx="2216">
                  <c:v>121.86</c:v>
                </c:pt>
                <c:pt idx="2217">
                  <c:v>122.57</c:v>
                </c:pt>
                <c:pt idx="2218">
                  <c:v>123.48</c:v>
                </c:pt>
                <c:pt idx="2219">
                  <c:v>125.09</c:v>
                </c:pt>
                <c:pt idx="2220">
                  <c:v>128.97999999999999</c:v>
                </c:pt>
                <c:pt idx="2221">
                  <c:v>127.12</c:v>
                </c:pt>
                <c:pt idx="2222">
                  <c:v>128.19</c:v>
                </c:pt>
                <c:pt idx="2223">
                  <c:v>130.11000000000001</c:v>
                </c:pt>
                <c:pt idx="2224">
                  <c:v>129.30000000000001</c:v>
                </c:pt>
                <c:pt idx="2225">
                  <c:v>130.65</c:v>
                </c:pt>
                <c:pt idx="2226">
                  <c:v>130.15</c:v>
                </c:pt>
                <c:pt idx="2227">
                  <c:v>130.97999999999999</c:v>
                </c:pt>
                <c:pt idx="2228">
                  <c:v>130.35</c:v>
                </c:pt>
                <c:pt idx="2229">
                  <c:v>129.79</c:v>
                </c:pt>
                <c:pt idx="2230">
                  <c:v>128.5</c:v>
                </c:pt>
                <c:pt idx="2231">
                  <c:v>128.44999999999999</c:v>
                </c:pt>
                <c:pt idx="2232">
                  <c:v>127.68</c:v>
                </c:pt>
                <c:pt idx="2233">
                  <c:v>123.9</c:v>
                </c:pt>
                <c:pt idx="2234">
                  <c:v>123.72</c:v>
                </c:pt>
                <c:pt idx="2235">
                  <c:v>124.13</c:v>
                </c:pt>
                <c:pt idx="2236">
                  <c:v>125.28</c:v>
                </c:pt>
                <c:pt idx="2237">
                  <c:v>127.96</c:v>
                </c:pt>
                <c:pt idx="2238">
                  <c:v>127.41</c:v>
                </c:pt>
                <c:pt idx="2239">
                  <c:v>124.34</c:v>
                </c:pt>
                <c:pt idx="2240">
                  <c:v>125.26</c:v>
                </c:pt>
                <c:pt idx="2241">
                  <c:v>125.26</c:v>
                </c:pt>
                <c:pt idx="2242">
                  <c:v>126.39</c:v>
                </c:pt>
                <c:pt idx="2243">
                  <c:v>123.23</c:v>
                </c:pt>
                <c:pt idx="2244">
                  <c:v>124.52</c:v>
                </c:pt>
                <c:pt idx="2245">
                  <c:v>124.45</c:v>
                </c:pt>
                <c:pt idx="2246">
                  <c:v>125.42</c:v>
                </c:pt>
                <c:pt idx="2247">
                  <c:v>123.8</c:v>
                </c:pt>
                <c:pt idx="2248">
                  <c:v>128.86000000000001</c:v>
                </c:pt>
                <c:pt idx="2249">
                  <c:v>129.94999999999999</c:v>
                </c:pt>
                <c:pt idx="2250">
                  <c:v>130.44</c:v>
                </c:pt>
                <c:pt idx="2251">
                  <c:v>131.19</c:v>
                </c:pt>
                <c:pt idx="2252">
                  <c:v>131.47999999999999</c:v>
                </c:pt>
                <c:pt idx="2253">
                  <c:v>132.68</c:v>
                </c:pt>
                <c:pt idx="2254">
                  <c:v>126.89</c:v>
                </c:pt>
                <c:pt idx="2255">
                  <c:v>126.27</c:v>
                </c:pt>
                <c:pt idx="2256">
                  <c:v>122.1</c:v>
                </c:pt>
                <c:pt idx="2257">
                  <c:v>123.92</c:v>
                </c:pt>
                <c:pt idx="2258">
                  <c:v>127.46</c:v>
                </c:pt>
                <c:pt idx="2259">
                  <c:v>128.12</c:v>
                </c:pt>
                <c:pt idx="2260">
                  <c:v>129.6</c:v>
                </c:pt>
                <c:pt idx="2261">
                  <c:v>129</c:v>
                </c:pt>
                <c:pt idx="2262">
                  <c:v>130.46</c:v>
                </c:pt>
                <c:pt idx="2263">
                  <c:v>130.1</c:v>
                </c:pt>
                <c:pt idx="2264">
                  <c:v>128.82</c:v>
                </c:pt>
                <c:pt idx="2265">
                  <c:v>130.72999999999999</c:v>
                </c:pt>
                <c:pt idx="2266">
                  <c:v>129.99</c:v>
                </c:pt>
                <c:pt idx="2267">
                  <c:v>129.13</c:v>
                </c:pt>
                <c:pt idx="2268">
                  <c:v>128.99</c:v>
                </c:pt>
                <c:pt idx="2269">
                  <c:v>129.69</c:v>
                </c:pt>
                <c:pt idx="2270">
                  <c:v>132.22999999999999</c:v>
                </c:pt>
                <c:pt idx="2271">
                  <c:v>130.63</c:v>
                </c:pt>
                <c:pt idx="2272">
                  <c:v>130.88999999999999</c:v>
                </c:pt>
                <c:pt idx="2273">
                  <c:v>131.25</c:v>
                </c:pt>
                <c:pt idx="2274">
                  <c:v>129.03</c:v>
                </c:pt>
                <c:pt idx="2275">
                  <c:v>128.36000000000001</c:v>
                </c:pt>
                <c:pt idx="2276">
                  <c:v>128.76</c:v>
                </c:pt>
                <c:pt idx="2277">
                  <c:v>127.61</c:v>
                </c:pt>
                <c:pt idx="2278">
                  <c:v>128.47999999999999</c:v>
                </c:pt>
                <c:pt idx="2279">
                  <c:v>128.93</c:v>
                </c:pt>
                <c:pt idx="2280">
                  <c:v>129.35</c:v>
                </c:pt>
                <c:pt idx="2281">
                  <c:v>128.25</c:v>
                </c:pt>
                <c:pt idx="2282">
                  <c:v>128.25</c:v>
                </c:pt>
                <c:pt idx="2283">
                  <c:v>128.25</c:v>
                </c:pt>
                <c:pt idx="2284">
                  <c:v>128.77000000000001</c:v>
                </c:pt>
                <c:pt idx="2285">
                  <c:v>128.59</c:v>
                </c:pt>
                <c:pt idx="2286">
                  <c:v>129.26</c:v>
                </c:pt>
                <c:pt idx="2287">
                  <c:v>129.24</c:v>
                </c:pt>
                <c:pt idx="2288">
                  <c:v>128.53</c:v>
                </c:pt>
                <c:pt idx="2289">
                  <c:v>129.37</c:v>
                </c:pt>
                <c:pt idx="2290">
                  <c:v>127.98</c:v>
                </c:pt>
                <c:pt idx="2291">
                  <c:v>127.71</c:v>
                </c:pt>
                <c:pt idx="2292">
                  <c:v>128.38</c:v>
                </c:pt>
                <c:pt idx="2293">
                  <c:v>127.76</c:v>
                </c:pt>
                <c:pt idx="2294">
                  <c:v>128.66999999999999</c:v>
                </c:pt>
                <c:pt idx="2295">
                  <c:v>127.83</c:v>
                </c:pt>
                <c:pt idx="2296">
                  <c:v>127.94</c:v>
                </c:pt>
                <c:pt idx="2297">
                  <c:v>127.6</c:v>
                </c:pt>
                <c:pt idx="2298">
                  <c:v>125.62</c:v>
                </c:pt>
                <c:pt idx="2299">
                  <c:v>125.55</c:v>
                </c:pt>
                <c:pt idx="2300">
                  <c:v>126.41</c:v>
                </c:pt>
                <c:pt idx="2301">
                  <c:v>127.25</c:v>
                </c:pt>
                <c:pt idx="2302">
                  <c:v>126.72</c:v>
                </c:pt>
                <c:pt idx="2303">
                  <c:v>126.88</c:v>
                </c:pt>
                <c:pt idx="2304">
                  <c:v>127.42</c:v>
                </c:pt>
                <c:pt idx="2305">
                  <c:v>128.57</c:v>
                </c:pt>
                <c:pt idx="2306">
                  <c:v>127.16</c:v>
                </c:pt>
                <c:pt idx="2307">
                  <c:v>127.07</c:v>
                </c:pt>
                <c:pt idx="2308">
                  <c:v>127.59</c:v>
                </c:pt>
                <c:pt idx="2309">
                  <c:v>126.46</c:v>
                </c:pt>
                <c:pt idx="2310">
                  <c:v>126.85</c:v>
                </c:pt>
                <c:pt idx="2311">
                  <c:v>127.19</c:v>
                </c:pt>
                <c:pt idx="2312">
                  <c:v>127.81</c:v>
                </c:pt>
                <c:pt idx="2313">
                  <c:v>126.33</c:v>
                </c:pt>
                <c:pt idx="2314">
                  <c:v>125.23</c:v>
                </c:pt>
                <c:pt idx="2315">
                  <c:v>124</c:v>
                </c:pt>
                <c:pt idx="2316">
                  <c:v>124</c:v>
                </c:pt>
                <c:pt idx="2317">
                  <c:v>123.73</c:v>
                </c:pt>
                <c:pt idx="2318">
                  <c:v>122.81</c:v>
                </c:pt>
                <c:pt idx="2319">
                  <c:v>123.21</c:v>
                </c:pt>
                <c:pt idx="2320">
                  <c:v>121.88</c:v>
                </c:pt>
                <c:pt idx="2321">
                  <c:v>123.52</c:v>
                </c:pt>
                <c:pt idx="2322">
                  <c:v>123</c:v>
                </c:pt>
                <c:pt idx="2323">
                  <c:v>125.66</c:v>
                </c:pt>
                <c:pt idx="2324">
                  <c:v>125.53</c:v>
                </c:pt>
                <c:pt idx="2325">
                  <c:v>124.67</c:v>
                </c:pt>
                <c:pt idx="2326">
                  <c:v>122.39</c:v>
                </c:pt>
                <c:pt idx="2327">
                  <c:v>123.75</c:v>
                </c:pt>
                <c:pt idx="2328">
                  <c:v>126.33</c:v>
                </c:pt>
                <c:pt idx="2329">
                  <c:v>125.75</c:v>
                </c:pt>
                <c:pt idx="2330">
                  <c:v>126.12</c:v>
                </c:pt>
                <c:pt idx="2331">
                  <c:v>125.5</c:v>
                </c:pt>
                <c:pt idx="2332">
                  <c:v>129</c:v>
                </c:pt>
                <c:pt idx="2333">
                  <c:v>130.25</c:v>
                </c:pt>
                <c:pt idx="2334">
                  <c:v>134.13999999999999</c:v>
                </c:pt>
                <c:pt idx="2335">
                  <c:v>131.78</c:v>
                </c:pt>
                <c:pt idx="2336">
                  <c:v>131.78</c:v>
                </c:pt>
                <c:pt idx="2337">
                  <c:v>132.31</c:v>
                </c:pt>
                <c:pt idx="2338">
                  <c:v>130.22999999999999</c:v>
                </c:pt>
                <c:pt idx="2339">
                  <c:v>130.51</c:v>
                </c:pt>
                <c:pt idx="2340">
                  <c:v>129.47999999999999</c:v>
                </c:pt>
                <c:pt idx="2341">
                  <c:v>130.85</c:v>
                </c:pt>
                <c:pt idx="2342">
                  <c:v>129.55000000000001</c:v>
                </c:pt>
                <c:pt idx="2343">
                  <c:v>130</c:v>
                </c:pt>
                <c:pt idx="2344">
                  <c:v>130.85</c:v>
                </c:pt>
                <c:pt idx="2345">
                  <c:v>132.44999999999999</c:v>
                </c:pt>
                <c:pt idx="2346">
                  <c:v>130.9</c:v>
                </c:pt>
                <c:pt idx="2347">
                  <c:v>130.9</c:v>
                </c:pt>
                <c:pt idx="2348">
                  <c:v>132.57</c:v>
                </c:pt>
                <c:pt idx="2349">
                  <c:v>131.85</c:v>
                </c:pt>
                <c:pt idx="2350">
                  <c:v>132.31</c:v>
                </c:pt>
                <c:pt idx="2351">
                  <c:v>130.57</c:v>
                </c:pt>
                <c:pt idx="2352">
                  <c:v>130.57</c:v>
                </c:pt>
                <c:pt idx="2353">
                  <c:v>130</c:v>
                </c:pt>
                <c:pt idx="2354">
                  <c:v>129.93</c:v>
                </c:pt>
                <c:pt idx="2355">
                  <c:v>128.65</c:v>
                </c:pt>
                <c:pt idx="2356">
                  <c:v>127.91</c:v>
                </c:pt>
                <c:pt idx="2357">
                  <c:v>127.4</c:v>
                </c:pt>
                <c:pt idx="2358">
                  <c:v>128.71</c:v>
                </c:pt>
                <c:pt idx="2359">
                  <c:v>128.49</c:v>
                </c:pt>
                <c:pt idx="2360">
                  <c:v>129.93</c:v>
                </c:pt>
                <c:pt idx="2361">
                  <c:v>129.68</c:v>
                </c:pt>
                <c:pt idx="2362">
                  <c:v>129.34</c:v>
                </c:pt>
                <c:pt idx="2363">
                  <c:v>128.38999999999999</c:v>
                </c:pt>
                <c:pt idx="2364">
                  <c:v>126.8</c:v>
                </c:pt>
                <c:pt idx="2365">
                  <c:v>127.04</c:v>
                </c:pt>
                <c:pt idx="2366">
                  <c:v>127.25</c:v>
                </c:pt>
                <c:pt idx="2367">
                  <c:v>127.55</c:v>
                </c:pt>
                <c:pt idx="2368">
                  <c:v>127.21</c:v>
                </c:pt>
                <c:pt idx="2369">
                  <c:v>127.94</c:v>
                </c:pt>
                <c:pt idx="2370">
                  <c:v>126.35</c:v>
                </c:pt>
                <c:pt idx="2371">
                  <c:v>125.7</c:v>
                </c:pt>
                <c:pt idx="2372">
                  <c:v>127.28</c:v>
                </c:pt>
                <c:pt idx="2373">
                  <c:v>127.28</c:v>
                </c:pt>
                <c:pt idx="2374">
                  <c:v>127.93</c:v>
                </c:pt>
                <c:pt idx="2375">
                  <c:v>128.19999999999999</c:v>
                </c:pt>
                <c:pt idx="2376">
                  <c:v>126.96</c:v>
                </c:pt>
                <c:pt idx="2377">
                  <c:v>127.54</c:v>
                </c:pt>
                <c:pt idx="2378">
                  <c:v>128.15</c:v>
                </c:pt>
                <c:pt idx="2379">
                  <c:v>128.63</c:v>
                </c:pt>
                <c:pt idx="2380">
                  <c:v>128.21</c:v>
                </c:pt>
                <c:pt idx="2381">
                  <c:v>127.03</c:v>
                </c:pt>
                <c:pt idx="2382">
                  <c:v>126.26</c:v>
                </c:pt>
                <c:pt idx="2383">
                  <c:v>127.19</c:v>
                </c:pt>
                <c:pt idx="2384">
                  <c:v>126.91</c:v>
                </c:pt>
                <c:pt idx="2385">
                  <c:v>126</c:v>
                </c:pt>
                <c:pt idx="2386">
                  <c:v>123.49</c:v>
                </c:pt>
                <c:pt idx="2387">
                  <c:v>123.1</c:v>
                </c:pt>
                <c:pt idx="2388">
                  <c:v>121.29</c:v>
                </c:pt>
                <c:pt idx="2389">
                  <c:v>121.16</c:v>
                </c:pt>
                <c:pt idx="2390">
                  <c:v>120.56</c:v>
                </c:pt>
                <c:pt idx="2391">
                  <c:v>120.61</c:v>
                </c:pt>
                <c:pt idx="2392">
                  <c:v>122.87</c:v>
                </c:pt>
                <c:pt idx="2393">
                  <c:v>121.5</c:v>
                </c:pt>
                <c:pt idx="2394">
                  <c:v>120.65</c:v>
                </c:pt>
                <c:pt idx="2395">
                  <c:v>120.11</c:v>
                </c:pt>
                <c:pt idx="2396">
                  <c:v>120.36</c:v>
                </c:pt>
                <c:pt idx="2397">
                  <c:v>122.69</c:v>
                </c:pt>
                <c:pt idx="2398">
                  <c:v>120.87</c:v>
                </c:pt>
                <c:pt idx="2399">
                  <c:v>122.82</c:v>
                </c:pt>
                <c:pt idx="2400">
                  <c:v>123.06</c:v>
                </c:pt>
                <c:pt idx="2401">
                  <c:v>121.64</c:v>
                </c:pt>
                <c:pt idx="2402">
                  <c:v>127.98</c:v>
                </c:pt>
                <c:pt idx="2403">
                  <c:v>128.35</c:v>
                </c:pt>
                <c:pt idx="2404">
                  <c:v>127.02</c:v>
                </c:pt>
                <c:pt idx="2405">
                  <c:v>127.04</c:v>
                </c:pt>
                <c:pt idx="2406">
                  <c:v>125.93</c:v>
                </c:pt>
                <c:pt idx="2407">
                  <c:v>122.29</c:v>
                </c:pt>
                <c:pt idx="2408">
                  <c:v>122.78</c:v>
                </c:pt>
                <c:pt idx="2409">
                  <c:v>121.35</c:v>
                </c:pt>
                <c:pt idx="2410">
                  <c:v>119.75</c:v>
                </c:pt>
                <c:pt idx="2411">
                  <c:v>119.02</c:v>
                </c:pt>
                <c:pt idx="2412">
                  <c:v>117.9</c:v>
                </c:pt>
                <c:pt idx="2413">
                  <c:v>119.61</c:v>
                </c:pt>
                <c:pt idx="2414">
                  <c:v>118.81</c:v>
                </c:pt>
                <c:pt idx="2415">
                  <c:v>119.33</c:v>
                </c:pt>
                <c:pt idx="2416">
                  <c:v>121.08</c:v>
                </c:pt>
                <c:pt idx="2417">
                  <c:v>120.94</c:v>
                </c:pt>
                <c:pt idx="2418">
                  <c:v>120.82</c:v>
                </c:pt>
                <c:pt idx="2419">
                  <c:v>121.61</c:v>
                </c:pt>
                <c:pt idx="2420">
                  <c:v>121.57</c:v>
                </c:pt>
                <c:pt idx="2421">
                  <c:v>122.11</c:v>
                </c:pt>
                <c:pt idx="2422">
                  <c:v>121.88</c:v>
                </c:pt>
                <c:pt idx="2423">
                  <c:v>121.82</c:v>
                </c:pt>
                <c:pt idx="2424">
                  <c:v>119.35</c:v>
                </c:pt>
                <c:pt idx="2425">
                  <c:v>118.88</c:v>
                </c:pt>
                <c:pt idx="2426">
                  <c:v>118.05</c:v>
                </c:pt>
                <c:pt idx="2427">
                  <c:v>117.67</c:v>
                </c:pt>
                <c:pt idx="2428">
                  <c:v>116.76</c:v>
                </c:pt>
                <c:pt idx="2429">
                  <c:v>117.16</c:v>
                </c:pt>
                <c:pt idx="2430">
                  <c:v>117.46</c:v>
                </c:pt>
                <c:pt idx="2431">
                  <c:v>117.46</c:v>
                </c:pt>
                <c:pt idx="2432">
                  <c:v>116.33</c:v>
                </c:pt>
                <c:pt idx="2433">
                  <c:v>116.09</c:v>
                </c:pt>
                <c:pt idx="2434">
                  <c:v>116.69</c:v>
                </c:pt>
                <c:pt idx="2435">
                  <c:v>118.05</c:v>
                </c:pt>
                <c:pt idx="2436">
                  <c:v>118.22</c:v>
                </c:pt>
                <c:pt idx="2437">
                  <c:v>119.43</c:v>
                </c:pt>
                <c:pt idx="2438">
                  <c:v>119.47</c:v>
                </c:pt>
                <c:pt idx="2439">
                  <c:v>118.83</c:v>
                </c:pt>
                <c:pt idx="2440">
                  <c:v>119.32</c:v>
                </c:pt>
                <c:pt idx="2441">
                  <c:v>119.9</c:v>
                </c:pt>
                <c:pt idx="2442">
                  <c:v>118.95</c:v>
                </c:pt>
                <c:pt idx="2443">
                  <c:v>118.57</c:v>
                </c:pt>
                <c:pt idx="2444">
                  <c:v>117.63</c:v>
                </c:pt>
                <c:pt idx="2445">
                  <c:v>116.86</c:v>
                </c:pt>
                <c:pt idx="2446">
                  <c:v>118.57</c:v>
                </c:pt>
                <c:pt idx="2447">
                  <c:v>119.58</c:v>
                </c:pt>
                <c:pt idx="2448">
                  <c:v>119.29</c:v>
                </c:pt>
                <c:pt idx="2449">
                  <c:v>117.79</c:v>
                </c:pt>
                <c:pt idx="2450">
                  <c:v>118.7</c:v>
                </c:pt>
                <c:pt idx="2451">
                  <c:v>119.33</c:v>
                </c:pt>
                <c:pt idx="2452">
                  <c:v>117.38</c:v>
                </c:pt>
                <c:pt idx="2453">
                  <c:v>118.47</c:v>
                </c:pt>
                <c:pt idx="2454">
                  <c:v>119.6</c:v>
                </c:pt>
                <c:pt idx="2455">
                  <c:v>119.92</c:v>
                </c:pt>
                <c:pt idx="2456">
                  <c:v>117.93</c:v>
                </c:pt>
                <c:pt idx="2457">
                  <c:v>117.86</c:v>
                </c:pt>
                <c:pt idx="2458">
                  <c:v>117.26</c:v>
                </c:pt>
                <c:pt idx="2459">
                  <c:v>117.28</c:v>
                </c:pt>
                <c:pt idx="2460">
                  <c:v>117.63</c:v>
                </c:pt>
                <c:pt idx="2461">
                  <c:v>117.64</c:v>
                </c:pt>
                <c:pt idx="2462">
                  <c:v>117.06</c:v>
                </c:pt>
                <c:pt idx="2463">
                  <c:v>115.57</c:v>
                </c:pt>
                <c:pt idx="2464">
                  <c:v>117.04</c:v>
                </c:pt>
                <c:pt idx="2465">
                  <c:v>116.44</c:v>
                </c:pt>
                <c:pt idx="2466">
                  <c:v>115.42</c:v>
                </c:pt>
                <c:pt idx="2467">
                  <c:v>110.64</c:v>
                </c:pt>
                <c:pt idx="2468">
                  <c:v>107.22</c:v>
                </c:pt>
                <c:pt idx="2469">
                  <c:v>103.25</c:v>
                </c:pt>
                <c:pt idx="2470">
                  <c:v>103.62</c:v>
                </c:pt>
                <c:pt idx="2471">
                  <c:v>100.83</c:v>
                </c:pt>
                <c:pt idx="2472">
                  <c:v>102.08</c:v>
                </c:pt>
                <c:pt idx="2473">
                  <c:v>100.68</c:v>
                </c:pt>
                <c:pt idx="2474">
                  <c:v>100.19</c:v>
                </c:pt>
                <c:pt idx="2475">
                  <c:v>101.65</c:v>
                </c:pt>
                <c:pt idx="2476">
                  <c:v>101.73</c:v>
                </c:pt>
                <c:pt idx="2477">
                  <c:v>101.73</c:v>
                </c:pt>
                <c:pt idx="2478">
                  <c:v>104.84</c:v>
                </c:pt>
                <c:pt idx="2479">
                  <c:v>104.42</c:v>
                </c:pt>
                <c:pt idx="2480">
                  <c:v>105.83</c:v>
                </c:pt>
                <c:pt idx="2481">
                  <c:v>105.68</c:v>
                </c:pt>
                <c:pt idx="2482">
                  <c:v>106.06</c:v>
                </c:pt>
                <c:pt idx="2483">
                  <c:v>104.15</c:v>
                </c:pt>
                <c:pt idx="2484">
                  <c:v>104.44</c:v>
                </c:pt>
                <c:pt idx="2485">
                  <c:v>104.52</c:v>
                </c:pt>
                <c:pt idx="2486">
                  <c:v>105.89</c:v>
                </c:pt>
                <c:pt idx="2487">
                  <c:v>106.33</c:v>
                </c:pt>
                <c:pt idx="2488">
                  <c:v>107</c:v>
                </c:pt>
                <c:pt idx="2489">
                  <c:v>107.32</c:v>
                </c:pt>
                <c:pt idx="2490">
                  <c:v>107.62</c:v>
                </c:pt>
                <c:pt idx="2491">
                  <c:v>108.21</c:v>
                </c:pt>
                <c:pt idx="2492">
                  <c:v>109.4</c:v>
                </c:pt>
                <c:pt idx="2493">
                  <c:v>108.35</c:v>
                </c:pt>
                <c:pt idx="2494">
                  <c:v>108.14</c:v>
                </c:pt>
                <c:pt idx="2495">
                  <c:v>107.49</c:v>
                </c:pt>
                <c:pt idx="2496">
                  <c:v>107.24</c:v>
                </c:pt>
                <c:pt idx="2497">
                  <c:v>106.33</c:v>
                </c:pt>
                <c:pt idx="2498">
                  <c:v>106.49</c:v>
                </c:pt>
                <c:pt idx="2499">
                  <c:v>106.83</c:v>
                </c:pt>
                <c:pt idx="2500">
                  <c:v>108.37</c:v>
                </c:pt>
                <c:pt idx="2501">
                  <c:v>106.28</c:v>
                </c:pt>
                <c:pt idx="2502">
                  <c:v>104.69</c:v>
                </c:pt>
                <c:pt idx="2503">
                  <c:v>102.93</c:v>
                </c:pt>
                <c:pt idx="2504">
                  <c:v>105.02</c:v>
                </c:pt>
                <c:pt idx="2505">
                  <c:v>101.89</c:v>
                </c:pt>
                <c:pt idx="2506">
                  <c:v>101.89</c:v>
                </c:pt>
                <c:pt idx="2507">
                  <c:v>102.82</c:v>
                </c:pt>
                <c:pt idx="2508">
                  <c:v>104.05</c:v>
                </c:pt>
                <c:pt idx="2509">
                  <c:v>105.51</c:v>
                </c:pt>
                <c:pt idx="2510">
                  <c:v>104.58</c:v>
                </c:pt>
                <c:pt idx="2511">
                  <c:v>101.37</c:v>
                </c:pt>
                <c:pt idx="2512">
                  <c:v>101.05</c:v>
                </c:pt>
                <c:pt idx="2513">
                  <c:v>102.26</c:v>
                </c:pt>
                <c:pt idx="2514">
                  <c:v>103.94</c:v>
                </c:pt>
                <c:pt idx="2515">
                  <c:v>102.9</c:v>
                </c:pt>
                <c:pt idx="2516">
                  <c:v>101.49</c:v>
                </c:pt>
                <c:pt idx="2517">
                  <c:v>102.59</c:v>
                </c:pt>
                <c:pt idx="2518">
                  <c:v>104.62</c:v>
                </c:pt>
                <c:pt idx="2519">
                  <c:v>105.85</c:v>
                </c:pt>
                <c:pt idx="2520">
                  <c:v>106.19</c:v>
                </c:pt>
                <c:pt idx="2521">
                  <c:v>104.61</c:v>
                </c:pt>
                <c:pt idx="2522">
                  <c:v>103.21</c:v>
                </c:pt>
                <c:pt idx="2523">
                  <c:v>104.04</c:v>
                </c:pt>
                <c:pt idx="2524">
                  <c:v>101.94</c:v>
                </c:pt>
                <c:pt idx="2525">
                  <c:v>99.95</c:v>
                </c:pt>
                <c:pt idx="2526">
                  <c:v>100.08</c:v>
                </c:pt>
                <c:pt idx="2527">
                  <c:v>101.42</c:v>
                </c:pt>
                <c:pt idx="2528">
                  <c:v>102.55</c:v>
                </c:pt>
                <c:pt idx="2529">
                  <c:v>102.31</c:v>
                </c:pt>
                <c:pt idx="2530">
                  <c:v>100.43</c:v>
                </c:pt>
                <c:pt idx="2531">
                  <c:v>101.27</c:v>
                </c:pt>
                <c:pt idx="2532">
                  <c:v>101.43</c:v>
                </c:pt>
                <c:pt idx="2533">
                  <c:v>98.85</c:v>
                </c:pt>
                <c:pt idx="2534">
                  <c:v>99.27</c:v>
                </c:pt>
                <c:pt idx="2535">
                  <c:v>99.95</c:v>
                </c:pt>
                <c:pt idx="2536">
                  <c:v>101.7</c:v>
                </c:pt>
                <c:pt idx="2537">
                  <c:v>101.7</c:v>
                </c:pt>
                <c:pt idx="2538">
                  <c:v>101.19</c:v>
                </c:pt>
                <c:pt idx="2539">
                  <c:v>98.75</c:v>
                </c:pt>
                <c:pt idx="2540">
                  <c:v>101.56</c:v>
                </c:pt>
                <c:pt idx="2541">
                  <c:v>102.22</c:v>
                </c:pt>
                <c:pt idx="2542">
                  <c:v>100.82</c:v>
                </c:pt>
                <c:pt idx="2543">
                  <c:v>97.61</c:v>
                </c:pt>
                <c:pt idx="2544">
                  <c:v>96.89</c:v>
                </c:pt>
                <c:pt idx="2545">
                  <c:v>94.52</c:v>
                </c:pt>
                <c:pt idx="2546">
                  <c:v>94.15</c:v>
                </c:pt>
                <c:pt idx="2547">
                  <c:v>98.78</c:v>
                </c:pt>
                <c:pt idx="2548">
                  <c:v>97.95</c:v>
                </c:pt>
                <c:pt idx="2549">
                  <c:v>98.3</c:v>
                </c:pt>
                <c:pt idx="2550">
                  <c:v>98.71</c:v>
                </c:pt>
                <c:pt idx="2551">
                  <c:v>92.51</c:v>
                </c:pt>
                <c:pt idx="2552">
                  <c:v>92.66</c:v>
                </c:pt>
                <c:pt idx="2553">
                  <c:v>91.95</c:v>
                </c:pt>
                <c:pt idx="2554">
                  <c:v>92.91</c:v>
                </c:pt>
                <c:pt idx="2555">
                  <c:v>91.22</c:v>
                </c:pt>
                <c:pt idx="2556">
                  <c:v>90.36</c:v>
                </c:pt>
                <c:pt idx="2557">
                  <c:v>90.4</c:v>
                </c:pt>
                <c:pt idx="2558">
                  <c:v>88.62</c:v>
                </c:pt>
                <c:pt idx="2559">
                  <c:v>87.25</c:v>
                </c:pt>
                <c:pt idx="2560">
                  <c:v>83.48</c:v>
                </c:pt>
                <c:pt idx="2561">
                  <c:v>85.81</c:v>
                </c:pt>
                <c:pt idx="2562">
                  <c:v>87.48</c:v>
                </c:pt>
                <c:pt idx="2563">
                  <c:v>89.49</c:v>
                </c:pt>
                <c:pt idx="2564">
                  <c:v>87.77</c:v>
                </c:pt>
                <c:pt idx="2565">
                  <c:v>89.05</c:v>
                </c:pt>
                <c:pt idx="2566">
                  <c:v>92.03</c:v>
                </c:pt>
                <c:pt idx="2567">
                  <c:v>88.97</c:v>
                </c:pt>
                <c:pt idx="2568">
                  <c:v>85.9</c:v>
                </c:pt>
                <c:pt idx="2569">
                  <c:v>86.4</c:v>
                </c:pt>
                <c:pt idx="2570">
                  <c:v>84.37</c:v>
                </c:pt>
                <c:pt idx="2571">
                  <c:v>88.79</c:v>
                </c:pt>
                <c:pt idx="2572">
                  <c:v>88.93</c:v>
                </c:pt>
                <c:pt idx="2573">
                  <c:v>91.51</c:v>
                </c:pt>
                <c:pt idx="2574">
                  <c:v>90.67</c:v>
                </c:pt>
                <c:pt idx="2575">
                  <c:v>93.84</c:v>
                </c:pt>
                <c:pt idx="2576">
                  <c:v>93.84</c:v>
                </c:pt>
                <c:pt idx="2577">
                  <c:v>95.07</c:v>
                </c:pt>
                <c:pt idx="2578">
                  <c:v>95.16</c:v>
                </c:pt>
                <c:pt idx="2579">
                  <c:v>93.27</c:v>
                </c:pt>
                <c:pt idx="2580">
                  <c:v>96.82</c:v>
                </c:pt>
                <c:pt idx="2581">
                  <c:v>96.14</c:v>
                </c:pt>
                <c:pt idx="2582">
                  <c:v>92.41</c:v>
                </c:pt>
                <c:pt idx="2583">
                  <c:v>92.83</c:v>
                </c:pt>
                <c:pt idx="2584">
                  <c:v>93.48</c:v>
                </c:pt>
                <c:pt idx="2585">
                  <c:v>90.93</c:v>
                </c:pt>
                <c:pt idx="2586">
                  <c:v>91.65</c:v>
                </c:pt>
                <c:pt idx="2587">
                  <c:v>92.51</c:v>
                </c:pt>
                <c:pt idx="2588">
                  <c:v>94.82</c:v>
                </c:pt>
                <c:pt idx="2589">
                  <c:v>91.66</c:v>
                </c:pt>
                <c:pt idx="2590">
                  <c:v>91.6</c:v>
                </c:pt>
                <c:pt idx="2591">
                  <c:v>89.49</c:v>
                </c:pt>
                <c:pt idx="2592">
                  <c:v>90.07</c:v>
                </c:pt>
                <c:pt idx="2593">
                  <c:v>91.42</c:v>
                </c:pt>
                <c:pt idx="2594">
                  <c:v>81.98</c:v>
                </c:pt>
                <c:pt idx="2595">
                  <c:v>84.92</c:v>
                </c:pt>
                <c:pt idx="2596">
                  <c:v>84.92</c:v>
                </c:pt>
                <c:pt idx="2597">
                  <c:v>84.12</c:v>
                </c:pt>
                <c:pt idx="2598">
                  <c:v>83.19</c:v>
                </c:pt>
                <c:pt idx="2599">
                  <c:v>85.34</c:v>
                </c:pt>
                <c:pt idx="2600">
                  <c:v>85.71</c:v>
                </c:pt>
                <c:pt idx="2601">
                  <c:v>84.7</c:v>
                </c:pt>
                <c:pt idx="2602">
                  <c:v>87.18</c:v>
                </c:pt>
                <c:pt idx="2603">
                  <c:v>87.79</c:v>
                </c:pt>
                <c:pt idx="2604">
                  <c:v>89.23</c:v>
                </c:pt>
                <c:pt idx="2605">
                  <c:v>86.82</c:v>
                </c:pt>
                <c:pt idx="2606">
                  <c:v>87.37</c:v>
                </c:pt>
                <c:pt idx="2607">
                  <c:v>84.16</c:v>
                </c:pt>
                <c:pt idx="2608">
                  <c:v>84.16</c:v>
                </c:pt>
                <c:pt idx="2609">
                  <c:v>83.55</c:v>
                </c:pt>
                <c:pt idx="2610">
                  <c:v>81.25</c:v>
                </c:pt>
                <c:pt idx="2611">
                  <c:v>81.33</c:v>
                </c:pt>
                <c:pt idx="2612">
                  <c:v>80.52</c:v>
                </c:pt>
                <c:pt idx="2613">
                  <c:v>80.52</c:v>
                </c:pt>
                <c:pt idx="2614">
                  <c:v>80.599999999999994</c:v>
                </c:pt>
                <c:pt idx="2615">
                  <c:v>81.99</c:v>
                </c:pt>
                <c:pt idx="2616">
                  <c:v>83.52</c:v>
                </c:pt>
                <c:pt idx="2617">
                  <c:v>84</c:v>
                </c:pt>
                <c:pt idx="2618">
                  <c:v>85.84</c:v>
                </c:pt>
                <c:pt idx="2619">
                  <c:v>86.4</c:v>
                </c:pt>
                <c:pt idx="2620">
                  <c:v>82.77</c:v>
                </c:pt>
                <c:pt idx="2621">
                  <c:v>82.2</c:v>
                </c:pt>
                <c:pt idx="2622">
                  <c:v>80.58</c:v>
                </c:pt>
                <c:pt idx="2623">
                  <c:v>82.86</c:v>
                </c:pt>
                <c:pt idx="2624">
                  <c:v>82.69</c:v>
                </c:pt>
                <c:pt idx="2625">
                  <c:v>84.86</c:v>
                </c:pt>
                <c:pt idx="2626">
                  <c:v>80.59</c:v>
                </c:pt>
                <c:pt idx="2627">
                  <c:v>77.44</c:v>
                </c:pt>
                <c:pt idx="2628">
                  <c:v>80.67</c:v>
                </c:pt>
                <c:pt idx="2629">
                  <c:v>79.84</c:v>
                </c:pt>
                <c:pt idx="2630">
                  <c:v>76.900000000000006</c:v>
                </c:pt>
                <c:pt idx="2631">
                  <c:v>81.599999999999994</c:v>
                </c:pt>
                <c:pt idx="2632">
                  <c:v>81.67</c:v>
                </c:pt>
                <c:pt idx="2633">
                  <c:v>81.67</c:v>
                </c:pt>
                <c:pt idx="2634">
                  <c:v>80.650000000000006</c:v>
                </c:pt>
                <c:pt idx="2635">
                  <c:v>79.89</c:v>
                </c:pt>
                <c:pt idx="2636">
                  <c:v>74.88</c:v>
                </c:pt>
                <c:pt idx="2637">
                  <c:v>71.739999999999995</c:v>
                </c:pt>
                <c:pt idx="2638">
                  <c:v>75.97</c:v>
                </c:pt>
                <c:pt idx="2639">
                  <c:v>80.08</c:v>
                </c:pt>
                <c:pt idx="2640">
                  <c:v>77.48</c:v>
                </c:pt>
                <c:pt idx="2641">
                  <c:v>80.33</c:v>
                </c:pt>
                <c:pt idx="2642">
                  <c:v>84.21</c:v>
                </c:pt>
                <c:pt idx="2643">
                  <c:v>79.739999999999995</c:v>
                </c:pt>
                <c:pt idx="2644">
                  <c:v>82.74</c:v>
                </c:pt>
                <c:pt idx="2645">
                  <c:v>83.87</c:v>
                </c:pt>
                <c:pt idx="2646">
                  <c:v>86.27</c:v>
                </c:pt>
                <c:pt idx="2647">
                  <c:v>85.15</c:v>
                </c:pt>
                <c:pt idx="2648">
                  <c:v>89.94</c:v>
                </c:pt>
                <c:pt idx="2649">
                  <c:v>93.4</c:v>
                </c:pt>
                <c:pt idx="2650">
                  <c:v>92.68</c:v>
                </c:pt>
                <c:pt idx="2651">
                  <c:v>92.97</c:v>
                </c:pt>
                <c:pt idx="2652">
                  <c:v>90.69</c:v>
                </c:pt>
                <c:pt idx="2653">
                  <c:v>88.2</c:v>
                </c:pt>
                <c:pt idx="2654">
                  <c:v>87.28</c:v>
                </c:pt>
                <c:pt idx="2655">
                  <c:v>79.66</c:v>
                </c:pt>
                <c:pt idx="2656">
                  <c:v>82.07</c:v>
                </c:pt>
                <c:pt idx="2657">
                  <c:v>84.35</c:v>
                </c:pt>
                <c:pt idx="2658">
                  <c:v>83.6</c:v>
                </c:pt>
                <c:pt idx="2659">
                  <c:v>88.86</c:v>
                </c:pt>
                <c:pt idx="2660">
                  <c:v>92.51</c:v>
                </c:pt>
                <c:pt idx="2661">
                  <c:v>90.78</c:v>
                </c:pt>
                <c:pt idx="2662">
                  <c:v>91.52</c:v>
                </c:pt>
                <c:pt idx="2663">
                  <c:v>88.29</c:v>
                </c:pt>
                <c:pt idx="2664">
                  <c:v>93.6</c:v>
                </c:pt>
                <c:pt idx="2665">
                  <c:v>92.21</c:v>
                </c:pt>
                <c:pt idx="2666">
                  <c:v>87.75</c:v>
                </c:pt>
                <c:pt idx="2667">
                  <c:v>89</c:v>
                </c:pt>
                <c:pt idx="2668">
                  <c:v>90.55</c:v>
                </c:pt>
                <c:pt idx="2669">
                  <c:v>95.65</c:v>
                </c:pt>
                <c:pt idx="2670">
                  <c:v>100.62</c:v>
                </c:pt>
                <c:pt idx="2671">
                  <c:v>103.44</c:v>
                </c:pt>
                <c:pt idx="2672">
                  <c:v>104.74</c:v>
                </c:pt>
                <c:pt idx="2673">
                  <c:v>110.13</c:v>
                </c:pt>
                <c:pt idx="2674">
                  <c:v>116.96</c:v>
                </c:pt>
                <c:pt idx="2675">
                  <c:v>114.46</c:v>
                </c:pt>
                <c:pt idx="2676">
                  <c:v>119.42</c:v>
                </c:pt>
                <c:pt idx="2677">
                  <c:v>120.11</c:v>
                </c:pt>
                <c:pt idx="2678">
                  <c:v>116.46</c:v>
                </c:pt>
                <c:pt idx="2679">
                  <c:v>115.36</c:v>
                </c:pt>
                <c:pt idx="2680">
                  <c:v>116.21</c:v>
                </c:pt>
                <c:pt idx="2681">
                  <c:v>118.85</c:v>
                </c:pt>
                <c:pt idx="2682">
                  <c:v>115.12</c:v>
                </c:pt>
                <c:pt idx="2683">
                  <c:v>111.47</c:v>
                </c:pt>
                <c:pt idx="2684">
                  <c:v>116.05</c:v>
                </c:pt>
                <c:pt idx="2685">
                  <c:v>115.19</c:v>
                </c:pt>
                <c:pt idx="2686">
                  <c:v>118.97</c:v>
                </c:pt>
                <c:pt idx="2687">
                  <c:v>119.2</c:v>
                </c:pt>
                <c:pt idx="2688">
                  <c:v>118.04</c:v>
                </c:pt>
                <c:pt idx="2689">
                  <c:v>115.04</c:v>
                </c:pt>
                <c:pt idx="2690">
                  <c:v>117.29</c:v>
                </c:pt>
                <c:pt idx="2691">
                  <c:v>114.33</c:v>
                </c:pt>
                <c:pt idx="2692">
                  <c:v>115</c:v>
                </c:pt>
                <c:pt idx="2693">
                  <c:v>118.34</c:v>
                </c:pt>
                <c:pt idx="2694">
                  <c:v>118.41</c:v>
                </c:pt>
                <c:pt idx="2695">
                  <c:v>121.73</c:v>
                </c:pt>
                <c:pt idx="2696">
                  <c:v>121.73</c:v>
                </c:pt>
                <c:pt idx="2697">
                  <c:v>124.58</c:v>
                </c:pt>
                <c:pt idx="2698">
                  <c:v>123.38</c:v>
                </c:pt>
                <c:pt idx="2699">
                  <c:v>122.5</c:v>
                </c:pt>
                <c:pt idx="2700">
                  <c:v>122.86</c:v>
                </c:pt>
                <c:pt idx="2701">
                  <c:v>124.93</c:v>
                </c:pt>
                <c:pt idx="2702">
                  <c:v>122.99</c:v>
                </c:pt>
                <c:pt idx="2703">
                  <c:v>122.51</c:v>
                </c:pt>
                <c:pt idx="2704">
                  <c:v>122.56</c:v>
                </c:pt>
                <c:pt idx="2705">
                  <c:v>124.59</c:v>
                </c:pt>
                <c:pt idx="2706">
                  <c:v>126.36</c:v>
                </c:pt>
                <c:pt idx="2707">
                  <c:v>126.94</c:v>
                </c:pt>
                <c:pt idx="2708">
                  <c:v>125.8</c:v>
                </c:pt>
                <c:pt idx="2709">
                  <c:v>125.22</c:v>
                </c:pt>
                <c:pt idx="2710">
                  <c:v>126.6</c:v>
                </c:pt>
                <c:pt idx="2711">
                  <c:v>128.81</c:v>
                </c:pt>
                <c:pt idx="2712">
                  <c:v>129.05000000000001</c:v>
                </c:pt>
                <c:pt idx="2713">
                  <c:v>129.16</c:v>
                </c:pt>
                <c:pt idx="2714">
                  <c:v>128.87</c:v>
                </c:pt>
                <c:pt idx="2715">
                  <c:v>127.56</c:v>
                </c:pt>
                <c:pt idx="2716">
                  <c:v>126.64</c:v>
                </c:pt>
                <c:pt idx="2717">
                  <c:v>127.98</c:v>
                </c:pt>
                <c:pt idx="2718">
                  <c:v>128.86000000000001</c:v>
                </c:pt>
                <c:pt idx="2719">
                  <c:v>127.66</c:v>
                </c:pt>
                <c:pt idx="2720">
                  <c:v>126.25</c:v>
                </c:pt>
                <c:pt idx="2721">
                  <c:v>128.53</c:v>
                </c:pt>
                <c:pt idx="2722">
                  <c:v>130</c:v>
                </c:pt>
                <c:pt idx="2723">
                  <c:v>129.52000000000001</c:v>
                </c:pt>
                <c:pt idx="2724">
                  <c:v>130</c:v>
                </c:pt>
                <c:pt idx="2725">
                  <c:v>128.66</c:v>
                </c:pt>
                <c:pt idx="2726">
                  <c:v>129.88999999999999</c:v>
                </c:pt>
                <c:pt idx="2727">
                  <c:v>126.52</c:v>
                </c:pt>
                <c:pt idx="2728">
                  <c:v>125.94</c:v>
                </c:pt>
                <c:pt idx="2729">
                  <c:v>123.2</c:v>
                </c:pt>
                <c:pt idx="2730">
                  <c:v>121.54</c:v>
                </c:pt>
                <c:pt idx="2731">
                  <c:v>122.12</c:v>
                </c:pt>
                <c:pt idx="2732">
                  <c:v>123.18</c:v>
                </c:pt>
                <c:pt idx="2733">
                  <c:v>120.4</c:v>
                </c:pt>
                <c:pt idx="2734">
                  <c:v>123.88</c:v>
                </c:pt>
                <c:pt idx="2735">
                  <c:v>121.5</c:v>
                </c:pt>
                <c:pt idx="2736">
                  <c:v>119.54</c:v>
                </c:pt>
                <c:pt idx="2737">
                  <c:v>119.54</c:v>
                </c:pt>
                <c:pt idx="2738">
                  <c:v>119.1</c:v>
                </c:pt>
                <c:pt idx="2739">
                  <c:v>119.27</c:v>
                </c:pt>
                <c:pt idx="2740">
                  <c:v>118.53</c:v>
                </c:pt>
                <c:pt idx="2741">
                  <c:v>120.05</c:v>
                </c:pt>
                <c:pt idx="2742">
                  <c:v>121.13</c:v>
                </c:pt>
                <c:pt idx="2743">
                  <c:v>124.58</c:v>
                </c:pt>
                <c:pt idx="2744">
                  <c:v>123.46</c:v>
                </c:pt>
                <c:pt idx="2745">
                  <c:v>123.46</c:v>
                </c:pt>
                <c:pt idx="2746">
                  <c:v>122.74</c:v>
                </c:pt>
                <c:pt idx="2747">
                  <c:v>125.02</c:v>
                </c:pt>
                <c:pt idx="2748">
                  <c:v>124.16</c:v>
                </c:pt>
                <c:pt idx="2749">
                  <c:v>125.1</c:v>
                </c:pt>
                <c:pt idx="2750">
                  <c:v>126.71</c:v>
                </c:pt>
                <c:pt idx="2751">
                  <c:v>126.15</c:v>
                </c:pt>
                <c:pt idx="2752">
                  <c:v>123.85</c:v>
                </c:pt>
                <c:pt idx="2753">
                  <c:v>123.25</c:v>
                </c:pt>
                <c:pt idx="2754">
                  <c:v>125.94</c:v>
                </c:pt>
                <c:pt idx="2755">
                  <c:v>125.86</c:v>
                </c:pt>
                <c:pt idx="2756">
                  <c:v>124.94</c:v>
                </c:pt>
                <c:pt idx="2757">
                  <c:v>128.47</c:v>
                </c:pt>
                <c:pt idx="2758">
                  <c:v>127.55</c:v>
                </c:pt>
                <c:pt idx="2759">
                  <c:v>127.84</c:v>
                </c:pt>
                <c:pt idx="2760">
                  <c:v>127.36</c:v>
                </c:pt>
                <c:pt idx="2761">
                  <c:v>129.43</c:v>
                </c:pt>
                <c:pt idx="2762">
                  <c:v>129.71</c:v>
                </c:pt>
                <c:pt idx="2763">
                  <c:v>129.54</c:v>
                </c:pt>
                <c:pt idx="2764">
                  <c:v>127.32</c:v>
                </c:pt>
                <c:pt idx="2765">
                  <c:v>124.2</c:v>
                </c:pt>
                <c:pt idx="2766">
                  <c:v>124.2</c:v>
                </c:pt>
                <c:pt idx="2767">
                  <c:v>124.7</c:v>
                </c:pt>
                <c:pt idx="2768">
                  <c:v>123.62</c:v>
                </c:pt>
                <c:pt idx="2769">
                  <c:v>125.18</c:v>
                </c:pt>
                <c:pt idx="2770">
                  <c:v>126.49</c:v>
                </c:pt>
                <c:pt idx="2771">
                  <c:v>127.82</c:v>
                </c:pt>
                <c:pt idx="2772">
                  <c:v>128.46</c:v>
                </c:pt>
                <c:pt idx="2773">
                  <c:v>127.52</c:v>
                </c:pt>
                <c:pt idx="2774">
                  <c:v>126.58</c:v>
                </c:pt>
                <c:pt idx="2775">
                  <c:v>125.24</c:v>
                </c:pt>
                <c:pt idx="2776">
                  <c:v>124.06</c:v>
                </c:pt>
                <c:pt idx="2777">
                  <c:v>124.92</c:v>
                </c:pt>
                <c:pt idx="2778">
                  <c:v>124.14</c:v>
                </c:pt>
                <c:pt idx="2779">
                  <c:v>122.82</c:v>
                </c:pt>
                <c:pt idx="2780">
                  <c:v>122.03</c:v>
                </c:pt>
                <c:pt idx="2781">
                  <c:v>123.18</c:v>
                </c:pt>
                <c:pt idx="2782">
                  <c:v>123.61</c:v>
                </c:pt>
                <c:pt idx="2783">
                  <c:v>120.7</c:v>
                </c:pt>
                <c:pt idx="2784">
                  <c:v>122.85</c:v>
                </c:pt>
                <c:pt idx="2785">
                  <c:v>121.69</c:v>
                </c:pt>
                <c:pt idx="2786">
                  <c:v>123.08</c:v>
                </c:pt>
                <c:pt idx="2787">
                  <c:v>124.19</c:v>
                </c:pt>
                <c:pt idx="2788">
                  <c:v>123.6</c:v>
                </c:pt>
                <c:pt idx="2789">
                  <c:v>123.67</c:v>
                </c:pt>
                <c:pt idx="2790">
                  <c:v>124.35</c:v>
                </c:pt>
                <c:pt idx="2791">
                  <c:v>124.4</c:v>
                </c:pt>
                <c:pt idx="2792">
                  <c:v>123.08</c:v>
                </c:pt>
                <c:pt idx="2793">
                  <c:v>120.47</c:v>
                </c:pt>
                <c:pt idx="2794">
                  <c:v>117.17</c:v>
                </c:pt>
                <c:pt idx="2795">
                  <c:v>117.28</c:v>
                </c:pt>
                <c:pt idx="2796">
                  <c:v>116</c:v>
                </c:pt>
                <c:pt idx="2797">
                  <c:v>118.78</c:v>
                </c:pt>
                <c:pt idx="2798">
                  <c:v>116.77</c:v>
                </c:pt>
                <c:pt idx="2799">
                  <c:v>116.27</c:v>
                </c:pt>
                <c:pt idx="2800">
                  <c:v>116.31</c:v>
                </c:pt>
                <c:pt idx="2801">
                  <c:v>115.76</c:v>
                </c:pt>
                <c:pt idx="2802">
                  <c:v>116.02</c:v>
                </c:pt>
                <c:pt idx="2803">
                  <c:v>114.81</c:v>
                </c:pt>
                <c:pt idx="2804">
                  <c:v>116.49</c:v>
                </c:pt>
                <c:pt idx="2805">
                  <c:v>115.14</c:v>
                </c:pt>
                <c:pt idx="2806">
                  <c:v>114.57</c:v>
                </c:pt>
                <c:pt idx="2807">
                  <c:v>115.52</c:v>
                </c:pt>
                <c:pt idx="2808">
                  <c:v>116.91</c:v>
                </c:pt>
                <c:pt idx="2809">
                  <c:v>117.97</c:v>
                </c:pt>
                <c:pt idx="2810">
                  <c:v>119.06</c:v>
                </c:pt>
                <c:pt idx="2811">
                  <c:v>118.33</c:v>
                </c:pt>
                <c:pt idx="2812">
                  <c:v>118.33</c:v>
                </c:pt>
                <c:pt idx="2813">
                  <c:v>116.94</c:v>
                </c:pt>
                <c:pt idx="2814">
                  <c:v>118.41</c:v>
                </c:pt>
                <c:pt idx="2815">
                  <c:v>115.55</c:v>
                </c:pt>
                <c:pt idx="2816">
                  <c:v>115.23009999999999</c:v>
                </c:pt>
                <c:pt idx="2817">
                  <c:v>115.91</c:v>
                </c:pt>
                <c:pt idx="2818">
                  <c:v>117.07</c:v>
                </c:pt>
                <c:pt idx="2819">
                  <c:v>116.49</c:v>
                </c:pt>
                <c:pt idx="2820">
                  <c:v>114.01</c:v>
                </c:pt>
                <c:pt idx="2821">
                  <c:v>113.94</c:v>
                </c:pt>
                <c:pt idx="2822">
                  <c:v>112.52</c:v>
                </c:pt>
                <c:pt idx="2823">
                  <c:v>115.39</c:v>
                </c:pt>
                <c:pt idx="2824">
                  <c:v>115.71</c:v>
                </c:pt>
                <c:pt idx="2825">
                  <c:v>114.23</c:v>
                </c:pt>
                <c:pt idx="2826">
                  <c:v>113.86</c:v>
                </c:pt>
                <c:pt idx="2827">
                  <c:v>115.24</c:v>
                </c:pt>
                <c:pt idx="2828">
                  <c:v>116.46</c:v>
                </c:pt>
                <c:pt idx="2829">
                  <c:v>114.38</c:v>
                </c:pt>
                <c:pt idx="2830">
                  <c:v>110.08</c:v>
                </c:pt>
                <c:pt idx="2831">
                  <c:v>108.07</c:v>
                </c:pt>
                <c:pt idx="2832">
                  <c:v>106.93</c:v>
                </c:pt>
                <c:pt idx="2833">
                  <c:v>107.85</c:v>
                </c:pt>
                <c:pt idx="2834">
                  <c:v>105</c:v>
                </c:pt>
                <c:pt idx="2835">
                  <c:v>106.16</c:v>
                </c:pt>
                <c:pt idx="2836">
                  <c:v>106.16</c:v>
                </c:pt>
                <c:pt idx="2837">
                  <c:v>106.13</c:v>
                </c:pt>
                <c:pt idx="2838">
                  <c:v>108.42</c:v>
                </c:pt>
                <c:pt idx="2839">
                  <c:v>106.53</c:v>
                </c:pt>
                <c:pt idx="2840">
                  <c:v>105.14</c:v>
                </c:pt>
                <c:pt idx="2841">
                  <c:v>103.27</c:v>
                </c:pt>
                <c:pt idx="2842">
                  <c:v>102.34</c:v>
                </c:pt>
                <c:pt idx="2843">
                  <c:v>103.59</c:v>
                </c:pt>
                <c:pt idx="2844">
                  <c:v>105.02</c:v>
                </c:pt>
                <c:pt idx="2845">
                  <c:v>107.93</c:v>
                </c:pt>
                <c:pt idx="2846">
                  <c:v>109.08</c:v>
                </c:pt>
                <c:pt idx="2847">
                  <c:v>107.11</c:v>
                </c:pt>
                <c:pt idx="2848">
                  <c:v>105.65</c:v>
                </c:pt>
                <c:pt idx="2849">
                  <c:v>106.1</c:v>
                </c:pt>
                <c:pt idx="2850">
                  <c:v>104.98</c:v>
                </c:pt>
                <c:pt idx="2851">
                  <c:v>104.52</c:v>
                </c:pt>
                <c:pt idx="2852">
                  <c:v>106.91</c:v>
                </c:pt>
                <c:pt idx="2853">
                  <c:v>106.1</c:v>
                </c:pt>
                <c:pt idx="2854">
                  <c:v>101.22</c:v>
                </c:pt>
                <c:pt idx="2855">
                  <c:v>103.4</c:v>
                </c:pt>
                <c:pt idx="2856">
                  <c:v>103.4</c:v>
                </c:pt>
                <c:pt idx="2857">
                  <c:v>101.1</c:v>
                </c:pt>
                <c:pt idx="2858">
                  <c:v>101.63</c:v>
                </c:pt>
                <c:pt idx="2859">
                  <c:v>101.83</c:v>
                </c:pt>
                <c:pt idx="2860">
                  <c:v>102.93</c:v>
                </c:pt>
                <c:pt idx="2861">
                  <c:v>97.67</c:v>
                </c:pt>
                <c:pt idx="2862">
                  <c:v>99.92</c:v>
                </c:pt>
                <c:pt idx="2863">
                  <c:v>98.31</c:v>
                </c:pt>
                <c:pt idx="2864">
                  <c:v>97.59</c:v>
                </c:pt>
                <c:pt idx="2865">
                  <c:v>100.05</c:v>
                </c:pt>
                <c:pt idx="2866">
                  <c:v>101.13</c:v>
                </c:pt>
                <c:pt idx="2867">
                  <c:v>104.9</c:v>
                </c:pt>
                <c:pt idx="2868">
                  <c:v>104.69</c:v>
                </c:pt>
                <c:pt idx="2869">
                  <c:v>108.1</c:v>
                </c:pt>
                <c:pt idx="2870">
                  <c:v>108.1</c:v>
                </c:pt>
                <c:pt idx="2871">
                  <c:v>110.09</c:v>
                </c:pt>
                <c:pt idx="2872">
                  <c:v>109.6</c:v>
                </c:pt>
                <c:pt idx="2873">
                  <c:v>111.56</c:v>
                </c:pt>
                <c:pt idx="2874">
                  <c:v>111.65</c:v>
                </c:pt>
                <c:pt idx="2875">
                  <c:v>111.65</c:v>
                </c:pt>
                <c:pt idx="2876">
                  <c:v>111.05</c:v>
                </c:pt>
                <c:pt idx="2877">
                  <c:v>108.84</c:v>
                </c:pt>
                <c:pt idx="2878">
                  <c:v>107.14</c:v>
                </c:pt>
                <c:pt idx="2879">
                  <c:v>106.31</c:v>
                </c:pt>
                <c:pt idx="2880">
                  <c:v>104.53</c:v>
                </c:pt>
                <c:pt idx="2881">
                  <c:v>105.77</c:v>
                </c:pt>
                <c:pt idx="2882">
                  <c:v>108.18</c:v>
                </c:pt>
                <c:pt idx="2883">
                  <c:v>108.47</c:v>
                </c:pt>
                <c:pt idx="2884">
                  <c:v>106.99</c:v>
                </c:pt>
                <c:pt idx="2885">
                  <c:v>109.39</c:v>
                </c:pt>
                <c:pt idx="2886">
                  <c:v>108.86</c:v>
                </c:pt>
                <c:pt idx="2887">
                  <c:v>109.7</c:v>
                </c:pt>
                <c:pt idx="2888">
                  <c:v>108.16</c:v>
                </c:pt>
                <c:pt idx="2889">
                  <c:v>106.63</c:v>
                </c:pt>
                <c:pt idx="2890">
                  <c:v>105.83</c:v>
                </c:pt>
                <c:pt idx="2891">
                  <c:v>105.18</c:v>
                </c:pt>
                <c:pt idx="2892">
                  <c:v>107.5</c:v>
                </c:pt>
                <c:pt idx="2893">
                  <c:v>107.37</c:v>
                </c:pt>
                <c:pt idx="2894">
                  <c:v>103.83</c:v>
                </c:pt>
                <c:pt idx="2895">
                  <c:v>101.97</c:v>
                </c:pt>
                <c:pt idx="2896">
                  <c:v>104.05</c:v>
                </c:pt>
                <c:pt idx="2897">
                  <c:v>102.22</c:v>
                </c:pt>
                <c:pt idx="2898">
                  <c:v>102.22</c:v>
                </c:pt>
                <c:pt idx="2899">
                  <c:v>103.42</c:v>
                </c:pt>
                <c:pt idx="2900">
                  <c:v>102.22</c:v>
                </c:pt>
                <c:pt idx="2901">
                  <c:v>104.79</c:v>
                </c:pt>
                <c:pt idx="2902">
                  <c:v>103.6</c:v>
                </c:pt>
                <c:pt idx="2903">
                  <c:v>103.44</c:v>
                </c:pt>
                <c:pt idx="2904">
                  <c:v>105.27</c:v>
                </c:pt>
                <c:pt idx="2905">
                  <c:v>101.45</c:v>
                </c:pt>
                <c:pt idx="2906">
                  <c:v>100.2542</c:v>
                </c:pt>
                <c:pt idx="2907">
                  <c:v>106.11</c:v>
                </c:pt>
                <c:pt idx="2908">
                  <c:v>111.08</c:v>
                </c:pt>
                <c:pt idx="2909">
                  <c:v>113.17</c:v>
                </c:pt>
                <c:pt idx="2910">
                  <c:v>113.4</c:v>
                </c:pt>
                <c:pt idx="2911">
                  <c:v>114.59</c:v>
                </c:pt>
                <c:pt idx="2912">
                  <c:v>113.65</c:v>
                </c:pt>
                <c:pt idx="2913">
                  <c:v>116.12</c:v>
                </c:pt>
                <c:pt idx="2914">
                  <c:v>114.12</c:v>
                </c:pt>
                <c:pt idx="2915">
                  <c:v>114.8</c:v>
                </c:pt>
                <c:pt idx="2916">
                  <c:v>113.73</c:v>
                </c:pt>
                <c:pt idx="2917">
                  <c:v>112.81</c:v>
                </c:pt>
                <c:pt idx="2918">
                  <c:v>112.95</c:v>
                </c:pt>
                <c:pt idx="2919">
                  <c:v>114.68</c:v>
                </c:pt>
                <c:pt idx="2920">
                  <c:v>113.37</c:v>
                </c:pt>
                <c:pt idx="2921">
                  <c:v>112.28</c:v>
                </c:pt>
                <c:pt idx="2922">
                  <c:v>114.8</c:v>
                </c:pt>
                <c:pt idx="2923">
                  <c:v>115.78</c:v>
                </c:pt>
                <c:pt idx="2924">
                  <c:v>119.6</c:v>
                </c:pt>
                <c:pt idx="2925">
                  <c:v>118.03</c:v>
                </c:pt>
                <c:pt idx="2926">
                  <c:v>117.81</c:v>
                </c:pt>
                <c:pt idx="2927">
                  <c:v>118.05</c:v>
                </c:pt>
                <c:pt idx="2928">
                  <c:v>118.62</c:v>
                </c:pt>
                <c:pt idx="2929">
                  <c:v>118.3</c:v>
                </c:pt>
                <c:pt idx="2930">
                  <c:v>117.77</c:v>
                </c:pt>
                <c:pt idx="2931">
                  <c:v>116.3</c:v>
                </c:pt>
                <c:pt idx="2932">
                  <c:v>115.69</c:v>
                </c:pt>
                <c:pt idx="2933">
                  <c:v>116.4</c:v>
                </c:pt>
                <c:pt idx="2934">
                  <c:v>118.36</c:v>
                </c:pt>
                <c:pt idx="2935">
                  <c:v>119.03</c:v>
                </c:pt>
                <c:pt idx="2936">
                  <c:v>117.8</c:v>
                </c:pt>
                <c:pt idx="2937">
                  <c:v>117.71</c:v>
                </c:pt>
                <c:pt idx="2938">
                  <c:v>117.3</c:v>
                </c:pt>
                <c:pt idx="2939">
                  <c:v>116.51</c:v>
                </c:pt>
                <c:pt idx="2940">
                  <c:v>116.25</c:v>
                </c:pt>
                <c:pt idx="2941">
                  <c:v>116.78</c:v>
                </c:pt>
                <c:pt idx="2942">
                  <c:v>116.86</c:v>
                </c:pt>
                <c:pt idx="2943">
                  <c:v>116.67</c:v>
                </c:pt>
                <c:pt idx="2944">
                  <c:v>116.63</c:v>
                </c:pt>
                <c:pt idx="2945">
                  <c:v>114.52</c:v>
                </c:pt>
                <c:pt idx="2946">
                  <c:v>115.13</c:v>
                </c:pt>
                <c:pt idx="2947">
                  <c:v>115.95</c:v>
                </c:pt>
                <c:pt idx="2948">
                  <c:v>116</c:v>
                </c:pt>
                <c:pt idx="2949">
                  <c:v>117.35</c:v>
                </c:pt>
                <c:pt idx="2950">
                  <c:v>115.8</c:v>
                </c:pt>
                <c:pt idx="2951">
                  <c:v>115.55</c:v>
                </c:pt>
                <c:pt idx="2952">
                  <c:v>117.62</c:v>
                </c:pt>
                <c:pt idx="2953">
                  <c:v>117.88</c:v>
                </c:pt>
                <c:pt idx="2954">
                  <c:v>118.19</c:v>
                </c:pt>
                <c:pt idx="2955">
                  <c:v>116.69</c:v>
                </c:pt>
                <c:pt idx="2956">
                  <c:v>116.69</c:v>
                </c:pt>
                <c:pt idx="2957">
                  <c:v>115.37</c:v>
                </c:pt>
                <c:pt idx="2958">
                  <c:v>114.57</c:v>
                </c:pt>
                <c:pt idx="2959">
                  <c:v>112</c:v>
                </c:pt>
                <c:pt idx="2960">
                  <c:v>113.44</c:v>
                </c:pt>
                <c:pt idx="2961">
                  <c:v>113.24</c:v>
                </c:pt>
                <c:pt idx="2962">
                  <c:v>111.45</c:v>
                </c:pt>
                <c:pt idx="2963">
                  <c:v>110</c:v>
                </c:pt>
                <c:pt idx="2964">
                  <c:v>109.04</c:v>
                </c:pt>
                <c:pt idx="2965">
                  <c:v>109.22</c:v>
                </c:pt>
                <c:pt idx="2966">
                  <c:v>110.9</c:v>
                </c:pt>
                <c:pt idx="2967">
                  <c:v>109.69</c:v>
                </c:pt>
                <c:pt idx="2968">
                  <c:v>111.23</c:v>
                </c:pt>
                <c:pt idx="2969">
                  <c:v>112.05</c:v>
                </c:pt>
                <c:pt idx="2970">
                  <c:v>112.71</c:v>
                </c:pt>
                <c:pt idx="2971">
                  <c:v>112.64</c:v>
                </c:pt>
                <c:pt idx="2972">
                  <c:v>110.73</c:v>
                </c:pt>
                <c:pt idx="2973">
                  <c:v>112.98</c:v>
                </c:pt>
                <c:pt idx="2974">
                  <c:v>113.53</c:v>
                </c:pt>
                <c:pt idx="2975">
                  <c:v>113.89</c:v>
                </c:pt>
                <c:pt idx="2976">
                  <c:v>111.89</c:v>
                </c:pt>
                <c:pt idx="2977">
                  <c:v>113.23</c:v>
                </c:pt>
                <c:pt idx="2978">
                  <c:v>112.04</c:v>
                </c:pt>
                <c:pt idx="2979">
                  <c:v>110.65</c:v>
                </c:pt>
                <c:pt idx="2980">
                  <c:v>114.52</c:v>
                </c:pt>
                <c:pt idx="2981">
                  <c:v>115.62</c:v>
                </c:pt>
                <c:pt idx="2982">
                  <c:v>116.53</c:v>
                </c:pt>
                <c:pt idx="2983">
                  <c:v>118.1</c:v>
                </c:pt>
                <c:pt idx="2984">
                  <c:v>116.17</c:v>
                </c:pt>
                <c:pt idx="2985">
                  <c:v>116.38</c:v>
                </c:pt>
                <c:pt idx="2986">
                  <c:v>114.81</c:v>
                </c:pt>
                <c:pt idx="2987">
                  <c:v>115.86</c:v>
                </c:pt>
                <c:pt idx="2988">
                  <c:v>111.08</c:v>
                </c:pt>
                <c:pt idx="2989">
                  <c:v>110.77</c:v>
                </c:pt>
                <c:pt idx="2990">
                  <c:v>109.66</c:v>
                </c:pt>
                <c:pt idx="2991">
                  <c:v>108.6</c:v>
                </c:pt>
                <c:pt idx="2992">
                  <c:v>109.28</c:v>
                </c:pt>
                <c:pt idx="2993">
                  <c:v>109.1</c:v>
                </c:pt>
                <c:pt idx="2994">
                  <c:v>108.63</c:v>
                </c:pt>
                <c:pt idx="2995">
                  <c:v>108.97</c:v>
                </c:pt>
                <c:pt idx="2996">
                  <c:v>109.03</c:v>
                </c:pt>
                <c:pt idx="2997">
                  <c:v>108.05</c:v>
                </c:pt>
                <c:pt idx="2998">
                  <c:v>106.58</c:v>
                </c:pt>
                <c:pt idx="2999">
                  <c:v>106.58</c:v>
                </c:pt>
                <c:pt idx="3000">
                  <c:v>105.01</c:v>
                </c:pt>
                <c:pt idx="3001">
                  <c:v>105.25</c:v>
                </c:pt>
                <c:pt idx="3002">
                  <c:v>105.95</c:v>
                </c:pt>
                <c:pt idx="3003">
                  <c:v>105.43</c:v>
                </c:pt>
                <c:pt idx="3004">
                  <c:v>105.33</c:v>
                </c:pt>
                <c:pt idx="3005">
                  <c:v>105.1</c:v>
                </c:pt>
                <c:pt idx="3006">
                  <c:v>104.44</c:v>
                </c:pt>
                <c:pt idx="3007">
                  <c:v>106.6</c:v>
                </c:pt>
                <c:pt idx="3008">
                  <c:v>106</c:v>
                </c:pt>
                <c:pt idx="3009">
                  <c:v>106.5</c:v>
                </c:pt>
                <c:pt idx="3010">
                  <c:v>105.33</c:v>
                </c:pt>
                <c:pt idx="3011">
                  <c:v>105.09</c:v>
                </c:pt>
                <c:pt idx="3012">
                  <c:v>103.85</c:v>
                </c:pt>
                <c:pt idx="3013">
                  <c:v>103.12</c:v>
                </c:pt>
                <c:pt idx="3014">
                  <c:v>102.34</c:v>
                </c:pt>
                <c:pt idx="3015">
                  <c:v>103.22</c:v>
                </c:pt>
                <c:pt idx="3016">
                  <c:v>103.07</c:v>
                </c:pt>
                <c:pt idx="3017">
                  <c:v>101.8</c:v>
                </c:pt>
                <c:pt idx="3018">
                  <c:v>102.41</c:v>
                </c:pt>
                <c:pt idx="3019">
                  <c:v>105.84</c:v>
                </c:pt>
                <c:pt idx="3020">
                  <c:v>106.23</c:v>
                </c:pt>
                <c:pt idx="3021">
                  <c:v>106.54</c:v>
                </c:pt>
                <c:pt idx="3022">
                  <c:v>106.6</c:v>
                </c:pt>
                <c:pt idx="3023">
                  <c:v>106.93</c:v>
                </c:pt>
                <c:pt idx="3024">
                  <c:v>105.91</c:v>
                </c:pt>
                <c:pt idx="3025">
                  <c:v>105.18</c:v>
                </c:pt>
                <c:pt idx="3026">
                  <c:v>105.18</c:v>
                </c:pt>
                <c:pt idx="3027">
                  <c:v>103.95</c:v>
                </c:pt>
                <c:pt idx="3028">
                  <c:v>105.58</c:v>
                </c:pt>
                <c:pt idx="3029">
                  <c:v>106.7</c:v>
                </c:pt>
                <c:pt idx="3030">
                  <c:v>107.04</c:v>
                </c:pt>
                <c:pt idx="3031">
                  <c:v>107.99</c:v>
                </c:pt>
                <c:pt idx="3032">
                  <c:v>105.31</c:v>
                </c:pt>
                <c:pt idx="3033">
                  <c:v>105.87</c:v>
                </c:pt>
                <c:pt idx="3034">
                  <c:v>104.83</c:v>
                </c:pt>
                <c:pt idx="3035">
                  <c:v>105.57</c:v>
                </c:pt>
                <c:pt idx="3036">
                  <c:v>105.98</c:v>
                </c:pt>
                <c:pt idx="3037">
                  <c:v>104.68</c:v>
                </c:pt>
                <c:pt idx="3038">
                  <c:v>104.38</c:v>
                </c:pt>
                <c:pt idx="3039">
                  <c:v>103.29</c:v>
                </c:pt>
                <c:pt idx="3040">
                  <c:v>103.16</c:v>
                </c:pt>
                <c:pt idx="3041">
                  <c:v>102.96</c:v>
                </c:pt>
                <c:pt idx="3042">
                  <c:v>102.8</c:v>
                </c:pt>
                <c:pt idx="3043">
                  <c:v>102.22</c:v>
                </c:pt>
                <c:pt idx="3044">
                  <c:v>103.17</c:v>
                </c:pt>
                <c:pt idx="3045">
                  <c:v>102.21</c:v>
                </c:pt>
                <c:pt idx="3046">
                  <c:v>101.17</c:v>
                </c:pt>
                <c:pt idx="3047">
                  <c:v>100.9</c:v>
                </c:pt>
                <c:pt idx="3048">
                  <c:v>101.46</c:v>
                </c:pt>
                <c:pt idx="3049">
                  <c:v>98.49</c:v>
                </c:pt>
                <c:pt idx="3050">
                  <c:v>95.21</c:v>
                </c:pt>
                <c:pt idx="3051">
                  <c:v>94.58</c:v>
                </c:pt>
                <c:pt idx="3052">
                  <c:v>94.29</c:v>
                </c:pt>
                <c:pt idx="3053">
                  <c:v>94.8</c:v>
                </c:pt>
                <c:pt idx="3054">
                  <c:v>97.12</c:v>
                </c:pt>
                <c:pt idx="3055">
                  <c:v>96.18</c:v>
                </c:pt>
                <c:pt idx="3056">
                  <c:v>94.93</c:v>
                </c:pt>
                <c:pt idx="3057">
                  <c:v>95.67</c:v>
                </c:pt>
                <c:pt idx="3058">
                  <c:v>95.16</c:v>
                </c:pt>
                <c:pt idx="3059">
                  <c:v>96.46</c:v>
                </c:pt>
                <c:pt idx="3060">
                  <c:v>96.62</c:v>
                </c:pt>
                <c:pt idx="3061">
                  <c:v>96.52</c:v>
                </c:pt>
                <c:pt idx="3062">
                  <c:v>96.52</c:v>
                </c:pt>
                <c:pt idx="3063">
                  <c:v>96.21</c:v>
                </c:pt>
                <c:pt idx="3064">
                  <c:v>96.1</c:v>
                </c:pt>
                <c:pt idx="3065">
                  <c:v>95.21</c:v>
                </c:pt>
                <c:pt idx="3066">
                  <c:v>94.26</c:v>
                </c:pt>
                <c:pt idx="3067">
                  <c:v>94.57</c:v>
                </c:pt>
                <c:pt idx="3068">
                  <c:v>94.26</c:v>
                </c:pt>
                <c:pt idx="3069">
                  <c:v>94.73</c:v>
                </c:pt>
                <c:pt idx="3070">
                  <c:v>95</c:v>
                </c:pt>
                <c:pt idx="3071">
                  <c:v>95.03</c:v>
                </c:pt>
                <c:pt idx="3072">
                  <c:v>95.19</c:v>
                </c:pt>
                <c:pt idx="3073">
                  <c:v>95.36</c:v>
                </c:pt>
                <c:pt idx="3074">
                  <c:v>94.5</c:v>
                </c:pt>
                <c:pt idx="3075">
                  <c:v>93.99</c:v>
                </c:pt>
                <c:pt idx="3076">
                  <c:v>93.25</c:v>
                </c:pt>
                <c:pt idx="3077">
                  <c:v>93.45</c:v>
                </c:pt>
                <c:pt idx="3078">
                  <c:v>93.76</c:v>
                </c:pt>
                <c:pt idx="3079">
                  <c:v>92.71</c:v>
                </c:pt>
                <c:pt idx="3080">
                  <c:v>94.11</c:v>
                </c:pt>
                <c:pt idx="3081">
                  <c:v>93.28</c:v>
                </c:pt>
                <c:pt idx="3082">
                  <c:v>93</c:v>
                </c:pt>
                <c:pt idx="3083">
                  <c:v>93.94</c:v>
                </c:pt>
                <c:pt idx="3084">
                  <c:v>93.8</c:v>
                </c:pt>
                <c:pt idx="3085">
                  <c:v>91.81</c:v>
                </c:pt>
                <c:pt idx="3086">
                  <c:v>90.9</c:v>
                </c:pt>
                <c:pt idx="3087">
                  <c:v>92.27</c:v>
                </c:pt>
                <c:pt idx="3088">
                  <c:v>92.94</c:v>
                </c:pt>
                <c:pt idx="3089">
                  <c:v>93.96</c:v>
                </c:pt>
                <c:pt idx="3090">
                  <c:v>96.91</c:v>
                </c:pt>
                <c:pt idx="3091">
                  <c:v>97.73</c:v>
                </c:pt>
                <c:pt idx="3092">
                  <c:v>98.5</c:v>
                </c:pt>
                <c:pt idx="3093">
                  <c:v>99.09</c:v>
                </c:pt>
                <c:pt idx="3094">
                  <c:v>99.35</c:v>
                </c:pt>
                <c:pt idx="3095">
                  <c:v>98.99</c:v>
                </c:pt>
                <c:pt idx="3096">
                  <c:v>98.99</c:v>
                </c:pt>
                <c:pt idx="3097">
                  <c:v>98.92</c:v>
                </c:pt>
                <c:pt idx="3098">
                  <c:v>99.2</c:v>
                </c:pt>
                <c:pt idx="3099">
                  <c:v>98.29</c:v>
                </c:pt>
                <c:pt idx="3100">
                  <c:v>98.58</c:v>
                </c:pt>
                <c:pt idx="3101">
                  <c:v>98.55</c:v>
                </c:pt>
                <c:pt idx="3102">
                  <c:v>99.62</c:v>
                </c:pt>
                <c:pt idx="3103">
                  <c:v>99.54</c:v>
                </c:pt>
                <c:pt idx="3104">
                  <c:v>99.85</c:v>
                </c:pt>
                <c:pt idx="3105">
                  <c:v>100.38</c:v>
                </c:pt>
                <c:pt idx="3106">
                  <c:v>99.17</c:v>
                </c:pt>
                <c:pt idx="3107">
                  <c:v>99</c:v>
                </c:pt>
                <c:pt idx="3108">
                  <c:v>99.15</c:v>
                </c:pt>
                <c:pt idx="3109">
                  <c:v>99.37</c:v>
                </c:pt>
                <c:pt idx="3110">
                  <c:v>98.54</c:v>
                </c:pt>
                <c:pt idx="3111">
                  <c:v>97.45</c:v>
                </c:pt>
                <c:pt idx="3112">
                  <c:v>97.51</c:v>
                </c:pt>
                <c:pt idx="3113">
                  <c:v>97.4</c:v>
                </c:pt>
                <c:pt idx="3114">
                  <c:v>97.08</c:v>
                </c:pt>
                <c:pt idx="3115">
                  <c:v>97.11</c:v>
                </c:pt>
                <c:pt idx="3116">
                  <c:v>96.17</c:v>
                </c:pt>
                <c:pt idx="3117">
                  <c:v>99.45</c:v>
                </c:pt>
                <c:pt idx="3118">
                  <c:v>100.02</c:v>
                </c:pt>
                <c:pt idx="3119">
                  <c:v>100.82</c:v>
                </c:pt>
                <c:pt idx="3120">
                  <c:v>99.34</c:v>
                </c:pt>
                <c:pt idx="3121">
                  <c:v>99.34</c:v>
                </c:pt>
                <c:pt idx="3122">
                  <c:v>98.65</c:v>
                </c:pt>
                <c:pt idx="3123">
                  <c:v>98.89</c:v>
                </c:pt>
                <c:pt idx="3124">
                  <c:v>100.07</c:v>
                </c:pt>
                <c:pt idx="3125">
                  <c:v>98.9</c:v>
                </c:pt>
                <c:pt idx="3126">
                  <c:v>97.42</c:v>
                </c:pt>
                <c:pt idx="3127">
                  <c:v>98.31</c:v>
                </c:pt>
                <c:pt idx="3128">
                  <c:v>97.27</c:v>
                </c:pt>
                <c:pt idx="3129">
                  <c:v>97.15</c:v>
                </c:pt>
                <c:pt idx="3130">
                  <c:v>97.15</c:v>
                </c:pt>
                <c:pt idx="3131">
                  <c:v>97.15</c:v>
                </c:pt>
                <c:pt idx="3132">
                  <c:v>96.97</c:v>
                </c:pt>
                <c:pt idx="3133">
                  <c:v>97.2</c:v>
                </c:pt>
                <c:pt idx="3134">
                  <c:v>95.66</c:v>
                </c:pt>
                <c:pt idx="3135">
                  <c:v>95.25</c:v>
                </c:pt>
                <c:pt idx="3136">
                  <c:v>95.25</c:v>
                </c:pt>
                <c:pt idx="3137">
                  <c:v>95.91</c:v>
                </c:pt>
                <c:pt idx="3138">
                  <c:v>96</c:v>
                </c:pt>
                <c:pt idx="3139">
                  <c:v>96</c:v>
                </c:pt>
                <c:pt idx="3140">
                  <c:v>95.44</c:v>
                </c:pt>
                <c:pt idx="3141">
                  <c:v>95.3</c:v>
                </c:pt>
                <c:pt idx="3142">
                  <c:v>95.36</c:v>
                </c:pt>
                <c:pt idx="3143">
                  <c:v>94.77</c:v>
                </c:pt>
                <c:pt idx="3144">
                  <c:v>94.12</c:v>
                </c:pt>
                <c:pt idx="3145">
                  <c:v>93.64</c:v>
                </c:pt>
                <c:pt idx="3146">
                  <c:v>93.86</c:v>
                </c:pt>
                <c:pt idx="3147">
                  <c:v>94.23</c:v>
                </c:pt>
                <c:pt idx="3148">
                  <c:v>94.12</c:v>
                </c:pt>
                <c:pt idx="3149">
                  <c:v>94.48</c:v>
                </c:pt>
                <c:pt idx="3150">
                  <c:v>93.51</c:v>
                </c:pt>
                <c:pt idx="3151">
                  <c:v>91.25</c:v>
                </c:pt>
                <c:pt idx="3152">
                  <c:v>91.92</c:v>
                </c:pt>
                <c:pt idx="3153">
                  <c:v>91.52</c:v>
                </c:pt>
                <c:pt idx="3154">
                  <c:v>91.35</c:v>
                </c:pt>
                <c:pt idx="3155">
                  <c:v>91.45</c:v>
                </c:pt>
                <c:pt idx="3156">
                  <c:v>93.35</c:v>
                </c:pt>
                <c:pt idx="3157">
                  <c:v>93.52</c:v>
                </c:pt>
                <c:pt idx="3158">
                  <c:v>93.52</c:v>
                </c:pt>
                <c:pt idx="3159">
                  <c:v>93.08</c:v>
                </c:pt>
                <c:pt idx="3160">
                  <c:v>93.25</c:v>
                </c:pt>
                <c:pt idx="3161">
                  <c:v>93.81</c:v>
                </c:pt>
                <c:pt idx="3162">
                  <c:v>93.47</c:v>
                </c:pt>
                <c:pt idx="3163">
                  <c:v>93.11</c:v>
                </c:pt>
                <c:pt idx="3164">
                  <c:v>93.29</c:v>
                </c:pt>
                <c:pt idx="3165">
                  <c:v>92.07</c:v>
                </c:pt>
                <c:pt idx="3166">
                  <c:v>91.76</c:v>
                </c:pt>
                <c:pt idx="3167">
                  <c:v>92.42</c:v>
                </c:pt>
                <c:pt idx="3168">
                  <c:v>92.59</c:v>
                </c:pt>
                <c:pt idx="3169">
                  <c:v>92.75</c:v>
                </c:pt>
                <c:pt idx="3170">
                  <c:v>92.6</c:v>
                </c:pt>
                <c:pt idx="3171">
                  <c:v>91.41</c:v>
                </c:pt>
                <c:pt idx="3172">
                  <c:v>91.68</c:v>
                </c:pt>
                <c:pt idx="3173">
                  <c:v>91.8</c:v>
                </c:pt>
                <c:pt idx="3174">
                  <c:v>92.33</c:v>
                </c:pt>
                <c:pt idx="3175">
                  <c:v>91.5</c:v>
                </c:pt>
                <c:pt idx="3176">
                  <c:v>90.76</c:v>
                </c:pt>
                <c:pt idx="3177">
                  <c:v>91.54</c:v>
                </c:pt>
                <c:pt idx="3178">
                  <c:v>91.83</c:v>
                </c:pt>
                <c:pt idx="3179">
                  <c:v>91.49</c:v>
                </c:pt>
                <c:pt idx="3180">
                  <c:v>91.56</c:v>
                </c:pt>
                <c:pt idx="3181">
                  <c:v>90.48</c:v>
                </c:pt>
                <c:pt idx="3182">
                  <c:v>89.86</c:v>
                </c:pt>
                <c:pt idx="3183">
                  <c:v>89.82</c:v>
                </c:pt>
                <c:pt idx="3184">
                  <c:v>86.95</c:v>
                </c:pt>
                <c:pt idx="3185">
                  <c:v>86.71</c:v>
                </c:pt>
                <c:pt idx="3186">
                  <c:v>86.08</c:v>
                </c:pt>
                <c:pt idx="3187">
                  <c:v>84.7</c:v>
                </c:pt>
                <c:pt idx="3188">
                  <c:v>84.19</c:v>
                </c:pt>
                <c:pt idx="3189">
                  <c:v>84.19</c:v>
                </c:pt>
                <c:pt idx="3190">
                  <c:v>84</c:v>
                </c:pt>
                <c:pt idx="3191">
                  <c:v>83.14</c:v>
                </c:pt>
                <c:pt idx="3192">
                  <c:v>82.92</c:v>
                </c:pt>
                <c:pt idx="3193">
                  <c:v>83.1</c:v>
                </c:pt>
                <c:pt idx="3194">
                  <c:v>81.650000000000006</c:v>
                </c:pt>
                <c:pt idx="3195">
                  <c:v>81.87</c:v>
                </c:pt>
                <c:pt idx="3196">
                  <c:v>81.94</c:v>
                </c:pt>
                <c:pt idx="3197">
                  <c:v>81.99</c:v>
                </c:pt>
                <c:pt idx="3198">
                  <c:v>82.09</c:v>
                </c:pt>
                <c:pt idx="3199">
                  <c:v>82.5</c:v>
                </c:pt>
                <c:pt idx="3200">
                  <c:v>82</c:v>
                </c:pt>
                <c:pt idx="3201">
                  <c:v>81.209999999999994</c:v>
                </c:pt>
                <c:pt idx="3202">
                  <c:v>81.61</c:v>
                </c:pt>
                <c:pt idx="3203">
                  <c:v>83.42</c:v>
                </c:pt>
                <c:pt idx="3204">
                  <c:v>81.87</c:v>
                </c:pt>
                <c:pt idx="3205">
                  <c:v>82.24</c:v>
                </c:pt>
                <c:pt idx="3206">
                  <c:v>82.94</c:v>
                </c:pt>
                <c:pt idx="3207">
                  <c:v>82.47</c:v>
                </c:pt>
                <c:pt idx="3208">
                  <c:v>82.21</c:v>
                </c:pt>
                <c:pt idx="3209">
                  <c:v>82.28</c:v>
                </c:pt>
                <c:pt idx="3210">
                  <c:v>80.930000000000007</c:v>
                </c:pt>
                <c:pt idx="3211">
                  <c:v>80.66</c:v>
                </c:pt>
                <c:pt idx="3212">
                  <c:v>79.400000000000006</c:v>
                </c:pt>
                <c:pt idx="3213">
                  <c:v>80.28</c:v>
                </c:pt>
                <c:pt idx="3214">
                  <c:v>80.849999999999994</c:v>
                </c:pt>
                <c:pt idx="3215">
                  <c:v>81.41</c:v>
                </c:pt>
                <c:pt idx="3216">
                  <c:v>81.41</c:v>
                </c:pt>
                <c:pt idx="3217">
                  <c:v>80.97</c:v>
                </c:pt>
                <c:pt idx="3218">
                  <c:v>81.22</c:v>
                </c:pt>
                <c:pt idx="3219">
                  <c:v>81.400000000000006</c:v>
                </c:pt>
                <c:pt idx="3220">
                  <c:v>80.319999999999993</c:v>
                </c:pt>
                <c:pt idx="3221">
                  <c:v>79.88</c:v>
                </c:pt>
                <c:pt idx="3222">
                  <c:v>79.38</c:v>
                </c:pt>
                <c:pt idx="3223">
                  <c:v>78.67</c:v>
                </c:pt>
                <c:pt idx="3224">
                  <c:v>78.95</c:v>
                </c:pt>
                <c:pt idx="3225">
                  <c:v>79.28</c:v>
                </c:pt>
                <c:pt idx="3226">
                  <c:v>79.900000000000006</c:v>
                </c:pt>
                <c:pt idx="3227">
                  <c:v>79.37</c:v>
                </c:pt>
                <c:pt idx="3228">
                  <c:v>79.09</c:v>
                </c:pt>
                <c:pt idx="3229">
                  <c:v>77.08</c:v>
                </c:pt>
                <c:pt idx="3230">
                  <c:v>76.680000000000007</c:v>
                </c:pt>
                <c:pt idx="3231">
                  <c:v>75.48</c:v>
                </c:pt>
                <c:pt idx="3232">
                  <c:v>75.739999999999995</c:v>
                </c:pt>
                <c:pt idx="3233">
                  <c:v>75.39</c:v>
                </c:pt>
                <c:pt idx="3234">
                  <c:v>75.33</c:v>
                </c:pt>
                <c:pt idx="3235">
                  <c:v>75.52</c:v>
                </c:pt>
                <c:pt idx="3236">
                  <c:v>75.91</c:v>
                </c:pt>
                <c:pt idx="3237">
                  <c:v>76.33</c:v>
                </c:pt>
                <c:pt idx="3238">
                  <c:v>76.319999999999993</c:v>
                </c:pt>
                <c:pt idx="3239">
                  <c:v>76.14</c:v>
                </c:pt>
                <c:pt idx="3240">
                  <c:v>77.41</c:v>
                </c:pt>
                <c:pt idx="3241">
                  <c:v>76.959999999999994</c:v>
                </c:pt>
                <c:pt idx="3242">
                  <c:v>76.150000000000006</c:v>
                </c:pt>
                <c:pt idx="3243">
                  <c:v>75.83</c:v>
                </c:pt>
                <c:pt idx="3244">
                  <c:v>75.89</c:v>
                </c:pt>
                <c:pt idx="3245">
                  <c:v>75.989999999999995</c:v>
                </c:pt>
                <c:pt idx="3246">
                  <c:v>74.86</c:v>
                </c:pt>
                <c:pt idx="3247">
                  <c:v>75.48</c:v>
                </c:pt>
                <c:pt idx="3248">
                  <c:v>76.069999999999993</c:v>
                </c:pt>
                <c:pt idx="3249">
                  <c:v>74.260000000000005</c:v>
                </c:pt>
                <c:pt idx="3250">
                  <c:v>73.7</c:v>
                </c:pt>
                <c:pt idx="3251">
                  <c:v>73.569999999999993</c:v>
                </c:pt>
                <c:pt idx="3252">
                  <c:v>74.239999999999995</c:v>
                </c:pt>
                <c:pt idx="3253">
                  <c:v>75.48</c:v>
                </c:pt>
                <c:pt idx="3254">
                  <c:v>76.47</c:v>
                </c:pt>
                <c:pt idx="3255">
                  <c:v>76.67</c:v>
                </c:pt>
                <c:pt idx="3256">
                  <c:v>76.42</c:v>
                </c:pt>
                <c:pt idx="3257">
                  <c:v>78.09</c:v>
                </c:pt>
                <c:pt idx="3258">
                  <c:v>77.77</c:v>
                </c:pt>
                <c:pt idx="3259">
                  <c:v>78.02</c:v>
                </c:pt>
                <c:pt idx="3260">
                  <c:v>78.02</c:v>
                </c:pt>
                <c:pt idx="3261">
                  <c:v>76.819999999999993</c:v>
                </c:pt>
                <c:pt idx="3262">
                  <c:v>77.59</c:v>
                </c:pt>
                <c:pt idx="3263">
                  <c:v>76.56</c:v>
                </c:pt>
                <c:pt idx="3264">
                  <c:v>76.63</c:v>
                </c:pt>
                <c:pt idx="3265">
                  <c:v>77.150000000000006</c:v>
                </c:pt>
                <c:pt idx="3266">
                  <c:v>77.099999999999994</c:v>
                </c:pt>
                <c:pt idx="3267">
                  <c:v>77.19</c:v>
                </c:pt>
                <c:pt idx="3268">
                  <c:v>78.3</c:v>
                </c:pt>
                <c:pt idx="3269">
                  <c:v>77.989999999999995</c:v>
                </c:pt>
                <c:pt idx="3270">
                  <c:v>77.67</c:v>
                </c:pt>
                <c:pt idx="3271">
                  <c:v>77.95</c:v>
                </c:pt>
                <c:pt idx="3272">
                  <c:v>78.56</c:v>
                </c:pt>
                <c:pt idx="3273">
                  <c:v>77.709999999999994</c:v>
                </c:pt>
                <c:pt idx="3274">
                  <c:v>76.930000000000007</c:v>
                </c:pt>
                <c:pt idx="3275">
                  <c:v>77.02</c:v>
                </c:pt>
                <c:pt idx="3276">
                  <c:v>77.63</c:v>
                </c:pt>
                <c:pt idx="3277">
                  <c:v>77.03</c:v>
                </c:pt>
                <c:pt idx="3278">
                  <c:v>79.150000000000006</c:v>
                </c:pt>
                <c:pt idx="3279">
                  <c:v>79.760000000000005</c:v>
                </c:pt>
                <c:pt idx="3280">
                  <c:v>79.06</c:v>
                </c:pt>
                <c:pt idx="3281">
                  <c:v>79.52</c:v>
                </c:pt>
                <c:pt idx="3282">
                  <c:v>80.69</c:v>
                </c:pt>
                <c:pt idx="3283">
                  <c:v>79.900000000000006</c:v>
                </c:pt>
                <c:pt idx="3284">
                  <c:v>80.16</c:v>
                </c:pt>
                <c:pt idx="3285">
                  <c:v>80.75</c:v>
                </c:pt>
                <c:pt idx="3286">
                  <c:v>80.75</c:v>
                </c:pt>
                <c:pt idx="3287">
                  <c:v>80.14</c:v>
                </c:pt>
                <c:pt idx="3288">
                  <c:v>79.78</c:v>
                </c:pt>
                <c:pt idx="3289">
                  <c:v>79.83</c:v>
                </c:pt>
                <c:pt idx="3290">
                  <c:v>80.02</c:v>
                </c:pt>
                <c:pt idx="3291">
                  <c:v>80.28</c:v>
                </c:pt>
                <c:pt idx="3292">
                  <c:v>80.66</c:v>
                </c:pt>
                <c:pt idx="3293">
                  <c:v>81.27</c:v>
                </c:pt>
                <c:pt idx="3294">
                  <c:v>82.16</c:v>
                </c:pt>
                <c:pt idx="3295">
                  <c:v>82.89</c:v>
                </c:pt>
                <c:pt idx="3296">
                  <c:v>82.39</c:v>
                </c:pt>
                <c:pt idx="3297">
                  <c:v>82.46</c:v>
                </c:pt>
                <c:pt idx="3298">
                  <c:v>82.9</c:v>
                </c:pt>
                <c:pt idx="3299">
                  <c:v>83.23</c:v>
                </c:pt>
                <c:pt idx="3300">
                  <c:v>82.89</c:v>
                </c:pt>
                <c:pt idx="3301">
                  <c:v>83.28</c:v>
                </c:pt>
                <c:pt idx="3302">
                  <c:v>82.43</c:v>
                </c:pt>
                <c:pt idx="3303">
                  <c:v>82.7</c:v>
                </c:pt>
                <c:pt idx="3304">
                  <c:v>82.42</c:v>
                </c:pt>
                <c:pt idx="3305">
                  <c:v>82.23</c:v>
                </c:pt>
                <c:pt idx="3306">
                  <c:v>82.34</c:v>
                </c:pt>
                <c:pt idx="3307">
                  <c:v>83.88</c:v>
                </c:pt>
                <c:pt idx="3308">
                  <c:v>83.35</c:v>
                </c:pt>
                <c:pt idx="3309">
                  <c:v>82.67</c:v>
                </c:pt>
                <c:pt idx="3310">
                  <c:v>82.11</c:v>
                </c:pt>
                <c:pt idx="3311">
                  <c:v>81.66</c:v>
                </c:pt>
                <c:pt idx="3312">
                  <c:v>82.02</c:v>
                </c:pt>
                <c:pt idx="3313">
                  <c:v>81.86</c:v>
                </c:pt>
                <c:pt idx="3314">
                  <c:v>83.31</c:v>
                </c:pt>
                <c:pt idx="3315">
                  <c:v>81.64</c:v>
                </c:pt>
                <c:pt idx="3316">
                  <c:v>81.98</c:v>
                </c:pt>
                <c:pt idx="3317">
                  <c:v>81.98</c:v>
                </c:pt>
                <c:pt idx="3318">
                  <c:v>80.75</c:v>
                </c:pt>
                <c:pt idx="3319">
                  <c:v>81.16</c:v>
                </c:pt>
                <c:pt idx="3320">
                  <c:v>82.1</c:v>
                </c:pt>
                <c:pt idx="3321">
                  <c:v>82.48</c:v>
                </c:pt>
                <c:pt idx="3322">
                  <c:v>83.81</c:v>
                </c:pt>
                <c:pt idx="3323">
                  <c:v>84.17</c:v>
                </c:pt>
                <c:pt idx="3324">
                  <c:v>83.45</c:v>
                </c:pt>
                <c:pt idx="3325">
                  <c:v>83.06</c:v>
                </c:pt>
                <c:pt idx="3326">
                  <c:v>82.47</c:v>
                </c:pt>
                <c:pt idx="3327">
                  <c:v>83.2</c:v>
                </c:pt>
                <c:pt idx="3328">
                  <c:v>83.13</c:v>
                </c:pt>
                <c:pt idx="3329">
                  <c:v>82.43</c:v>
                </c:pt>
                <c:pt idx="3330">
                  <c:v>83.08</c:v>
                </c:pt>
                <c:pt idx="3331">
                  <c:v>83.36</c:v>
                </c:pt>
                <c:pt idx="3332">
                  <c:v>83.2</c:v>
                </c:pt>
                <c:pt idx="3333">
                  <c:v>84.45</c:v>
                </c:pt>
                <c:pt idx="3334">
                  <c:v>83.81</c:v>
                </c:pt>
                <c:pt idx="3335">
                  <c:v>83.58</c:v>
                </c:pt>
                <c:pt idx="3336">
                  <c:v>83.3</c:v>
                </c:pt>
                <c:pt idx="3337">
                  <c:v>82.87</c:v>
                </c:pt>
                <c:pt idx="3338">
                  <c:v>83.38</c:v>
                </c:pt>
                <c:pt idx="3339">
                  <c:v>82.88</c:v>
                </c:pt>
                <c:pt idx="3340">
                  <c:v>81.93</c:v>
                </c:pt>
                <c:pt idx="3341">
                  <c:v>81.569999999999993</c:v>
                </c:pt>
                <c:pt idx="3342">
                  <c:v>81.02</c:v>
                </c:pt>
                <c:pt idx="3343">
                  <c:v>81.14</c:v>
                </c:pt>
                <c:pt idx="3344">
                  <c:v>80.290000000000006</c:v>
                </c:pt>
                <c:pt idx="3345">
                  <c:v>80</c:v>
                </c:pt>
                <c:pt idx="3346">
                  <c:v>79.959999999999994</c:v>
                </c:pt>
                <c:pt idx="3347">
                  <c:v>79.94</c:v>
                </c:pt>
                <c:pt idx="3348">
                  <c:v>79.900000000000006</c:v>
                </c:pt>
                <c:pt idx="3349">
                  <c:v>80.239999999999995</c:v>
                </c:pt>
                <c:pt idx="3350">
                  <c:v>80.63</c:v>
                </c:pt>
                <c:pt idx="3351">
                  <c:v>80.099999999999994</c:v>
                </c:pt>
                <c:pt idx="3352">
                  <c:v>80.2</c:v>
                </c:pt>
                <c:pt idx="3353">
                  <c:v>81.349999999999994</c:v>
                </c:pt>
                <c:pt idx="3354">
                  <c:v>80.5</c:v>
                </c:pt>
                <c:pt idx="3355">
                  <c:v>80.709999999999994</c:v>
                </c:pt>
                <c:pt idx="3356">
                  <c:v>80.709999999999994</c:v>
                </c:pt>
                <c:pt idx="3357">
                  <c:v>80.91</c:v>
                </c:pt>
                <c:pt idx="3358">
                  <c:v>80.849999999999994</c:v>
                </c:pt>
                <c:pt idx="3359">
                  <c:v>81.09</c:v>
                </c:pt>
                <c:pt idx="3360">
                  <c:v>80.44</c:v>
                </c:pt>
                <c:pt idx="3361">
                  <c:v>81.33</c:v>
                </c:pt>
                <c:pt idx="3362">
                  <c:v>80.400000000000006</c:v>
                </c:pt>
                <c:pt idx="3363">
                  <c:v>80.8</c:v>
                </c:pt>
                <c:pt idx="3364">
                  <c:v>79.849999999999994</c:v>
                </c:pt>
                <c:pt idx="3365">
                  <c:v>79.510000000000005</c:v>
                </c:pt>
                <c:pt idx="3366">
                  <c:v>79.97</c:v>
                </c:pt>
                <c:pt idx="3367">
                  <c:v>81.23</c:v>
                </c:pt>
                <c:pt idx="3368">
                  <c:v>81.94</c:v>
                </c:pt>
                <c:pt idx="3369">
                  <c:v>81.3</c:v>
                </c:pt>
                <c:pt idx="3370">
                  <c:v>81.63</c:v>
                </c:pt>
                <c:pt idx="3371">
                  <c:v>81.02</c:v>
                </c:pt>
                <c:pt idx="3372">
                  <c:v>80.72</c:v>
                </c:pt>
                <c:pt idx="3373">
                  <c:v>80.91</c:v>
                </c:pt>
                <c:pt idx="3374">
                  <c:v>80.849999999999994</c:v>
                </c:pt>
                <c:pt idx="3375">
                  <c:v>81.41</c:v>
                </c:pt>
                <c:pt idx="3376">
                  <c:v>81.36</c:v>
                </c:pt>
                <c:pt idx="3377">
                  <c:v>83.09</c:v>
                </c:pt>
                <c:pt idx="3378">
                  <c:v>83.8</c:v>
                </c:pt>
                <c:pt idx="3379">
                  <c:v>83</c:v>
                </c:pt>
                <c:pt idx="3380">
                  <c:v>83.17</c:v>
                </c:pt>
                <c:pt idx="3381">
                  <c:v>83.17</c:v>
                </c:pt>
                <c:pt idx="3382">
                  <c:v>83.57</c:v>
                </c:pt>
                <c:pt idx="3383">
                  <c:v>84.17</c:v>
                </c:pt>
                <c:pt idx="3384">
                  <c:v>84.07</c:v>
                </c:pt>
                <c:pt idx="3385">
                  <c:v>83.73</c:v>
                </c:pt>
                <c:pt idx="3386">
                  <c:v>84.95</c:v>
                </c:pt>
                <c:pt idx="3387">
                  <c:v>82.5</c:v>
                </c:pt>
                <c:pt idx="3388">
                  <c:v>81.95</c:v>
                </c:pt>
                <c:pt idx="3389">
                  <c:v>82.06</c:v>
                </c:pt>
                <c:pt idx="3390">
                  <c:v>82.2</c:v>
                </c:pt>
                <c:pt idx="3391">
                  <c:v>82.2</c:v>
                </c:pt>
                <c:pt idx="3392" formatCode="General">
                  <c:v>82.4</c:v>
                </c:pt>
                <c:pt idx="3393" formatCode="General">
                  <c:v>83.04</c:v>
                </c:pt>
                <c:pt idx="3394" formatCode="General">
                  <c:v>82.99</c:v>
                </c:pt>
                <c:pt idx="3395" formatCode="General">
                  <c:v>83.48</c:v>
                </c:pt>
                <c:pt idx="3396" formatCode="General">
                  <c:v>83.48</c:v>
                </c:pt>
                <c:pt idx="3397" formatCode="General">
                  <c:v>83.22</c:v>
                </c:pt>
                <c:pt idx="3398" formatCode="General">
                  <c:v>83.12</c:v>
                </c:pt>
                <c:pt idx="3399" formatCode="General">
                  <c:v>82.48</c:v>
                </c:pt>
                <c:pt idx="3400" formatCode="General">
                  <c:v>82.76</c:v>
                </c:pt>
                <c:pt idx="3401" formatCode="General">
                  <c:v>83.37</c:v>
                </c:pt>
                <c:pt idx="3402" formatCode="General">
                  <c:v>83.53</c:v>
                </c:pt>
                <c:pt idx="3403" formatCode="General">
                  <c:v>83.13</c:v>
                </c:pt>
                <c:pt idx="3404" formatCode="General">
                  <c:v>83.71</c:v>
                </c:pt>
                <c:pt idx="3405" formatCode="General">
                  <c:v>85.96</c:v>
                </c:pt>
                <c:pt idx="3406" formatCode="General">
                  <c:v>86.97</c:v>
                </c:pt>
                <c:pt idx="3407" formatCode="General">
                  <c:v>87.5</c:v>
                </c:pt>
                <c:pt idx="3408" formatCode="General">
                  <c:v>88.72</c:v>
                </c:pt>
                <c:pt idx="3409" formatCode="General">
                  <c:v>89.14</c:v>
                </c:pt>
                <c:pt idx="3410" formatCode="General">
                  <c:v>88.43</c:v>
                </c:pt>
                <c:pt idx="3411" formatCode="General">
                  <c:v>88.65</c:v>
                </c:pt>
                <c:pt idx="3412" formatCode="General">
                  <c:v>89.21</c:v>
                </c:pt>
                <c:pt idx="3413" formatCode="General">
                  <c:v>88.9</c:v>
                </c:pt>
                <c:pt idx="3414" formatCode="General">
                  <c:v>89.1</c:v>
                </c:pt>
                <c:pt idx="3415" formatCode="General">
                  <c:v>89.11</c:v>
                </c:pt>
                <c:pt idx="3416" formatCode="General">
                  <c:v>88.8</c:v>
                </c:pt>
                <c:pt idx="3417" formatCode="General">
                  <c:v>88.8</c:v>
                </c:pt>
                <c:pt idx="3418" formatCode="General">
                  <c:v>88.8</c:v>
                </c:pt>
                <c:pt idx="3419" formatCode="General">
                  <c:v>87.99</c:v>
                </c:pt>
                <c:pt idx="3420" formatCode="General">
                  <c:v>87.29</c:v>
                </c:pt>
                <c:pt idx="3421" formatCode="General">
                  <c:v>87.77</c:v>
                </c:pt>
                <c:pt idx="3422" formatCode="General">
                  <c:v>86.89</c:v>
                </c:pt>
                <c:pt idx="3423" formatCode="General">
                  <c:v>86.54</c:v>
                </c:pt>
                <c:pt idx="3424" formatCode="General">
                  <c:v>85.53</c:v>
                </c:pt>
                <c:pt idx="3425" formatCode="General">
                  <c:v>84.36</c:v>
                </c:pt>
                <c:pt idx="3426" formatCode="General">
                  <c:v>84.55</c:v>
                </c:pt>
                <c:pt idx="3427" formatCode="General">
                  <c:v>83.99</c:v>
                </c:pt>
                <c:pt idx="3428" formatCode="General">
                  <c:v>82.84</c:v>
                </c:pt>
                <c:pt idx="3429" formatCode="General">
                  <c:v>83.15</c:v>
                </c:pt>
                <c:pt idx="3430" formatCode="General">
                  <c:v>83.61</c:v>
                </c:pt>
                <c:pt idx="3431" formatCode="General">
                  <c:v>83</c:v>
                </c:pt>
                <c:pt idx="3432" formatCode="General">
                  <c:v>82.87</c:v>
                </c:pt>
                <c:pt idx="3433" formatCode="General">
                  <c:v>81.06</c:v>
                </c:pt>
                <c:pt idx="3434" formatCode="General">
                  <c:v>81.59</c:v>
                </c:pt>
                <c:pt idx="3435" formatCode="General">
                  <c:v>81.88</c:v>
                </c:pt>
                <c:pt idx="3436" formatCode="General">
                  <c:v>81.42</c:v>
                </c:pt>
                <c:pt idx="3437" formatCode="General">
                  <c:v>82.31</c:v>
                </c:pt>
                <c:pt idx="3438" formatCode="General">
                  <c:v>82.89</c:v>
                </c:pt>
                <c:pt idx="3439" formatCode="General">
                  <c:v>83.36</c:v>
                </c:pt>
                <c:pt idx="3440" formatCode="General">
                  <c:v>83.47</c:v>
                </c:pt>
                <c:pt idx="3441" formatCode="General">
                  <c:v>83.33</c:v>
                </c:pt>
                <c:pt idx="3442" formatCode="General">
                  <c:v>83.17</c:v>
                </c:pt>
                <c:pt idx="3443" formatCode="General">
                  <c:v>84.17</c:v>
                </c:pt>
                <c:pt idx="3444" formatCode="General">
                  <c:v>83.48</c:v>
                </c:pt>
                <c:pt idx="3445" formatCode="General">
                  <c:v>82.59</c:v>
                </c:pt>
                <c:pt idx="3446" formatCode="General">
                  <c:v>82.35</c:v>
                </c:pt>
                <c:pt idx="3447" formatCode="General">
                  <c:v>82.2</c:v>
                </c:pt>
                <c:pt idx="3448" formatCode="General">
                  <c:v>82.19</c:v>
                </c:pt>
                <c:pt idx="3449" formatCode="General">
                  <c:v>83.19</c:v>
                </c:pt>
                <c:pt idx="3450" formatCode="General">
                  <c:v>81.25</c:v>
                </c:pt>
                <c:pt idx="3451" formatCode="General">
                  <c:v>80.5</c:v>
                </c:pt>
                <c:pt idx="3452" formatCode="General">
                  <c:v>79.7</c:v>
                </c:pt>
                <c:pt idx="3453" formatCode="General">
                  <c:v>79.819999999999993</c:v>
                </c:pt>
                <c:pt idx="3454" formatCode="General">
                  <c:v>80.11</c:v>
                </c:pt>
                <c:pt idx="3455" formatCode="General">
                  <c:v>80.45</c:v>
                </c:pt>
                <c:pt idx="3456" formatCode="General">
                  <c:v>80.22</c:v>
                </c:pt>
                <c:pt idx="3457" formatCode="General">
                  <c:v>80.36</c:v>
                </c:pt>
                <c:pt idx="3458" formatCode="General">
                  <c:v>79.5</c:v>
                </c:pt>
                <c:pt idx="3459" formatCode="General">
                  <c:v>77.989999999999995</c:v>
                </c:pt>
                <c:pt idx="3460" formatCode="General">
                  <c:v>77.41</c:v>
                </c:pt>
                <c:pt idx="3461" formatCode="General">
                  <c:v>78</c:v>
                </c:pt>
                <c:pt idx="3462" formatCode="General">
                  <c:v>78.209999999999994</c:v>
                </c:pt>
                <c:pt idx="3463" formatCode="General">
                  <c:v>77.56</c:v>
                </c:pt>
                <c:pt idx="3464" formatCode="General">
                  <c:v>78.7</c:v>
                </c:pt>
                <c:pt idx="3465" formatCode="General">
                  <c:v>79.430000000000007</c:v>
                </c:pt>
                <c:pt idx="3466" formatCode="General">
                  <c:v>80.33</c:v>
                </c:pt>
                <c:pt idx="3467" formatCode="General">
                  <c:v>80.010000000000005</c:v>
                </c:pt>
                <c:pt idx="3468" formatCode="General">
                  <c:v>80.48</c:v>
                </c:pt>
                <c:pt idx="3469" formatCode="General">
                  <c:v>80.75</c:v>
                </c:pt>
                <c:pt idx="3470" formatCode="General">
                  <c:v>81.48</c:v>
                </c:pt>
                <c:pt idx="3471" formatCode="General">
                  <c:v>81.44</c:v>
                </c:pt>
                <c:pt idx="3472" formatCode="General">
                  <c:v>80.8</c:v>
                </c:pt>
                <c:pt idx="3473" formatCode="General">
                  <c:v>80.98</c:v>
                </c:pt>
                <c:pt idx="3474" formatCode="General">
                  <c:v>81.02</c:v>
                </c:pt>
                <c:pt idx="3475" formatCode="General">
                  <c:v>79.459999999999994</c:v>
                </c:pt>
                <c:pt idx="3476" formatCode="General">
                  <c:v>79.459999999999994</c:v>
                </c:pt>
                <c:pt idx="3477" formatCode="General">
                  <c:v>79.540000000000006</c:v>
                </c:pt>
                <c:pt idx="3478" formatCode="General">
                  <c:v>80.62</c:v>
                </c:pt>
                <c:pt idx="3479" formatCode="General">
                  <c:v>80.540000000000006</c:v>
                </c:pt>
                <c:pt idx="3480" formatCode="General">
                  <c:v>81.34</c:v>
                </c:pt>
                <c:pt idx="3481" formatCode="General">
                  <c:v>80.38</c:v>
                </c:pt>
                <c:pt idx="3482" formatCode="General">
                  <c:v>81.099999999999994</c:v>
                </c:pt>
                <c:pt idx="3483" formatCode="General">
                  <c:v>81.319999999999993</c:v>
                </c:pt>
                <c:pt idx="3484" formatCode="General">
                  <c:v>82.03</c:v>
                </c:pt>
                <c:pt idx="3485" formatCode="General">
                  <c:v>82.6</c:v>
                </c:pt>
                <c:pt idx="3486" formatCode="General">
                  <c:v>82.76</c:v>
                </c:pt>
                <c:pt idx="3487" formatCode="General">
                  <c:v>81.150000000000006</c:v>
                </c:pt>
                <c:pt idx="3488" formatCode="General">
                  <c:v>81.3</c:v>
                </c:pt>
                <c:pt idx="3489" formatCode="General">
                  <c:v>81.3</c:v>
                </c:pt>
                <c:pt idx="3490" formatCode="General">
                  <c:v>82.5</c:v>
                </c:pt>
                <c:pt idx="3491" formatCode="General">
                  <c:v>82.19</c:v>
                </c:pt>
                <c:pt idx="3492" formatCode="General">
                  <c:v>82.66</c:v>
                </c:pt>
                <c:pt idx="3493" formatCode="General">
                  <c:v>82.02</c:v>
                </c:pt>
                <c:pt idx="3494" formatCode="General">
                  <c:v>83.5</c:v>
                </c:pt>
                <c:pt idx="3495" formatCode="General">
                  <c:v>83.36</c:v>
                </c:pt>
                <c:pt idx="3496" formatCode="General">
                  <c:v>83.36</c:v>
                </c:pt>
                <c:pt idx="3497" formatCode="General">
                  <c:v>83.12</c:v>
                </c:pt>
                <c:pt idx="3498" formatCode="General">
                  <c:v>84.06</c:v>
                </c:pt>
                <c:pt idx="3499" formatCode="General">
                  <c:v>83.31</c:v>
                </c:pt>
                <c:pt idx="3500" formatCode="General">
                  <c:v>83.43</c:v>
                </c:pt>
                <c:pt idx="3501" formatCode="General">
                  <c:v>83.46</c:v>
                </c:pt>
                <c:pt idx="3502" formatCode="General">
                  <c:v>83.8</c:v>
                </c:pt>
                <c:pt idx="3503" formatCode="General">
                  <c:v>83.87</c:v>
                </c:pt>
                <c:pt idx="3504" formatCode="General">
                  <c:v>84.12</c:v>
                </c:pt>
                <c:pt idx="3505" formatCode="General">
                  <c:v>84.2</c:v>
                </c:pt>
                <c:pt idx="3506" formatCode="General">
                  <c:v>84.44</c:v>
                </c:pt>
                <c:pt idx="3507" formatCode="General">
                  <c:v>84.4</c:v>
                </c:pt>
                <c:pt idx="3508" formatCode="General">
                  <c:v>84.6</c:v>
                </c:pt>
                <c:pt idx="3509" formatCode="General">
                  <c:v>83.7</c:v>
                </c:pt>
                <c:pt idx="3510" formatCode="General">
                  <c:v>81.81</c:v>
                </c:pt>
                <c:pt idx="3511" formatCode="General">
                  <c:v>82.38</c:v>
                </c:pt>
                <c:pt idx="3512" formatCode="General">
                  <c:v>82.42</c:v>
                </c:pt>
                <c:pt idx="3513" formatCode="General">
                  <c:v>81.45</c:v>
                </c:pt>
                <c:pt idx="3514" formatCode="General">
                  <c:v>80.040000000000006</c:v>
                </c:pt>
                <c:pt idx="3515" formatCode="General">
                  <c:v>78.959999999999994</c:v>
                </c:pt>
                <c:pt idx="3516" formatCode="General">
                  <c:v>79.3</c:v>
                </c:pt>
                <c:pt idx="3517" formatCode="General">
                  <c:v>77.38</c:v>
                </c:pt>
                <c:pt idx="3518" formatCode="General">
                  <c:v>75.81</c:v>
                </c:pt>
                <c:pt idx="3519" formatCode="General">
                  <c:v>74.790000000000006</c:v>
                </c:pt>
                <c:pt idx="3520" formatCode="General">
                  <c:v>74.67</c:v>
                </c:pt>
                <c:pt idx="3521" formatCode="General">
                  <c:v>74.67</c:v>
                </c:pt>
                <c:pt idx="3522" formatCode="General">
                  <c:v>74.2</c:v>
                </c:pt>
                <c:pt idx="3523" formatCode="General">
                  <c:v>74.73</c:v>
                </c:pt>
                <c:pt idx="3524" formatCode="General">
                  <c:v>75.3</c:v>
                </c:pt>
                <c:pt idx="3525" formatCode="General">
                  <c:v>73.88</c:v>
                </c:pt>
                <c:pt idx="3526" formatCode="General">
                  <c:v>74.010000000000005</c:v>
                </c:pt>
                <c:pt idx="3527" formatCode="General">
                  <c:v>75.41</c:v>
                </c:pt>
                <c:pt idx="3528" formatCode="General">
                  <c:v>77.23</c:v>
                </c:pt>
                <c:pt idx="3529" formatCode="General">
                  <c:v>76.41</c:v>
                </c:pt>
                <c:pt idx="3530" formatCode="General">
                  <c:v>76.55</c:v>
                </c:pt>
                <c:pt idx="3531" formatCode="General">
                  <c:v>76.39</c:v>
                </c:pt>
                <c:pt idx="3532" formatCode="General">
                  <c:v>77.05</c:v>
                </c:pt>
                <c:pt idx="3533" formatCode="General">
                  <c:v>76.3</c:v>
                </c:pt>
                <c:pt idx="3534" formatCode="General">
                  <c:v>74.89</c:v>
                </c:pt>
                <c:pt idx="3535" formatCode="General">
                  <c:v>75.05</c:v>
                </c:pt>
                <c:pt idx="3536" formatCode="General">
                  <c:v>74.77</c:v>
                </c:pt>
                <c:pt idx="3537" formatCode="General">
                  <c:v>74.930000000000007</c:v>
                </c:pt>
                <c:pt idx="3538" formatCode="General">
                  <c:v>74.8</c:v>
                </c:pt>
                <c:pt idx="3539" formatCode="General">
                  <c:v>75.040000000000006</c:v>
                </c:pt>
                <c:pt idx="3540" formatCode="General">
                  <c:v>75</c:v>
                </c:pt>
                <c:pt idx="3541" formatCode="General">
                  <c:v>75.790000000000006</c:v>
                </c:pt>
                <c:pt idx="3542" formatCode="General">
                  <c:v>77.349999999999994</c:v>
                </c:pt>
                <c:pt idx="3543" formatCode="General">
                  <c:v>76.84</c:v>
                </c:pt>
                <c:pt idx="3544" formatCode="General">
                  <c:v>75.55</c:v>
                </c:pt>
                <c:pt idx="3545" formatCode="General">
                  <c:v>77.099999999999994</c:v>
                </c:pt>
                <c:pt idx="3546" formatCode="General">
                  <c:v>77.099999999999994</c:v>
                </c:pt>
                <c:pt idx="3547" formatCode="General">
                  <c:v>77.14</c:v>
                </c:pt>
                <c:pt idx="3548" formatCode="General">
                  <c:v>76</c:v>
                </c:pt>
                <c:pt idx="3549" formatCode="General">
                  <c:v>75.81</c:v>
                </c:pt>
                <c:pt idx="3550" formatCode="General">
                  <c:v>76.510000000000005</c:v>
                </c:pt>
                <c:pt idx="3551" formatCode="General">
                  <c:v>76.41</c:v>
                </c:pt>
                <c:pt idx="3552" formatCode="General">
                  <c:v>77.16</c:v>
                </c:pt>
                <c:pt idx="3553" formatCode="General">
                  <c:v>76.36</c:v>
                </c:pt>
                <c:pt idx="3554" formatCode="General">
                  <c:v>74.290000000000006</c:v>
                </c:pt>
                <c:pt idx="3555" formatCode="General">
                  <c:v>74.34</c:v>
                </c:pt>
                <c:pt idx="3556" formatCode="General">
                  <c:v>73.16</c:v>
                </c:pt>
                <c:pt idx="3557" formatCode="General">
                  <c:v>72.62</c:v>
                </c:pt>
                <c:pt idx="3558" formatCode="General">
                  <c:v>73.28</c:v>
                </c:pt>
                <c:pt idx="3559" formatCode="General">
                  <c:v>73.3</c:v>
                </c:pt>
                <c:pt idx="3560" formatCode="General">
                  <c:v>74.98</c:v>
                </c:pt>
                <c:pt idx="3561" formatCode="General">
                  <c:v>75.260000000000005</c:v>
                </c:pt>
                <c:pt idx="3562" formatCode="General">
                  <c:v>75.5</c:v>
                </c:pt>
                <c:pt idx="3563" formatCode="General">
                  <c:v>77.08</c:v>
                </c:pt>
                <c:pt idx="3564" formatCode="General">
                  <c:v>76.47</c:v>
                </c:pt>
                <c:pt idx="3565" formatCode="General">
                  <c:v>76.510000000000005</c:v>
                </c:pt>
                <c:pt idx="3566" formatCode="General">
                  <c:v>76.38</c:v>
                </c:pt>
                <c:pt idx="3567" formatCode="General">
                  <c:v>75.91</c:v>
                </c:pt>
                <c:pt idx="3568" formatCode="General">
                  <c:v>77.05</c:v>
                </c:pt>
                <c:pt idx="3569" formatCode="General">
                  <c:v>75.430000000000007</c:v>
                </c:pt>
                <c:pt idx="3570" formatCode="General">
                  <c:v>74.61</c:v>
                </c:pt>
                <c:pt idx="3571" formatCode="General">
                  <c:v>74.209999999999994</c:v>
                </c:pt>
                <c:pt idx="3572" formatCode="General">
                  <c:v>74.03</c:v>
                </c:pt>
                <c:pt idx="3573" formatCode="General">
                  <c:v>72.010000000000005</c:v>
                </c:pt>
                <c:pt idx="3574" formatCode="General">
                  <c:v>75.48</c:v>
                </c:pt>
                <c:pt idx="3575" formatCode="General">
                  <c:v>76.650000000000006</c:v>
                </c:pt>
                <c:pt idx="3576" formatCode="General">
                  <c:v>76.7</c:v>
                </c:pt>
                <c:pt idx="3577" formatCode="General">
                  <c:v>83.64</c:v>
                </c:pt>
                <c:pt idx="3578" formatCode="General">
                  <c:v>84.57</c:v>
                </c:pt>
                <c:pt idx="3579" formatCode="General">
                  <c:v>85.75</c:v>
                </c:pt>
                <c:pt idx="3580" formatCode="General">
                  <c:v>86.2</c:v>
                </c:pt>
                <c:pt idx="3581" formatCode="General">
                  <c:v>87.6</c:v>
                </c:pt>
                <c:pt idx="3582" formatCode="General">
                  <c:v>88.44</c:v>
                </c:pt>
                <c:pt idx="3583" formatCode="General">
                  <c:v>89</c:v>
                </c:pt>
                <c:pt idx="3584" formatCode="General">
                  <c:v>89.57</c:v>
                </c:pt>
                <c:pt idx="3585" formatCode="General">
                  <c:v>90.32</c:v>
                </c:pt>
                <c:pt idx="3586" formatCode="General">
                  <c:v>90.44</c:v>
                </c:pt>
                <c:pt idx="3587" formatCode="General">
                  <c:v>91.38</c:v>
                </c:pt>
                <c:pt idx="3588" formatCode="General">
                  <c:v>90.68</c:v>
                </c:pt>
                <c:pt idx="3589" formatCode="General">
                  <c:v>90.6</c:v>
                </c:pt>
                <c:pt idx="3590" formatCode="General">
                  <c:v>91.04</c:v>
                </c:pt>
                <c:pt idx="3591" formatCode="General">
                  <c:v>90.7</c:v>
                </c:pt>
                <c:pt idx="3592" formatCode="General">
                  <c:v>90.7</c:v>
                </c:pt>
                <c:pt idx="3593" formatCode="General">
                  <c:v>90.52</c:v>
                </c:pt>
                <c:pt idx="3594" formatCode="General">
                  <c:v>89.5</c:v>
                </c:pt>
                <c:pt idx="3595" formatCode="General">
                  <c:v>89.51</c:v>
                </c:pt>
                <c:pt idx="3596" formatCode="General">
                  <c:v>89.28</c:v>
                </c:pt>
                <c:pt idx="3597" formatCode="General">
                  <c:v>89.86</c:v>
                </c:pt>
                <c:pt idx="3598" formatCode="General">
                  <c:v>90.65</c:v>
                </c:pt>
                <c:pt idx="3599" formatCode="General">
                  <c:v>91.38</c:v>
                </c:pt>
                <c:pt idx="3600" formatCode="General">
                  <c:v>91.9</c:v>
                </c:pt>
                <c:pt idx="3601" formatCode="General">
                  <c:v>91.51</c:v>
                </c:pt>
                <c:pt idx="3602" formatCode="General">
                  <c:v>92.41</c:v>
                </c:pt>
                <c:pt idx="3603" formatCode="General">
                  <c:v>92.35</c:v>
                </c:pt>
                <c:pt idx="3604" formatCode="General">
                  <c:v>92.13</c:v>
                </c:pt>
                <c:pt idx="3605" formatCode="General">
                  <c:v>91.6</c:v>
                </c:pt>
                <c:pt idx="3606" formatCode="General">
                  <c:v>92.37</c:v>
                </c:pt>
                <c:pt idx="3607" formatCode="General">
                  <c:v>92.41</c:v>
                </c:pt>
                <c:pt idx="3608" formatCode="General">
                  <c:v>92.92</c:v>
                </c:pt>
                <c:pt idx="3609" formatCode="General">
                  <c:v>93.3</c:v>
                </c:pt>
                <c:pt idx="3610" formatCode="General">
                  <c:v>92.58</c:v>
                </c:pt>
                <c:pt idx="3611" formatCode="General">
                  <c:v>92.8</c:v>
                </c:pt>
                <c:pt idx="3612" formatCode="General">
                  <c:v>92.64</c:v>
                </c:pt>
                <c:pt idx="3613" formatCode="General">
                  <c:v>92.1</c:v>
                </c:pt>
                <c:pt idx="3614" formatCode="General">
                  <c:v>92.32</c:v>
                </c:pt>
                <c:pt idx="3615" formatCode="General">
                  <c:v>93.27</c:v>
                </c:pt>
                <c:pt idx="3616" formatCode="General">
                  <c:v>93.27</c:v>
                </c:pt>
                <c:pt idx="3617" formatCode="General">
                  <c:v>93.75</c:v>
                </c:pt>
                <c:pt idx="3618" formatCode="General">
                  <c:v>94.62</c:v>
                </c:pt>
                <c:pt idx="3619" formatCode="General">
                  <c:v>94.33</c:v>
                </c:pt>
                <c:pt idx="3620" formatCode="General">
                  <c:v>93.57</c:v>
                </c:pt>
                <c:pt idx="3621" formatCode="General">
                  <c:v>93.3</c:v>
                </c:pt>
                <c:pt idx="3622" formatCode="General">
                  <c:v>92.76</c:v>
                </c:pt>
                <c:pt idx="3623" formatCode="General">
                  <c:v>92.7</c:v>
                </c:pt>
                <c:pt idx="3624" formatCode="General">
                  <c:v>94.13</c:v>
                </c:pt>
                <c:pt idx="3625" formatCode="General">
                  <c:v>94.53</c:v>
                </c:pt>
                <c:pt idx="3626" formatCode="General">
                  <c:v>94.51</c:v>
                </c:pt>
                <c:pt idx="3627" formatCode="General">
                  <c:v>93.54</c:v>
                </c:pt>
                <c:pt idx="3628" formatCode="General">
                  <c:v>94.3</c:v>
                </c:pt>
                <c:pt idx="3629" formatCode="General">
                  <c:v>93.86</c:v>
                </c:pt>
                <c:pt idx="3630" formatCode="General">
                  <c:v>93.42</c:v>
                </c:pt>
                <c:pt idx="3631" formatCode="General">
                  <c:v>92.89</c:v>
                </c:pt>
                <c:pt idx="3632" formatCode="General">
                  <c:v>91.98</c:v>
                </c:pt>
                <c:pt idx="3633" formatCode="General">
                  <c:v>91.95</c:v>
                </c:pt>
                <c:pt idx="3634" formatCode="General">
                  <c:v>92.19</c:v>
                </c:pt>
                <c:pt idx="3635" formatCode="General">
                  <c:v>91.79</c:v>
                </c:pt>
                <c:pt idx="3636" formatCode="General">
                  <c:v>92.38</c:v>
                </c:pt>
                <c:pt idx="3637" formatCode="General">
                  <c:v>93</c:v>
                </c:pt>
                <c:pt idx="3638" formatCode="General">
                  <c:v>93.1</c:v>
                </c:pt>
                <c:pt idx="3639" formatCode="General">
                  <c:v>94.9</c:v>
                </c:pt>
                <c:pt idx="3640" formatCode="General">
                  <c:v>94.1</c:v>
                </c:pt>
                <c:pt idx="3641" formatCode="General">
                  <c:v>94.1</c:v>
                </c:pt>
                <c:pt idx="3642" formatCode="General">
                  <c:v>94.45</c:v>
                </c:pt>
                <c:pt idx="3643" formatCode="General">
                  <c:v>95.21</c:v>
                </c:pt>
                <c:pt idx="3644" formatCode="General">
                  <c:v>95</c:v>
                </c:pt>
                <c:pt idx="3645" formatCode="General">
                  <c:v>95.68</c:v>
                </c:pt>
                <c:pt idx="3646" formatCode="General">
                  <c:v>95.78</c:v>
                </c:pt>
                <c:pt idx="3647" formatCode="General">
                  <c:v>96.2</c:v>
                </c:pt>
                <c:pt idx="3648" formatCode="General">
                  <c:v>96.5</c:v>
                </c:pt>
                <c:pt idx="3649" formatCode="General">
                  <c:v>96.7</c:v>
                </c:pt>
                <c:pt idx="3650" formatCode="General">
                  <c:v>97.75</c:v>
                </c:pt>
                <c:pt idx="3651" formatCode="General">
                  <c:v>98.58</c:v>
                </c:pt>
                <c:pt idx="3652" formatCode="General">
                  <c:v>98.3</c:v>
                </c:pt>
                <c:pt idx="3653" formatCode="General">
                  <c:v>98.18</c:v>
                </c:pt>
                <c:pt idx="3654" formatCode="General">
                  <c:v>98.3</c:v>
                </c:pt>
                <c:pt idx="3655" formatCode="General">
                  <c:v>97.5</c:v>
                </c:pt>
                <c:pt idx="3656" formatCode="General">
                  <c:v>97.72</c:v>
                </c:pt>
                <c:pt idx="3657" formatCode="General">
                  <c:v>97.72</c:v>
                </c:pt>
                <c:pt idx="3658" formatCode="General">
                  <c:v>97.61</c:v>
                </c:pt>
                <c:pt idx="3659" formatCode="General">
                  <c:v>97.02</c:v>
                </c:pt>
                <c:pt idx="3660" formatCode="General">
                  <c:v>96.55</c:v>
                </c:pt>
                <c:pt idx="3661" formatCode="General">
                  <c:v>96.2</c:v>
                </c:pt>
                <c:pt idx="3662" formatCode="General">
                  <c:v>97.45</c:v>
                </c:pt>
                <c:pt idx="3663" formatCode="General">
                  <c:v>97.33</c:v>
                </c:pt>
                <c:pt idx="3664" formatCode="General">
                  <c:v>97.31</c:v>
                </c:pt>
                <c:pt idx="3665" formatCode="General">
                  <c:v>96.45</c:v>
                </c:pt>
                <c:pt idx="3666" formatCode="General">
                  <c:v>96.67</c:v>
                </c:pt>
                <c:pt idx="3667" formatCode="General">
                  <c:v>97.51</c:v>
                </c:pt>
                <c:pt idx="3668" formatCode="General">
                  <c:v>96.65</c:v>
                </c:pt>
                <c:pt idx="3669" formatCode="General">
                  <c:v>96.1</c:v>
                </c:pt>
                <c:pt idx="3670" formatCode="General">
                  <c:v>97.67</c:v>
                </c:pt>
                <c:pt idx="3671" formatCode="General">
                  <c:v>97.08</c:v>
                </c:pt>
                <c:pt idx="3672" formatCode="General">
                  <c:v>95.76</c:v>
                </c:pt>
                <c:pt idx="3673" formatCode="General">
                  <c:v>95.88</c:v>
                </c:pt>
                <c:pt idx="3674" formatCode="General">
                  <c:v>94.24</c:v>
                </c:pt>
                <c:pt idx="3675" formatCode="General">
                  <c:v>95.5</c:v>
                </c:pt>
                <c:pt idx="3676" formatCode="General">
                  <c:v>94.72</c:v>
                </c:pt>
                <c:pt idx="3677" formatCode="General">
                  <c:v>95.46</c:v>
                </c:pt>
                <c:pt idx="3678" formatCode="General">
                  <c:v>95.46</c:v>
                </c:pt>
                <c:pt idx="3679" formatCode="General">
                  <c:v>95.28</c:v>
                </c:pt>
                <c:pt idx="3680" formatCode="General">
                  <c:v>95.11</c:v>
                </c:pt>
                <c:pt idx="3681" formatCode="General">
                  <c:v>94.45</c:v>
                </c:pt>
                <c:pt idx="3682" formatCode="General">
                  <c:v>95.1</c:v>
                </c:pt>
                <c:pt idx="3683" formatCode="General">
                  <c:v>95.46</c:v>
                </c:pt>
                <c:pt idx="3684" formatCode="General">
                  <c:v>94.89</c:v>
                </c:pt>
                <c:pt idx="3685" formatCode="General">
                  <c:v>95.92</c:v>
                </c:pt>
                <c:pt idx="3686" formatCode="General">
                  <c:v>95.32</c:v>
                </c:pt>
                <c:pt idx="3687" formatCode="General">
                  <c:v>94.79</c:v>
                </c:pt>
                <c:pt idx="3688" formatCode="General">
                  <c:v>93.61</c:v>
                </c:pt>
                <c:pt idx="3689" formatCode="General">
                  <c:v>93.37</c:v>
                </c:pt>
                <c:pt idx="3690" formatCode="General">
                  <c:v>93.37</c:v>
                </c:pt>
                <c:pt idx="3691" formatCode="General">
                  <c:v>93.28</c:v>
                </c:pt>
                <c:pt idx="3692" formatCode="General">
                  <c:v>92.38</c:v>
                </c:pt>
                <c:pt idx="3693" formatCode="General">
                  <c:v>91.2</c:v>
                </c:pt>
                <c:pt idx="3694" formatCode="General">
                  <c:v>90.47</c:v>
                </c:pt>
                <c:pt idx="3695" formatCode="General">
                  <c:v>90.11</c:v>
                </c:pt>
                <c:pt idx="3696" formatCode="General">
                  <c:v>89.75</c:v>
                </c:pt>
                <c:pt idx="3697" formatCode="General">
                  <c:v>89.5</c:v>
                </c:pt>
                <c:pt idx="3698" formatCode="General">
                  <c:v>90</c:v>
                </c:pt>
                <c:pt idx="3699" formatCode="General">
                  <c:v>89</c:v>
                </c:pt>
                <c:pt idx="3700" formatCode="General">
                  <c:v>88.43</c:v>
                </c:pt>
                <c:pt idx="3701" formatCode="General">
                  <c:v>87.39</c:v>
                </c:pt>
                <c:pt idx="3702" formatCode="General">
                  <c:v>88.1</c:v>
                </c:pt>
                <c:pt idx="3703" formatCode="General">
                  <c:v>88.82</c:v>
                </c:pt>
                <c:pt idx="3704" formatCode="General">
                  <c:v>89.37</c:v>
                </c:pt>
                <c:pt idx="3705" formatCode="General">
                  <c:v>85.92</c:v>
                </c:pt>
                <c:pt idx="3706" formatCode="General">
                  <c:v>84.85</c:v>
                </c:pt>
                <c:pt idx="3707" formatCode="General">
                  <c:v>84.78</c:v>
                </c:pt>
                <c:pt idx="3708" formatCode="General">
                  <c:v>84.98</c:v>
                </c:pt>
                <c:pt idx="3709" formatCode="General">
                  <c:v>86</c:v>
                </c:pt>
                <c:pt idx="3710" formatCode="General">
                  <c:v>86.63</c:v>
                </c:pt>
                <c:pt idx="3711" formatCode="General">
                  <c:v>86.71</c:v>
                </c:pt>
                <c:pt idx="3712" formatCode="General">
                  <c:v>87.42</c:v>
                </c:pt>
                <c:pt idx="3713" formatCode="General">
                  <c:v>88.04</c:v>
                </c:pt>
                <c:pt idx="3714" formatCode="General">
                  <c:v>87.32</c:v>
                </c:pt>
                <c:pt idx="3715" formatCode="General">
                  <c:v>87.16</c:v>
                </c:pt>
                <c:pt idx="3716" formatCode="General">
                  <c:v>86.72</c:v>
                </c:pt>
                <c:pt idx="3717" formatCode="General">
                  <c:v>85.74</c:v>
                </c:pt>
                <c:pt idx="3718" formatCode="General">
                  <c:v>84.98</c:v>
                </c:pt>
                <c:pt idx="3719" formatCode="General">
                  <c:v>84.48</c:v>
                </c:pt>
                <c:pt idx="3720" formatCode="General">
                  <c:v>84.16</c:v>
                </c:pt>
                <c:pt idx="3721" formatCode="General">
                  <c:v>84.43</c:v>
                </c:pt>
                <c:pt idx="3722" formatCode="General">
                  <c:v>83.88</c:v>
                </c:pt>
                <c:pt idx="3723" formatCode="General">
                  <c:v>84.31</c:v>
                </c:pt>
                <c:pt idx="3724" formatCode="General">
                  <c:v>85.72</c:v>
                </c:pt>
                <c:pt idx="3725" formatCode="General">
                  <c:v>85.7</c:v>
                </c:pt>
                <c:pt idx="3726" formatCode="General">
                  <c:v>85.74</c:v>
                </c:pt>
                <c:pt idx="3727" formatCode="General">
                  <c:v>86.12</c:v>
                </c:pt>
                <c:pt idx="3728" formatCode="General">
                  <c:v>86.37</c:v>
                </c:pt>
                <c:pt idx="3729" formatCode="General">
                  <c:v>86.72</c:v>
                </c:pt>
                <c:pt idx="3730" formatCode="General">
                  <c:v>86.49</c:v>
                </c:pt>
                <c:pt idx="3731" formatCode="General">
                  <c:v>86.76</c:v>
                </c:pt>
                <c:pt idx="3732" formatCode="General">
                  <c:v>86.44</c:v>
                </c:pt>
                <c:pt idx="3733" formatCode="General">
                  <c:v>85.86</c:v>
                </c:pt>
                <c:pt idx="3734" formatCode="General">
                  <c:v>84.97</c:v>
                </c:pt>
                <c:pt idx="3735" formatCode="General">
                  <c:v>84.39</c:v>
                </c:pt>
                <c:pt idx="3736" formatCode="General">
                  <c:v>84.39</c:v>
                </c:pt>
                <c:pt idx="3737" formatCode="General">
                  <c:v>84.57</c:v>
                </c:pt>
                <c:pt idx="3738" formatCode="General">
                  <c:v>84.22</c:v>
                </c:pt>
                <c:pt idx="3739" formatCode="General">
                  <c:v>84.69</c:v>
                </c:pt>
                <c:pt idx="3740" formatCode="General">
                  <c:v>84.4</c:v>
                </c:pt>
                <c:pt idx="3741" formatCode="General">
                  <c:v>84.94</c:v>
                </c:pt>
                <c:pt idx="3742" formatCode="General">
                  <c:v>84.69</c:v>
                </c:pt>
                <c:pt idx="3743" formatCode="General">
                  <c:v>85.07</c:v>
                </c:pt>
                <c:pt idx="3744" formatCode="General">
                  <c:v>84.71</c:v>
                </c:pt>
                <c:pt idx="3745" formatCode="General">
                  <c:v>84.65</c:v>
                </c:pt>
                <c:pt idx="3746" formatCode="General">
                  <c:v>85.25</c:v>
                </c:pt>
                <c:pt idx="3747" formatCode="General">
                  <c:v>84.89</c:v>
                </c:pt>
                <c:pt idx="3748" formatCode="General">
                  <c:v>85.13</c:v>
                </c:pt>
                <c:pt idx="3749" formatCode="General">
                  <c:v>84.04</c:v>
                </c:pt>
                <c:pt idx="3750" formatCode="General">
                  <c:v>84.02</c:v>
                </c:pt>
                <c:pt idx="3751" formatCode="General">
                  <c:v>83.91</c:v>
                </c:pt>
                <c:pt idx="3752" formatCode="General">
                  <c:v>82.21</c:v>
                </c:pt>
                <c:pt idx="3753" formatCode="General">
                  <c:v>83.69</c:v>
                </c:pt>
                <c:pt idx="3754" formatCode="General">
                  <c:v>84.99</c:v>
                </c:pt>
                <c:pt idx="3755" formatCode="General">
                  <c:v>83.55</c:v>
                </c:pt>
                <c:pt idx="3756" formatCode="General">
                  <c:v>83.48</c:v>
                </c:pt>
                <c:pt idx="3757" formatCode="General">
                  <c:v>85.19</c:v>
                </c:pt>
                <c:pt idx="3758" formatCode="General">
                  <c:v>85.97</c:v>
                </c:pt>
                <c:pt idx="3759" formatCode="General">
                  <c:v>85.71</c:v>
                </c:pt>
                <c:pt idx="3760" formatCode="General">
                  <c:v>86.69</c:v>
                </c:pt>
                <c:pt idx="3761" formatCode="General">
                  <c:v>87.07</c:v>
                </c:pt>
                <c:pt idx="3762" formatCode="General">
                  <c:v>86.77</c:v>
                </c:pt>
                <c:pt idx="3763" formatCode="General">
                  <c:v>85.85</c:v>
                </c:pt>
                <c:pt idx="3764" formatCode="General">
                  <c:v>85.88</c:v>
                </c:pt>
                <c:pt idx="3765" formatCode="General">
                  <c:v>85.09</c:v>
                </c:pt>
                <c:pt idx="3766" formatCode="General">
                  <c:v>84.85</c:v>
                </c:pt>
                <c:pt idx="3767" formatCode="General">
                  <c:v>86.06</c:v>
                </c:pt>
                <c:pt idx="3768" formatCode="General">
                  <c:v>85.3</c:v>
                </c:pt>
                <c:pt idx="3769" formatCode="General">
                  <c:v>86.36</c:v>
                </c:pt>
                <c:pt idx="3770" formatCode="General">
                  <c:v>85.3</c:v>
                </c:pt>
                <c:pt idx="3771" formatCode="General">
                  <c:v>84.28</c:v>
                </c:pt>
                <c:pt idx="3772" formatCode="General">
                  <c:v>84.02</c:v>
                </c:pt>
                <c:pt idx="3773" formatCode="General">
                  <c:v>84.13</c:v>
                </c:pt>
                <c:pt idx="3774" formatCode="General">
                  <c:v>85.25</c:v>
                </c:pt>
                <c:pt idx="3775" formatCode="General">
                  <c:v>84.95</c:v>
                </c:pt>
                <c:pt idx="3776" formatCode="General">
                  <c:v>83.89</c:v>
                </c:pt>
                <c:pt idx="3777" formatCode="General">
                  <c:v>83.65</c:v>
                </c:pt>
                <c:pt idx="3778" formatCode="General">
                  <c:v>85.35</c:v>
                </c:pt>
                <c:pt idx="3779" formatCode="General">
                  <c:v>85.7</c:v>
                </c:pt>
                <c:pt idx="3780" formatCode="General">
                  <c:v>87.04</c:v>
                </c:pt>
                <c:pt idx="3781" formatCode="General">
                  <c:v>87.04</c:v>
                </c:pt>
                <c:pt idx="3782" formatCode="General">
                  <c:v>87.5</c:v>
                </c:pt>
                <c:pt idx="3783" formatCode="General">
                  <c:v>88.15</c:v>
                </c:pt>
                <c:pt idx="3784" formatCode="General">
                  <c:v>88.29</c:v>
                </c:pt>
                <c:pt idx="3785" formatCode="General">
                  <c:v>88.71</c:v>
                </c:pt>
                <c:pt idx="3786" formatCode="General">
                  <c:v>89.55</c:v>
                </c:pt>
                <c:pt idx="3787" formatCode="General">
                  <c:v>89.99</c:v>
                </c:pt>
                <c:pt idx="3788" formatCode="General">
                  <c:v>90.79</c:v>
                </c:pt>
                <c:pt idx="3789" formatCode="General">
                  <c:v>90.02</c:v>
                </c:pt>
                <c:pt idx="3790" formatCode="General">
                  <c:v>89.49</c:v>
                </c:pt>
                <c:pt idx="3791" formatCode="General">
                  <c:v>90.06</c:v>
                </c:pt>
                <c:pt idx="3792" formatCode="General">
                  <c:v>90.44</c:v>
                </c:pt>
                <c:pt idx="3793" formatCode="General">
                  <c:v>90.38</c:v>
                </c:pt>
                <c:pt idx="3794" formatCode="General">
                  <c:v>90.54</c:v>
                </c:pt>
                <c:pt idx="3795" formatCode="General">
                  <c:v>90.07</c:v>
                </c:pt>
                <c:pt idx="3796" formatCode="General">
                  <c:v>90.46</c:v>
                </c:pt>
                <c:pt idx="3797" formatCode="General">
                  <c:v>90.46</c:v>
                </c:pt>
                <c:pt idx="3798" formatCode="General">
                  <c:v>90.09</c:v>
                </c:pt>
                <c:pt idx="3799" formatCode="General">
                  <c:v>90.04</c:v>
                </c:pt>
                <c:pt idx="3800" formatCode="General">
                  <c:v>88.64</c:v>
                </c:pt>
                <c:pt idx="3801" formatCode="General">
                  <c:v>87.56</c:v>
                </c:pt>
                <c:pt idx="3802" formatCode="General">
                  <c:v>87.35</c:v>
                </c:pt>
                <c:pt idx="3803" formatCode="General">
                  <c:v>87.98</c:v>
                </c:pt>
                <c:pt idx="3804" formatCode="General">
                  <c:v>88.12</c:v>
                </c:pt>
                <c:pt idx="3805" formatCode="General">
                  <c:v>88.59</c:v>
                </c:pt>
                <c:pt idx="3806" formatCode="General">
                  <c:v>88.59</c:v>
                </c:pt>
                <c:pt idx="3807" formatCode="General">
                  <c:v>88.59</c:v>
                </c:pt>
                <c:pt idx="3808" formatCode="General">
                  <c:v>88.35</c:v>
                </c:pt>
                <c:pt idx="3809" formatCode="General">
                  <c:v>88.7</c:v>
                </c:pt>
                <c:pt idx="3810" formatCode="General">
                  <c:v>87.1</c:v>
                </c:pt>
                <c:pt idx="3811" formatCode="General">
                  <c:v>87.13</c:v>
                </c:pt>
                <c:pt idx="3812" formatCode="General">
                  <c:v>87.42</c:v>
                </c:pt>
                <c:pt idx="3813" formatCode="General">
                  <c:v>87.05</c:v>
                </c:pt>
                <c:pt idx="3814" formatCode="General">
                  <c:v>86.06</c:v>
                </c:pt>
                <c:pt idx="3815" formatCode="General">
                  <c:v>85.53</c:v>
                </c:pt>
                <c:pt idx="3816" formatCode="General">
                  <c:v>86.41</c:v>
                </c:pt>
                <c:pt idx="3817" formatCode="General">
                  <c:v>87.19</c:v>
                </c:pt>
                <c:pt idx="3818" formatCode="General">
                  <c:v>86.81</c:v>
                </c:pt>
                <c:pt idx="3819" formatCode="General">
                  <c:v>87.13</c:v>
                </c:pt>
                <c:pt idx="3820" formatCode="General">
                  <c:v>86.88</c:v>
                </c:pt>
                <c:pt idx="3821" formatCode="General">
                  <c:v>88.19</c:v>
                </c:pt>
                <c:pt idx="3822" formatCode="General">
                  <c:v>88.36</c:v>
                </c:pt>
                <c:pt idx="3823" formatCode="General">
                  <c:v>88.96</c:v>
                </c:pt>
                <c:pt idx="3824" formatCode="General">
                  <c:v>89</c:v>
                </c:pt>
                <c:pt idx="3825" formatCode="General">
                  <c:v>88.02</c:v>
                </c:pt>
                <c:pt idx="3826" formatCode="General">
                  <c:v>88.17</c:v>
                </c:pt>
                <c:pt idx="3827" formatCode="General">
                  <c:v>89.08</c:v>
                </c:pt>
                <c:pt idx="3828" formatCode="General">
                  <c:v>90.41</c:v>
                </c:pt>
                <c:pt idx="3829" formatCode="General">
                  <c:v>91.11</c:v>
                </c:pt>
                <c:pt idx="3830" formatCode="General">
                  <c:v>90.43</c:v>
                </c:pt>
                <c:pt idx="3831" formatCode="General">
                  <c:v>91.28</c:v>
                </c:pt>
                <c:pt idx="3832" formatCode="General">
                  <c:v>90.74</c:v>
                </c:pt>
                <c:pt idx="3833" formatCode="General">
                  <c:v>91.26</c:v>
                </c:pt>
                <c:pt idx="3834" formatCode="General">
                  <c:v>90.65</c:v>
                </c:pt>
                <c:pt idx="3835" formatCode="General">
                  <c:v>91.94</c:v>
                </c:pt>
                <c:pt idx="3836" formatCode="General">
                  <c:v>92.28</c:v>
                </c:pt>
                <c:pt idx="3837" formatCode="General">
                  <c:v>93.97</c:v>
                </c:pt>
                <c:pt idx="3838" formatCode="General">
                  <c:v>93.7</c:v>
                </c:pt>
                <c:pt idx="3839" formatCode="General">
                  <c:v>93.04</c:v>
                </c:pt>
                <c:pt idx="3840" formatCode="General">
                  <c:v>93.74</c:v>
                </c:pt>
                <c:pt idx="3841" formatCode="General">
                  <c:v>93.12</c:v>
                </c:pt>
                <c:pt idx="3842" formatCode="General">
                  <c:v>93.12</c:v>
                </c:pt>
                <c:pt idx="3843" formatCode="General">
                  <c:v>93.08</c:v>
                </c:pt>
                <c:pt idx="3844" formatCode="General">
                  <c:v>93.7</c:v>
                </c:pt>
                <c:pt idx="3845" formatCode="General">
                  <c:v>94.18</c:v>
                </c:pt>
                <c:pt idx="3846" formatCode="General">
                  <c:v>94.2</c:v>
                </c:pt>
                <c:pt idx="3847" formatCode="General">
                  <c:v>92.37</c:v>
                </c:pt>
                <c:pt idx="3848" formatCode="General">
                  <c:v>91.84</c:v>
                </c:pt>
                <c:pt idx="3849" formatCode="General">
                  <c:v>92.32</c:v>
                </c:pt>
                <c:pt idx="3850" formatCode="General">
                  <c:v>92.68</c:v>
                </c:pt>
                <c:pt idx="3851" formatCode="General">
                  <c:v>92.77</c:v>
                </c:pt>
                <c:pt idx="3852" formatCode="General">
                  <c:v>92.39</c:v>
                </c:pt>
                <c:pt idx="3853" formatCode="General">
                  <c:v>91.77</c:v>
                </c:pt>
                <c:pt idx="3854" formatCode="General">
                  <c:v>91.32</c:v>
                </c:pt>
                <c:pt idx="3855" formatCode="General">
                  <c:v>91.02</c:v>
                </c:pt>
                <c:pt idx="3856" formatCode="General">
                  <c:v>91.62</c:v>
                </c:pt>
                <c:pt idx="3857" formatCode="General">
                  <c:v>92.85</c:v>
                </c:pt>
                <c:pt idx="3858" formatCode="General">
                  <c:v>93.39</c:v>
                </c:pt>
                <c:pt idx="3859" formatCode="General">
                  <c:v>92.45</c:v>
                </c:pt>
                <c:pt idx="3860" formatCode="General">
                  <c:v>91.82</c:v>
                </c:pt>
                <c:pt idx="3861" formatCode="General">
                  <c:v>93.3</c:v>
                </c:pt>
                <c:pt idx="3862" formatCode="General">
                  <c:v>91.21</c:v>
                </c:pt>
                <c:pt idx="3863" formatCode="General">
                  <c:v>93.06</c:v>
                </c:pt>
                <c:pt idx="3864" formatCode="General">
                  <c:v>94.53</c:v>
                </c:pt>
                <c:pt idx="3865" formatCode="General">
                  <c:v>94.59</c:v>
                </c:pt>
                <c:pt idx="3866" formatCode="General">
                  <c:v>96.45</c:v>
                </c:pt>
                <c:pt idx="3867" formatCode="General">
                  <c:v>96.39</c:v>
                </c:pt>
                <c:pt idx="3868" formatCode="General">
                  <c:v>96.84</c:v>
                </c:pt>
                <c:pt idx="3869" formatCode="General">
                  <c:v>96.82</c:v>
                </c:pt>
                <c:pt idx="3870" formatCode="General">
                  <c:v>97.04</c:v>
                </c:pt>
                <c:pt idx="3871" formatCode="General">
                  <c:v>96.5</c:v>
                </c:pt>
                <c:pt idx="3872" formatCode="General">
                  <c:v>96.79</c:v>
                </c:pt>
                <c:pt idx="3873" formatCode="General">
                  <c:v>96.54</c:v>
                </c:pt>
                <c:pt idx="3874" formatCode="General">
                  <c:v>96.79</c:v>
                </c:pt>
                <c:pt idx="3875" formatCode="General">
                  <c:v>95.96</c:v>
                </c:pt>
                <c:pt idx="3876" formatCode="General">
                  <c:v>97.31</c:v>
                </c:pt>
                <c:pt idx="3877" formatCode="General">
                  <c:v>97.8</c:v>
                </c:pt>
                <c:pt idx="3878" formatCode="General">
                  <c:v>98.42</c:v>
                </c:pt>
                <c:pt idx="3879" formatCode="General">
                  <c:v>99.37</c:v>
                </c:pt>
                <c:pt idx="3880" formatCode="General">
                  <c:v>99.71</c:v>
                </c:pt>
                <c:pt idx="3881" formatCode="General">
                  <c:v>99.71</c:v>
                </c:pt>
                <c:pt idx="3882" formatCode="General">
                  <c:v>99.3</c:v>
                </c:pt>
                <c:pt idx="3883" formatCode="General">
                  <c:v>99.96</c:v>
                </c:pt>
                <c:pt idx="3884" formatCode="General">
                  <c:v>99.61</c:v>
                </c:pt>
                <c:pt idx="3885" formatCode="General">
                  <c:v>98.95</c:v>
                </c:pt>
                <c:pt idx="3886" formatCode="General">
                  <c:v>98.94</c:v>
                </c:pt>
                <c:pt idx="3887" formatCode="General">
                  <c:v>98.86</c:v>
                </c:pt>
                <c:pt idx="3888" formatCode="General">
                  <c:v>100.19</c:v>
                </c:pt>
                <c:pt idx="3889" formatCode="General">
                  <c:v>100</c:v>
                </c:pt>
                <c:pt idx="3890" formatCode="General">
                  <c:v>99.39</c:v>
                </c:pt>
                <c:pt idx="3891" formatCode="General">
                  <c:v>99.23</c:v>
                </c:pt>
                <c:pt idx="3892" formatCode="General">
                  <c:v>98.01</c:v>
                </c:pt>
                <c:pt idx="3893" formatCode="General">
                  <c:v>97.38</c:v>
                </c:pt>
                <c:pt idx="3894" formatCode="General">
                  <c:v>98.8</c:v>
                </c:pt>
                <c:pt idx="3895" formatCode="General">
                  <c:v>99.85</c:v>
                </c:pt>
                <c:pt idx="3896" formatCode="General">
                  <c:v>97.9</c:v>
                </c:pt>
                <c:pt idx="3897" formatCode="General">
                  <c:v>97.51</c:v>
                </c:pt>
                <c:pt idx="3898" formatCode="General">
                  <c:v>97.7</c:v>
                </c:pt>
                <c:pt idx="3899" formatCode="General">
                  <c:v>97.1</c:v>
                </c:pt>
                <c:pt idx="3900" formatCode="General">
                  <c:v>95.32</c:v>
                </c:pt>
                <c:pt idx="3901" formatCode="General">
                  <c:v>95.32</c:v>
                </c:pt>
                <c:pt idx="3902" formatCode="General">
                  <c:v>94.02</c:v>
                </c:pt>
                <c:pt idx="3903" formatCode="General">
                  <c:v>90.31</c:v>
                </c:pt>
                <c:pt idx="3904" formatCode="General">
                  <c:v>89.7</c:v>
                </c:pt>
                <c:pt idx="3905" formatCode="General">
                  <c:v>91.55</c:v>
                </c:pt>
                <c:pt idx="3906" formatCode="General">
                  <c:v>91.21</c:v>
                </c:pt>
                <c:pt idx="3907" formatCode="General">
                  <c:v>93.04</c:v>
                </c:pt>
                <c:pt idx="3908" formatCode="General">
                  <c:v>92.78</c:v>
                </c:pt>
                <c:pt idx="3909" formatCode="General">
                  <c:v>93.06</c:v>
                </c:pt>
                <c:pt idx="3910" formatCode="General">
                  <c:v>93.05</c:v>
                </c:pt>
                <c:pt idx="3911" formatCode="General">
                  <c:v>91.55</c:v>
                </c:pt>
                <c:pt idx="3912" formatCode="General">
                  <c:v>92.68</c:v>
                </c:pt>
                <c:pt idx="3913" formatCode="General">
                  <c:v>92.68</c:v>
                </c:pt>
                <c:pt idx="3914" formatCode="General">
                  <c:v>92.63</c:v>
                </c:pt>
                <c:pt idx="3915" formatCode="General">
                  <c:v>93.52</c:v>
                </c:pt>
                <c:pt idx="3916" formatCode="General">
                  <c:v>92.9</c:v>
                </c:pt>
                <c:pt idx="3917" formatCode="General">
                  <c:v>92.27</c:v>
                </c:pt>
                <c:pt idx="3918" formatCode="General">
                  <c:v>92.27</c:v>
                </c:pt>
                <c:pt idx="3919" formatCode="General">
                  <c:v>92.79</c:v>
                </c:pt>
                <c:pt idx="3920" formatCode="General">
                  <c:v>93.39</c:v>
                </c:pt>
                <c:pt idx="3921" formatCode="General">
                  <c:v>93.14</c:v>
                </c:pt>
                <c:pt idx="3922" formatCode="General">
                  <c:v>92.73</c:v>
                </c:pt>
                <c:pt idx="3923" formatCode="General">
                  <c:v>93.4</c:v>
                </c:pt>
                <c:pt idx="3924" formatCode="General">
                  <c:v>93.98</c:v>
                </c:pt>
                <c:pt idx="3925" formatCode="General">
                  <c:v>92.11</c:v>
                </c:pt>
                <c:pt idx="3926" formatCode="General">
                  <c:v>92.71</c:v>
                </c:pt>
                <c:pt idx="3927" formatCode="General">
                  <c:v>92.4</c:v>
                </c:pt>
                <c:pt idx="3928" formatCode="General">
                  <c:v>91.73</c:v>
                </c:pt>
                <c:pt idx="3929" formatCode="General">
                  <c:v>90.63</c:v>
                </c:pt>
                <c:pt idx="3930" formatCode="General">
                  <c:v>91.2</c:v>
                </c:pt>
                <c:pt idx="3931" formatCode="General">
                  <c:v>90.64</c:v>
                </c:pt>
                <c:pt idx="3932" formatCode="General">
                  <c:v>91.42</c:v>
                </c:pt>
                <c:pt idx="3933" formatCode="General">
                  <c:v>90.3</c:v>
                </c:pt>
                <c:pt idx="3934" formatCode="General">
                  <c:v>90.75</c:v>
                </c:pt>
                <c:pt idx="3935" formatCode="General">
                  <c:v>91.01</c:v>
                </c:pt>
                <c:pt idx="3936" formatCode="General">
                  <c:v>90.54</c:v>
                </c:pt>
                <c:pt idx="3937" formatCode="General">
                  <c:v>89.91</c:v>
                </c:pt>
                <c:pt idx="3938" formatCode="General">
                  <c:v>89.91</c:v>
                </c:pt>
                <c:pt idx="3939" formatCode="General">
                  <c:v>89.43</c:v>
                </c:pt>
                <c:pt idx="3940" formatCode="General">
                  <c:v>89.66</c:v>
                </c:pt>
                <c:pt idx="3941" formatCode="General">
                  <c:v>88.63</c:v>
                </c:pt>
                <c:pt idx="3942" formatCode="General">
                  <c:v>88.39</c:v>
                </c:pt>
                <c:pt idx="3943" formatCode="General">
                  <c:v>89.4</c:v>
                </c:pt>
                <c:pt idx="3944" formatCode="General">
                  <c:v>88.95</c:v>
                </c:pt>
                <c:pt idx="3945" formatCode="General">
                  <c:v>89.8</c:v>
                </c:pt>
                <c:pt idx="3946" formatCode="General">
                  <c:v>90.25</c:v>
                </c:pt>
                <c:pt idx="3947" formatCode="General">
                  <c:v>91.09</c:v>
                </c:pt>
                <c:pt idx="3948" formatCode="General">
                  <c:v>90.69</c:v>
                </c:pt>
                <c:pt idx="3949" formatCode="General">
                  <c:v>89.36</c:v>
                </c:pt>
                <c:pt idx="3950" formatCode="General">
                  <c:v>89.95</c:v>
                </c:pt>
                <c:pt idx="3951" formatCode="General">
                  <c:v>88.26</c:v>
                </c:pt>
                <c:pt idx="3952" formatCode="General">
                  <c:v>89.34</c:v>
                </c:pt>
                <c:pt idx="3953" formatCode="General">
                  <c:v>88.49</c:v>
                </c:pt>
                <c:pt idx="3954" formatCode="General">
                  <c:v>89.14</c:v>
                </c:pt>
                <c:pt idx="3955" formatCode="General">
                  <c:v>89.68</c:v>
                </c:pt>
                <c:pt idx="3956" formatCode="General">
                  <c:v>89.48</c:v>
                </c:pt>
                <c:pt idx="3957" formatCode="General">
                  <c:v>89.12</c:v>
                </c:pt>
                <c:pt idx="3958" formatCode="General">
                  <c:v>89.34</c:v>
                </c:pt>
                <c:pt idx="3959" formatCode="General">
                  <c:v>89.9</c:v>
                </c:pt>
                <c:pt idx="3960" formatCode="General">
                  <c:v>88.52</c:v>
                </c:pt>
                <c:pt idx="3961" formatCode="General">
                  <c:v>88.42</c:v>
                </c:pt>
                <c:pt idx="3962" formatCode="General">
                  <c:v>88.15</c:v>
                </c:pt>
                <c:pt idx="3963" formatCode="General">
                  <c:v>88.46</c:v>
                </c:pt>
                <c:pt idx="3964" formatCode="General">
                  <c:v>88.93</c:v>
                </c:pt>
                <c:pt idx="3965" formatCode="General">
                  <c:v>89</c:v>
                </c:pt>
                <c:pt idx="3966" formatCode="General">
                  <c:v>89.23</c:v>
                </c:pt>
                <c:pt idx="3967" formatCode="General">
                  <c:v>89.28</c:v>
                </c:pt>
                <c:pt idx="3968" formatCode="General">
                  <c:v>92.74</c:v>
                </c:pt>
                <c:pt idx="3969" formatCode="General">
                  <c:v>92.72</c:v>
                </c:pt>
                <c:pt idx="3970" formatCode="General">
                  <c:v>93.2</c:v>
                </c:pt>
                <c:pt idx="3971" formatCode="General">
                  <c:v>92.67</c:v>
                </c:pt>
                <c:pt idx="3972" formatCode="General">
                  <c:v>92.45</c:v>
                </c:pt>
                <c:pt idx="3973" formatCode="General">
                  <c:v>92.66</c:v>
                </c:pt>
                <c:pt idx="3974" formatCode="General">
                  <c:v>91.7</c:v>
                </c:pt>
                <c:pt idx="3975" formatCode="General">
                  <c:v>91.18</c:v>
                </c:pt>
                <c:pt idx="3976" formatCode="General">
                  <c:v>90.64</c:v>
                </c:pt>
                <c:pt idx="3977" formatCode="General">
                  <c:v>90.08</c:v>
                </c:pt>
                <c:pt idx="3978" formatCode="General">
                  <c:v>90.35</c:v>
                </c:pt>
                <c:pt idx="3979" formatCode="General">
                  <c:v>88.33</c:v>
                </c:pt>
                <c:pt idx="3980" formatCode="General">
                  <c:v>89.45</c:v>
                </c:pt>
                <c:pt idx="3981" formatCode="General">
                  <c:v>89.05</c:v>
                </c:pt>
                <c:pt idx="3982" formatCode="General">
                  <c:v>89.41</c:v>
                </c:pt>
                <c:pt idx="3983" formatCode="General">
                  <c:v>89.4</c:v>
                </c:pt>
                <c:pt idx="3984" formatCode="General">
                  <c:v>91.34</c:v>
                </c:pt>
                <c:pt idx="3985" formatCode="General">
                  <c:v>91.39</c:v>
                </c:pt>
                <c:pt idx="3986" formatCode="General">
                  <c:v>93.28</c:v>
                </c:pt>
                <c:pt idx="3987" formatCode="General">
                  <c:v>92</c:v>
                </c:pt>
                <c:pt idx="3988" formatCode="General">
                  <c:v>90.63</c:v>
                </c:pt>
                <c:pt idx="3989" formatCode="General">
                  <c:v>90.29</c:v>
                </c:pt>
                <c:pt idx="3990" formatCode="General">
                  <c:v>88.49</c:v>
                </c:pt>
                <c:pt idx="3991" formatCode="General">
                  <c:v>88.7</c:v>
                </c:pt>
                <c:pt idx="3992" formatCode="General">
                  <c:v>87.92</c:v>
                </c:pt>
                <c:pt idx="3993" formatCode="General">
                  <c:v>87.84</c:v>
                </c:pt>
                <c:pt idx="3994" formatCode="General">
                  <c:v>89.42</c:v>
                </c:pt>
                <c:pt idx="3995" formatCode="General">
                  <c:v>89.1</c:v>
                </c:pt>
                <c:pt idx="3996" formatCode="General">
                  <c:v>86.95</c:v>
                </c:pt>
                <c:pt idx="3997" formatCode="General">
                  <c:v>87.91</c:v>
                </c:pt>
                <c:pt idx="3998" formatCode="General">
                  <c:v>86.33</c:v>
                </c:pt>
                <c:pt idx="3999" formatCode="General">
                  <c:v>85.76</c:v>
                </c:pt>
                <c:pt idx="4000" formatCode="General">
                  <c:v>82.01</c:v>
                </c:pt>
                <c:pt idx="4001" formatCode="General">
                  <c:v>82.01</c:v>
                </c:pt>
                <c:pt idx="4002" formatCode="General">
                  <c:v>81.900000000000006</c:v>
                </c:pt>
                <c:pt idx="4003" formatCode="General">
                  <c:v>82</c:v>
                </c:pt>
                <c:pt idx="4004" formatCode="General">
                  <c:v>82.5</c:v>
                </c:pt>
                <c:pt idx="4005" formatCode="General">
                  <c:v>81.96</c:v>
                </c:pt>
                <c:pt idx="4006" formatCode="General">
                  <c:v>82.97</c:v>
                </c:pt>
                <c:pt idx="4007" formatCode="General">
                  <c:v>82.85</c:v>
                </c:pt>
                <c:pt idx="4008" formatCode="General">
                  <c:v>83.05</c:v>
                </c:pt>
                <c:pt idx="4009" formatCode="General">
                  <c:v>83.19</c:v>
                </c:pt>
                <c:pt idx="4010" formatCode="General">
                  <c:v>83.52</c:v>
                </c:pt>
                <c:pt idx="4011" formatCode="General">
                  <c:v>81.790000000000006</c:v>
                </c:pt>
                <c:pt idx="4012" formatCode="General">
                  <c:v>81.56</c:v>
                </c:pt>
                <c:pt idx="4013" formatCode="General">
                  <c:v>81.2</c:v>
                </c:pt>
                <c:pt idx="4014" formatCode="General">
                  <c:v>81.510000000000005</c:v>
                </c:pt>
                <c:pt idx="4015" formatCode="General">
                  <c:v>81.02</c:v>
                </c:pt>
                <c:pt idx="4016" formatCode="General">
                  <c:v>80.88</c:v>
                </c:pt>
                <c:pt idx="4017" formatCode="General">
                  <c:v>80.69</c:v>
                </c:pt>
                <c:pt idx="4018" formatCode="General">
                  <c:v>79.75</c:v>
                </c:pt>
                <c:pt idx="4019" formatCode="General">
                  <c:v>79.849999999999994</c:v>
                </c:pt>
                <c:pt idx="4020" formatCode="General">
                  <c:v>81.13</c:v>
                </c:pt>
                <c:pt idx="4021" formatCode="General">
                  <c:v>81.27</c:v>
                </c:pt>
                <c:pt idx="4022" formatCode="General">
                  <c:v>81.25</c:v>
                </c:pt>
                <c:pt idx="4023" formatCode="General">
                  <c:v>80.959999999999994</c:v>
                </c:pt>
                <c:pt idx="4024" formatCode="General">
                  <c:v>81.8</c:v>
                </c:pt>
                <c:pt idx="4025" formatCode="General">
                  <c:v>82.54</c:v>
                </c:pt>
                <c:pt idx="4026" formatCode="General">
                  <c:v>83.55</c:v>
                </c:pt>
                <c:pt idx="4027" formatCode="General">
                  <c:v>81.510000000000005</c:v>
                </c:pt>
                <c:pt idx="4028" formatCode="General">
                  <c:v>82.3</c:v>
                </c:pt>
                <c:pt idx="4029" formatCode="General">
                  <c:v>81.849999999999994</c:v>
                </c:pt>
                <c:pt idx="4030" formatCode="General">
                  <c:v>82.5</c:v>
                </c:pt>
                <c:pt idx="4031" formatCode="General">
                  <c:v>83.72</c:v>
                </c:pt>
                <c:pt idx="4032" formatCode="General">
                  <c:v>83.33</c:v>
                </c:pt>
                <c:pt idx="4033" formatCode="General">
                  <c:v>86.74</c:v>
                </c:pt>
                <c:pt idx="4034" formatCode="General">
                  <c:v>86.44</c:v>
                </c:pt>
                <c:pt idx="4035" formatCode="General">
                  <c:v>85.42</c:v>
                </c:pt>
                <c:pt idx="4036" formatCode="General">
                  <c:v>84.89</c:v>
                </c:pt>
                <c:pt idx="4037" formatCode="General">
                  <c:v>84.03</c:v>
                </c:pt>
                <c:pt idx="4038" formatCode="General">
                  <c:v>85.47</c:v>
                </c:pt>
                <c:pt idx="4039" formatCode="General">
                  <c:v>86.25</c:v>
                </c:pt>
                <c:pt idx="4040" formatCode="General">
                  <c:v>86.09</c:v>
                </c:pt>
                <c:pt idx="4041" formatCode="General">
                  <c:v>83.95</c:v>
                </c:pt>
                <c:pt idx="4042" formatCode="General">
                  <c:v>83.95</c:v>
                </c:pt>
                <c:pt idx="4043" formatCode="General">
                  <c:v>84.74</c:v>
                </c:pt>
                <c:pt idx="4044" formatCode="General">
                  <c:v>83.59</c:v>
                </c:pt>
                <c:pt idx="4045" formatCode="General">
                  <c:v>82.5</c:v>
                </c:pt>
                <c:pt idx="4046" formatCode="General">
                  <c:v>83.42</c:v>
                </c:pt>
                <c:pt idx="4047" formatCode="General">
                  <c:v>84.35</c:v>
                </c:pt>
                <c:pt idx="4048" formatCode="General">
                  <c:v>82.49</c:v>
                </c:pt>
                <c:pt idx="4049" formatCode="General">
                  <c:v>83.63</c:v>
                </c:pt>
                <c:pt idx="4050" formatCode="General">
                  <c:v>83.18</c:v>
                </c:pt>
                <c:pt idx="4051" formatCode="General">
                  <c:v>84.92</c:v>
                </c:pt>
                <c:pt idx="4052" formatCode="General">
                  <c:v>84.55</c:v>
                </c:pt>
                <c:pt idx="4053" formatCode="General">
                  <c:v>84.7</c:v>
                </c:pt>
                <c:pt idx="4054" formatCode="General">
                  <c:v>84.3</c:v>
                </c:pt>
                <c:pt idx="4055" formatCode="General">
                  <c:v>84.5</c:v>
                </c:pt>
                <c:pt idx="4056" formatCode="General">
                  <c:v>82.75</c:v>
                </c:pt>
                <c:pt idx="4057" formatCode="General">
                  <c:v>83.95</c:v>
                </c:pt>
                <c:pt idx="4058" formatCode="General">
                  <c:v>83.97</c:v>
                </c:pt>
                <c:pt idx="4059" formatCode="General">
                  <c:v>81.709999999999994</c:v>
                </c:pt>
                <c:pt idx="4060" formatCode="General">
                  <c:v>82</c:v>
                </c:pt>
                <c:pt idx="4061" formatCode="General">
                  <c:v>80.05</c:v>
                </c:pt>
                <c:pt idx="4062" formatCode="General">
                  <c:v>81.900000000000006</c:v>
                </c:pt>
                <c:pt idx="4063" formatCode="General">
                  <c:v>84.25</c:v>
                </c:pt>
                <c:pt idx="4064" formatCode="General">
                  <c:v>83.82</c:v>
                </c:pt>
                <c:pt idx="4065" formatCode="General">
                  <c:v>87.33</c:v>
                </c:pt>
                <c:pt idx="4066" formatCode="General">
                  <c:v>88.04</c:v>
                </c:pt>
                <c:pt idx="4067" formatCode="General">
                  <c:v>87.36</c:v>
                </c:pt>
                <c:pt idx="4068" formatCode="General">
                  <c:v>87.57</c:v>
                </c:pt>
                <c:pt idx="4069" formatCode="General">
                  <c:v>87.69</c:v>
                </c:pt>
                <c:pt idx="4070" formatCode="General">
                  <c:v>85.26</c:v>
                </c:pt>
                <c:pt idx="4071" formatCode="General">
                  <c:v>85.26</c:v>
                </c:pt>
                <c:pt idx="4072" formatCode="General">
                  <c:v>86.08</c:v>
                </c:pt>
                <c:pt idx="4073" formatCode="General">
                  <c:v>86.18</c:v>
                </c:pt>
                <c:pt idx="4074" formatCode="General">
                  <c:v>85.77</c:v>
                </c:pt>
                <c:pt idx="4075" formatCode="General">
                  <c:v>86.45</c:v>
                </c:pt>
                <c:pt idx="4076" formatCode="General">
                  <c:v>88.99</c:v>
                </c:pt>
                <c:pt idx="4077" formatCode="General">
                  <c:v>89.9</c:v>
                </c:pt>
                <c:pt idx="4078" formatCode="General">
                  <c:v>88.7</c:v>
                </c:pt>
                <c:pt idx="4079" formatCode="General">
                  <c:v>89.98</c:v>
                </c:pt>
                <c:pt idx="4080" formatCode="General">
                  <c:v>89</c:v>
                </c:pt>
                <c:pt idx="4081" formatCode="General">
                  <c:v>87.55</c:v>
                </c:pt>
                <c:pt idx="4082" formatCode="General">
                  <c:v>86.05</c:v>
                </c:pt>
                <c:pt idx="4083" formatCode="General">
                  <c:v>86.68</c:v>
                </c:pt>
                <c:pt idx="4084" formatCode="General">
                  <c:v>87.51</c:v>
                </c:pt>
                <c:pt idx="4085" formatCode="General">
                  <c:v>86.52</c:v>
                </c:pt>
                <c:pt idx="4086" formatCode="General">
                  <c:v>87.57</c:v>
                </c:pt>
                <c:pt idx="4087" formatCode="General">
                  <c:v>85.89</c:v>
                </c:pt>
                <c:pt idx="4088" formatCode="General">
                  <c:v>84.9</c:v>
                </c:pt>
                <c:pt idx="4089" formatCode="General">
                  <c:v>85.66</c:v>
                </c:pt>
                <c:pt idx="4090" formatCode="General">
                  <c:v>85.12</c:v>
                </c:pt>
                <c:pt idx="4091" formatCode="General">
                  <c:v>83.88</c:v>
                </c:pt>
                <c:pt idx="4092" formatCode="General">
                  <c:v>85.2</c:v>
                </c:pt>
                <c:pt idx="4093" formatCode="General">
                  <c:v>85.75</c:v>
                </c:pt>
                <c:pt idx="4094" formatCode="General">
                  <c:v>85.63</c:v>
                </c:pt>
                <c:pt idx="4095" formatCode="General">
                  <c:v>83.36</c:v>
                </c:pt>
                <c:pt idx="4096" formatCode="General">
                  <c:v>84.26</c:v>
                </c:pt>
                <c:pt idx="4097" formatCode="General">
                  <c:v>84.26</c:v>
                </c:pt>
                <c:pt idx="4098" formatCode="General">
                  <c:v>82.88</c:v>
                </c:pt>
                <c:pt idx="4099" formatCode="General">
                  <c:v>82.79</c:v>
                </c:pt>
                <c:pt idx="4100" formatCode="General">
                  <c:v>80.069999999999993</c:v>
                </c:pt>
                <c:pt idx="4101" formatCode="General">
                  <c:v>78.75</c:v>
                </c:pt>
                <c:pt idx="4102" formatCode="General">
                  <c:v>79.010000000000005</c:v>
                </c:pt>
                <c:pt idx="4103" formatCode="General">
                  <c:v>78.709999999999994</c:v>
                </c:pt>
                <c:pt idx="4104" formatCode="General">
                  <c:v>80.069999999999993</c:v>
                </c:pt>
                <c:pt idx="4105" formatCode="General">
                  <c:v>80.47</c:v>
                </c:pt>
                <c:pt idx="4106" formatCode="General">
                  <c:v>80.790000000000006</c:v>
                </c:pt>
                <c:pt idx="4107" formatCode="General">
                  <c:v>81.91</c:v>
                </c:pt>
                <c:pt idx="4108" formatCode="General">
                  <c:v>81.459999999999994</c:v>
                </c:pt>
                <c:pt idx="4109" formatCode="General">
                  <c:v>78.73</c:v>
                </c:pt>
                <c:pt idx="4110" formatCode="General">
                  <c:v>78.430000000000007</c:v>
                </c:pt>
                <c:pt idx="4111" formatCode="General">
                  <c:v>80.849999999999994</c:v>
                </c:pt>
                <c:pt idx="4112" formatCode="General">
                  <c:v>81.45</c:v>
                </c:pt>
                <c:pt idx="4113" formatCode="General">
                  <c:v>81.55</c:v>
                </c:pt>
                <c:pt idx="4114" formatCode="General">
                  <c:v>83.45</c:v>
                </c:pt>
                <c:pt idx="4115" formatCode="General">
                  <c:v>82.25</c:v>
                </c:pt>
                <c:pt idx="4116" formatCode="General">
                  <c:v>84.9</c:v>
                </c:pt>
                <c:pt idx="4117" formatCode="General">
                  <c:v>82.2</c:v>
                </c:pt>
                <c:pt idx="4118" formatCode="General">
                  <c:v>82</c:v>
                </c:pt>
                <c:pt idx="4119" formatCode="General">
                  <c:v>82.47</c:v>
                </c:pt>
                <c:pt idx="4120" formatCode="General">
                  <c:v>82.46</c:v>
                </c:pt>
                <c:pt idx="4121" formatCode="General">
                  <c:v>79</c:v>
                </c:pt>
                <c:pt idx="4122" formatCode="General">
                  <c:v>78.45</c:v>
                </c:pt>
                <c:pt idx="4123" formatCode="General">
                  <c:v>75.180000000000007</c:v>
                </c:pt>
                <c:pt idx="4124" formatCode="General">
                  <c:v>75.349999999999994</c:v>
                </c:pt>
                <c:pt idx="4125" formatCode="General">
                  <c:v>75.7</c:v>
                </c:pt>
                <c:pt idx="4126" formatCode="General">
                  <c:v>77.900000000000006</c:v>
                </c:pt>
                <c:pt idx="4127" formatCode="General">
                  <c:v>77.069999999999993</c:v>
                </c:pt>
                <c:pt idx="4128" formatCode="General">
                  <c:v>77.73</c:v>
                </c:pt>
                <c:pt idx="4129" formatCode="General">
                  <c:v>76.7</c:v>
                </c:pt>
                <c:pt idx="4130" formatCode="General">
                  <c:v>77.33</c:v>
                </c:pt>
                <c:pt idx="4131" formatCode="General">
                  <c:v>77.95</c:v>
                </c:pt>
                <c:pt idx="4132" formatCode="General">
                  <c:v>77.28</c:v>
                </c:pt>
                <c:pt idx="4133" formatCode="General">
                  <c:v>77.400000000000006</c:v>
                </c:pt>
                <c:pt idx="4134" formatCode="General">
                  <c:v>79.069999999999993</c:v>
                </c:pt>
                <c:pt idx="4135" formatCode="General">
                  <c:v>78.56</c:v>
                </c:pt>
                <c:pt idx="4136" formatCode="General">
                  <c:v>79.95</c:v>
                </c:pt>
                <c:pt idx="4137" formatCode="General">
                  <c:v>79.040000000000006</c:v>
                </c:pt>
                <c:pt idx="4138" formatCode="General">
                  <c:v>79.510000000000005</c:v>
                </c:pt>
                <c:pt idx="4139" formatCode="General">
                  <c:v>79.33</c:v>
                </c:pt>
                <c:pt idx="4140" formatCode="General">
                  <c:v>77.45</c:v>
                </c:pt>
                <c:pt idx="4141" formatCode="General">
                  <c:v>77.45</c:v>
                </c:pt>
                <c:pt idx="4142" formatCode="General">
                  <c:v>75.86</c:v>
                </c:pt>
                <c:pt idx="4143" formatCode="General">
                  <c:v>76.5</c:v>
                </c:pt>
                <c:pt idx="4144" formatCode="General">
                  <c:v>77.39</c:v>
                </c:pt>
                <c:pt idx="4145" formatCode="General">
                  <c:v>77.91</c:v>
                </c:pt>
                <c:pt idx="4146" formatCode="General">
                  <c:v>77.099999999999994</c:v>
                </c:pt>
                <c:pt idx="4147" formatCode="General">
                  <c:v>77.510000000000005</c:v>
                </c:pt>
                <c:pt idx="4148" formatCode="General">
                  <c:v>77.260000000000005</c:v>
                </c:pt>
                <c:pt idx="4149" formatCode="General">
                  <c:v>77.09</c:v>
                </c:pt>
                <c:pt idx="4150" formatCode="General">
                  <c:v>78.180000000000007</c:v>
                </c:pt>
                <c:pt idx="4151" formatCode="General">
                  <c:v>78.2</c:v>
                </c:pt>
                <c:pt idx="4152" formatCode="General">
                  <c:v>78.3</c:v>
                </c:pt>
                <c:pt idx="4153" formatCode="General">
                  <c:v>80.319999999999993</c:v>
                </c:pt>
                <c:pt idx="4154" formatCode="General">
                  <c:v>80.11</c:v>
                </c:pt>
                <c:pt idx="4155" formatCode="General">
                  <c:v>78.42</c:v>
                </c:pt>
                <c:pt idx="4156" formatCode="General">
                  <c:v>78.989999999999995</c:v>
                </c:pt>
                <c:pt idx="4157" formatCode="General">
                  <c:v>81.05</c:v>
                </c:pt>
                <c:pt idx="4158" formatCode="General">
                  <c:v>79.7</c:v>
                </c:pt>
                <c:pt idx="4159" formatCode="General">
                  <c:v>80.540000000000006</c:v>
                </c:pt>
                <c:pt idx="4160" formatCode="General">
                  <c:v>81.3</c:v>
                </c:pt>
                <c:pt idx="4161" formatCode="General">
                  <c:v>81.3</c:v>
                </c:pt>
                <c:pt idx="4162" formatCode="General">
                  <c:v>86.05</c:v>
                </c:pt>
                <c:pt idx="4163" formatCode="General">
                  <c:v>87.59</c:v>
                </c:pt>
                <c:pt idx="4164" formatCode="General">
                  <c:v>88.58</c:v>
                </c:pt>
                <c:pt idx="4165" formatCode="General">
                  <c:v>87.51</c:v>
                </c:pt>
                <c:pt idx="4166" formatCode="General">
                  <c:v>87.68</c:v>
                </c:pt>
                <c:pt idx="4167" formatCode="General">
                  <c:v>87</c:v>
                </c:pt>
                <c:pt idx="4168" formatCode="General">
                  <c:v>84.19</c:v>
                </c:pt>
                <c:pt idx="4169" formatCode="General">
                  <c:v>86</c:v>
                </c:pt>
                <c:pt idx="4170" formatCode="General">
                  <c:v>83.59</c:v>
                </c:pt>
                <c:pt idx="4171" formatCode="General">
                  <c:v>81.650000000000006</c:v>
                </c:pt>
                <c:pt idx="4172" formatCode="General">
                  <c:v>80.569999999999993</c:v>
                </c:pt>
                <c:pt idx="4173" formatCode="General">
                  <c:v>77.5</c:v>
                </c:pt>
                <c:pt idx="4174" formatCode="General">
                  <c:v>77.5</c:v>
                </c:pt>
                <c:pt idx="4175" formatCode="General">
                  <c:v>76.25</c:v>
                </c:pt>
                <c:pt idx="4176" formatCode="General">
                  <c:v>77.36</c:v>
                </c:pt>
                <c:pt idx="4177" formatCode="General">
                  <c:v>78.5</c:v>
                </c:pt>
                <c:pt idx="4178" formatCode="General">
                  <c:v>79.760000000000005</c:v>
                </c:pt>
                <c:pt idx="4179" formatCode="General">
                  <c:v>79.760000000000005</c:v>
                </c:pt>
                <c:pt idx="4180" formatCode="General">
                  <c:v>80.260000000000005</c:v>
                </c:pt>
                <c:pt idx="4181" formatCode="General">
                  <c:v>79.790000000000006</c:v>
                </c:pt>
                <c:pt idx="4182" formatCode="General">
                  <c:v>78.66</c:v>
                </c:pt>
                <c:pt idx="4183" formatCode="General">
                  <c:v>79.13</c:v>
                </c:pt>
                <c:pt idx="4184" formatCode="General">
                  <c:v>80.31</c:v>
                </c:pt>
                <c:pt idx="4185" formatCode="General">
                  <c:v>81.62</c:v>
                </c:pt>
                <c:pt idx="4186" formatCode="General">
                  <c:v>80</c:v>
                </c:pt>
                <c:pt idx="4187" formatCode="General">
                  <c:v>80.17</c:v>
                </c:pt>
                <c:pt idx="4188" formatCode="General">
                  <c:v>81.44</c:v>
                </c:pt>
                <c:pt idx="4189" formatCode="General">
                  <c:v>80.8</c:v>
                </c:pt>
                <c:pt idx="4190" formatCode="General">
                  <c:v>79.59</c:v>
                </c:pt>
                <c:pt idx="4191" formatCode="General">
                  <c:v>82.32</c:v>
                </c:pt>
                <c:pt idx="4192" formatCode="General">
                  <c:v>83.06</c:v>
                </c:pt>
                <c:pt idx="4193" formatCode="General">
                  <c:v>83.69</c:v>
                </c:pt>
                <c:pt idx="4194" formatCode="General">
                  <c:v>85.21</c:v>
                </c:pt>
                <c:pt idx="4195" formatCode="General">
                  <c:v>87.3</c:v>
                </c:pt>
                <c:pt idx="4196" formatCode="General">
                  <c:v>86.92</c:v>
                </c:pt>
                <c:pt idx="4197" formatCode="General">
                  <c:v>87.7</c:v>
                </c:pt>
                <c:pt idx="4198" formatCode="General">
                  <c:v>87.7</c:v>
                </c:pt>
                <c:pt idx="4199" formatCode="General">
                  <c:v>85.06</c:v>
                </c:pt>
                <c:pt idx="4200" formatCode="General">
                  <c:v>86.2</c:v>
                </c:pt>
                <c:pt idx="4201" formatCode="General">
                  <c:v>84.43</c:v>
                </c:pt>
                <c:pt idx="4202" formatCode="General">
                  <c:v>84.9</c:v>
                </c:pt>
                <c:pt idx="4203" formatCode="General">
                  <c:v>81.61</c:v>
                </c:pt>
                <c:pt idx="4204" formatCode="General">
                  <c:v>78.37</c:v>
                </c:pt>
                <c:pt idx="4205" formatCode="General">
                  <c:v>79.180000000000007</c:v>
                </c:pt>
                <c:pt idx="4206" formatCode="General">
                  <c:v>80.010000000000005</c:v>
                </c:pt>
                <c:pt idx="4207" formatCode="General">
                  <c:v>80.72</c:v>
                </c:pt>
                <c:pt idx="4208" formatCode="General">
                  <c:v>79.349999999999994</c:v>
                </c:pt>
                <c:pt idx="4209" formatCode="General">
                  <c:v>79.150000000000006</c:v>
                </c:pt>
                <c:pt idx="4210" formatCode="General">
                  <c:v>77.290000000000006</c:v>
                </c:pt>
                <c:pt idx="4211" formatCode="General">
                  <c:v>77.59</c:v>
                </c:pt>
                <c:pt idx="4212" formatCode="General">
                  <c:v>78.95</c:v>
                </c:pt>
                <c:pt idx="4213" formatCode="General">
                  <c:v>81.540000000000006</c:v>
                </c:pt>
                <c:pt idx="4214" formatCode="General">
                  <c:v>81.680000000000007</c:v>
                </c:pt>
                <c:pt idx="4215" formatCode="General">
                  <c:v>82.5</c:v>
                </c:pt>
                <c:pt idx="4216" formatCode="General">
                  <c:v>80.400000000000006</c:v>
                </c:pt>
                <c:pt idx="4217" formatCode="General">
                  <c:v>78.94</c:v>
                </c:pt>
                <c:pt idx="4218" formatCode="General">
                  <c:v>78.67</c:v>
                </c:pt>
                <c:pt idx="4219" formatCode="General">
                  <c:v>76.739999999999995</c:v>
                </c:pt>
                <c:pt idx="4220" formatCode="General">
                  <c:v>76.56</c:v>
                </c:pt>
                <c:pt idx="4221" formatCode="General">
                  <c:v>74.56</c:v>
                </c:pt>
                <c:pt idx="4222" formatCode="General">
                  <c:v>72.099999999999994</c:v>
                </c:pt>
                <c:pt idx="4223" formatCode="General">
                  <c:v>74.599999999999994</c:v>
                </c:pt>
                <c:pt idx="4224" formatCode="General">
                  <c:v>74.489999999999995</c:v>
                </c:pt>
                <c:pt idx="4225" formatCode="General">
                  <c:v>75.55</c:v>
                </c:pt>
                <c:pt idx="4226" formatCode="General">
                  <c:v>74.25</c:v>
                </c:pt>
                <c:pt idx="4227" formatCode="General">
                  <c:v>72.2</c:v>
                </c:pt>
                <c:pt idx="4228" formatCode="General">
                  <c:v>64.900000000000006</c:v>
                </c:pt>
                <c:pt idx="4229" formatCode="General">
                  <c:v>68.48</c:v>
                </c:pt>
                <c:pt idx="4230" formatCode="General">
                  <c:v>63.42</c:v>
                </c:pt>
                <c:pt idx="4231" formatCode="General">
                  <c:v>63.92</c:v>
                </c:pt>
                <c:pt idx="4232" formatCode="General">
                  <c:v>57.58</c:v>
                </c:pt>
                <c:pt idx="4233" formatCode="General">
                  <c:v>55.07</c:v>
                </c:pt>
                <c:pt idx="4234" formatCode="General">
                  <c:v>57.05</c:v>
                </c:pt>
                <c:pt idx="4235" formatCode="General">
                  <c:v>56.86</c:v>
                </c:pt>
                <c:pt idx="4236" formatCode="General">
                  <c:v>56.6</c:v>
                </c:pt>
                <c:pt idx="4237" formatCode="General">
                  <c:v>60</c:v>
                </c:pt>
                <c:pt idx="4238" formatCode="General">
                  <c:v>59.63</c:v>
                </c:pt>
                <c:pt idx="4239" formatCode="General">
                  <c:v>61.17</c:v>
                </c:pt>
                <c:pt idx="4240" formatCode="General">
                  <c:v>58.31</c:v>
                </c:pt>
                <c:pt idx="4241" formatCode="General">
                  <c:v>60.36</c:v>
                </c:pt>
                <c:pt idx="4242" formatCode="General">
                  <c:v>62.02</c:v>
                </c:pt>
                <c:pt idx="4243" formatCode="General">
                  <c:v>63.01</c:v>
                </c:pt>
                <c:pt idx="4244" formatCode="General">
                  <c:v>59.75</c:v>
                </c:pt>
                <c:pt idx="4245" formatCode="General">
                  <c:v>63.37</c:v>
                </c:pt>
                <c:pt idx="4246" formatCode="General">
                  <c:v>63.92</c:v>
                </c:pt>
                <c:pt idx="4247" formatCode="General">
                  <c:v>64.8</c:v>
                </c:pt>
                <c:pt idx="4248" formatCode="General">
                  <c:v>69.55</c:v>
                </c:pt>
                <c:pt idx="4249" formatCode="General">
                  <c:v>71.75</c:v>
                </c:pt>
                <c:pt idx="4250" formatCode="General">
                  <c:v>72.319999999999993</c:v>
                </c:pt>
                <c:pt idx="4251" formatCode="General">
                  <c:v>72.5</c:v>
                </c:pt>
                <c:pt idx="4252" formatCode="General">
                  <c:v>71.87</c:v>
                </c:pt>
                <c:pt idx="4253" formatCode="General">
                  <c:v>74.2</c:v>
                </c:pt>
                <c:pt idx="4254" formatCode="General">
                  <c:v>75.599999999999994</c:v>
                </c:pt>
                <c:pt idx="4255" formatCode="General">
                  <c:v>74.5</c:v>
                </c:pt>
                <c:pt idx="4256" formatCode="General">
                  <c:v>73.2</c:v>
                </c:pt>
                <c:pt idx="4257" formatCode="General">
                  <c:v>72.180000000000007</c:v>
                </c:pt>
                <c:pt idx="4258" formatCode="General">
                  <c:v>73.73</c:v>
                </c:pt>
                <c:pt idx="4259" formatCode="General">
                  <c:v>72.349999999999994</c:v>
                </c:pt>
                <c:pt idx="4260" formatCode="General">
                  <c:v>75.38</c:v>
                </c:pt>
                <c:pt idx="4261" formatCode="General">
                  <c:v>75.38</c:v>
                </c:pt>
                <c:pt idx="4262" formatCode="General">
                  <c:v>76.62</c:v>
                </c:pt>
                <c:pt idx="4263" formatCode="General">
                  <c:v>76.06</c:v>
                </c:pt>
                <c:pt idx="4264" formatCode="General">
                  <c:v>77.959999999999994</c:v>
                </c:pt>
                <c:pt idx="4265" formatCode="General">
                  <c:v>79.42</c:v>
                </c:pt>
                <c:pt idx="4266" formatCode="General">
                  <c:v>80.400000000000006</c:v>
                </c:pt>
                <c:pt idx="4267" formatCode="General">
                  <c:v>81.99</c:v>
                </c:pt>
                <c:pt idx="4268" formatCode="General">
                  <c:v>81</c:v>
                </c:pt>
                <c:pt idx="4269" formatCode="General">
                  <c:v>81.27</c:v>
                </c:pt>
                <c:pt idx="4270" formatCode="General">
                  <c:v>82.49</c:v>
                </c:pt>
                <c:pt idx="4271" formatCode="General">
                  <c:v>79.349999999999994</c:v>
                </c:pt>
                <c:pt idx="4272" formatCode="General">
                  <c:v>76.5</c:v>
                </c:pt>
                <c:pt idx="4273" formatCode="General">
                  <c:v>74.92</c:v>
                </c:pt>
                <c:pt idx="4274" formatCode="General">
                  <c:v>71.900000000000006</c:v>
                </c:pt>
                <c:pt idx="4275" formatCode="General">
                  <c:v>71.77</c:v>
                </c:pt>
                <c:pt idx="4276" formatCode="General">
                  <c:v>71.83</c:v>
                </c:pt>
                <c:pt idx="4277" formatCode="General">
                  <c:v>71.61</c:v>
                </c:pt>
                <c:pt idx="4278" formatCode="General">
                  <c:v>69.17</c:v>
                </c:pt>
                <c:pt idx="4279" formatCode="General">
                  <c:v>67.900000000000006</c:v>
                </c:pt>
                <c:pt idx="4280" formatCode="General">
                  <c:v>65.989999999999995</c:v>
                </c:pt>
                <c:pt idx="4281" formatCode="General">
                  <c:v>67.88</c:v>
                </c:pt>
                <c:pt idx="4282" formatCode="General">
                  <c:v>68.25</c:v>
                </c:pt>
                <c:pt idx="4283" formatCode="General">
                  <c:v>70.400000000000006</c:v>
                </c:pt>
                <c:pt idx="4284" formatCode="General">
                  <c:v>71.790000000000006</c:v>
                </c:pt>
                <c:pt idx="4285" formatCode="General">
                  <c:v>71.180000000000007</c:v>
                </c:pt>
                <c:pt idx="4286" formatCode="General">
                  <c:v>66.400000000000006</c:v>
                </c:pt>
                <c:pt idx="4287" formatCode="General">
                  <c:v>69.349999999999994</c:v>
                </c:pt>
                <c:pt idx="4288" formatCode="General">
                  <c:v>69.540000000000006</c:v>
                </c:pt>
                <c:pt idx="4289" formatCode="General">
                  <c:v>67.05</c:v>
                </c:pt>
                <c:pt idx="4290" formatCode="General">
                  <c:v>68.5</c:v>
                </c:pt>
                <c:pt idx="4291" formatCode="General">
                  <c:v>72</c:v>
                </c:pt>
                <c:pt idx="4292" formatCode="General">
                  <c:v>72.05</c:v>
                </c:pt>
                <c:pt idx="4293" formatCode="General">
                  <c:v>70.69</c:v>
                </c:pt>
                <c:pt idx="4294" formatCode="General">
                  <c:v>69.010000000000005</c:v>
                </c:pt>
                <c:pt idx="4295" formatCode="General">
                  <c:v>71</c:v>
                </c:pt>
                <c:pt idx="4296" formatCode="General">
                  <c:v>69.209999999999994</c:v>
                </c:pt>
                <c:pt idx="4297" formatCode="General">
                  <c:v>69.41</c:v>
                </c:pt>
                <c:pt idx="4298" formatCode="General">
                  <c:v>68.760000000000005</c:v>
                </c:pt>
                <c:pt idx="4299" formatCode="General">
                  <c:v>69.67</c:v>
                </c:pt>
                <c:pt idx="4300" formatCode="General">
                  <c:v>71.3</c:v>
                </c:pt>
                <c:pt idx="4301" formatCode="General">
                  <c:v>73.5</c:v>
                </c:pt>
                <c:pt idx="4302" formatCode="General">
                  <c:v>70.510000000000005</c:v>
                </c:pt>
                <c:pt idx="4303" formatCode="General">
                  <c:v>70.510000000000005</c:v>
                </c:pt>
                <c:pt idx="4304" formatCode="General">
                  <c:v>68.58</c:v>
                </c:pt>
                <c:pt idx="4305" formatCode="General">
                  <c:v>67.599999999999994</c:v>
                </c:pt>
                <c:pt idx="4306" formatCode="General">
                  <c:v>72</c:v>
                </c:pt>
                <c:pt idx="4307" formatCode="General">
                  <c:v>71.900000000000006</c:v>
                </c:pt>
                <c:pt idx="4308" formatCode="General">
                  <c:v>70.05</c:v>
                </c:pt>
                <c:pt idx="4309" formatCode="General">
                  <c:v>68.599999999999994</c:v>
                </c:pt>
                <c:pt idx="4310" formatCode="General">
                  <c:v>69.7</c:v>
                </c:pt>
                <c:pt idx="4311" formatCode="General">
                  <c:v>68.75</c:v>
                </c:pt>
                <c:pt idx="4312" formatCode="General">
                  <c:v>71.58</c:v>
                </c:pt>
                <c:pt idx="4313" formatCode="General">
                  <c:v>73.349999999999994</c:v>
                </c:pt>
                <c:pt idx="4314" formatCode="General">
                  <c:v>75.94</c:v>
                </c:pt>
                <c:pt idx="4315" formatCode="General">
                  <c:v>77.14</c:v>
                </c:pt>
                <c:pt idx="4316" formatCode="General">
                  <c:v>76.17</c:v>
                </c:pt>
                <c:pt idx="4317" formatCode="General">
                  <c:v>75.599999999999994</c:v>
                </c:pt>
                <c:pt idx="4318" formatCode="General">
                  <c:v>74.650000000000006</c:v>
                </c:pt>
                <c:pt idx="4319" formatCode="General">
                  <c:v>75.489999999999995</c:v>
                </c:pt>
                <c:pt idx="4320" formatCode="General">
                  <c:v>76.8</c:v>
                </c:pt>
                <c:pt idx="4321" formatCode="General">
                  <c:v>78.3</c:v>
                </c:pt>
                <c:pt idx="4322" formatCode="General">
                  <c:v>79.66</c:v>
                </c:pt>
                <c:pt idx="4323" formatCode="General">
                  <c:v>80.55</c:v>
                </c:pt>
                <c:pt idx="4324" formatCode="General">
                  <c:v>79.31</c:v>
                </c:pt>
                <c:pt idx="4325" formatCode="General">
                  <c:v>78.11</c:v>
                </c:pt>
                <c:pt idx="4326" formatCode="General">
                  <c:v>80.45</c:v>
                </c:pt>
                <c:pt idx="4327" formatCode="General">
                  <c:v>82.25</c:v>
                </c:pt>
                <c:pt idx="4328" formatCode="General">
                  <c:v>81.599999999999994</c:v>
                </c:pt>
                <c:pt idx="4329" formatCode="General">
                  <c:v>82.08</c:v>
                </c:pt>
                <c:pt idx="4330" formatCode="General">
                  <c:v>83.1</c:v>
                </c:pt>
                <c:pt idx="4331" formatCode="General">
                  <c:v>83.1</c:v>
                </c:pt>
                <c:pt idx="4332" formatCode="General">
                  <c:v>84.35</c:v>
                </c:pt>
                <c:pt idx="4333" formatCode="General">
                  <c:v>84</c:v>
                </c:pt>
                <c:pt idx="4334" formatCode="General">
                  <c:v>83.45</c:v>
                </c:pt>
                <c:pt idx="4335" formatCode="General">
                  <c:v>84.45</c:v>
                </c:pt>
                <c:pt idx="4336" formatCode="General">
                  <c:v>85.69</c:v>
                </c:pt>
                <c:pt idx="4337" formatCode="General">
                  <c:v>85.45</c:v>
                </c:pt>
                <c:pt idx="4338" formatCode="General">
                  <c:v>84.5</c:v>
                </c:pt>
                <c:pt idx="4339" formatCode="General">
                  <c:v>85.48</c:v>
                </c:pt>
                <c:pt idx="4340" formatCode="General">
                  <c:v>82.19</c:v>
                </c:pt>
                <c:pt idx="4341" formatCode="General">
                  <c:v>79.680000000000007</c:v>
                </c:pt>
                <c:pt idx="4342" formatCode="General">
                  <c:v>79.930000000000007</c:v>
                </c:pt>
                <c:pt idx="4343" formatCode="General">
                  <c:v>82.45</c:v>
                </c:pt>
                <c:pt idx="4344" formatCode="General">
                  <c:v>76.5</c:v>
                </c:pt>
                <c:pt idx="4345" formatCode="General">
                  <c:v>76</c:v>
                </c:pt>
                <c:pt idx="4346" formatCode="General">
                  <c:v>81.78</c:v>
                </c:pt>
                <c:pt idx="4347" formatCode="General">
                  <c:v>83.86</c:v>
                </c:pt>
                <c:pt idx="4348" formatCode="General">
                  <c:v>84.3</c:v>
                </c:pt>
                <c:pt idx="4349" formatCode="General">
                  <c:v>83.76</c:v>
                </c:pt>
                <c:pt idx="4350" formatCode="General">
                  <c:v>83.89</c:v>
                </c:pt>
                <c:pt idx="4351" formatCode="General">
                  <c:v>84.71</c:v>
                </c:pt>
                <c:pt idx="4352" formatCode="General">
                  <c:v>86.71</c:v>
                </c:pt>
                <c:pt idx="4353" formatCode="General">
                  <c:v>86.5</c:v>
                </c:pt>
                <c:pt idx="4354" formatCode="General">
                  <c:v>87.33</c:v>
                </c:pt>
                <c:pt idx="4355" formatCode="General">
                  <c:v>87.93</c:v>
                </c:pt>
                <c:pt idx="4356" formatCode="General">
                  <c:v>89</c:v>
                </c:pt>
                <c:pt idx="4357" formatCode="General">
                  <c:v>88.95</c:v>
                </c:pt>
                <c:pt idx="4358" formatCode="General">
                  <c:v>84.81</c:v>
                </c:pt>
                <c:pt idx="4359" formatCode="General">
                  <c:v>86.2</c:v>
                </c:pt>
                <c:pt idx="4360" formatCode="General">
                  <c:v>85.35</c:v>
                </c:pt>
                <c:pt idx="4361" formatCode="General">
                  <c:v>85.6</c:v>
                </c:pt>
                <c:pt idx="4362" formatCode="General">
                  <c:v>84.19</c:v>
                </c:pt>
                <c:pt idx="4363" formatCode="General">
                  <c:v>89.01</c:v>
                </c:pt>
                <c:pt idx="4364" formatCode="General">
                  <c:v>87.74</c:v>
                </c:pt>
                <c:pt idx="4365" formatCode="General">
                  <c:v>87.41</c:v>
                </c:pt>
                <c:pt idx="4366" formatCode="General">
                  <c:v>97.25</c:v>
                </c:pt>
                <c:pt idx="4367" formatCode="General">
                  <c:v>100.84</c:v>
                </c:pt>
                <c:pt idx="4368" formatCode="General">
                  <c:v>99.96</c:v>
                </c:pt>
                <c:pt idx="4369" formatCode="General">
                  <c:v>100.95</c:v>
                </c:pt>
                <c:pt idx="4370" formatCode="General">
                  <c:v>102.86</c:v>
                </c:pt>
                <c:pt idx="4371" formatCode="General">
                  <c:v>104</c:v>
                </c:pt>
                <c:pt idx="4372" formatCode="General">
                  <c:v>104</c:v>
                </c:pt>
                <c:pt idx="4373" formatCode="General">
                  <c:v>103.39</c:v>
                </c:pt>
                <c:pt idx="4374" formatCode="General">
                  <c:v>102.9</c:v>
                </c:pt>
                <c:pt idx="4375" formatCode="General">
                  <c:v>103.56</c:v>
                </c:pt>
                <c:pt idx="4376" formatCode="General">
                  <c:v>105.6</c:v>
                </c:pt>
                <c:pt idx="4377" formatCode="General">
                  <c:v>106.78</c:v>
                </c:pt>
                <c:pt idx="4378" formatCode="General">
                  <c:v>105.5</c:v>
                </c:pt>
                <c:pt idx="4379" formatCode="General">
                  <c:v>107.49</c:v>
                </c:pt>
                <c:pt idx="4380" formatCode="General">
                  <c:v>106.35</c:v>
                </c:pt>
                <c:pt idx="4381" formatCode="General">
                  <c:v>106.79</c:v>
                </c:pt>
                <c:pt idx="4382" formatCode="General">
                  <c:v>106.6</c:v>
                </c:pt>
                <c:pt idx="4383" formatCode="General">
                  <c:v>107.18</c:v>
                </c:pt>
                <c:pt idx="4384" formatCode="General">
                  <c:v>108.5</c:v>
                </c:pt>
                <c:pt idx="4385" formatCode="General">
                  <c:v>105.24</c:v>
                </c:pt>
                <c:pt idx="4386" formatCode="General">
                  <c:v>105.09</c:v>
                </c:pt>
                <c:pt idx="4387" formatCode="General">
                  <c:v>103.71</c:v>
                </c:pt>
                <c:pt idx="4388" formatCode="General">
                  <c:v>106.3</c:v>
                </c:pt>
                <c:pt idx="4389" formatCode="General">
                  <c:v>105.67</c:v>
                </c:pt>
                <c:pt idx="4390" formatCode="General">
                  <c:v>105.9</c:v>
                </c:pt>
                <c:pt idx="4391" formatCode="General">
                  <c:v>103.02</c:v>
                </c:pt>
                <c:pt idx="4392" formatCode="General">
                  <c:v>98.12</c:v>
                </c:pt>
                <c:pt idx="4393" formatCode="General">
                  <c:v>97.83</c:v>
                </c:pt>
                <c:pt idx="4394" formatCode="General">
                  <c:v>97.15</c:v>
                </c:pt>
                <c:pt idx="4395" formatCode="General">
                  <c:v>98.3</c:v>
                </c:pt>
                <c:pt idx="4396" formatCode="General">
                  <c:v>98.45</c:v>
                </c:pt>
                <c:pt idx="4397" formatCode="General">
                  <c:v>96.38</c:v>
                </c:pt>
                <c:pt idx="4398" formatCode="General">
                  <c:v>99.31</c:v>
                </c:pt>
                <c:pt idx="4399" formatCode="General">
                  <c:v>99.54</c:v>
                </c:pt>
                <c:pt idx="4400" formatCode="General">
                  <c:v>102.89</c:v>
                </c:pt>
                <c:pt idx="4401" formatCode="General">
                  <c:v>102.89</c:v>
                </c:pt>
                <c:pt idx="4402" formatCode="General">
                  <c:v>107.89</c:v>
                </c:pt>
                <c:pt idx="4403" formatCode="General">
                  <c:v>108.07</c:v>
                </c:pt>
                <c:pt idx="4404" formatCode="General">
                  <c:v>106.57</c:v>
                </c:pt>
                <c:pt idx="4405" formatCode="General">
                  <c:v>107.38</c:v>
                </c:pt>
                <c:pt idx="4406" formatCode="General">
                  <c:v>104.99</c:v>
                </c:pt>
                <c:pt idx="4407" formatCode="General">
                  <c:v>103.91</c:v>
                </c:pt>
                <c:pt idx="4408" formatCode="General">
                  <c:v>106.63</c:v>
                </c:pt>
                <c:pt idx="4409" formatCode="General">
                  <c:v>106.3</c:v>
                </c:pt>
                <c:pt idx="4410" formatCode="General">
                  <c:v>106.8</c:v>
                </c:pt>
                <c:pt idx="4411" formatCode="General">
                  <c:v>108</c:v>
                </c:pt>
                <c:pt idx="4412" formatCode="General">
                  <c:v>107.89</c:v>
                </c:pt>
                <c:pt idx="4413" formatCode="General">
                  <c:v>105.55</c:v>
                </c:pt>
                <c:pt idx="4414" formatCode="General">
                  <c:v>103</c:v>
                </c:pt>
                <c:pt idx="4415" formatCode="General">
                  <c:v>108.15</c:v>
                </c:pt>
                <c:pt idx="4416" formatCode="General">
                  <c:v>109.28</c:v>
                </c:pt>
                <c:pt idx="4417" formatCode="General">
                  <c:v>108.72</c:v>
                </c:pt>
                <c:pt idx="4418" formatCode="General">
                  <c:v>107.9</c:v>
                </c:pt>
                <c:pt idx="4419" formatCode="General">
                  <c:v>110.5</c:v>
                </c:pt>
                <c:pt idx="4420" formatCode="General">
                  <c:v>114.25</c:v>
                </c:pt>
                <c:pt idx="4421" formatCode="General">
                  <c:v>114.25</c:v>
                </c:pt>
                <c:pt idx="4422" formatCode="General">
                  <c:v>119.9</c:v>
                </c:pt>
                <c:pt idx="4423" formatCode="General">
                  <c:v>117.4</c:v>
                </c:pt>
                <c:pt idx="4424" formatCode="General">
                  <c:v>118.85</c:v>
                </c:pt>
                <c:pt idx="4425" formatCode="General">
                  <c:v>118.05</c:v>
                </c:pt>
                <c:pt idx="4426" formatCode="General">
                  <c:v>120.31</c:v>
                </c:pt>
                <c:pt idx="4427" formatCode="General">
                  <c:v>122.14</c:v>
                </c:pt>
                <c:pt idx="4428" formatCode="General">
                  <c:v>124.49</c:v>
                </c:pt>
                <c:pt idx="4429" formatCode="General">
                  <c:v>124.7</c:v>
                </c:pt>
                <c:pt idx="4430" formatCode="General">
                  <c:v>124.05</c:v>
                </c:pt>
                <c:pt idx="4431" formatCode="General">
                  <c:v>125.6</c:v>
                </c:pt>
                <c:pt idx="4432" formatCode="General">
                  <c:v>123.66</c:v>
                </c:pt>
                <c:pt idx="4433" formatCode="General">
                  <c:v>121.5</c:v>
                </c:pt>
                <c:pt idx="4434" formatCode="General">
                  <c:v>120.96</c:v>
                </c:pt>
                <c:pt idx="4435" formatCode="General">
                  <c:v>120.96</c:v>
                </c:pt>
                <c:pt idx="4436" formatCode="General">
                  <c:v>122.9</c:v>
                </c:pt>
                <c:pt idx="4437" formatCode="General">
                  <c:v>123.5</c:v>
                </c:pt>
                <c:pt idx="4438" formatCode="General">
                  <c:v>122.4</c:v>
                </c:pt>
                <c:pt idx="4439" formatCode="General">
                  <c:v>121.45</c:v>
                </c:pt>
                <c:pt idx="4440" formatCode="General">
                  <c:v>121.45</c:v>
                </c:pt>
                <c:pt idx="4441" formatCode="General">
                  <c:v>122</c:v>
                </c:pt>
                <c:pt idx="4442" formatCode="General">
                  <c:v>122.7</c:v>
                </c:pt>
                <c:pt idx="4443" formatCode="General">
                  <c:v>123.89</c:v>
                </c:pt>
                <c:pt idx="4444" formatCode="General">
                  <c:v>122.2</c:v>
                </c:pt>
                <c:pt idx="4445" formatCode="General">
                  <c:v>121.34</c:v>
                </c:pt>
                <c:pt idx="4446" formatCode="General">
                  <c:v>121.1</c:v>
                </c:pt>
                <c:pt idx="4447" formatCode="General">
                  <c:v>120.25</c:v>
                </c:pt>
                <c:pt idx="4448" formatCode="General">
                  <c:v>123.2</c:v>
                </c:pt>
                <c:pt idx="4449" formatCode="General">
                  <c:v>121.5</c:v>
                </c:pt>
                <c:pt idx="4450" formatCode="General">
                  <c:v>119.66</c:v>
                </c:pt>
                <c:pt idx="4451" formatCode="General">
                  <c:v>120.4</c:v>
                </c:pt>
                <c:pt idx="4452" formatCode="General">
                  <c:v>120.14</c:v>
                </c:pt>
                <c:pt idx="4453" formatCode="General">
                  <c:v>121.4</c:v>
                </c:pt>
                <c:pt idx="4454" formatCode="General">
                  <c:v>116.64</c:v>
                </c:pt>
                <c:pt idx="4455" formatCode="General">
                  <c:v>114.13</c:v>
                </c:pt>
                <c:pt idx="4456" formatCode="General">
                  <c:v>115.59</c:v>
                </c:pt>
                <c:pt idx="4457" formatCode="General">
                  <c:v>114.43</c:v>
                </c:pt>
                <c:pt idx="4458" formatCode="General">
                  <c:v>112.15</c:v>
                </c:pt>
                <c:pt idx="4459" formatCode="General">
                  <c:v>114.2</c:v>
                </c:pt>
                <c:pt idx="4460" formatCode="General">
                  <c:v>116.33</c:v>
                </c:pt>
                <c:pt idx="4461" formatCode="General">
                  <c:v>115.35</c:v>
                </c:pt>
                <c:pt idx="4462" formatCode="General">
                  <c:v>114.34</c:v>
                </c:pt>
                <c:pt idx="4463" formatCode="General">
                  <c:v>114.34</c:v>
                </c:pt>
                <c:pt idx="4464" formatCode="General">
                  <c:v>115.44</c:v>
                </c:pt>
                <c:pt idx="4465" formatCode="General">
                  <c:v>115</c:v>
                </c:pt>
                <c:pt idx="4466" formatCode="General">
                  <c:v>114.5</c:v>
                </c:pt>
                <c:pt idx="4467" formatCode="General">
                  <c:v>114.75</c:v>
                </c:pt>
                <c:pt idx="4468" formatCode="General">
                  <c:v>114.35</c:v>
                </c:pt>
                <c:pt idx="4469" formatCode="General">
                  <c:v>116.7</c:v>
                </c:pt>
                <c:pt idx="4470" formatCode="General">
                  <c:v>114.86</c:v>
                </c:pt>
                <c:pt idx="4471" formatCode="General">
                  <c:v>114.08</c:v>
                </c:pt>
                <c:pt idx="4472" formatCode="General">
                  <c:v>113.81</c:v>
                </c:pt>
                <c:pt idx="4473" formatCode="General">
                  <c:v>113.85</c:v>
                </c:pt>
                <c:pt idx="4474" formatCode="General">
                  <c:v>114.19</c:v>
                </c:pt>
                <c:pt idx="4475" formatCode="General">
                  <c:v>109.97</c:v>
                </c:pt>
                <c:pt idx="4476" formatCode="General">
                  <c:v>109.5</c:v>
                </c:pt>
                <c:pt idx="4477" formatCode="General">
                  <c:v>109.89</c:v>
                </c:pt>
                <c:pt idx="4478" formatCode="General">
                  <c:v>108.07</c:v>
                </c:pt>
                <c:pt idx="4479" formatCode="General">
                  <c:v>108.65</c:v>
                </c:pt>
                <c:pt idx="4480" formatCode="General">
                  <c:v>108.62</c:v>
                </c:pt>
                <c:pt idx="4481" formatCode="General">
                  <c:v>111.16</c:v>
                </c:pt>
                <c:pt idx="4482" formatCode="General">
                  <c:v>110.66</c:v>
                </c:pt>
                <c:pt idx="4483" formatCode="General">
                  <c:v>108.57</c:v>
                </c:pt>
                <c:pt idx="4484" formatCode="General">
                  <c:v>105.81</c:v>
                </c:pt>
                <c:pt idx="4485" formatCode="General">
                  <c:v>105.25</c:v>
                </c:pt>
                <c:pt idx="4486" formatCode="General">
                  <c:v>102.65</c:v>
                </c:pt>
                <c:pt idx="4487" formatCode="General">
                  <c:v>101.26</c:v>
                </c:pt>
                <c:pt idx="4488" formatCode="General">
                  <c:v>102.9</c:v>
                </c:pt>
                <c:pt idx="4489" formatCode="General">
                  <c:v>101.85</c:v>
                </c:pt>
                <c:pt idx="4490" formatCode="General">
                  <c:v>102</c:v>
                </c:pt>
                <c:pt idx="4491" formatCode="General">
                  <c:v>100.84</c:v>
                </c:pt>
                <c:pt idx="4492" formatCode="General">
                  <c:v>99.4</c:v>
                </c:pt>
                <c:pt idx="4493" formatCode="General">
                  <c:v>97.25</c:v>
                </c:pt>
                <c:pt idx="4494" formatCode="General">
                  <c:v>97.14</c:v>
                </c:pt>
                <c:pt idx="4495" formatCode="General">
                  <c:v>98.5</c:v>
                </c:pt>
                <c:pt idx="4496" formatCode="General">
                  <c:v>98.02</c:v>
                </c:pt>
                <c:pt idx="4497" formatCode="General">
                  <c:v>97.31</c:v>
                </c:pt>
                <c:pt idx="4498" formatCode="General">
                  <c:v>96.95</c:v>
                </c:pt>
                <c:pt idx="4499" formatCode="General">
                  <c:v>93.77</c:v>
                </c:pt>
                <c:pt idx="4500" formatCode="General">
                  <c:v>92.71</c:v>
                </c:pt>
                <c:pt idx="4501" formatCode="General">
                  <c:v>91.72</c:v>
                </c:pt>
                <c:pt idx="4502" formatCode="General">
                  <c:v>90</c:v>
                </c:pt>
                <c:pt idx="4503" formatCode="General">
                  <c:v>91.3</c:v>
                </c:pt>
                <c:pt idx="4504" formatCode="General">
                  <c:v>94.45</c:v>
                </c:pt>
                <c:pt idx="4505" formatCode="General">
                  <c:v>94.8</c:v>
                </c:pt>
                <c:pt idx="4506" formatCode="General">
                  <c:v>90.5</c:v>
                </c:pt>
                <c:pt idx="4507" formatCode="General">
                  <c:v>93.4</c:v>
                </c:pt>
                <c:pt idx="4508" formatCode="General">
                  <c:v>96</c:v>
                </c:pt>
                <c:pt idx="4509" formatCode="General">
                  <c:v>96.4</c:v>
                </c:pt>
                <c:pt idx="4510" formatCode="General">
                  <c:v>93.34</c:v>
                </c:pt>
                <c:pt idx="4511" formatCode="General">
                  <c:v>96.47</c:v>
                </c:pt>
                <c:pt idx="4512" formatCode="General">
                  <c:v>96.47</c:v>
                </c:pt>
                <c:pt idx="4513" formatCode="General">
                  <c:v>96.47</c:v>
                </c:pt>
                <c:pt idx="4514" formatCode="General">
                  <c:v>96.47</c:v>
                </c:pt>
                <c:pt idx="4515" formatCode="General">
                  <c:v>96.47</c:v>
                </c:pt>
                <c:pt idx="4516" formatCode="General">
                  <c:v>96.59</c:v>
                </c:pt>
                <c:pt idx="4517" formatCode="General">
                  <c:v>98</c:v>
                </c:pt>
                <c:pt idx="4518" formatCode="General">
                  <c:v>100.35</c:v>
                </c:pt>
                <c:pt idx="4519" formatCode="General">
                  <c:v>101.49</c:v>
                </c:pt>
                <c:pt idx="4520" formatCode="General">
                  <c:v>99.95</c:v>
                </c:pt>
                <c:pt idx="4521" formatCode="General">
                  <c:v>99.95</c:v>
                </c:pt>
                <c:pt idx="4522" formatCode="General">
                  <c:v>100.36</c:v>
                </c:pt>
                <c:pt idx="4523" formatCode="General">
                  <c:v>104.13</c:v>
                </c:pt>
                <c:pt idx="4524" formatCode="General">
                  <c:v>104.95</c:v>
                </c:pt>
                <c:pt idx="4525" formatCode="General">
                  <c:v>106.86</c:v>
                </c:pt>
                <c:pt idx="4526" formatCode="General">
                  <c:v>106.99</c:v>
                </c:pt>
                <c:pt idx="4527" formatCode="General">
                  <c:v>103</c:v>
                </c:pt>
                <c:pt idx="4528" formatCode="General">
                  <c:v>103.96</c:v>
                </c:pt>
                <c:pt idx="4529" formatCode="General">
                  <c:v>101.89</c:v>
                </c:pt>
                <c:pt idx="4530" formatCode="General">
                  <c:v>104.1</c:v>
                </c:pt>
                <c:pt idx="4531" formatCode="General">
                  <c:v>104.59</c:v>
                </c:pt>
                <c:pt idx="4532" formatCode="General">
                  <c:v>105.75</c:v>
                </c:pt>
                <c:pt idx="4533" formatCode="General">
                  <c:v>105.01</c:v>
                </c:pt>
                <c:pt idx="4534" formatCode="General">
                  <c:v>106.2</c:v>
                </c:pt>
                <c:pt idx="4535" formatCode="General">
                  <c:v>105.86</c:v>
                </c:pt>
                <c:pt idx="4536" formatCode="General">
                  <c:v>104.95</c:v>
                </c:pt>
                <c:pt idx="4537" formatCode="General">
                  <c:v>104.08</c:v>
                </c:pt>
                <c:pt idx="4538" formatCode="General">
                  <c:v>104.19</c:v>
                </c:pt>
                <c:pt idx="4539" formatCode="General">
                  <c:v>106.25</c:v>
                </c:pt>
                <c:pt idx="4540" formatCode="General">
                  <c:v>106.51</c:v>
                </c:pt>
                <c:pt idx="4541" formatCode="General">
                  <c:v>108.18</c:v>
                </c:pt>
                <c:pt idx="4542" formatCode="General">
                  <c:v>108.8</c:v>
                </c:pt>
                <c:pt idx="4543" formatCode="General">
                  <c:v>107.06</c:v>
                </c:pt>
                <c:pt idx="4544" formatCode="General">
                  <c:v>105.21</c:v>
                </c:pt>
                <c:pt idx="4545" formatCode="General">
                  <c:v>105.85</c:v>
                </c:pt>
                <c:pt idx="4546" formatCode="General">
                  <c:v>104.7</c:v>
                </c:pt>
                <c:pt idx="4547" formatCode="General">
                  <c:v>106</c:v>
                </c:pt>
                <c:pt idx="4548" formatCode="General">
                  <c:v>104.89</c:v>
                </c:pt>
                <c:pt idx="4549" formatCode="General">
                  <c:v>104.51</c:v>
                </c:pt>
                <c:pt idx="4550" formatCode="General">
                  <c:v>105.85</c:v>
                </c:pt>
                <c:pt idx="4551" formatCode="General">
                  <c:v>105.7</c:v>
                </c:pt>
                <c:pt idx="4552" formatCode="General">
                  <c:v>104</c:v>
                </c:pt>
                <c:pt idx="4553" formatCode="General">
                  <c:v>104.28</c:v>
                </c:pt>
                <c:pt idx="4554" formatCode="General">
                  <c:v>108.53</c:v>
                </c:pt>
                <c:pt idx="4555" formatCode="General">
                  <c:v>107.82</c:v>
                </c:pt>
                <c:pt idx="4556" formatCode="General">
                  <c:v>108.53</c:v>
                </c:pt>
                <c:pt idx="4557" formatCode="General">
                  <c:v>107.25</c:v>
                </c:pt>
                <c:pt idx="4558" formatCode="General">
                  <c:v>103.85</c:v>
                </c:pt>
                <c:pt idx="4559" formatCode="General">
                  <c:v>101.96</c:v>
                </c:pt>
                <c:pt idx="4560" formatCode="General">
                  <c:v>104.72</c:v>
                </c:pt>
                <c:pt idx="4561" formatCode="General">
                  <c:v>106.5</c:v>
                </c:pt>
                <c:pt idx="4562" formatCode="General">
                  <c:v>112.1</c:v>
                </c:pt>
                <c:pt idx="4563" formatCode="General">
                  <c:v>112.98</c:v>
                </c:pt>
                <c:pt idx="4564" formatCode="General">
                  <c:v>112.98</c:v>
                </c:pt>
                <c:pt idx="4565" formatCode="General">
                  <c:v>114.35</c:v>
                </c:pt>
                <c:pt idx="4566" formatCode="General">
                  <c:v>113</c:v>
                </c:pt>
                <c:pt idx="4567" formatCode="General">
                  <c:v>115.1</c:v>
                </c:pt>
                <c:pt idx="4568" formatCode="General">
                  <c:v>113.52</c:v>
                </c:pt>
                <c:pt idx="4569" formatCode="General">
                  <c:v>113.04</c:v>
                </c:pt>
                <c:pt idx="4570" formatCode="General">
                  <c:v>112.65</c:v>
                </c:pt>
                <c:pt idx="4571" formatCode="General">
                  <c:v>112.87</c:v>
                </c:pt>
                <c:pt idx="4572" formatCode="General">
                  <c:v>112.6</c:v>
                </c:pt>
                <c:pt idx="4573" formatCode="General">
                  <c:v>113.09</c:v>
                </c:pt>
                <c:pt idx="4574" formatCode="General">
                  <c:v>114.84</c:v>
                </c:pt>
                <c:pt idx="4575" formatCode="General">
                  <c:v>114.27</c:v>
                </c:pt>
                <c:pt idx="4576" formatCode="General">
                  <c:v>113.6</c:v>
                </c:pt>
                <c:pt idx="4577" formatCode="General">
                  <c:v>115.75</c:v>
                </c:pt>
                <c:pt idx="4578" formatCode="General">
                  <c:v>116.54</c:v>
                </c:pt>
                <c:pt idx="4579" formatCode="General">
                  <c:v>117.25</c:v>
                </c:pt>
                <c:pt idx="4580" formatCode="General">
                  <c:v>117.36</c:v>
                </c:pt>
                <c:pt idx="4581" formatCode="General">
                  <c:v>116.1</c:v>
                </c:pt>
                <c:pt idx="4582" formatCode="General">
                  <c:v>117.25</c:v>
                </c:pt>
                <c:pt idx="4583" formatCode="General">
                  <c:v>117.5</c:v>
                </c:pt>
                <c:pt idx="4584" formatCode="General">
                  <c:v>116.97</c:v>
                </c:pt>
                <c:pt idx="4585" formatCode="General">
                  <c:v>113.64</c:v>
                </c:pt>
                <c:pt idx="4586" formatCode="General">
                  <c:v>112.89</c:v>
                </c:pt>
                <c:pt idx="4587" formatCode="General">
                  <c:v>111.8</c:v>
                </c:pt>
                <c:pt idx="4588" formatCode="General">
                  <c:v>112.65</c:v>
                </c:pt>
                <c:pt idx="4589" formatCode="General">
                  <c:v>115.27</c:v>
                </c:pt>
                <c:pt idx="4590" formatCode="General">
                  <c:v>117.8</c:v>
                </c:pt>
                <c:pt idx="4591" formatCode="General">
                  <c:v>117.8</c:v>
                </c:pt>
                <c:pt idx="4592" formatCode="General">
                  <c:v>119.6</c:v>
                </c:pt>
                <c:pt idx="4593" formatCode="General">
                  <c:v>117.4</c:v>
                </c:pt>
                <c:pt idx="4594" formatCode="General">
                  <c:v>118.01</c:v>
                </c:pt>
                <c:pt idx="4595" formatCode="General">
                  <c:v>119.04</c:v>
                </c:pt>
                <c:pt idx="4596" formatCode="General">
                  <c:v>117.44</c:v>
                </c:pt>
                <c:pt idx="4597" formatCode="General">
                  <c:v>115.07</c:v>
                </c:pt>
                <c:pt idx="4598" formatCode="General">
                  <c:v>115.8</c:v>
                </c:pt>
                <c:pt idx="4599" formatCode="General">
                  <c:v>113.58</c:v>
                </c:pt>
                <c:pt idx="4600" formatCode="General">
                  <c:v>112.56</c:v>
                </c:pt>
                <c:pt idx="4601" formatCode="General">
                  <c:v>111.81</c:v>
                </c:pt>
                <c:pt idx="4602" formatCode="General">
                  <c:v>115.2</c:v>
                </c:pt>
                <c:pt idx="4603" formatCode="General">
                  <c:v>116.98</c:v>
                </c:pt>
                <c:pt idx="4604" formatCode="General">
                  <c:v>117.7</c:v>
                </c:pt>
                <c:pt idx="4605" formatCode="General">
                  <c:v>115.9</c:v>
                </c:pt>
                <c:pt idx="4606" formatCode="General">
                  <c:v>115.86</c:v>
                </c:pt>
                <c:pt idx="4607" formatCode="General">
                  <c:v>113.7</c:v>
                </c:pt>
                <c:pt idx="4608" formatCode="General">
                  <c:v>115.4</c:v>
                </c:pt>
                <c:pt idx="4609" formatCode="General">
                  <c:v>118.51</c:v>
                </c:pt>
                <c:pt idx="4610" formatCode="General">
                  <c:v>115.14</c:v>
                </c:pt>
                <c:pt idx="4611" formatCode="General">
                  <c:v>116.2</c:v>
                </c:pt>
                <c:pt idx="4612" formatCode="General">
                  <c:v>113.74</c:v>
                </c:pt>
                <c:pt idx="4613" formatCode="General">
                  <c:v>114.85</c:v>
                </c:pt>
                <c:pt idx="4614" formatCode="General">
                  <c:v>112.67</c:v>
                </c:pt>
                <c:pt idx="4615" formatCode="General">
                  <c:v>112</c:v>
                </c:pt>
                <c:pt idx="4616" formatCode="General">
                  <c:v>114.83</c:v>
                </c:pt>
                <c:pt idx="4617" formatCode="General">
                  <c:v>114.47</c:v>
                </c:pt>
                <c:pt idx="4618" formatCode="General">
                  <c:v>106.5</c:v>
                </c:pt>
                <c:pt idx="4619" formatCode="General">
                  <c:v>99.7</c:v>
                </c:pt>
                <c:pt idx="4620" formatCode="General">
                  <c:v>96.75</c:v>
                </c:pt>
                <c:pt idx="4621" formatCode="General">
                  <c:v>96.2</c:v>
                </c:pt>
                <c:pt idx="4622" formatCode="General">
                  <c:v>96.2</c:v>
                </c:pt>
                <c:pt idx="4623" formatCode="General">
                  <c:v>97.43</c:v>
                </c:pt>
                <c:pt idx="4624" formatCode="General">
                  <c:v>99.05</c:v>
                </c:pt>
                <c:pt idx="4625" formatCode="General">
                  <c:v>96</c:v>
                </c:pt>
                <c:pt idx="4626" formatCode="General">
                  <c:v>97.95</c:v>
                </c:pt>
                <c:pt idx="4627" formatCode="General">
                  <c:v>98.21</c:v>
                </c:pt>
                <c:pt idx="4628" formatCode="General">
                  <c:v>92</c:v>
                </c:pt>
                <c:pt idx="4629" formatCode="General">
                  <c:v>90.39</c:v>
                </c:pt>
                <c:pt idx="4630" formatCode="General">
                  <c:v>94.66</c:v>
                </c:pt>
                <c:pt idx="4631" formatCode="General">
                  <c:v>96.18</c:v>
                </c:pt>
                <c:pt idx="4632" formatCode="General">
                  <c:v>95.04</c:v>
                </c:pt>
                <c:pt idx="4633" formatCode="General">
                  <c:v>94.41</c:v>
                </c:pt>
                <c:pt idx="4634" formatCode="General">
                  <c:v>99.5</c:v>
                </c:pt>
                <c:pt idx="4635" formatCode="General">
                  <c:v>95.4</c:v>
                </c:pt>
                <c:pt idx="4636" formatCode="General">
                  <c:v>93.51</c:v>
                </c:pt>
                <c:pt idx="4637" formatCode="General">
                  <c:v>89.1</c:v>
                </c:pt>
                <c:pt idx="4638" formatCode="General">
                  <c:v>89.08</c:v>
                </c:pt>
                <c:pt idx="4639" formatCode="General">
                  <c:v>88.3</c:v>
                </c:pt>
                <c:pt idx="4640" formatCode="General">
                  <c:v>92.6</c:v>
                </c:pt>
                <c:pt idx="4641" formatCode="General">
                  <c:v>90.1</c:v>
                </c:pt>
                <c:pt idx="4642" formatCode="General">
                  <c:v>95.56</c:v>
                </c:pt>
                <c:pt idx="4643" formatCode="General">
                  <c:v>94.96</c:v>
                </c:pt>
                <c:pt idx="4644" formatCode="General">
                  <c:v>98.39</c:v>
                </c:pt>
                <c:pt idx="4645" formatCode="General">
                  <c:v>95.49</c:v>
                </c:pt>
                <c:pt idx="4646" formatCode="General">
                  <c:v>99.29</c:v>
                </c:pt>
                <c:pt idx="4647" formatCode="General">
                  <c:v>106.47</c:v>
                </c:pt>
                <c:pt idx="4648" formatCode="General">
                  <c:v>107.55</c:v>
                </c:pt>
                <c:pt idx="4649" formatCode="General">
                  <c:v>106</c:v>
                </c:pt>
                <c:pt idx="4650" formatCode="General">
                  <c:v>104.91</c:v>
                </c:pt>
                <c:pt idx="4651" formatCode="General">
                  <c:v>102.3</c:v>
                </c:pt>
                <c:pt idx="4652" formatCode="General">
                  <c:v>106.05</c:v>
                </c:pt>
                <c:pt idx="4653" formatCode="General">
                  <c:v>99.9</c:v>
                </c:pt>
                <c:pt idx="4654" formatCode="General">
                  <c:v>102.59</c:v>
                </c:pt>
                <c:pt idx="4655" formatCode="General">
                  <c:v>105.3</c:v>
                </c:pt>
                <c:pt idx="4656" formatCode="General">
                  <c:v>104</c:v>
                </c:pt>
                <c:pt idx="4657" formatCode="General">
                  <c:v>108.9</c:v>
                </c:pt>
                <c:pt idx="4658" formatCode="General">
                  <c:v>107.51</c:v>
                </c:pt>
                <c:pt idx="4659" formatCode="General">
                  <c:v>111.5</c:v>
                </c:pt>
                <c:pt idx="4660" formatCode="General">
                  <c:v>115</c:v>
                </c:pt>
                <c:pt idx="4661" formatCode="General">
                  <c:v>115</c:v>
                </c:pt>
                <c:pt idx="4662" formatCode="General">
                  <c:v>116.78</c:v>
                </c:pt>
                <c:pt idx="4663" formatCode="General">
                  <c:v>115.1</c:v>
                </c:pt>
                <c:pt idx="4664" formatCode="General">
                  <c:v>113.75</c:v>
                </c:pt>
                <c:pt idx="4665" formatCode="General">
                  <c:v>114.9</c:v>
                </c:pt>
                <c:pt idx="4666" formatCode="General">
                  <c:v>112</c:v>
                </c:pt>
                <c:pt idx="4667" formatCode="General">
                  <c:v>114.1</c:v>
                </c:pt>
                <c:pt idx="4668" formatCode="General">
                  <c:v>116.91</c:v>
                </c:pt>
                <c:pt idx="4669" formatCode="General">
                  <c:v>114.19</c:v>
                </c:pt>
                <c:pt idx="4670" formatCode="General">
                  <c:v>112.22</c:v>
                </c:pt>
                <c:pt idx="4671" formatCode="General">
                  <c:v>110.27</c:v>
                </c:pt>
                <c:pt idx="4672" formatCode="General">
                  <c:v>114.05</c:v>
                </c:pt>
                <c:pt idx="4673" formatCode="General">
                  <c:v>112</c:v>
                </c:pt>
                <c:pt idx="4674" formatCode="General">
                  <c:v>116.61</c:v>
                </c:pt>
                <c:pt idx="4675" formatCode="General">
                  <c:v>114.98</c:v>
                </c:pt>
                <c:pt idx="4676" formatCode="General">
                  <c:v>114.1875</c:v>
                </c:pt>
                <c:pt idx="4677" formatCode="General">
                  <c:v>110.75</c:v>
                </c:pt>
                <c:pt idx="4678" formatCode="General">
                  <c:v>110.4375</c:v>
                </c:pt>
                <c:pt idx="4679" formatCode="General">
                  <c:v>109.0625</c:v>
                </c:pt>
                <c:pt idx="4680" formatCode="General">
                  <c:v>108.5625</c:v>
                </c:pt>
                <c:pt idx="4681" formatCode="General">
                  <c:v>111.25</c:v>
                </c:pt>
                <c:pt idx="4682" formatCode="General">
                  <c:v>108.3125</c:v>
                </c:pt>
                <c:pt idx="4683" formatCode="General">
                  <c:v>96.6875</c:v>
                </c:pt>
                <c:pt idx="4684" formatCode="General">
                  <c:v>92.75</c:v>
                </c:pt>
                <c:pt idx="4685" formatCode="General">
                  <c:v>93.8125</c:v>
                </c:pt>
                <c:pt idx="4686" formatCode="General">
                  <c:v>93.8125</c:v>
                </c:pt>
                <c:pt idx="4687" formatCode="General">
                  <c:v>93.6875</c:v>
                </c:pt>
                <c:pt idx="4688" formatCode="General">
                  <c:v>93.4375</c:v>
                </c:pt>
                <c:pt idx="4689" formatCode="General">
                  <c:v>92.5625</c:v>
                </c:pt>
                <c:pt idx="4690" formatCode="General">
                  <c:v>93.5625</c:v>
                </c:pt>
                <c:pt idx="4691" formatCode="General">
                  <c:v>94</c:v>
                </c:pt>
                <c:pt idx="4692" formatCode="General">
                  <c:v>93.1875</c:v>
                </c:pt>
                <c:pt idx="4693" formatCode="General">
                  <c:v>94.625</c:v>
                </c:pt>
                <c:pt idx="4694" formatCode="General">
                  <c:v>84.8125</c:v>
                </c:pt>
                <c:pt idx="4695" formatCode="General">
                  <c:v>85</c:v>
                </c:pt>
                <c:pt idx="4696" formatCode="General">
                  <c:v>85</c:v>
                </c:pt>
                <c:pt idx="4697" formatCode="General">
                  <c:v>85.25</c:v>
                </c:pt>
                <c:pt idx="4698" formatCode="General">
                  <c:v>84.6875</c:v>
                </c:pt>
                <c:pt idx="4699" formatCode="General">
                  <c:v>84.8125</c:v>
                </c:pt>
                <c:pt idx="4700" formatCode="General">
                  <c:v>89</c:v>
                </c:pt>
                <c:pt idx="4701" formatCode="General">
                  <c:v>89</c:v>
                </c:pt>
                <c:pt idx="4702" formatCode="General">
                  <c:v>81.5625</c:v>
                </c:pt>
                <c:pt idx="4703" formatCode="General">
                  <c:v>86</c:v>
                </c:pt>
                <c:pt idx="4704" formatCode="General">
                  <c:v>90.125</c:v>
                </c:pt>
                <c:pt idx="4705" formatCode="General">
                  <c:v>90.5</c:v>
                </c:pt>
                <c:pt idx="4706" formatCode="General">
                  <c:v>87.8125</c:v>
                </c:pt>
                <c:pt idx="4707" formatCode="General">
                  <c:v>92.4375</c:v>
                </c:pt>
                <c:pt idx="4708" formatCode="General">
                  <c:v>91.25</c:v>
                </c:pt>
                <c:pt idx="4709" formatCode="General">
                  <c:v>93.875</c:v>
                </c:pt>
                <c:pt idx="4710" formatCode="General">
                  <c:v>95</c:v>
                </c:pt>
                <c:pt idx="4711" formatCode="General">
                  <c:v>97</c:v>
                </c:pt>
                <c:pt idx="4712" formatCode="General">
                  <c:v>95.375</c:v>
                </c:pt>
                <c:pt idx="4713" formatCode="General">
                  <c:v>96.75</c:v>
                </c:pt>
                <c:pt idx="4714" formatCode="General">
                  <c:v>103.375</c:v>
                </c:pt>
                <c:pt idx="4715" formatCode="General">
                  <c:v>98.375</c:v>
                </c:pt>
                <c:pt idx="4716" formatCode="General">
                  <c:v>95.625</c:v>
                </c:pt>
                <c:pt idx="4717" formatCode="General">
                  <c:v>93.5</c:v>
                </c:pt>
                <c:pt idx="4718" formatCode="General">
                  <c:v>99.8125</c:v>
                </c:pt>
                <c:pt idx="4719" formatCode="General">
                  <c:v>97.875</c:v>
                </c:pt>
                <c:pt idx="4720" formatCode="General">
                  <c:v>98.4375</c:v>
                </c:pt>
                <c:pt idx="4721" formatCode="General">
                  <c:v>99.9375</c:v>
                </c:pt>
                <c:pt idx="4722" formatCode="General">
                  <c:v>98.5</c:v>
                </c:pt>
                <c:pt idx="4723" formatCode="General">
                  <c:v>98.5</c:v>
                </c:pt>
                <c:pt idx="4724" formatCode="General">
                  <c:v>98.5</c:v>
                </c:pt>
                <c:pt idx="4725" formatCode="General">
                  <c:v>103.25</c:v>
                </c:pt>
                <c:pt idx="4726" formatCode="General">
                  <c:v>101.9375</c:v>
                </c:pt>
                <c:pt idx="4727" formatCode="General">
                  <c:v>98.25</c:v>
                </c:pt>
                <c:pt idx="4728" formatCode="General">
                  <c:v>99.375</c:v>
                </c:pt>
                <c:pt idx="4729" formatCode="General">
                  <c:v>99.5</c:v>
                </c:pt>
                <c:pt idx="4730" formatCode="General">
                  <c:v>97.4375</c:v>
                </c:pt>
                <c:pt idx="4731" formatCode="General">
                  <c:v>93</c:v>
                </c:pt>
                <c:pt idx="4732" formatCode="General">
                  <c:v>99.4375</c:v>
                </c:pt>
                <c:pt idx="4733" formatCode="General">
                  <c:v>100</c:v>
                </c:pt>
                <c:pt idx="4734" formatCode="General">
                  <c:v>102.3125</c:v>
                </c:pt>
                <c:pt idx="4735" formatCode="General">
                  <c:v>100.3125</c:v>
                </c:pt>
                <c:pt idx="4736" formatCode="General">
                  <c:v>100.125</c:v>
                </c:pt>
                <c:pt idx="4737" formatCode="General">
                  <c:v>101.9375</c:v>
                </c:pt>
                <c:pt idx="4738" formatCode="General">
                  <c:v>98.5625</c:v>
                </c:pt>
                <c:pt idx="4739" formatCode="General">
                  <c:v>98.5</c:v>
                </c:pt>
                <c:pt idx="4740" formatCode="General">
                  <c:v>93.3125</c:v>
                </c:pt>
                <c:pt idx="4741" formatCode="General">
                  <c:v>93.6875</c:v>
                </c:pt>
                <c:pt idx="4742" formatCode="General">
                  <c:v>92.75</c:v>
                </c:pt>
                <c:pt idx="4743" formatCode="General">
                  <c:v>87.5625</c:v>
                </c:pt>
                <c:pt idx="4744" formatCode="General">
                  <c:v>91.4375</c:v>
                </c:pt>
                <c:pt idx="4745" formatCode="General">
                  <c:v>92.875</c:v>
                </c:pt>
                <c:pt idx="4746" formatCode="General">
                  <c:v>94.75</c:v>
                </c:pt>
                <c:pt idx="4747" formatCode="General">
                  <c:v>96.4375</c:v>
                </c:pt>
                <c:pt idx="4748" formatCode="General">
                  <c:v>95.4375</c:v>
                </c:pt>
                <c:pt idx="4749" formatCode="General">
                  <c:v>113</c:v>
                </c:pt>
                <c:pt idx="4750" formatCode="General">
                  <c:v>111.125</c:v>
                </c:pt>
                <c:pt idx="4751" formatCode="General">
                  <c:v>109.0625</c:v>
                </c:pt>
                <c:pt idx="4752" formatCode="General">
                  <c:v>103.125</c:v>
                </c:pt>
                <c:pt idx="4753" formatCode="General">
                  <c:v>112</c:v>
                </c:pt>
                <c:pt idx="4754" formatCode="General">
                  <c:v>114.875</c:v>
                </c:pt>
                <c:pt idx="4755" formatCode="General">
                  <c:v>117.9375</c:v>
                </c:pt>
                <c:pt idx="4756" formatCode="General">
                  <c:v>116</c:v>
                </c:pt>
                <c:pt idx="4757" formatCode="General">
                  <c:v>113.1875</c:v>
                </c:pt>
                <c:pt idx="4758" formatCode="General">
                  <c:v>114.625</c:v>
                </c:pt>
                <c:pt idx="4759" formatCode="General">
                  <c:v>110.5625</c:v>
                </c:pt>
                <c:pt idx="4760" formatCode="General">
                  <c:v>117.8125</c:v>
                </c:pt>
                <c:pt idx="4761" formatCode="General">
                  <c:v>112.625</c:v>
                </c:pt>
                <c:pt idx="4762" formatCode="General">
                  <c:v>115.25</c:v>
                </c:pt>
                <c:pt idx="4763" formatCode="General">
                  <c:v>118</c:v>
                </c:pt>
                <c:pt idx="4764" formatCode="General">
                  <c:v>119.125</c:v>
                </c:pt>
                <c:pt idx="4765" formatCode="General">
                  <c:v>123</c:v>
                </c:pt>
                <c:pt idx="4766" formatCode="General">
                  <c:v>123.875</c:v>
                </c:pt>
                <c:pt idx="4767" formatCode="General">
                  <c:v>121.5</c:v>
                </c:pt>
                <c:pt idx="4768" formatCode="General">
                  <c:v>124.75</c:v>
                </c:pt>
                <c:pt idx="4769" formatCode="General">
                  <c:v>124.9375</c:v>
                </c:pt>
                <c:pt idx="4770" formatCode="General">
                  <c:v>123.25</c:v>
                </c:pt>
                <c:pt idx="4771" formatCode="General">
                  <c:v>125</c:v>
                </c:pt>
                <c:pt idx="4772" formatCode="General">
                  <c:v>126.875</c:v>
                </c:pt>
                <c:pt idx="4773" formatCode="General">
                  <c:v>127.6875</c:v>
                </c:pt>
                <c:pt idx="4774" formatCode="General">
                  <c:v>125</c:v>
                </c:pt>
                <c:pt idx="4775" formatCode="General">
                  <c:v>124.5</c:v>
                </c:pt>
                <c:pt idx="4776" formatCode="General">
                  <c:v>129.5</c:v>
                </c:pt>
                <c:pt idx="4777" formatCode="General">
                  <c:v>133.37110000000001</c:v>
                </c:pt>
                <c:pt idx="4778" formatCode="General">
                  <c:v>131.4375</c:v>
                </c:pt>
                <c:pt idx="4779" formatCode="General">
                  <c:v>131.1875</c:v>
                </c:pt>
                <c:pt idx="4780" formatCode="General">
                  <c:v>133.625</c:v>
                </c:pt>
                <c:pt idx="4781" formatCode="General">
                  <c:v>133.625</c:v>
                </c:pt>
                <c:pt idx="4782" formatCode="General">
                  <c:v>132.01560000000001</c:v>
                </c:pt>
                <c:pt idx="4783" formatCode="General">
                  <c:v>130.3125</c:v>
                </c:pt>
                <c:pt idx="4784" formatCode="General">
                  <c:v>132.875</c:v>
                </c:pt>
                <c:pt idx="4785" formatCode="General">
                  <c:v>131.5</c:v>
                </c:pt>
                <c:pt idx="4786" formatCode="General">
                  <c:v>129</c:v>
                </c:pt>
                <c:pt idx="4787" formatCode="General">
                  <c:v>124.8125</c:v>
                </c:pt>
                <c:pt idx="4788" formatCode="General">
                  <c:v>123.25</c:v>
                </c:pt>
                <c:pt idx="4789" formatCode="General">
                  <c:v>121.375</c:v>
                </c:pt>
                <c:pt idx="4790" formatCode="General">
                  <c:v>121.4375</c:v>
                </c:pt>
                <c:pt idx="4791" formatCode="General">
                  <c:v>120.4375</c:v>
                </c:pt>
                <c:pt idx="4792" formatCode="General">
                  <c:v>122.5</c:v>
                </c:pt>
                <c:pt idx="4793" formatCode="General">
                  <c:v>122.375</c:v>
                </c:pt>
                <c:pt idx="4794" formatCode="General">
                  <c:v>122</c:v>
                </c:pt>
                <c:pt idx="4795" formatCode="General">
                  <c:v>123.25</c:v>
                </c:pt>
                <c:pt idx="4796" formatCode="General">
                  <c:v>120.625</c:v>
                </c:pt>
                <c:pt idx="4797" formatCode="General">
                  <c:v>119.75</c:v>
                </c:pt>
                <c:pt idx="4798" formatCode="General">
                  <c:v>118.75</c:v>
                </c:pt>
                <c:pt idx="4799" formatCode="General">
                  <c:v>118.875</c:v>
                </c:pt>
                <c:pt idx="4800" formatCode="General">
                  <c:v>116.3125</c:v>
                </c:pt>
                <c:pt idx="4801" formatCode="General">
                  <c:v>115.875</c:v>
                </c:pt>
                <c:pt idx="4802" formatCode="General">
                  <c:v>116</c:v>
                </c:pt>
                <c:pt idx="4803" formatCode="General">
                  <c:v>114.25</c:v>
                </c:pt>
                <c:pt idx="4804" formatCode="General">
                  <c:v>110.5</c:v>
                </c:pt>
                <c:pt idx="4805" formatCode="General">
                  <c:v>112.25</c:v>
                </c:pt>
                <c:pt idx="4806" formatCode="General">
                  <c:v>111.8125</c:v>
                </c:pt>
                <c:pt idx="4807" formatCode="General">
                  <c:v>110.3125</c:v>
                </c:pt>
                <c:pt idx="4808" formatCode="General">
                  <c:v>109.875</c:v>
                </c:pt>
                <c:pt idx="4809" formatCode="General">
                  <c:v>112</c:v>
                </c:pt>
                <c:pt idx="4810" formatCode="General">
                  <c:v>112.5</c:v>
                </c:pt>
                <c:pt idx="4811" formatCode="General">
                  <c:v>114.75</c:v>
                </c:pt>
                <c:pt idx="4812" formatCode="General">
                  <c:v>117.25</c:v>
                </c:pt>
                <c:pt idx="4813" formatCode="General">
                  <c:v>108.75</c:v>
                </c:pt>
                <c:pt idx="4814" formatCode="General">
                  <c:v>103.3125</c:v>
                </c:pt>
                <c:pt idx="4815" formatCode="General">
                  <c:v>105.5</c:v>
                </c:pt>
                <c:pt idx="4816" formatCode="General">
                  <c:v>103.9375</c:v>
                </c:pt>
                <c:pt idx="4817" formatCode="General">
                  <c:v>104</c:v>
                </c:pt>
                <c:pt idx="4818" formatCode="General">
                  <c:v>104.625</c:v>
                </c:pt>
                <c:pt idx="4819" formatCode="General">
                  <c:v>102</c:v>
                </c:pt>
                <c:pt idx="4820" formatCode="General">
                  <c:v>103.3125</c:v>
                </c:pt>
                <c:pt idx="4821" formatCode="General">
                  <c:v>105.0625</c:v>
                </c:pt>
                <c:pt idx="4822" formatCode="General">
                  <c:v>101.25</c:v>
                </c:pt>
                <c:pt idx="4823" formatCode="General">
                  <c:v>105</c:v>
                </c:pt>
                <c:pt idx="4824" formatCode="General">
                  <c:v>109.5</c:v>
                </c:pt>
                <c:pt idx="4825" formatCode="General">
                  <c:v>109.5</c:v>
                </c:pt>
                <c:pt idx="4826" formatCode="General">
                  <c:v>109.5625</c:v>
                </c:pt>
                <c:pt idx="4827" formatCode="General">
                  <c:v>114</c:v>
                </c:pt>
                <c:pt idx="4828" formatCode="General">
                  <c:v>113.7813</c:v>
                </c:pt>
                <c:pt idx="4829" formatCode="General">
                  <c:v>109.75</c:v>
                </c:pt>
                <c:pt idx="4830" formatCode="General">
                  <c:v>114.4063</c:v>
                </c:pt>
                <c:pt idx="4831" formatCode="General">
                  <c:v>111.875</c:v>
                </c:pt>
                <c:pt idx="4832" formatCode="General">
                  <c:v>111.8125</c:v>
                </c:pt>
                <c:pt idx="4833" formatCode="General">
                  <c:v>114.5</c:v>
                </c:pt>
                <c:pt idx="4834" formatCode="General">
                  <c:v>116.375</c:v>
                </c:pt>
                <c:pt idx="4835" formatCode="General">
                  <c:v>120.375</c:v>
                </c:pt>
                <c:pt idx="4836" formatCode="General">
                  <c:v>113.25</c:v>
                </c:pt>
                <c:pt idx="4837" formatCode="General">
                  <c:v>116.8125</c:v>
                </c:pt>
                <c:pt idx="4838" formatCode="General">
                  <c:v>116</c:v>
                </c:pt>
                <c:pt idx="4839" formatCode="General">
                  <c:v>119.3125</c:v>
                </c:pt>
                <c:pt idx="4840" formatCode="General">
                  <c:v>118.8359</c:v>
                </c:pt>
                <c:pt idx="4841" formatCode="General">
                  <c:v>119.6875</c:v>
                </c:pt>
                <c:pt idx="4842" formatCode="General">
                  <c:v>119.75</c:v>
                </c:pt>
                <c:pt idx="4843" formatCode="General">
                  <c:v>121</c:v>
                </c:pt>
                <c:pt idx="4844" formatCode="General">
                  <c:v>112.375</c:v>
                </c:pt>
                <c:pt idx="4845" formatCode="General">
                  <c:v>112.8125</c:v>
                </c:pt>
                <c:pt idx="4846" formatCode="General">
                  <c:v>108.8125</c:v>
                </c:pt>
                <c:pt idx="4847" formatCode="General">
                  <c:v>106</c:v>
                </c:pt>
                <c:pt idx="4848" formatCode="General">
                  <c:v>107.3125</c:v>
                </c:pt>
                <c:pt idx="4849" formatCode="General">
                  <c:v>110.9375</c:v>
                </c:pt>
                <c:pt idx="4850" formatCode="General">
                  <c:v>106.9375</c:v>
                </c:pt>
                <c:pt idx="4851" formatCode="General">
                  <c:v>106.9375</c:v>
                </c:pt>
                <c:pt idx="4852" formatCode="General">
                  <c:v>106.5</c:v>
                </c:pt>
                <c:pt idx="4853" formatCode="General">
                  <c:v>109.625</c:v>
                </c:pt>
                <c:pt idx="4854" formatCode="General">
                  <c:v>107.375</c:v>
                </c:pt>
                <c:pt idx="4855" formatCode="General">
                  <c:v>109.25</c:v>
                </c:pt>
                <c:pt idx="4856" formatCode="General">
                  <c:v>106.4375</c:v>
                </c:pt>
                <c:pt idx="4857" formatCode="General">
                  <c:v>106.0625</c:v>
                </c:pt>
                <c:pt idx="4858" formatCode="General">
                  <c:v>107.875</c:v>
                </c:pt>
                <c:pt idx="4859" formatCode="General">
                  <c:v>109</c:v>
                </c:pt>
                <c:pt idx="4860" formatCode="General">
                  <c:v>104.1875</c:v>
                </c:pt>
                <c:pt idx="4861" formatCode="General">
                  <c:v>104.4375</c:v>
                </c:pt>
                <c:pt idx="4862" formatCode="General">
                  <c:v>104.4375</c:v>
                </c:pt>
                <c:pt idx="4863" formatCode="General">
                  <c:v>103</c:v>
                </c:pt>
                <c:pt idx="4864" formatCode="General">
                  <c:v>109</c:v>
                </c:pt>
                <c:pt idx="4865" formatCode="General">
                  <c:v>109.75</c:v>
                </c:pt>
                <c:pt idx="4866" formatCode="General">
                  <c:v>107.875</c:v>
                </c:pt>
                <c:pt idx="4867" formatCode="General">
                  <c:v>107.625</c:v>
                </c:pt>
                <c:pt idx="4868" formatCode="General">
                  <c:v>108.125</c:v>
                </c:pt>
                <c:pt idx="4869" formatCode="General">
                  <c:v>111.375</c:v>
                </c:pt>
                <c:pt idx="4870" formatCode="General">
                  <c:v>112</c:v>
                </c:pt>
                <c:pt idx="4871" formatCode="General">
                  <c:v>111.5</c:v>
                </c:pt>
                <c:pt idx="4872" formatCode="General">
                  <c:v>110.625</c:v>
                </c:pt>
                <c:pt idx="4873" formatCode="General">
                  <c:v>110.5</c:v>
                </c:pt>
                <c:pt idx="4874" formatCode="General">
                  <c:v>112.5</c:v>
                </c:pt>
                <c:pt idx="4875" formatCode="General">
                  <c:v>106.5</c:v>
                </c:pt>
                <c:pt idx="4876" formatCode="General">
                  <c:v>104</c:v>
                </c:pt>
                <c:pt idx="4877" formatCode="General">
                  <c:v>104</c:v>
                </c:pt>
                <c:pt idx="4878" formatCode="General">
                  <c:v>105</c:v>
                </c:pt>
                <c:pt idx="4879" formatCode="General">
                  <c:v>111.5</c:v>
                </c:pt>
                <c:pt idx="4880" formatCode="General">
                  <c:v>111.875</c:v>
                </c:pt>
                <c:pt idx="4881" formatCode="General">
                  <c:v>105</c:v>
                </c:pt>
                <c:pt idx="4882" formatCode="General">
                  <c:v>110.625</c:v>
                </c:pt>
                <c:pt idx="4883" formatCode="General">
                  <c:v>113.75</c:v>
                </c:pt>
                <c:pt idx="4884" formatCode="General">
                  <c:v>119.375</c:v>
                </c:pt>
                <c:pt idx="4885" formatCode="General">
                  <c:v>122.125</c:v>
                </c:pt>
                <c:pt idx="4886" formatCode="General">
                  <c:v>123.125</c:v>
                </c:pt>
                <c:pt idx="4887" formatCode="General">
                  <c:v>122.75</c:v>
                </c:pt>
                <c:pt idx="4888" formatCode="General">
                  <c:v>125</c:v>
                </c:pt>
                <c:pt idx="4889" formatCode="General">
                  <c:v>121.1875</c:v>
                </c:pt>
                <c:pt idx="4890" formatCode="General">
                  <c:v>122</c:v>
                </c:pt>
                <c:pt idx="4891" formatCode="General">
                  <c:v>118.375</c:v>
                </c:pt>
                <c:pt idx="4892" formatCode="General">
                  <c:v>122.75</c:v>
                </c:pt>
                <c:pt idx="4893" formatCode="General">
                  <c:v>119</c:v>
                </c:pt>
                <c:pt idx="4894" formatCode="General">
                  <c:v>122.5</c:v>
                </c:pt>
                <c:pt idx="4895" formatCode="General">
                  <c:v>126.875</c:v>
                </c:pt>
                <c:pt idx="4896" formatCode="General">
                  <c:v>120.625</c:v>
                </c:pt>
                <c:pt idx="4897" formatCode="General">
                  <c:v>115.25</c:v>
                </c:pt>
                <c:pt idx="4898" formatCode="General">
                  <c:v>114.25</c:v>
                </c:pt>
                <c:pt idx="4899" formatCode="General">
                  <c:v>113.5</c:v>
                </c:pt>
                <c:pt idx="4900" formatCode="General">
                  <c:v>112.75</c:v>
                </c:pt>
                <c:pt idx="4901" formatCode="General">
                  <c:v>110</c:v>
                </c:pt>
                <c:pt idx="4902" formatCode="General">
                  <c:v>109</c:v>
                </c:pt>
                <c:pt idx="4903" formatCode="General">
                  <c:v>107</c:v>
                </c:pt>
                <c:pt idx="4904" formatCode="General">
                  <c:v>108.625</c:v>
                </c:pt>
                <c:pt idx="4905" formatCode="General">
                  <c:v>107.6875</c:v>
                </c:pt>
                <c:pt idx="4906" formatCode="General">
                  <c:v>105.25</c:v>
                </c:pt>
                <c:pt idx="4907" formatCode="General">
                  <c:v>108</c:v>
                </c:pt>
                <c:pt idx="4908" formatCode="General">
                  <c:v>106.25</c:v>
                </c:pt>
                <c:pt idx="4909" formatCode="General">
                  <c:v>102.75</c:v>
                </c:pt>
                <c:pt idx="4910" formatCode="General">
                  <c:v>103.0625</c:v>
                </c:pt>
                <c:pt idx="4911" formatCode="General">
                  <c:v>108</c:v>
                </c:pt>
                <c:pt idx="4912" formatCode="General">
                  <c:v>103.125</c:v>
                </c:pt>
                <c:pt idx="4913" formatCode="General">
                  <c:v>100.25</c:v>
                </c:pt>
                <c:pt idx="4914" formatCode="General">
                  <c:v>102.75</c:v>
                </c:pt>
                <c:pt idx="4915" formatCode="General">
                  <c:v>104.5</c:v>
                </c:pt>
                <c:pt idx="4916" formatCode="General">
                  <c:v>108</c:v>
                </c:pt>
                <c:pt idx="4917" formatCode="General">
                  <c:v>110.5</c:v>
                </c:pt>
                <c:pt idx="4918" formatCode="General">
                  <c:v>108.75</c:v>
                </c:pt>
                <c:pt idx="4919" formatCode="General">
                  <c:v>111</c:v>
                </c:pt>
                <c:pt idx="4920" formatCode="General">
                  <c:v>112.5</c:v>
                </c:pt>
                <c:pt idx="4921" formatCode="General">
                  <c:v>112.5</c:v>
                </c:pt>
                <c:pt idx="4922" formatCode="General">
                  <c:v>116.75</c:v>
                </c:pt>
                <c:pt idx="4923" formatCode="General">
                  <c:v>115.75</c:v>
                </c:pt>
                <c:pt idx="4924" formatCode="General">
                  <c:v>117.125</c:v>
                </c:pt>
                <c:pt idx="4925" formatCode="General">
                  <c:v>116.0625</c:v>
                </c:pt>
                <c:pt idx="4926" formatCode="General">
                  <c:v>115.375</c:v>
                </c:pt>
                <c:pt idx="4927" formatCode="General">
                  <c:v>119.125</c:v>
                </c:pt>
                <c:pt idx="4928" formatCode="General">
                  <c:v>117.375</c:v>
                </c:pt>
                <c:pt idx="4929" formatCode="General">
                  <c:v>118.8125</c:v>
                </c:pt>
                <c:pt idx="4930" formatCode="General">
                  <c:v>114.125</c:v>
                </c:pt>
                <c:pt idx="4931" formatCode="General">
                  <c:v>115.625</c:v>
                </c:pt>
                <c:pt idx="4932" formatCode="General">
                  <c:v>117.125</c:v>
                </c:pt>
                <c:pt idx="4933" formatCode="General">
                  <c:v>113.5</c:v>
                </c:pt>
                <c:pt idx="4934" formatCode="General">
                  <c:v>110</c:v>
                </c:pt>
                <c:pt idx="4935" formatCode="General">
                  <c:v>112.25</c:v>
                </c:pt>
                <c:pt idx="4936" formatCode="General">
                  <c:v>111.5625</c:v>
                </c:pt>
                <c:pt idx="4937" formatCode="General">
                  <c:v>113.5</c:v>
                </c:pt>
                <c:pt idx="4938" formatCode="General">
                  <c:v>116.75</c:v>
                </c:pt>
                <c:pt idx="4939" formatCode="General">
                  <c:v>119.125</c:v>
                </c:pt>
                <c:pt idx="4940" formatCode="General">
                  <c:v>121.5</c:v>
                </c:pt>
                <c:pt idx="4941" formatCode="General">
                  <c:v>121.5</c:v>
                </c:pt>
                <c:pt idx="4942" formatCode="General">
                  <c:v>119</c:v>
                </c:pt>
                <c:pt idx="4943" formatCode="General">
                  <c:v>119.5</c:v>
                </c:pt>
                <c:pt idx="4944" formatCode="General">
                  <c:v>115.75</c:v>
                </c:pt>
                <c:pt idx="4945" formatCode="General">
                  <c:v>119.625</c:v>
                </c:pt>
                <c:pt idx="4946" formatCode="General">
                  <c:v>119.625</c:v>
                </c:pt>
                <c:pt idx="4947" formatCode="General">
                  <c:v>118.25</c:v>
                </c:pt>
                <c:pt idx="4948" formatCode="General">
                  <c:v>119.5</c:v>
                </c:pt>
                <c:pt idx="4949" formatCode="General">
                  <c:v>119</c:v>
                </c:pt>
                <c:pt idx="4950" formatCode="General">
                  <c:v>118</c:v>
                </c:pt>
                <c:pt idx="4951" formatCode="General">
                  <c:v>113.5</c:v>
                </c:pt>
                <c:pt idx="4952" formatCode="General">
                  <c:v>114</c:v>
                </c:pt>
                <c:pt idx="4953" formatCode="General">
                  <c:v>116</c:v>
                </c:pt>
                <c:pt idx="4954" formatCode="General">
                  <c:v>112.0625</c:v>
                </c:pt>
                <c:pt idx="4955" formatCode="General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05-42D2-8728-0411E76FC7E0}"/>
            </c:ext>
          </c:extLst>
        </c:ser>
        <c:ser>
          <c:idx val="2"/>
          <c:order val="2"/>
          <c:tx>
            <c:strRef>
              <c:f>'Historical Data'!$E$5</c:f>
              <c:strCache>
                <c:ptCount val="1"/>
                <c:pt idx="0">
                  <c:v>Volatility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'Historical Data'!$B$6:$B$3136</c:f>
              <c:numCache>
                <c:formatCode>m/d/yyyy</c:formatCode>
                <c:ptCount val="3131"/>
                <c:pt idx="0">
                  <c:v>43465</c:v>
                </c:pt>
                <c:pt idx="1">
                  <c:v>43462</c:v>
                </c:pt>
                <c:pt idx="2">
                  <c:v>43461</c:v>
                </c:pt>
                <c:pt idx="3">
                  <c:v>43460</c:v>
                </c:pt>
                <c:pt idx="4">
                  <c:v>43459</c:v>
                </c:pt>
                <c:pt idx="5">
                  <c:v>43458</c:v>
                </c:pt>
                <c:pt idx="6">
                  <c:v>43455</c:v>
                </c:pt>
                <c:pt idx="7">
                  <c:v>43454</c:v>
                </c:pt>
                <c:pt idx="8">
                  <c:v>43453</c:v>
                </c:pt>
                <c:pt idx="9">
                  <c:v>43452</c:v>
                </c:pt>
                <c:pt idx="10">
                  <c:v>43451</c:v>
                </c:pt>
                <c:pt idx="11">
                  <c:v>43448</c:v>
                </c:pt>
                <c:pt idx="12">
                  <c:v>43447</c:v>
                </c:pt>
                <c:pt idx="13">
                  <c:v>43446</c:v>
                </c:pt>
                <c:pt idx="14">
                  <c:v>43445</c:v>
                </c:pt>
                <c:pt idx="15">
                  <c:v>43444</c:v>
                </c:pt>
                <c:pt idx="16">
                  <c:v>43441</c:v>
                </c:pt>
                <c:pt idx="17">
                  <c:v>43440</c:v>
                </c:pt>
                <c:pt idx="18">
                  <c:v>43439</c:v>
                </c:pt>
                <c:pt idx="19">
                  <c:v>43438</c:v>
                </c:pt>
                <c:pt idx="20">
                  <c:v>43437</c:v>
                </c:pt>
                <c:pt idx="21">
                  <c:v>43434</c:v>
                </c:pt>
                <c:pt idx="22">
                  <c:v>43433</c:v>
                </c:pt>
                <c:pt idx="23">
                  <c:v>43432</c:v>
                </c:pt>
                <c:pt idx="24">
                  <c:v>43431</c:v>
                </c:pt>
                <c:pt idx="25">
                  <c:v>43430</c:v>
                </c:pt>
                <c:pt idx="26">
                  <c:v>43427</c:v>
                </c:pt>
                <c:pt idx="27">
                  <c:v>43426</c:v>
                </c:pt>
                <c:pt idx="28">
                  <c:v>43425</c:v>
                </c:pt>
                <c:pt idx="29">
                  <c:v>43424</c:v>
                </c:pt>
                <c:pt idx="30">
                  <c:v>43423</c:v>
                </c:pt>
                <c:pt idx="31">
                  <c:v>43420</c:v>
                </c:pt>
                <c:pt idx="32">
                  <c:v>43419</c:v>
                </c:pt>
                <c:pt idx="33">
                  <c:v>43418</c:v>
                </c:pt>
                <c:pt idx="34">
                  <c:v>43417</c:v>
                </c:pt>
                <c:pt idx="35">
                  <c:v>43416</c:v>
                </c:pt>
                <c:pt idx="36">
                  <c:v>43413</c:v>
                </c:pt>
                <c:pt idx="37">
                  <c:v>43412</c:v>
                </c:pt>
                <c:pt idx="38">
                  <c:v>43411</c:v>
                </c:pt>
                <c:pt idx="39">
                  <c:v>43410</c:v>
                </c:pt>
                <c:pt idx="40">
                  <c:v>43409</c:v>
                </c:pt>
                <c:pt idx="41">
                  <c:v>43406</c:v>
                </c:pt>
                <c:pt idx="42">
                  <c:v>43405</c:v>
                </c:pt>
                <c:pt idx="43">
                  <c:v>43404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43388</c:v>
                </c:pt>
                <c:pt idx="56">
                  <c:v>43385</c:v>
                </c:pt>
                <c:pt idx="57">
                  <c:v>43384</c:v>
                </c:pt>
                <c:pt idx="58">
                  <c:v>43383</c:v>
                </c:pt>
                <c:pt idx="59">
                  <c:v>43382</c:v>
                </c:pt>
                <c:pt idx="60">
                  <c:v>43381</c:v>
                </c:pt>
                <c:pt idx="61">
                  <c:v>43378</c:v>
                </c:pt>
                <c:pt idx="62">
                  <c:v>43377</c:v>
                </c:pt>
                <c:pt idx="63">
                  <c:v>43376</c:v>
                </c:pt>
                <c:pt idx="64">
                  <c:v>43375</c:v>
                </c:pt>
                <c:pt idx="65">
                  <c:v>43374</c:v>
                </c:pt>
                <c:pt idx="66">
                  <c:v>43371</c:v>
                </c:pt>
                <c:pt idx="67">
                  <c:v>43370</c:v>
                </c:pt>
                <c:pt idx="68">
                  <c:v>43369</c:v>
                </c:pt>
                <c:pt idx="69">
                  <c:v>43368</c:v>
                </c:pt>
                <c:pt idx="70">
                  <c:v>43367</c:v>
                </c:pt>
                <c:pt idx="71">
                  <c:v>43364</c:v>
                </c:pt>
                <c:pt idx="72">
                  <c:v>43363</c:v>
                </c:pt>
                <c:pt idx="73">
                  <c:v>43362</c:v>
                </c:pt>
                <c:pt idx="74">
                  <c:v>43361</c:v>
                </c:pt>
                <c:pt idx="75">
                  <c:v>43360</c:v>
                </c:pt>
                <c:pt idx="76">
                  <c:v>43357</c:v>
                </c:pt>
                <c:pt idx="77">
                  <c:v>43356</c:v>
                </c:pt>
                <c:pt idx="78">
                  <c:v>43355</c:v>
                </c:pt>
                <c:pt idx="79">
                  <c:v>43354</c:v>
                </c:pt>
                <c:pt idx="80">
                  <c:v>43353</c:v>
                </c:pt>
                <c:pt idx="81">
                  <c:v>43350</c:v>
                </c:pt>
                <c:pt idx="82">
                  <c:v>43349</c:v>
                </c:pt>
                <c:pt idx="83">
                  <c:v>43348</c:v>
                </c:pt>
                <c:pt idx="84">
                  <c:v>43347</c:v>
                </c:pt>
                <c:pt idx="85">
                  <c:v>43346</c:v>
                </c:pt>
                <c:pt idx="86">
                  <c:v>43343</c:v>
                </c:pt>
                <c:pt idx="87">
                  <c:v>43342</c:v>
                </c:pt>
                <c:pt idx="88">
                  <c:v>43341</c:v>
                </c:pt>
                <c:pt idx="89">
                  <c:v>43340</c:v>
                </c:pt>
                <c:pt idx="90">
                  <c:v>43339</c:v>
                </c:pt>
                <c:pt idx="91">
                  <c:v>43336</c:v>
                </c:pt>
                <c:pt idx="92">
                  <c:v>43335</c:v>
                </c:pt>
                <c:pt idx="93">
                  <c:v>43334</c:v>
                </c:pt>
                <c:pt idx="94">
                  <c:v>43333</c:v>
                </c:pt>
                <c:pt idx="95">
                  <c:v>43332</c:v>
                </c:pt>
                <c:pt idx="96">
                  <c:v>43329</c:v>
                </c:pt>
                <c:pt idx="97">
                  <c:v>43328</c:v>
                </c:pt>
                <c:pt idx="98">
                  <c:v>43327</c:v>
                </c:pt>
                <c:pt idx="99">
                  <c:v>43326</c:v>
                </c:pt>
                <c:pt idx="100">
                  <c:v>43325</c:v>
                </c:pt>
                <c:pt idx="101">
                  <c:v>43322</c:v>
                </c:pt>
                <c:pt idx="102">
                  <c:v>43321</c:v>
                </c:pt>
                <c:pt idx="103">
                  <c:v>43320</c:v>
                </c:pt>
                <c:pt idx="104">
                  <c:v>43319</c:v>
                </c:pt>
                <c:pt idx="105">
                  <c:v>43318</c:v>
                </c:pt>
                <c:pt idx="106">
                  <c:v>43315</c:v>
                </c:pt>
                <c:pt idx="107">
                  <c:v>43314</c:v>
                </c:pt>
                <c:pt idx="108">
                  <c:v>43313</c:v>
                </c:pt>
                <c:pt idx="109">
                  <c:v>43312</c:v>
                </c:pt>
                <c:pt idx="110">
                  <c:v>43311</c:v>
                </c:pt>
                <c:pt idx="111">
                  <c:v>43308</c:v>
                </c:pt>
                <c:pt idx="112">
                  <c:v>43307</c:v>
                </c:pt>
                <c:pt idx="113">
                  <c:v>43306</c:v>
                </c:pt>
                <c:pt idx="114">
                  <c:v>43305</c:v>
                </c:pt>
                <c:pt idx="115">
                  <c:v>43304</c:v>
                </c:pt>
                <c:pt idx="116">
                  <c:v>43301</c:v>
                </c:pt>
                <c:pt idx="117">
                  <c:v>43300</c:v>
                </c:pt>
                <c:pt idx="118">
                  <c:v>43299</c:v>
                </c:pt>
                <c:pt idx="119">
                  <c:v>43298</c:v>
                </c:pt>
                <c:pt idx="120">
                  <c:v>43297</c:v>
                </c:pt>
                <c:pt idx="121">
                  <c:v>43294</c:v>
                </c:pt>
                <c:pt idx="122">
                  <c:v>43293</c:v>
                </c:pt>
                <c:pt idx="123">
                  <c:v>43292</c:v>
                </c:pt>
                <c:pt idx="124">
                  <c:v>43291</c:v>
                </c:pt>
                <c:pt idx="125">
                  <c:v>43290</c:v>
                </c:pt>
                <c:pt idx="126">
                  <c:v>43287</c:v>
                </c:pt>
                <c:pt idx="127">
                  <c:v>43286</c:v>
                </c:pt>
                <c:pt idx="128">
                  <c:v>43285</c:v>
                </c:pt>
                <c:pt idx="129">
                  <c:v>43284</c:v>
                </c:pt>
                <c:pt idx="130">
                  <c:v>43283</c:v>
                </c:pt>
                <c:pt idx="131">
                  <c:v>43280</c:v>
                </c:pt>
                <c:pt idx="132">
                  <c:v>43279</c:v>
                </c:pt>
                <c:pt idx="133">
                  <c:v>43278</c:v>
                </c:pt>
                <c:pt idx="134">
                  <c:v>43277</c:v>
                </c:pt>
                <c:pt idx="135">
                  <c:v>43276</c:v>
                </c:pt>
                <c:pt idx="136">
                  <c:v>43273</c:v>
                </c:pt>
                <c:pt idx="137">
                  <c:v>43272</c:v>
                </c:pt>
                <c:pt idx="138">
                  <c:v>43271</c:v>
                </c:pt>
                <c:pt idx="139">
                  <c:v>43270</c:v>
                </c:pt>
                <c:pt idx="140">
                  <c:v>43269</c:v>
                </c:pt>
                <c:pt idx="141">
                  <c:v>43266</c:v>
                </c:pt>
                <c:pt idx="142">
                  <c:v>43265</c:v>
                </c:pt>
                <c:pt idx="143">
                  <c:v>43264</c:v>
                </c:pt>
                <c:pt idx="144">
                  <c:v>43263</c:v>
                </c:pt>
                <c:pt idx="145">
                  <c:v>43262</c:v>
                </c:pt>
                <c:pt idx="146">
                  <c:v>43259</c:v>
                </c:pt>
                <c:pt idx="147">
                  <c:v>43258</c:v>
                </c:pt>
                <c:pt idx="148">
                  <c:v>43257</c:v>
                </c:pt>
                <c:pt idx="149">
                  <c:v>43256</c:v>
                </c:pt>
                <c:pt idx="150">
                  <c:v>43255</c:v>
                </c:pt>
                <c:pt idx="151">
                  <c:v>43252</c:v>
                </c:pt>
                <c:pt idx="152">
                  <c:v>43251</c:v>
                </c:pt>
                <c:pt idx="153">
                  <c:v>43250</c:v>
                </c:pt>
                <c:pt idx="154">
                  <c:v>43249</c:v>
                </c:pt>
                <c:pt idx="155">
                  <c:v>43248</c:v>
                </c:pt>
                <c:pt idx="156">
                  <c:v>43245</c:v>
                </c:pt>
                <c:pt idx="157">
                  <c:v>43244</c:v>
                </c:pt>
                <c:pt idx="158">
                  <c:v>43243</c:v>
                </c:pt>
                <c:pt idx="159">
                  <c:v>43242</c:v>
                </c:pt>
                <c:pt idx="160">
                  <c:v>43241</c:v>
                </c:pt>
                <c:pt idx="161">
                  <c:v>43238</c:v>
                </c:pt>
                <c:pt idx="162">
                  <c:v>43237</c:v>
                </c:pt>
                <c:pt idx="163">
                  <c:v>43236</c:v>
                </c:pt>
                <c:pt idx="164">
                  <c:v>43235</c:v>
                </c:pt>
                <c:pt idx="165">
                  <c:v>43234</c:v>
                </c:pt>
                <c:pt idx="166">
                  <c:v>43231</c:v>
                </c:pt>
                <c:pt idx="167">
                  <c:v>43230</c:v>
                </c:pt>
                <c:pt idx="168">
                  <c:v>43229</c:v>
                </c:pt>
                <c:pt idx="169">
                  <c:v>43228</c:v>
                </c:pt>
                <c:pt idx="170">
                  <c:v>43227</c:v>
                </c:pt>
                <c:pt idx="171">
                  <c:v>43224</c:v>
                </c:pt>
                <c:pt idx="172">
                  <c:v>43223</c:v>
                </c:pt>
                <c:pt idx="173">
                  <c:v>43222</c:v>
                </c:pt>
                <c:pt idx="174">
                  <c:v>43221</c:v>
                </c:pt>
                <c:pt idx="175">
                  <c:v>43220</c:v>
                </c:pt>
                <c:pt idx="176">
                  <c:v>43217</c:v>
                </c:pt>
                <c:pt idx="177">
                  <c:v>43216</c:v>
                </c:pt>
                <c:pt idx="178">
                  <c:v>43215</c:v>
                </c:pt>
                <c:pt idx="179">
                  <c:v>43214</c:v>
                </c:pt>
                <c:pt idx="180">
                  <c:v>43213</c:v>
                </c:pt>
                <c:pt idx="181">
                  <c:v>43210</c:v>
                </c:pt>
                <c:pt idx="182">
                  <c:v>43209</c:v>
                </c:pt>
                <c:pt idx="183">
                  <c:v>43208</c:v>
                </c:pt>
                <c:pt idx="184">
                  <c:v>43207</c:v>
                </c:pt>
                <c:pt idx="185">
                  <c:v>43206</c:v>
                </c:pt>
                <c:pt idx="186">
                  <c:v>43203</c:v>
                </c:pt>
                <c:pt idx="187">
                  <c:v>43202</c:v>
                </c:pt>
                <c:pt idx="188">
                  <c:v>43201</c:v>
                </c:pt>
                <c:pt idx="189">
                  <c:v>43200</c:v>
                </c:pt>
                <c:pt idx="190">
                  <c:v>43199</c:v>
                </c:pt>
                <c:pt idx="191">
                  <c:v>43196</c:v>
                </c:pt>
                <c:pt idx="192">
                  <c:v>43195</c:v>
                </c:pt>
                <c:pt idx="193">
                  <c:v>43194</c:v>
                </c:pt>
                <c:pt idx="194">
                  <c:v>43193</c:v>
                </c:pt>
                <c:pt idx="195">
                  <c:v>43192</c:v>
                </c:pt>
                <c:pt idx="196">
                  <c:v>43189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43116</c:v>
                </c:pt>
                <c:pt idx="250">
                  <c:v>43115</c:v>
                </c:pt>
                <c:pt idx="251">
                  <c:v>43112</c:v>
                </c:pt>
                <c:pt idx="252">
                  <c:v>43111</c:v>
                </c:pt>
                <c:pt idx="253">
                  <c:v>43110</c:v>
                </c:pt>
                <c:pt idx="254">
                  <c:v>43109</c:v>
                </c:pt>
                <c:pt idx="255">
                  <c:v>43108</c:v>
                </c:pt>
                <c:pt idx="256">
                  <c:v>43105</c:v>
                </c:pt>
                <c:pt idx="257">
                  <c:v>43104</c:v>
                </c:pt>
                <c:pt idx="258">
                  <c:v>43103</c:v>
                </c:pt>
                <c:pt idx="259">
                  <c:v>43102</c:v>
                </c:pt>
                <c:pt idx="260">
                  <c:v>43101</c:v>
                </c:pt>
                <c:pt idx="261">
                  <c:v>43098</c:v>
                </c:pt>
                <c:pt idx="262">
                  <c:v>43097</c:v>
                </c:pt>
                <c:pt idx="263">
                  <c:v>43096</c:v>
                </c:pt>
                <c:pt idx="264">
                  <c:v>43095</c:v>
                </c:pt>
                <c:pt idx="265">
                  <c:v>43094</c:v>
                </c:pt>
                <c:pt idx="266">
                  <c:v>43091</c:v>
                </c:pt>
                <c:pt idx="267">
                  <c:v>43090</c:v>
                </c:pt>
                <c:pt idx="268">
                  <c:v>43089</c:v>
                </c:pt>
                <c:pt idx="269">
                  <c:v>43088</c:v>
                </c:pt>
                <c:pt idx="270">
                  <c:v>43087</c:v>
                </c:pt>
                <c:pt idx="271">
                  <c:v>43084</c:v>
                </c:pt>
                <c:pt idx="272">
                  <c:v>43083</c:v>
                </c:pt>
                <c:pt idx="273">
                  <c:v>43082</c:v>
                </c:pt>
                <c:pt idx="274">
                  <c:v>43081</c:v>
                </c:pt>
                <c:pt idx="275">
                  <c:v>43080</c:v>
                </c:pt>
                <c:pt idx="276">
                  <c:v>43077</c:v>
                </c:pt>
                <c:pt idx="277">
                  <c:v>43076</c:v>
                </c:pt>
                <c:pt idx="278">
                  <c:v>43075</c:v>
                </c:pt>
                <c:pt idx="279">
                  <c:v>43074</c:v>
                </c:pt>
                <c:pt idx="280">
                  <c:v>43073</c:v>
                </c:pt>
                <c:pt idx="281">
                  <c:v>43070</c:v>
                </c:pt>
                <c:pt idx="282">
                  <c:v>43069</c:v>
                </c:pt>
                <c:pt idx="283">
                  <c:v>43068</c:v>
                </c:pt>
                <c:pt idx="284">
                  <c:v>43067</c:v>
                </c:pt>
                <c:pt idx="285">
                  <c:v>43066</c:v>
                </c:pt>
                <c:pt idx="286">
                  <c:v>43063</c:v>
                </c:pt>
                <c:pt idx="287">
                  <c:v>43062</c:v>
                </c:pt>
                <c:pt idx="288">
                  <c:v>43061</c:v>
                </c:pt>
                <c:pt idx="289">
                  <c:v>43060</c:v>
                </c:pt>
                <c:pt idx="290">
                  <c:v>43059</c:v>
                </c:pt>
                <c:pt idx="291">
                  <c:v>43056</c:v>
                </c:pt>
                <c:pt idx="292">
                  <c:v>43055</c:v>
                </c:pt>
                <c:pt idx="293">
                  <c:v>43054</c:v>
                </c:pt>
                <c:pt idx="294">
                  <c:v>43053</c:v>
                </c:pt>
                <c:pt idx="295">
                  <c:v>43052</c:v>
                </c:pt>
                <c:pt idx="296">
                  <c:v>43049</c:v>
                </c:pt>
                <c:pt idx="297">
                  <c:v>43048</c:v>
                </c:pt>
                <c:pt idx="298">
                  <c:v>43047</c:v>
                </c:pt>
                <c:pt idx="299">
                  <c:v>43046</c:v>
                </c:pt>
                <c:pt idx="300">
                  <c:v>43045</c:v>
                </c:pt>
                <c:pt idx="301">
                  <c:v>43042</c:v>
                </c:pt>
                <c:pt idx="302">
                  <c:v>43041</c:v>
                </c:pt>
                <c:pt idx="303">
                  <c:v>43040</c:v>
                </c:pt>
                <c:pt idx="304">
                  <c:v>43039</c:v>
                </c:pt>
                <c:pt idx="305">
                  <c:v>43038</c:v>
                </c:pt>
                <c:pt idx="306">
                  <c:v>43035</c:v>
                </c:pt>
                <c:pt idx="307">
                  <c:v>43034</c:v>
                </c:pt>
                <c:pt idx="308">
                  <c:v>43033</c:v>
                </c:pt>
                <c:pt idx="309">
                  <c:v>43032</c:v>
                </c:pt>
                <c:pt idx="310">
                  <c:v>43031</c:v>
                </c:pt>
                <c:pt idx="311">
                  <c:v>43028</c:v>
                </c:pt>
                <c:pt idx="312">
                  <c:v>43027</c:v>
                </c:pt>
                <c:pt idx="313">
                  <c:v>43026</c:v>
                </c:pt>
                <c:pt idx="314">
                  <c:v>43025</c:v>
                </c:pt>
                <c:pt idx="315">
                  <c:v>43024</c:v>
                </c:pt>
                <c:pt idx="316">
                  <c:v>43021</c:v>
                </c:pt>
                <c:pt idx="317">
                  <c:v>43020</c:v>
                </c:pt>
                <c:pt idx="318">
                  <c:v>43019</c:v>
                </c:pt>
                <c:pt idx="319">
                  <c:v>43018</c:v>
                </c:pt>
                <c:pt idx="320">
                  <c:v>43017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42997</c:v>
                </c:pt>
                <c:pt idx="335">
                  <c:v>42996</c:v>
                </c:pt>
                <c:pt idx="336">
                  <c:v>42993</c:v>
                </c:pt>
                <c:pt idx="337">
                  <c:v>42992</c:v>
                </c:pt>
                <c:pt idx="338">
                  <c:v>42991</c:v>
                </c:pt>
                <c:pt idx="339">
                  <c:v>42990</c:v>
                </c:pt>
                <c:pt idx="340">
                  <c:v>42989</c:v>
                </c:pt>
                <c:pt idx="341">
                  <c:v>42986</c:v>
                </c:pt>
                <c:pt idx="342">
                  <c:v>42985</c:v>
                </c:pt>
                <c:pt idx="343">
                  <c:v>42984</c:v>
                </c:pt>
                <c:pt idx="344">
                  <c:v>42983</c:v>
                </c:pt>
                <c:pt idx="345">
                  <c:v>42982</c:v>
                </c:pt>
                <c:pt idx="346">
                  <c:v>42979</c:v>
                </c:pt>
                <c:pt idx="347">
                  <c:v>42978</c:v>
                </c:pt>
                <c:pt idx="348">
                  <c:v>42977</c:v>
                </c:pt>
                <c:pt idx="349">
                  <c:v>42976</c:v>
                </c:pt>
                <c:pt idx="350">
                  <c:v>42975</c:v>
                </c:pt>
                <c:pt idx="351">
                  <c:v>42972</c:v>
                </c:pt>
                <c:pt idx="352">
                  <c:v>42971</c:v>
                </c:pt>
                <c:pt idx="353">
                  <c:v>42970</c:v>
                </c:pt>
                <c:pt idx="354">
                  <c:v>42969</c:v>
                </c:pt>
                <c:pt idx="355">
                  <c:v>42968</c:v>
                </c:pt>
                <c:pt idx="356">
                  <c:v>42965</c:v>
                </c:pt>
                <c:pt idx="357">
                  <c:v>42964</c:v>
                </c:pt>
                <c:pt idx="358">
                  <c:v>42963</c:v>
                </c:pt>
                <c:pt idx="359">
                  <c:v>42962</c:v>
                </c:pt>
                <c:pt idx="360">
                  <c:v>42961</c:v>
                </c:pt>
                <c:pt idx="361">
                  <c:v>42958</c:v>
                </c:pt>
                <c:pt idx="362">
                  <c:v>42957</c:v>
                </c:pt>
                <c:pt idx="363">
                  <c:v>42956</c:v>
                </c:pt>
                <c:pt idx="364">
                  <c:v>42955</c:v>
                </c:pt>
                <c:pt idx="365">
                  <c:v>42954</c:v>
                </c:pt>
                <c:pt idx="366">
                  <c:v>42951</c:v>
                </c:pt>
                <c:pt idx="367">
                  <c:v>42950</c:v>
                </c:pt>
                <c:pt idx="368">
                  <c:v>42949</c:v>
                </c:pt>
                <c:pt idx="369">
                  <c:v>42948</c:v>
                </c:pt>
                <c:pt idx="370">
                  <c:v>42947</c:v>
                </c:pt>
                <c:pt idx="371">
                  <c:v>42944</c:v>
                </c:pt>
                <c:pt idx="372">
                  <c:v>42943</c:v>
                </c:pt>
                <c:pt idx="373">
                  <c:v>42942</c:v>
                </c:pt>
                <c:pt idx="374">
                  <c:v>42941</c:v>
                </c:pt>
                <c:pt idx="375">
                  <c:v>42940</c:v>
                </c:pt>
                <c:pt idx="376">
                  <c:v>42937</c:v>
                </c:pt>
                <c:pt idx="377">
                  <c:v>42936</c:v>
                </c:pt>
                <c:pt idx="378">
                  <c:v>42935</c:v>
                </c:pt>
                <c:pt idx="379">
                  <c:v>42934</c:v>
                </c:pt>
                <c:pt idx="380">
                  <c:v>42933</c:v>
                </c:pt>
                <c:pt idx="381">
                  <c:v>42930</c:v>
                </c:pt>
                <c:pt idx="382">
                  <c:v>42929</c:v>
                </c:pt>
                <c:pt idx="383">
                  <c:v>42928</c:v>
                </c:pt>
                <c:pt idx="384">
                  <c:v>42927</c:v>
                </c:pt>
                <c:pt idx="385">
                  <c:v>42926</c:v>
                </c:pt>
                <c:pt idx="386">
                  <c:v>42923</c:v>
                </c:pt>
                <c:pt idx="387">
                  <c:v>42922</c:v>
                </c:pt>
                <c:pt idx="388">
                  <c:v>42921</c:v>
                </c:pt>
                <c:pt idx="389">
                  <c:v>42920</c:v>
                </c:pt>
                <c:pt idx="390">
                  <c:v>42919</c:v>
                </c:pt>
                <c:pt idx="391">
                  <c:v>42916</c:v>
                </c:pt>
                <c:pt idx="392">
                  <c:v>42915</c:v>
                </c:pt>
                <c:pt idx="393">
                  <c:v>42914</c:v>
                </c:pt>
                <c:pt idx="394">
                  <c:v>42913</c:v>
                </c:pt>
                <c:pt idx="395">
                  <c:v>42912</c:v>
                </c:pt>
                <c:pt idx="396">
                  <c:v>42909</c:v>
                </c:pt>
                <c:pt idx="397">
                  <c:v>42908</c:v>
                </c:pt>
                <c:pt idx="398">
                  <c:v>42907</c:v>
                </c:pt>
                <c:pt idx="399">
                  <c:v>42906</c:v>
                </c:pt>
                <c:pt idx="400">
                  <c:v>42905</c:v>
                </c:pt>
                <c:pt idx="401">
                  <c:v>42902</c:v>
                </c:pt>
                <c:pt idx="402">
                  <c:v>42901</c:v>
                </c:pt>
                <c:pt idx="403">
                  <c:v>42900</c:v>
                </c:pt>
                <c:pt idx="404">
                  <c:v>42899</c:v>
                </c:pt>
                <c:pt idx="405">
                  <c:v>42898</c:v>
                </c:pt>
                <c:pt idx="406">
                  <c:v>42895</c:v>
                </c:pt>
                <c:pt idx="407">
                  <c:v>42894</c:v>
                </c:pt>
                <c:pt idx="408">
                  <c:v>42893</c:v>
                </c:pt>
                <c:pt idx="409">
                  <c:v>42892</c:v>
                </c:pt>
                <c:pt idx="410">
                  <c:v>42891</c:v>
                </c:pt>
                <c:pt idx="411">
                  <c:v>42888</c:v>
                </c:pt>
                <c:pt idx="412">
                  <c:v>42887</c:v>
                </c:pt>
                <c:pt idx="413">
                  <c:v>42886</c:v>
                </c:pt>
                <c:pt idx="414">
                  <c:v>42885</c:v>
                </c:pt>
                <c:pt idx="415">
                  <c:v>42884</c:v>
                </c:pt>
                <c:pt idx="416">
                  <c:v>42881</c:v>
                </c:pt>
                <c:pt idx="417">
                  <c:v>42880</c:v>
                </c:pt>
                <c:pt idx="418">
                  <c:v>42879</c:v>
                </c:pt>
                <c:pt idx="419">
                  <c:v>42878</c:v>
                </c:pt>
                <c:pt idx="420">
                  <c:v>42877</c:v>
                </c:pt>
                <c:pt idx="421">
                  <c:v>42874</c:v>
                </c:pt>
                <c:pt idx="422">
                  <c:v>42873</c:v>
                </c:pt>
                <c:pt idx="423">
                  <c:v>42872</c:v>
                </c:pt>
                <c:pt idx="424">
                  <c:v>42871</c:v>
                </c:pt>
                <c:pt idx="425">
                  <c:v>42870</c:v>
                </c:pt>
                <c:pt idx="426">
                  <c:v>42867</c:v>
                </c:pt>
                <c:pt idx="427">
                  <c:v>42866</c:v>
                </c:pt>
                <c:pt idx="428">
                  <c:v>42865</c:v>
                </c:pt>
                <c:pt idx="429">
                  <c:v>42864</c:v>
                </c:pt>
                <c:pt idx="430">
                  <c:v>42863</c:v>
                </c:pt>
                <c:pt idx="431">
                  <c:v>42860</c:v>
                </c:pt>
                <c:pt idx="432">
                  <c:v>42859</c:v>
                </c:pt>
                <c:pt idx="433">
                  <c:v>42858</c:v>
                </c:pt>
                <c:pt idx="434">
                  <c:v>42857</c:v>
                </c:pt>
                <c:pt idx="435">
                  <c:v>42856</c:v>
                </c:pt>
                <c:pt idx="436">
                  <c:v>42853</c:v>
                </c:pt>
                <c:pt idx="437">
                  <c:v>42852</c:v>
                </c:pt>
                <c:pt idx="438">
                  <c:v>42851</c:v>
                </c:pt>
                <c:pt idx="439">
                  <c:v>42850</c:v>
                </c:pt>
                <c:pt idx="440">
                  <c:v>42849</c:v>
                </c:pt>
                <c:pt idx="441">
                  <c:v>42846</c:v>
                </c:pt>
                <c:pt idx="442">
                  <c:v>42845</c:v>
                </c:pt>
                <c:pt idx="443">
                  <c:v>42844</c:v>
                </c:pt>
                <c:pt idx="444">
                  <c:v>42843</c:v>
                </c:pt>
                <c:pt idx="445">
                  <c:v>42842</c:v>
                </c:pt>
                <c:pt idx="446">
                  <c:v>42839</c:v>
                </c:pt>
                <c:pt idx="447">
                  <c:v>42838</c:v>
                </c:pt>
                <c:pt idx="448">
                  <c:v>42837</c:v>
                </c:pt>
                <c:pt idx="449">
                  <c:v>42836</c:v>
                </c:pt>
                <c:pt idx="450">
                  <c:v>42835</c:v>
                </c:pt>
                <c:pt idx="451">
                  <c:v>42832</c:v>
                </c:pt>
                <c:pt idx="452">
                  <c:v>42831</c:v>
                </c:pt>
                <c:pt idx="453">
                  <c:v>42830</c:v>
                </c:pt>
                <c:pt idx="454">
                  <c:v>42829</c:v>
                </c:pt>
                <c:pt idx="455">
                  <c:v>42828</c:v>
                </c:pt>
                <c:pt idx="456">
                  <c:v>42825</c:v>
                </c:pt>
                <c:pt idx="457">
                  <c:v>42824</c:v>
                </c:pt>
                <c:pt idx="458">
                  <c:v>42823</c:v>
                </c:pt>
                <c:pt idx="459">
                  <c:v>42822</c:v>
                </c:pt>
                <c:pt idx="460">
                  <c:v>42821</c:v>
                </c:pt>
                <c:pt idx="461">
                  <c:v>42818</c:v>
                </c:pt>
                <c:pt idx="462">
                  <c:v>42817</c:v>
                </c:pt>
                <c:pt idx="463">
                  <c:v>42816</c:v>
                </c:pt>
                <c:pt idx="464">
                  <c:v>42815</c:v>
                </c:pt>
                <c:pt idx="465">
                  <c:v>42814</c:v>
                </c:pt>
                <c:pt idx="466">
                  <c:v>42811</c:v>
                </c:pt>
                <c:pt idx="467">
                  <c:v>42810</c:v>
                </c:pt>
                <c:pt idx="468">
                  <c:v>42809</c:v>
                </c:pt>
                <c:pt idx="469">
                  <c:v>42808</c:v>
                </c:pt>
                <c:pt idx="470">
                  <c:v>42807</c:v>
                </c:pt>
                <c:pt idx="471">
                  <c:v>42804</c:v>
                </c:pt>
                <c:pt idx="472">
                  <c:v>42803</c:v>
                </c:pt>
                <c:pt idx="473">
                  <c:v>42802</c:v>
                </c:pt>
                <c:pt idx="474">
                  <c:v>42801</c:v>
                </c:pt>
                <c:pt idx="475">
                  <c:v>42800</c:v>
                </c:pt>
                <c:pt idx="476">
                  <c:v>42797</c:v>
                </c:pt>
                <c:pt idx="477">
                  <c:v>42796</c:v>
                </c:pt>
                <c:pt idx="478">
                  <c:v>42795</c:v>
                </c:pt>
                <c:pt idx="479">
                  <c:v>42794</c:v>
                </c:pt>
                <c:pt idx="480">
                  <c:v>42793</c:v>
                </c:pt>
                <c:pt idx="481">
                  <c:v>42790</c:v>
                </c:pt>
                <c:pt idx="482">
                  <c:v>42789</c:v>
                </c:pt>
                <c:pt idx="483">
                  <c:v>42788</c:v>
                </c:pt>
                <c:pt idx="484">
                  <c:v>42787</c:v>
                </c:pt>
                <c:pt idx="485">
                  <c:v>42786</c:v>
                </c:pt>
                <c:pt idx="486">
                  <c:v>42783</c:v>
                </c:pt>
                <c:pt idx="487">
                  <c:v>42782</c:v>
                </c:pt>
                <c:pt idx="488">
                  <c:v>42781</c:v>
                </c:pt>
                <c:pt idx="489">
                  <c:v>42780</c:v>
                </c:pt>
                <c:pt idx="490">
                  <c:v>42779</c:v>
                </c:pt>
                <c:pt idx="491">
                  <c:v>42776</c:v>
                </c:pt>
                <c:pt idx="492">
                  <c:v>42775</c:v>
                </c:pt>
                <c:pt idx="493">
                  <c:v>42774</c:v>
                </c:pt>
                <c:pt idx="494">
                  <c:v>42773</c:v>
                </c:pt>
                <c:pt idx="495">
                  <c:v>42772</c:v>
                </c:pt>
                <c:pt idx="496">
                  <c:v>42769</c:v>
                </c:pt>
                <c:pt idx="497">
                  <c:v>42768</c:v>
                </c:pt>
                <c:pt idx="498">
                  <c:v>42767</c:v>
                </c:pt>
                <c:pt idx="499">
                  <c:v>42766</c:v>
                </c:pt>
                <c:pt idx="500">
                  <c:v>42765</c:v>
                </c:pt>
                <c:pt idx="501">
                  <c:v>42762</c:v>
                </c:pt>
                <c:pt idx="502">
                  <c:v>42761</c:v>
                </c:pt>
                <c:pt idx="503">
                  <c:v>42760</c:v>
                </c:pt>
                <c:pt idx="504">
                  <c:v>42759</c:v>
                </c:pt>
                <c:pt idx="505">
                  <c:v>42758</c:v>
                </c:pt>
                <c:pt idx="506">
                  <c:v>42755</c:v>
                </c:pt>
                <c:pt idx="507">
                  <c:v>42754</c:v>
                </c:pt>
                <c:pt idx="508">
                  <c:v>42753</c:v>
                </c:pt>
                <c:pt idx="509">
                  <c:v>42752</c:v>
                </c:pt>
                <c:pt idx="510">
                  <c:v>42751</c:v>
                </c:pt>
                <c:pt idx="511">
                  <c:v>42748</c:v>
                </c:pt>
                <c:pt idx="512">
                  <c:v>42747</c:v>
                </c:pt>
                <c:pt idx="513">
                  <c:v>42746</c:v>
                </c:pt>
                <c:pt idx="514">
                  <c:v>42745</c:v>
                </c:pt>
                <c:pt idx="515">
                  <c:v>42744</c:v>
                </c:pt>
                <c:pt idx="516">
                  <c:v>42741</c:v>
                </c:pt>
                <c:pt idx="517">
                  <c:v>42740</c:v>
                </c:pt>
                <c:pt idx="518">
                  <c:v>42739</c:v>
                </c:pt>
                <c:pt idx="519">
                  <c:v>42738</c:v>
                </c:pt>
                <c:pt idx="520">
                  <c:v>42737</c:v>
                </c:pt>
                <c:pt idx="521">
                  <c:v>42734</c:v>
                </c:pt>
                <c:pt idx="522">
                  <c:v>42733</c:v>
                </c:pt>
                <c:pt idx="523">
                  <c:v>42732</c:v>
                </c:pt>
                <c:pt idx="524">
                  <c:v>42731</c:v>
                </c:pt>
                <c:pt idx="525">
                  <c:v>42730</c:v>
                </c:pt>
                <c:pt idx="526">
                  <c:v>42727</c:v>
                </c:pt>
                <c:pt idx="527">
                  <c:v>42726</c:v>
                </c:pt>
                <c:pt idx="528">
                  <c:v>42725</c:v>
                </c:pt>
                <c:pt idx="529">
                  <c:v>42724</c:v>
                </c:pt>
                <c:pt idx="530">
                  <c:v>42723</c:v>
                </c:pt>
                <c:pt idx="531">
                  <c:v>42720</c:v>
                </c:pt>
                <c:pt idx="532">
                  <c:v>42719</c:v>
                </c:pt>
                <c:pt idx="533">
                  <c:v>42718</c:v>
                </c:pt>
                <c:pt idx="534">
                  <c:v>42717</c:v>
                </c:pt>
                <c:pt idx="535">
                  <c:v>42716</c:v>
                </c:pt>
                <c:pt idx="536">
                  <c:v>42713</c:v>
                </c:pt>
                <c:pt idx="537">
                  <c:v>42712</c:v>
                </c:pt>
                <c:pt idx="538">
                  <c:v>42711</c:v>
                </c:pt>
                <c:pt idx="539">
                  <c:v>42710</c:v>
                </c:pt>
                <c:pt idx="540">
                  <c:v>42709</c:v>
                </c:pt>
                <c:pt idx="541">
                  <c:v>42706</c:v>
                </c:pt>
                <c:pt idx="542">
                  <c:v>42705</c:v>
                </c:pt>
                <c:pt idx="543">
                  <c:v>42704</c:v>
                </c:pt>
                <c:pt idx="544">
                  <c:v>42703</c:v>
                </c:pt>
                <c:pt idx="545">
                  <c:v>42702</c:v>
                </c:pt>
                <c:pt idx="546">
                  <c:v>42699</c:v>
                </c:pt>
                <c:pt idx="547">
                  <c:v>42698</c:v>
                </c:pt>
                <c:pt idx="548">
                  <c:v>42697</c:v>
                </c:pt>
                <c:pt idx="549">
                  <c:v>42696</c:v>
                </c:pt>
                <c:pt idx="550">
                  <c:v>42695</c:v>
                </c:pt>
                <c:pt idx="551">
                  <c:v>42692</c:v>
                </c:pt>
                <c:pt idx="552">
                  <c:v>42691</c:v>
                </c:pt>
                <c:pt idx="553">
                  <c:v>42690</c:v>
                </c:pt>
                <c:pt idx="554">
                  <c:v>42689</c:v>
                </c:pt>
                <c:pt idx="555">
                  <c:v>42688</c:v>
                </c:pt>
                <c:pt idx="556">
                  <c:v>42685</c:v>
                </c:pt>
                <c:pt idx="557">
                  <c:v>42684</c:v>
                </c:pt>
                <c:pt idx="558">
                  <c:v>42683</c:v>
                </c:pt>
                <c:pt idx="559">
                  <c:v>42682</c:v>
                </c:pt>
                <c:pt idx="560">
                  <c:v>42681</c:v>
                </c:pt>
                <c:pt idx="561">
                  <c:v>42678</c:v>
                </c:pt>
                <c:pt idx="562">
                  <c:v>42677</c:v>
                </c:pt>
                <c:pt idx="563">
                  <c:v>42676</c:v>
                </c:pt>
                <c:pt idx="564">
                  <c:v>42675</c:v>
                </c:pt>
                <c:pt idx="565">
                  <c:v>42674</c:v>
                </c:pt>
                <c:pt idx="566">
                  <c:v>42671</c:v>
                </c:pt>
                <c:pt idx="567">
                  <c:v>42670</c:v>
                </c:pt>
                <c:pt idx="568">
                  <c:v>42669</c:v>
                </c:pt>
                <c:pt idx="569">
                  <c:v>42668</c:v>
                </c:pt>
                <c:pt idx="570">
                  <c:v>42667</c:v>
                </c:pt>
                <c:pt idx="571">
                  <c:v>42664</c:v>
                </c:pt>
                <c:pt idx="572">
                  <c:v>42663</c:v>
                </c:pt>
                <c:pt idx="573">
                  <c:v>42662</c:v>
                </c:pt>
                <c:pt idx="574">
                  <c:v>42661</c:v>
                </c:pt>
                <c:pt idx="575">
                  <c:v>42660</c:v>
                </c:pt>
                <c:pt idx="576">
                  <c:v>42657</c:v>
                </c:pt>
                <c:pt idx="577">
                  <c:v>42656</c:v>
                </c:pt>
                <c:pt idx="578">
                  <c:v>42655</c:v>
                </c:pt>
                <c:pt idx="579">
                  <c:v>42654</c:v>
                </c:pt>
                <c:pt idx="580">
                  <c:v>42653</c:v>
                </c:pt>
                <c:pt idx="581">
                  <c:v>42650</c:v>
                </c:pt>
                <c:pt idx="582">
                  <c:v>42649</c:v>
                </c:pt>
                <c:pt idx="583">
                  <c:v>42648</c:v>
                </c:pt>
                <c:pt idx="584">
                  <c:v>42647</c:v>
                </c:pt>
                <c:pt idx="585">
                  <c:v>42646</c:v>
                </c:pt>
                <c:pt idx="586">
                  <c:v>42643</c:v>
                </c:pt>
                <c:pt idx="587">
                  <c:v>42642</c:v>
                </c:pt>
                <c:pt idx="588">
                  <c:v>42641</c:v>
                </c:pt>
                <c:pt idx="589">
                  <c:v>42640</c:v>
                </c:pt>
                <c:pt idx="590">
                  <c:v>42639</c:v>
                </c:pt>
                <c:pt idx="591">
                  <c:v>42636</c:v>
                </c:pt>
                <c:pt idx="592">
                  <c:v>42635</c:v>
                </c:pt>
                <c:pt idx="593">
                  <c:v>42634</c:v>
                </c:pt>
                <c:pt idx="594">
                  <c:v>42633</c:v>
                </c:pt>
                <c:pt idx="595">
                  <c:v>42632</c:v>
                </c:pt>
                <c:pt idx="596">
                  <c:v>42629</c:v>
                </c:pt>
                <c:pt idx="597">
                  <c:v>42628</c:v>
                </c:pt>
                <c:pt idx="598">
                  <c:v>42627</c:v>
                </c:pt>
                <c:pt idx="599">
                  <c:v>42626</c:v>
                </c:pt>
                <c:pt idx="600">
                  <c:v>42625</c:v>
                </c:pt>
                <c:pt idx="601">
                  <c:v>42622</c:v>
                </c:pt>
                <c:pt idx="602">
                  <c:v>42621</c:v>
                </c:pt>
                <c:pt idx="603">
                  <c:v>42620</c:v>
                </c:pt>
                <c:pt idx="604">
                  <c:v>42619</c:v>
                </c:pt>
                <c:pt idx="605">
                  <c:v>42618</c:v>
                </c:pt>
                <c:pt idx="606">
                  <c:v>42615</c:v>
                </c:pt>
                <c:pt idx="607">
                  <c:v>42614</c:v>
                </c:pt>
                <c:pt idx="608">
                  <c:v>42613</c:v>
                </c:pt>
                <c:pt idx="609">
                  <c:v>42612</c:v>
                </c:pt>
                <c:pt idx="610">
                  <c:v>42611</c:v>
                </c:pt>
                <c:pt idx="611">
                  <c:v>42608</c:v>
                </c:pt>
                <c:pt idx="612">
                  <c:v>42607</c:v>
                </c:pt>
                <c:pt idx="613">
                  <c:v>42606</c:v>
                </c:pt>
                <c:pt idx="614">
                  <c:v>42605</c:v>
                </c:pt>
                <c:pt idx="615">
                  <c:v>42604</c:v>
                </c:pt>
                <c:pt idx="616">
                  <c:v>42601</c:v>
                </c:pt>
                <c:pt idx="617">
                  <c:v>42600</c:v>
                </c:pt>
                <c:pt idx="618">
                  <c:v>42599</c:v>
                </c:pt>
                <c:pt idx="619">
                  <c:v>42598</c:v>
                </c:pt>
                <c:pt idx="620">
                  <c:v>42597</c:v>
                </c:pt>
                <c:pt idx="621">
                  <c:v>42594</c:v>
                </c:pt>
                <c:pt idx="622">
                  <c:v>42593</c:v>
                </c:pt>
                <c:pt idx="623">
                  <c:v>42592</c:v>
                </c:pt>
                <c:pt idx="624">
                  <c:v>42591</c:v>
                </c:pt>
                <c:pt idx="625">
                  <c:v>42590</c:v>
                </c:pt>
                <c:pt idx="626">
                  <c:v>42587</c:v>
                </c:pt>
                <c:pt idx="627">
                  <c:v>42586</c:v>
                </c:pt>
                <c:pt idx="628">
                  <c:v>42585</c:v>
                </c:pt>
                <c:pt idx="629">
                  <c:v>42584</c:v>
                </c:pt>
                <c:pt idx="630">
                  <c:v>42583</c:v>
                </c:pt>
                <c:pt idx="631">
                  <c:v>42580</c:v>
                </c:pt>
                <c:pt idx="632">
                  <c:v>42579</c:v>
                </c:pt>
                <c:pt idx="633">
                  <c:v>42578</c:v>
                </c:pt>
                <c:pt idx="634">
                  <c:v>42577</c:v>
                </c:pt>
                <c:pt idx="635">
                  <c:v>42576</c:v>
                </c:pt>
                <c:pt idx="636">
                  <c:v>42573</c:v>
                </c:pt>
                <c:pt idx="637">
                  <c:v>42572</c:v>
                </c:pt>
                <c:pt idx="638">
                  <c:v>42571</c:v>
                </c:pt>
                <c:pt idx="639">
                  <c:v>42570</c:v>
                </c:pt>
                <c:pt idx="640">
                  <c:v>42569</c:v>
                </c:pt>
                <c:pt idx="641">
                  <c:v>42566</c:v>
                </c:pt>
                <c:pt idx="642">
                  <c:v>42565</c:v>
                </c:pt>
                <c:pt idx="643">
                  <c:v>42564</c:v>
                </c:pt>
                <c:pt idx="644">
                  <c:v>42563</c:v>
                </c:pt>
                <c:pt idx="645">
                  <c:v>42562</c:v>
                </c:pt>
                <c:pt idx="646">
                  <c:v>42559</c:v>
                </c:pt>
                <c:pt idx="647">
                  <c:v>42558</c:v>
                </c:pt>
                <c:pt idx="648">
                  <c:v>42557</c:v>
                </c:pt>
                <c:pt idx="649">
                  <c:v>42556</c:v>
                </c:pt>
                <c:pt idx="650">
                  <c:v>42555</c:v>
                </c:pt>
                <c:pt idx="651">
                  <c:v>42552</c:v>
                </c:pt>
                <c:pt idx="652">
                  <c:v>42551</c:v>
                </c:pt>
                <c:pt idx="653">
                  <c:v>42550</c:v>
                </c:pt>
                <c:pt idx="654">
                  <c:v>42549</c:v>
                </c:pt>
                <c:pt idx="655">
                  <c:v>42548</c:v>
                </c:pt>
                <c:pt idx="656">
                  <c:v>42545</c:v>
                </c:pt>
                <c:pt idx="657">
                  <c:v>42544</c:v>
                </c:pt>
                <c:pt idx="658">
                  <c:v>42543</c:v>
                </c:pt>
                <c:pt idx="659">
                  <c:v>42542</c:v>
                </c:pt>
                <c:pt idx="660">
                  <c:v>42541</c:v>
                </c:pt>
                <c:pt idx="661">
                  <c:v>42538</c:v>
                </c:pt>
                <c:pt idx="662">
                  <c:v>42537</c:v>
                </c:pt>
                <c:pt idx="663">
                  <c:v>42536</c:v>
                </c:pt>
                <c:pt idx="664">
                  <c:v>42535</c:v>
                </c:pt>
                <c:pt idx="665">
                  <c:v>42534</c:v>
                </c:pt>
                <c:pt idx="666">
                  <c:v>42531</c:v>
                </c:pt>
                <c:pt idx="667">
                  <c:v>42530</c:v>
                </c:pt>
                <c:pt idx="668">
                  <c:v>42529</c:v>
                </c:pt>
                <c:pt idx="669">
                  <c:v>42528</c:v>
                </c:pt>
                <c:pt idx="670">
                  <c:v>42527</c:v>
                </c:pt>
                <c:pt idx="671">
                  <c:v>42524</c:v>
                </c:pt>
                <c:pt idx="672">
                  <c:v>42523</c:v>
                </c:pt>
                <c:pt idx="673">
                  <c:v>42522</c:v>
                </c:pt>
                <c:pt idx="674">
                  <c:v>42521</c:v>
                </c:pt>
                <c:pt idx="675">
                  <c:v>42520</c:v>
                </c:pt>
                <c:pt idx="676">
                  <c:v>42517</c:v>
                </c:pt>
                <c:pt idx="677">
                  <c:v>42516</c:v>
                </c:pt>
                <c:pt idx="678">
                  <c:v>42515</c:v>
                </c:pt>
                <c:pt idx="679">
                  <c:v>42514</c:v>
                </c:pt>
                <c:pt idx="680">
                  <c:v>42513</c:v>
                </c:pt>
                <c:pt idx="681">
                  <c:v>42510</c:v>
                </c:pt>
                <c:pt idx="682">
                  <c:v>42509</c:v>
                </c:pt>
                <c:pt idx="683">
                  <c:v>42508</c:v>
                </c:pt>
                <c:pt idx="684">
                  <c:v>42507</c:v>
                </c:pt>
                <c:pt idx="685">
                  <c:v>42506</c:v>
                </c:pt>
                <c:pt idx="686">
                  <c:v>42503</c:v>
                </c:pt>
                <c:pt idx="687">
                  <c:v>42502</c:v>
                </c:pt>
                <c:pt idx="688">
                  <c:v>42501</c:v>
                </c:pt>
                <c:pt idx="689">
                  <c:v>42500</c:v>
                </c:pt>
                <c:pt idx="690">
                  <c:v>42499</c:v>
                </c:pt>
                <c:pt idx="691">
                  <c:v>42496</c:v>
                </c:pt>
                <c:pt idx="692">
                  <c:v>42495</c:v>
                </c:pt>
                <c:pt idx="693">
                  <c:v>42494</c:v>
                </c:pt>
                <c:pt idx="694">
                  <c:v>42493</c:v>
                </c:pt>
                <c:pt idx="695">
                  <c:v>42492</c:v>
                </c:pt>
                <c:pt idx="696">
                  <c:v>42489</c:v>
                </c:pt>
                <c:pt idx="697">
                  <c:v>42488</c:v>
                </c:pt>
                <c:pt idx="698">
                  <c:v>42487</c:v>
                </c:pt>
                <c:pt idx="699">
                  <c:v>42486</c:v>
                </c:pt>
                <c:pt idx="700">
                  <c:v>42485</c:v>
                </c:pt>
                <c:pt idx="701">
                  <c:v>42482</c:v>
                </c:pt>
                <c:pt idx="702">
                  <c:v>42481</c:v>
                </c:pt>
                <c:pt idx="703">
                  <c:v>42480</c:v>
                </c:pt>
                <c:pt idx="704">
                  <c:v>42479</c:v>
                </c:pt>
                <c:pt idx="705">
                  <c:v>42478</c:v>
                </c:pt>
                <c:pt idx="706">
                  <c:v>42475</c:v>
                </c:pt>
                <c:pt idx="707">
                  <c:v>42474</c:v>
                </c:pt>
                <c:pt idx="708">
                  <c:v>42473</c:v>
                </c:pt>
                <c:pt idx="709">
                  <c:v>42472</c:v>
                </c:pt>
                <c:pt idx="710">
                  <c:v>42471</c:v>
                </c:pt>
                <c:pt idx="711">
                  <c:v>42468</c:v>
                </c:pt>
                <c:pt idx="712">
                  <c:v>42467</c:v>
                </c:pt>
                <c:pt idx="713">
                  <c:v>42466</c:v>
                </c:pt>
                <c:pt idx="714">
                  <c:v>42465</c:v>
                </c:pt>
                <c:pt idx="715">
                  <c:v>42464</c:v>
                </c:pt>
                <c:pt idx="716">
                  <c:v>42461</c:v>
                </c:pt>
                <c:pt idx="717">
                  <c:v>42460</c:v>
                </c:pt>
                <c:pt idx="718">
                  <c:v>42459</c:v>
                </c:pt>
                <c:pt idx="719">
                  <c:v>42458</c:v>
                </c:pt>
                <c:pt idx="720">
                  <c:v>42457</c:v>
                </c:pt>
                <c:pt idx="721">
                  <c:v>42454</c:v>
                </c:pt>
                <c:pt idx="722">
                  <c:v>42453</c:v>
                </c:pt>
                <c:pt idx="723">
                  <c:v>42452</c:v>
                </c:pt>
                <c:pt idx="724">
                  <c:v>42451</c:v>
                </c:pt>
                <c:pt idx="725">
                  <c:v>42450</c:v>
                </c:pt>
                <c:pt idx="726">
                  <c:v>42447</c:v>
                </c:pt>
                <c:pt idx="727">
                  <c:v>42446</c:v>
                </c:pt>
                <c:pt idx="728">
                  <c:v>42445</c:v>
                </c:pt>
                <c:pt idx="729">
                  <c:v>42444</c:v>
                </c:pt>
                <c:pt idx="730">
                  <c:v>42443</c:v>
                </c:pt>
                <c:pt idx="731">
                  <c:v>42440</c:v>
                </c:pt>
                <c:pt idx="732">
                  <c:v>42439</c:v>
                </c:pt>
                <c:pt idx="733">
                  <c:v>42438</c:v>
                </c:pt>
                <c:pt idx="734">
                  <c:v>42437</c:v>
                </c:pt>
                <c:pt idx="735">
                  <c:v>42436</c:v>
                </c:pt>
                <c:pt idx="736">
                  <c:v>42433</c:v>
                </c:pt>
                <c:pt idx="737">
                  <c:v>42432</c:v>
                </c:pt>
                <c:pt idx="738">
                  <c:v>42431</c:v>
                </c:pt>
                <c:pt idx="739">
                  <c:v>42430</c:v>
                </c:pt>
                <c:pt idx="740">
                  <c:v>42429</c:v>
                </c:pt>
                <c:pt idx="741">
                  <c:v>42426</c:v>
                </c:pt>
                <c:pt idx="742">
                  <c:v>42425</c:v>
                </c:pt>
                <c:pt idx="743">
                  <c:v>42424</c:v>
                </c:pt>
                <c:pt idx="744">
                  <c:v>42423</c:v>
                </c:pt>
                <c:pt idx="745">
                  <c:v>42422</c:v>
                </c:pt>
                <c:pt idx="746">
                  <c:v>42419</c:v>
                </c:pt>
                <c:pt idx="747">
                  <c:v>42418</c:v>
                </c:pt>
                <c:pt idx="748">
                  <c:v>42417</c:v>
                </c:pt>
                <c:pt idx="749">
                  <c:v>42416</c:v>
                </c:pt>
                <c:pt idx="750">
                  <c:v>42415</c:v>
                </c:pt>
                <c:pt idx="751">
                  <c:v>42412</c:v>
                </c:pt>
                <c:pt idx="752">
                  <c:v>42411</c:v>
                </c:pt>
                <c:pt idx="753">
                  <c:v>42410</c:v>
                </c:pt>
                <c:pt idx="754">
                  <c:v>42409</c:v>
                </c:pt>
                <c:pt idx="755">
                  <c:v>42408</c:v>
                </c:pt>
                <c:pt idx="756">
                  <c:v>42405</c:v>
                </c:pt>
                <c:pt idx="757">
                  <c:v>42404</c:v>
                </c:pt>
                <c:pt idx="758">
                  <c:v>42403</c:v>
                </c:pt>
                <c:pt idx="759">
                  <c:v>42402</c:v>
                </c:pt>
                <c:pt idx="760">
                  <c:v>42401</c:v>
                </c:pt>
                <c:pt idx="761">
                  <c:v>42398</c:v>
                </c:pt>
                <c:pt idx="762">
                  <c:v>42397</c:v>
                </c:pt>
                <c:pt idx="763">
                  <c:v>42396</c:v>
                </c:pt>
                <c:pt idx="764">
                  <c:v>42395</c:v>
                </c:pt>
                <c:pt idx="765">
                  <c:v>42394</c:v>
                </c:pt>
                <c:pt idx="766">
                  <c:v>42391</c:v>
                </c:pt>
                <c:pt idx="767">
                  <c:v>42390</c:v>
                </c:pt>
                <c:pt idx="768">
                  <c:v>42389</c:v>
                </c:pt>
                <c:pt idx="769">
                  <c:v>42388</c:v>
                </c:pt>
                <c:pt idx="770">
                  <c:v>42387</c:v>
                </c:pt>
                <c:pt idx="771">
                  <c:v>42384</c:v>
                </c:pt>
                <c:pt idx="772">
                  <c:v>42383</c:v>
                </c:pt>
                <c:pt idx="773">
                  <c:v>42382</c:v>
                </c:pt>
                <c:pt idx="774">
                  <c:v>42381</c:v>
                </c:pt>
                <c:pt idx="775">
                  <c:v>42380</c:v>
                </c:pt>
                <c:pt idx="776">
                  <c:v>42377</c:v>
                </c:pt>
                <c:pt idx="777">
                  <c:v>42376</c:v>
                </c:pt>
                <c:pt idx="778">
                  <c:v>42375</c:v>
                </c:pt>
                <c:pt idx="779">
                  <c:v>42374</c:v>
                </c:pt>
                <c:pt idx="780">
                  <c:v>42373</c:v>
                </c:pt>
                <c:pt idx="781">
                  <c:v>42370</c:v>
                </c:pt>
                <c:pt idx="782">
                  <c:v>42369</c:v>
                </c:pt>
                <c:pt idx="783">
                  <c:v>42368</c:v>
                </c:pt>
                <c:pt idx="784">
                  <c:v>42367</c:v>
                </c:pt>
                <c:pt idx="785">
                  <c:v>42366</c:v>
                </c:pt>
                <c:pt idx="786">
                  <c:v>42363</c:v>
                </c:pt>
                <c:pt idx="787">
                  <c:v>42362</c:v>
                </c:pt>
                <c:pt idx="788">
                  <c:v>42361</c:v>
                </c:pt>
                <c:pt idx="789">
                  <c:v>42360</c:v>
                </c:pt>
                <c:pt idx="790">
                  <c:v>42359</c:v>
                </c:pt>
                <c:pt idx="791">
                  <c:v>42356</c:v>
                </c:pt>
                <c:pt idx="792">
                  <c:v>42355</c:v>
                </c:pt>
                <c:pt idx="793">
                  <c:v>42354</c:v>
                </c:pt>
                <c:pt idx="794">
                  <c:v>42353</c:v>
                </c:pt>
                <c:pt idx="795">
                  <c:v>42352</c:v>
                </c:pt>
                <c:pt idx="796">
                  <c:v>42349</c:v>
                </c:pt>
                <c:pt idx="797">
                  <c:v>42348</c:v>
                </c:pt>
                <c:pt idx="798">
                  <c:v>42347</c:v>
                </c:pt>
                <c:pt idx="799">
                  <c:v>42346</c:v>
                </c:pt>
                <c:pt idx="800">
                  <c:v>42345</c:v>
                </c:pt>
                <c:pt idx="801">
                  <c:v>42342</c:v>
                </c:pt>
                <c:pt idx="802">
                  <c:v>42341</c:v>
                </c:pt>
                <c:pt idx="803">
                  <c:v>42340</c:v>
                </c:pt>
                <c:pt idx="804">
                  <c:v>42339</c:v>
                </c:pt>
                <c:pt idx="805">
                  <c:v>42338</c:v>
                </c:pt>
                <c:pt idx="806">
                  <c:v>42335</c:v>
                </c:pt>
                <c:pt idx="807">
                  <c:v>42334</c:v>
                </c:pt>
                <c:pt idx="808">
                  <c:v>42333</c:v>
                </c:pt>
                <c:pt idx="809">
                  <c:v>42332</c:v>
                </c:pt>
                <c:pt idx="810">
                  <c:v>42331</c:v>
                </c:pt>
                <c:pt idx="811">
                  <c:v>42328</c:v>
                </c:pt>
                <c:pt idx="812">
                  <c:v>42327</c:v>
                </c:pt>
                <c:pt idx="813">
                  <c:v>42326</c:v>
                </c:pt>
                <c:pt idx="814">
                  <c:v>42325</c:v>
                </c:pt>
                <c:pt idx="815">
                  <c:v>42324</c:v>
                </c:pt>
                <c:pt idx="816">
                  <c:v>42321</c:v>
                </c:pt>
                <c:pt idx="817">
                  <c:v>42320</c:v>
                </c:pt>
                <c:pt idx="818">
                  <c:v>42319</c:v>
                </c:pt>
                <c:pt idx="819">
                  <c:v>42318</c:v>
                </c:pt>
                <c:pt idx="820">
                  <c:v>42317</c:v>
                </c:pt>
                <c:pt idx="821">
                  <c:v>42314</c:v>
                </c:pt>
                <c:pt idx="822">
                  <c:v>42313</c:v>
                </c:pt>
                <c:pt idx="823">
                  <c:v>42312</c:v>
                </c:pt>
                <c:pt idx="824">
                  <c:v>42311</c:v>
                </c:pt>
                <c:pt idx="825">
                  <c:v>42310</c:v>
                </c:pt>
                <c:pt idx="826">
                  <c:v>42307</c:v>
                </c:pt>
                <c:pt idx="827">
                  <c:v>42306</c:v>
                </c:pt>
                <c:pt idx="828">
                  <c:v>42305</c:v>
                </c:pt>
                <c:pt idx="829">
                  <c:v>42304</c:v>
                </c:pt>
                <c:pt idx="830">
                  <c:v>42303</c:v>
                </c:pt>
                <c:pt idx="831">
                  <c:v>42300</c:v>
                </c:pt>
                <c:pt idx="832">
                  <c:v>42299</c:v>
                </c:pt>
                <c:pt idx="833">
                  <c:v>42298</c:v>
                </c:pt>
                <c:pt idx="834">
                  <c:v>42297</c:v>
                </c:pt>
                <c:pt idx="835">
                  <c:v>42296</c:v>
                </c:pt>
                <c:pt idx="836">
                  <c:v>42293</c:v>
                </c:pt>
                <c:pt idx="837">
                  <c:v>42292</c:v>
                </c:pt>
                <c:pt idx="838">
                  <c:v>42291</c:v>
                </c:pt>
                <c:pt idx="839">
                  <c:v>42290</c:v>
                </c:pt>
                <c:pt idx="840">
                  <c:v>42289</c:v>
                </c:pt>
                <c:pt idx="841">
                  <c:v>42286</c:v>
                </c:pt>
                <c:pt idx="842">
                  <c:v>42285</c:v>
                </c:pt>
                <c:pt idx="843">
                  <c:v>42284</c:v>
                </c:pt>
                <c:pt idx="844">
                  <c:v>42283</c:v>
                </c:pt>
                <c:pt idx="845">
                  <c:v>42282</c:v>
                </c:pt>
                <c:pt idx="846">
                  <c:v>42279</c:v>
                </c:pt>
                <c:pt idx="847">
                  <c:v>42278</c:v>
                </c:pt>
                <c:pt idx="848">
                  <c:v>42277</c:v>
                </c:pt>
                <c:pt idx="849">
                  <c:v>42276</c:v>
                </c:pt>
                <c:pt idx="850">
                  <c:v>42275</c:v>
                </c:pt>
                <c:pt idx="851">
                  <c:v>42272</c:v>
                </c:pt>
                <c:pt idx="852">
                  <c:v>42271</c:v>
                </c:pt>
                <c:pt idx="853">
                  <c:v>42270</c:v>
                </c:pt>
                <c:pt idx="854">
                  <c:v>42269</c:v>
                </c:pt>
                <c:pt idx="855">
                  <c:v>42268</c:v>
                </c:pt>
                <c:pt idx="856">
                  <c:v>42265</c:v>
                </c:pt>
                <c:pt idx="857">
                  <c:v>42264</c:v>
                </c:pt>
                <c:pt idx="858">
                  <c:v>42263</c:v>
                </c:pt>
                <c:pt idx="859">
                  <c:v>42262</c:v>
                </c:pt>
                <c:pt idx="860">
                  <c:v>42261</c:v>
                </c:pt>
                <c:pt idx="861">
                  <c:v>42258</c:v>
                </c:pt>
                <c:pt idx="862">
                  <c:v>42257</c:v>
                </c:pt>
                <c:pt idx="863">
                  <c:v>42256</c:v>
                </c:pt>
                <c:pt idx="864">
                  <c:v>42255</c:v>
                </c:pt>
                <c:pt idx="865">
                  <c:v>42254</c:v>
                </c:pt>
                <c:pt idx="866">
                  <c:v>42251</c:v>
                </c:pt>
                <c:pt idx="867">
                  <c:v>42250</c:v>
                </c:pt>
                <c:pt idx="868">
                  <c:v>42249</c:v>
                </c:pt>
                <c:pt idx="869">
                  <c:v>42248</c:v>
                </c:pt>
                <c:pt idx="870">
                  <c:v>42247</c:v>
                </c:pt>
                <c:pt idx="871">
                  <c:v>42244</c:v>
                </c:pt>
                <c:pt idx="872">
                  <c:v>42243</c:v>
                </c:pt>
                <c:pt idx="873">
                  <c:v>42242</c:v>
                </c:pt>
                <c:pt idx="874">
                  <c:v>42241</c:v>
                </c:pt>
                <c:pt idx="875">
                  <c:v>42240</c:v>
                </c:pt>
                <c:pt idx="876">
                  <c:v>42237</c:v>
                </c:pt>
                <c:pt idx="877">
                  <c:v>42236</c:v>
                </c:pt>
                <c:pt idx="878">
                  <c:v>42235</c:v>
                </c:pt>
                <c:pt idx="879">
                  <c:v>42234</c:v>
                </c:pt>
                <c:pt idx="880">
                  <c:v>42233</c:v>
                </c:pt>
                <c:pt idx="881">
                  <c:v>42230</c:v>
                </c:pt>
                <c:pt idx="882">
                  <c:v>42229</c:v>
                </c:pt>
                <c:pt idx="883">
                  <c:v>42228</c:v>
                </c:pt>
                <c:pt idx="884">
                  <c:v>42227</c:v>
                </c:pt>
                <c:pt idx="885">
                  <c:v>42226</c:v>
                </c:pt>
                <c:pt idx="886">
                  <c:v>42223</c:v>
                </c:pt>
                <c:pt idx="887">
                  <c:v>42222</c:v>
                </c:pt>
                <c:pt idx="888">
                  <c:v>42221</c:v>
                </c:pt>
                <c:pt idx="889">
                  <c:v>42220</c:v>
                </c:pt>
                <c:pt idx="890">
                  <c:v>42219</c:v>
                </c:pt>
                <c:pt idx="891">
                  <c:v>42216</c:v>
                </c:pt>
                <c:pt idx="892">
                  <c:v>42215</c:v>
                </c:pt>
                <c:pt idx="893">
                  <c:v>42214</c:v>
                </c:pt>
                <c:pt idx="894">
                  <c:v>42213</c:v>
                </c:pt>
                <c:pt idx="895">
                  <c:v>42212</c:v>
                </c:pt>
                <c:pt idx="896">
                  <c:v>42209</c:v>
                </c:pt>
                <c:pt idx="897">
                  <c:v>42208</c:v>
                </c:pt>
                <c:pt idx="898">
                  <c:v>42207</c:v>
                </c:pt>
                <c:pt idx="899">
                  <c:v>42206</c:v>
                </c:pt>
                <c:pt idx="900">
                  <c:v>42205</c:v>
                </c:pt>
                <c:pt idx="901">
                  <c:v>42202</c:v>
                </c:pt>
                <c:pt idx="902">
                  <c:v>42201</c:v>
                </c:pt>
                <c:pt idx="903">
                  <c:v>42200</c:v>
                </c:pt>
                <c:pt idx="904">
                  <c:v>42199</c:v>
                </c:pt>
                <c:pt idx="905">
                  <c:v>42198</c:v>
                </c:pt>
                <c:pt idx="906">
                  <c:v>42195</c:v>
                </c:pt>
                <c:pt idx="907">
                  <c:v>42194</c:v>
                </c:pt>
                <c:pt idx="908">
                  <c:v>42193</c:v>
                </c:pt>
                <c:pt idx="909">
                  <c:v>42192</c:v>
                </c:pt>
                <c:pt idx="910">
                  <c:v>42191</c:v>
                </c:pt>
                <c:pt idx="911">
                  <c:v>42188</c:v>
                </c:pt>
                <c:pt idx="912">
                  <c:v>42187</c:v>
                </c:pt>
                <c:pt idx="913">
                  <c:v>42186</c:v>
                </c:pt>
                <c:pt idx="914">
                  <c:v>42185</c:v>
                </c:pt>
                <c:pt idx="915">
                  <c:v>42184</c:v>
                </c:pt>
                <c:pt idx="916">
                  <c:v>42181</c:v>
                </c:pt>
                <c:pt idx="917">
                  <c:v>42180</c:v>
                </c:pt>
                <c:pt idx="918">
                  <c:v>42179</c:v>
                </c:pt>
                <c:pt idx="919">
                  <c:v>42178</c:v>
                </c:pt>
                <c:pt idx="920">
                  <c:v>42177</c:v>
                </c:pt>
                <c:pt idx="921">
                  <c:v>42174</c:v>
                </c:pt>
                <c:pt idx="922">
                  <c:v>42173</c:v>
                </c:pt>
                <c:pt idx="923">
                  <c:v>42172</c:v>
                </c:pt>
                <c:pt idx="924">
                  <c:v>42171</c:v>
                </c:pt>
                <c:pt idx="925">
                  <c:v>42170</c:v>
                </c:pt>
                <c:pt idx="926">
                  <c:v>42167</c:v>
                </c:pt>
                <c:pt idx="927">
                  <c:v>42166</c:v>
                </c:pt>
                <c:pt idx="928">
                  <c:v>42165</c:v>
                </c:pt>
                <c:pt idx="929">
                  <c:v>42164</c:v>
                </c:pt>
                <c:pt idx="930">
                  <c:v>42163</c:v>
                </c:pt>
                <c:pt idx="931">
                  <c:v>42160</c:v>
                </c:pt>
                <c:pt idx="932">
                  <c:v>42159</c:v>
                </c:pt>
                <c:pt idx="933">
                  <c:v>42158</c:v>
                </c:pt>
                <c:pt idx="934">
                  <c:v>42157</c:v>
                </c:pt>
                <c:pt idx="935">
                  <c:v>42156</c:v>
                </c:pt>
                <c:pt idx="936">
                  <c:v>42153</c:v>
                </c:pt>
                <c:pt idx="937">
                  <c:v>42152</c:v>
                </c:pt>
                <c:pt idx="938">
                  <c:v>42151</c:v>
                </c:pt>
                <c:pt idx="939">
                  <c:v>42150</c:v>
                </c:pt>
                <c:pt idx="940">
                  <c:v>42149</c:v>
                </c:pt>
                <c:pt idx="941">
                  <c:v>42146</c:v>
                </c:pt>
                <c:pt idx="942">
                  <c:v>42145</c:v>
                </c:pt>
                <c:pt idx="943">
                  <c:v>42144</c:v>
                </c:pt>
                <c:pt idx="944">
                  <c:v>42143</c:v>
                </c:pt>
                <c:pt idx="945">
                  <c:v>42142</c:v>
                </c:pt>
                <c:pt idx="946">
                  <c:v>42139</c:v>
                </c:pt>
                <c:pt idx="947">
                  <c:v>42138</c:v>
                </c:pt>
                <c:pt idx="948">
                  <c:v>42137</c:v>
                </c:pt>
                <c:pt idx="949">
                  <c:v>42136</c:v>
                </c:pt>
                <c:pt idx="950">
                  <c:v>42135</c:v>
                </c:pt>
                <c:pt idx="951">
                  <c:v>42132</c:v>
                </c:pt>
                <c:pt idx="952">
                  <c:v>42131</c:v>
                </c:pt>
                <c:pt idx="953">
                  <c:v>42130</c:v>
                </c:pt>
                <c:pt idx="954">
                  <c:v>42129</c:v>
                </c:pt>
                <c:pt idx="955">
                  <c:v>42128</c:v>
                </c:pt>
                <c:pt idx="956">
                  <c:v>42125</c:v>
                </c:pt>
                <c:pt idx="957">
                  <c:v>42124</c:v>
                </c:pt>
                <c:pt idx="958">
                  <c:v>42123</c:v>
                </c:pt>
                <c:pt idx="959">
                  <c:v>42122</c:v>
                </c:pt>
                <c:pt idx="960">
                  <c:v>42121</c:v>
                </c:pt>
                <c:pt idx="961">
                  <c:v>42118</c:v>
                </c:pt>
                <c:pt idx="962">
                  <c:v>42117</c:v>
                </c:pt>
                <c:pt idx="963">
                  <c:v>42116</c:v>
                </c:pt>
                <c:pt idx="964">
                  <c:v>42115</c:v>
                </c:pt>
                <c:pt idx="965">
                  <c:v>42114</c:v>
                </c:pt>
                <c:pt idx="966">
                  <c:v>42111</c:v>
                </c:pt>
                <c:pt idx="967">
                  <c:v>42110</c:v>
                </c:pt>
                <c:pt idx="968">
                  <c:v>42109</c:v>
                </c:pt>
                <c:pt idx="969">
                  <c:v>42108</c:v>
                </c:pt>
                <c:pt idx="970">
                  <c:v>42107</c:v>
                </c:pt>
                <c:pt idx="971">
                  <c:v>42104</c:v>
                </c:pt>
                <c:pt idx="972">
                  <c:v>42103</c:v>
                </c:pt>
                <c:pt idx="973">
                  <c:v>42102</c:v>
                </c:pt>
                <c:pt idx="974">
                  <c:v>42101</c:v>
                </c:pt>
                <c:pt idx="975">
                  <c:v>42100</c:v>
                </c:pt>
                <c:pt idx="976">
                  <c:v>42097</c:v>
                </c:pt>
                <c:pt idx="977">
                  <c:v>42096</c:v>
                </c:pt>
                <c:pt idx="978">
                  <c:v>42095</c:v>
                </c:pt>
                <c:pt idx="979">
                  <c:v>42094</c:v>
                </c:pt>
                <c:pt idx="980">
                  <c:v>42093</c:v>
                </c:pt>
                <c:pt idx="981">
                  <c:v>42090</c:v>
                </c:pt>
                <c:pt idx="982">
                  <c:v>42089</c:v>
                </c:pt>
                <c:pt idx="983">
                  <c:v>42088</c:v>
                </c:pt>
                <c:pt idx="984">
                  <c:v>42087</c:v>
                </c:pt>
                <c:pt idx="985">
                  <c:v>42086</c:v>
                </c:pt>
                <c:pt idx="986">
                  <c:v>42083</c:v>
                </c:pt>
                <c:pt idx="987">
                  <c:v>42082</c:v>
                </c:pt>
                <c:pt idx="988">
                  <c:v>42081</c:v>
                </c:pt>
                <c:pt idx="989">
                  <c:v>42080</c:v>
                </c:pt>
                <c:pt idx="990">
                  <c:v>42079</c:v>
                </c:pt>
                <c:pt idx="991">
                  <c:v>42076</c:v>
                </c:pt>
                <c:pt idx="992">
                  <c:v>42075</c:v>
                </c:pt>
                <c:pt idx="993">
                  <c:v>42074</c:v>
                </c:pt>
                <c:pt idx="994">
                  <c:v>42073</c:v>
                </c:pt>
                <c:pt idx="995">
                  <c:v>42072</c:v>
                </c:pt>
                <c:pt idx="996">
                  <c:v>42069</c:v>
                </c:pt>
                <c:pt idx="997">
                  <c:v>42068</c:v>
                </c:pt>
                <c:pt idx="998">
                  <c:v>42067</c:v>
                </c:pt>
                <c:pt idx="999">
                  <c:v>42066</c:v>
                </c:pt>
                <c:pt idx="1000">
                  <c:v>42065</c:v>
                </c:pt>
                <c:pt idx="1001">
                  <c:v>42062</c:v>
                </c:pt>
                <c:pt idx="1002">
                  <c:v>42061</c:v>
                </c:pt>
                <c:pt idx="1003">
                  <c:v>42060</c:v>
                </c:pt>
                <c:pt idx="1004">
                  <c:v>42059</c:v>
                </c:pt>
                <c:pt idx="1005">
                  <c:v>42058</c:v>
                </c:pt>
                <c:pt idx="1006">
                  <c:v>42055</c:v>
                </c:pt>
                <c:pt idx="1007">
                  <c:v>42054</c:v>
                </c:pt>
                <c:pt idx="1008">
                  <c:v>42053</c:v>
                </c:pt>
                <c:pt idx="1009">
                  <c:v>42052</c:v>
                </c:pt>
                <c:pt idx="1010">
                  <c:v>42051</c:v>
                </c:pt>
                <c:pt idx="1011">
                  <c:v>42048</c:v>
                </c:pt>
                <c:pt idx="1012">
                  <c:v>42047</c:v>
                </c:pt>
                <c:pt idx="1013">
                  <c:v>42046</c:v>
                </c:pt>
                <c:pt idx="1014">
                  <c:v>42045</c:v>
                </c:pt>
                <c:pt idx="1015">
                  <c:v>42044</c:v>
                </c:pt>
                <c:pt idx="1016">
                  <c:v>42041</c:v>
                </c:pt>
                <c:pt idx="1017">
                  <c:v>42040</c:v>
                </c:pt>
                <c:pt idx="1018">
                  <c:v>42039</c:v>
                </c:pt>
                <c:pt idx="1019">
                  <c:v>42038</c:v>
                </c:pt>
                <c:pt idx="1020">
                  <c:v>42037</c:v>
                </c:pt>
                <c:pt idx="1021">
                  <c:v>42034</c:v>
                </c:pt>
                <c:pt idx="1022">
                  <c:v>42033</c:v>
                </c:pt>
                <c:pt idx="1023">
                  <c:v>42032</c:v>
                </c:pt>
                <c:pt idx="1024">
                  <c:v>42031</c:v>
                </c:pt>
                <c:pt idx="1025">
                  <c:v>42030</c:v>
                </c:pt>
                <c:pt idx="1026">
                  <c:v>42027</c:v>
                </c:pt>
                <c:pt idx="1027">
                  <c:v>42026</c:v>
                </c:pt>
                <c:pt idx="1028">
                  <c:v>42025</c:v>
                </c:pt>
                <c:pt idx="1029">
                  <c:v>42024</c:v>
                </c:pt>
                <c:pt idx="1030">
                  <c:v>42023</c:v>
                </c:pt>
                <c:pt idx="1031">
                  <c:v>42020</c:v>
                </c:pt>
                <c:pt idx="1032">
                  <c:v>42019</c:v>
                </c:pt>
                <c:pt idx="1033">
                  <c:v>42018</c:v>
                </c:pt>
                <c:pt idx="1034">
                  <c:v>42017</c:v>
                </c:pt>
                <c:pt idx="1035">
                  <c:v>42016</c:v>
                </c:pt>
                <c:pt idx="1036">
                  <c:v>42013</c:v>
                </c:pt>
                <c:pt idx="1037">
                  <c:v>42012</c:v>
                </c:pt>
                <c:pt idx="1038">
                  <c:v>42011</c:v>
                </c:pt>
                <c:pt idx="1039">
                  <c:v>42010</c:v>
                </c:pt>
                <c:pt idx="1040">
                  <c:v>42009</c:v>
                </c:pt>
                <c:pt idx="1041">
                  <c:v>42006</c:v>
                </c:pt>
                <c:pt idx="1042">
                  <c:v>42005</c:v>
                </c:pt>
                <c:pt idx="1043">
                  <c:v>42004</c:v>
                </c:pt>
                <c:pt idx="1044">
                  <c:v>42003</c:v>
                </c:pt>
                <c:pt idx="1045">
                  <c:v>42002</c:v>
                </c:pt>
                <c:pt idx="1046">
                  <c:v>41999</c:v>
                </c:pt>
                <c:pt idx="1047">
                  <c:v>41998</c:v>
                </c:pt>
                <c:pt idx="1048">
                  <c:v>41997</c:v>
                </c:pt>
                <c:pt idx="1049">
                  <c:v>41996</c:v>
                </c:pt>
                <c:pt idx="1050">
                  <c:v>41995</c:v>
                </c:pt>
                <c:pt idx="1051">
                  <c:v>41992</c:v>
                </c:pt>
                <c:pt idx="1052">
                  <c:v>41991</c:v>
                </c:pt>
                <c:pt idx="1053">
                  <c:v>41990</c:v>
                </c:pt>
                <c:pt idx="1054">
                  <c:v>41989</c:v>
                </c:pt>
                <c:pt idx="1055">
                  <c:v>41988</c:v>
                </c:pt>
                <c:pt idx="1056">
                  <c:v>41985</c:v>
                </c:pt>
                <c:pt idx="1057">
                  <c:v>41984</c:v>
                </c:pt>
                <c:pt idx="1058">
                  <c:v>41983</c:v>
                </c:pt>
                <c:pt idx="1059">
                  <c:v>41982</c:v>
                </c:pt>
                <c:pt idx="1060">
                  <c:v>41981</c:v>
                </c:pt>
                <c:pt idx="1061">
                  <c:v>41978</c:v>
                </c:pt>
                <c:pt idx="1062">
                  <c:v>41977</c:v>
                </c:pt>
                <c:pt idx="1063">
                  <c:v>41976</c:v>
                </c:pt>
                <c:pt idx="1064">
                  <c:v>41975</c:v>
                </c:pt>
                <c:pt idx="1065">
                  <c:v>41974</c:v>
                </c:pt>
                <c:pt idx="1066">
                  <c:v>41971</c:v>
                </c:pt>
                <c:pt idx="1067">
                  <c:v>41970</c:v>
                </c:pt>
                <c:pt idx="1068">
                  <c:v>41969</c:v>
                </c:pt>
                <c:pt idx="1069">
                  <c:v>41968</c:v>
                </c:pt>
                <c:pt idx="1070">
                  <c:v>41967</c:v>
                </c:pt>
                <c:pt idx="1071">
                  <c:v>41964</c:v>
                </c:pt>
                <c:pt idx="1072">
                  <c:v>41963</c:v>
                </c:pt>
                <c:pt idx="1073">
                  <c:v>41962</c:v>
                </c:pt>
                <c:pt idx="1074">
                  <c:v>41961</c:v>
                </c:pt>
                <c:pt idx="1075">
                  <c:v>41960</c:v>
                </c:pt>
                <c:pt idx="1076">
                  <c:v>41957</c:v>
                </c:pt>
                <c:pt idx="1077">
                  <c:v>41956</c:v>
                </c:pt>
                <c:pt idx="1078">
                  <c:v>41955</c:v>
                </c:pt>
                <c:pt idx="1079">
                  <c:v>41954</c:v>
                </c:pt>
                <c:pt idx="1080">
                  <c:v>41953</c:v>
                </c:pt>
                <c:pt idx="1081">
                  <c:v>41950</c:v>
                </c:pt>
                <c:pt idx="1082">
                  <c:v>41949</c:v>
                </c:pt>
                <c:pt idx="1083">
                  <c:v>41948</c:v>
                </c:pt>
                <c:pt idx="1084">
                  <c:v>41947</c:v>
                </c:pt>
                <c:pt idx="1085">
                  <c:v>41946</c:v>
                </c:pt>
                <c:pt idx="1086">
                  <c:v>41943</c:v>
                </c:pt>
                <c:pt idx="1087">
                  <c:v>41942</c:v>
                </c:pt>
                <c:pt idx="1088">
                  <c:v>41941</c:v>
                </c:pt>
                <c:pt idx="1089">
                  <c:v>41940</c:v>
                </c:pt>
                <c:pt idx="1090">
                  <c:v>41939</c:v>
                </c:pt>
                <c:pt idx="1091">
                  <c:v>41936</c:v>
                </c:pt>
                <c:pt idx="1092">
                  <c:v>41935</c:v>
                </c:pt>
                <c:pt idx="1093">
                  <c:v>41934</c:v>
                </c:pt>
                <c:pt idx="1094">
                  <c:v>41933</c:v>
                </c:pt>
                <c:pt idx="1095">
                  <c:v>41932</c:v>
                </c:pt>
                <c:pt idx="1096">
                  <c:v>41929</c:v>
                </c:pt>
                <c:pt idx="1097">
                  <c:v>41928</c:v>
                </c:pt>
                <c:pt idx="1098">
                  <c:v>41927</c:v>
                </c:pt>
                <c:pt idx="1099">
                  <c:v>41926</c:v>
                </c:pt>
                <c:pt idx="1100">
                  <c:v>41925</c:v>
                </c:pt>
                <c:pt idx="1101">
                  <c:v>41922</c:v>
                </c:pt>
                <c:pt idx="1102">
                  <c:v>41921</c:v>
                </c:pt>
                <c:pt idx="1103">
                  <c:v>41920</c:v>
                </c:pt>
                <c:pt idx="1104">
                  <c:v>41919</c:v>
                </c:pt>
                <c:pt idx="1105">
                  <c:v>41918</c:v>
                </c:pt>
                <c:pt idx="1106">
                  <c:v>41915</c:v>
                </c:pt>
                <c:pt idx="1107">
                  <c:v>41914</c:v>
                </c:pt>
                <c:pt idx="1108">
                  <c:v>41913</c:v>
                </c:pt>
                <c:pt idx="1109">
                  <c:v>41912</c:v>
                </c:pt>
                <c:pt idx="1110">
                  <c:v>41911</c:v>
                </c:pt>
                <c:pt idx="1111">
                  <c:v>41908</c:v>
                </c:pt>
                <c:pt idx="1112">
                  <c:v>41907</c:v>
                </c:pt>
                <c:pt idx="1113">
                  <c:v>41906</c:v>
                </c:pt>
                <c:pt idx="1114">
                  <c:v>41905</c:v>
                </c:pt>
                <c:pt idx="1115">
                  <c:v>41904</c:v>
                </c:pt>
                <c:pt idx="1116">
                  <c:v>41901</c:v>
                </c:pt>
                <c:pt idx="1117">
                  <c:v>41900</c:v>
                </c:pt>
                <c:pt idx="1118">
                  <c:v>41899</c:v>
                </c:pt>
                <c:pt idx="1119">
                  <c:v>41898</c:v>
                </c:pt>
                <c:pt idx="1120">
                  <c:v>41897</c:v>
                </c:pt>
                <c:pt idx="1121">
                  <c:v>41894</c:v>
                </c:pt>
                <c:pt idx="1122">
                  <c:v>41893</c:v>
                </c:pt>
                <c:pt idx="1123">
                  <c:v>41892</c:v>
                </c:pt>
                <c:pt idx="1124">
                  <c:v>41891</c:v>
                </c:pt>
                <c:pt idx="1125">
                  <c:v>41890</c:v>
                </c:pt>
                <c:pt idx="1126">
                  <c:v>41887</c:v>
                </c:pt>
                <c:pt idx="1127">
                  <c:v>41886</c:v>
                </c:pt>
                <c:pt idx="1128">
                  <c:v>41885</c:v>
                </c:pt>
                <c:pt idx="1129">
                  <c:v>41884</c:v>
                </c:pt>
                <c:pt idx="1130">
                  <c:v>41883</c:v>
                </c:pt>
                <c:pt idx="1131">
                  <c:v>41880</c:v>
                </c:pt>
                <c:pt idx="1132">
                  <c:v>41879</c:v>
                </c:pt>
                <c:pt idx="1133">
                  <c:v>41878</c:v>
                </c:pt>
                <c:pt idx="1134">
                  <c:v>41877</c:v>
                </c:pt>
                <c:pt idx="1135">
                  <c:v>41876</c:v>
                </c:pt>
                <c:pt idx="1136">
                  <c:v>41873</c:v>
                </c:pt>
                <c:pt idx="1137">
                  <c:v>41872</c:v>
                </c:pt>
                <c:pt idx="1138">
                  <c:v>41871</c:v>
                </c:pt>
                <c:pt idx="1139">
                  <c:v>41870</c:v>
                </c:pt>
                <c:pt idx="1140">
                  <c:v>41869</c:v>
                </c:pt>
                <c:pt idx="1141">
                  <c:v>41866</c:v>
                </c:pt>
                <c:pt idx="1142">
                  <c:v>41865</c:v>
                </c:pt>
                <c:pt idx="1143">
                  <c:v>41864</c:v>
                </c:pt>
                <c:pt idx="1144">
                  <c:v>41863</c:v>
                </c:pt>
                <c:pt idx="1145">
                  <c:v>41862</c:v>
                </c:pt>
                <c:pt idx="1146">
                  <c:v>41859</c:v>
                </c:pt>
                <c:pt idx="1147">
                  <c:v>41858</c:v>
                </c:pt>
                <c:pt idx="1148">
                  <c:v>41857</c:v>
                </c:pt>
                <c:pt idx="1149">
                  <c:v>41856</c:v>
                </c:pt>
                <c:pt idx="1150">
                  <c:v>41855</c:v>
                </c:pt>
                <c:pt idx="1151">
                  <c:v>41852</c:v>
                </c:pt>
                <c:pt idx="1152">
                  <c:v>41851</c:v>
                </c:pt>
                <c:pt idx="1153">
                  <c:v>41850</c:v>
                </c:pt>
                <c:pt idx="1154">
                  <c:v>41849</c:v>
                </c:pt>
                <c:pt idx="1155">
                  <c:v>41848</c:v>
                </c:pt>
                <c:pt idx="1156">
                  <c:v>41845</c:v>
                </c:pt>
                <c:pt idx="1157">
                  <c:v>41844</c:v>
                </c:pt>
                <c:pt idx="1158">
                  <c:v>41843</c:v>
                </c:pt>
                <c:pt idx="1159">
                  <c:v>41842</c:v>
                </c:pt>
                <c:pt idx="1160">
                  <c:v>41841</c:v>
                </c:pt>
                <c:pt idx="1161">
                  <c:v>41838</c:v>
                </c:pt>
                <c:pt idx="1162">
                  <c:v>41837</c:v>
                </c:pt>
                <c:pt idx="1163">
                  <c:v>41836</c:v>
                </c:pt>
                <c:pt idx="1164">
                  <c:v>41835</c:v>
                </c:pt>
                <c:pt idx="1165">
                  <c:v>41834</c:v>
                </c:pt>
                <c:pt idx="1166">
                  <c:v>41831</c:v>
                </c:pt>
                <c:pt idx="1167">
                  <c:v>41830</c:v>
                </c:pt>
                <c:pt idx="1168">
                  <c:v>41829</c:v>
                </c:pt>
                <c:pt idx="1169">
                  <c:v>41828</c:v>
                </c:pt>
                <c:pt idx="1170">
                  <c:v>41827</c:v>
                </c:pt>
                <c:pt idx="1171">
                  <c:v>41824</c:v>
                </c:pt>
                <c:pt idx="1172">
                  <c:v>41823</c:v>
                </c:pt>
                <c:pt idx="1173">
                  <c:v>41822</c:v>
                </c:pt>
                <c:pt idx="1174">
                  <c:v>41821</c:v>
                </c:pt>
                <c:pt idx="1175">
                  <c:v>41820</c:v>
                </c:pt>
                <c:pt idx="1176">
                  <c:v>41817</c:v>
                </c:pt>
                <c:pt idx="1177">
                  <c:v>41816</c:v>
                </c:pt>
                <c:pt idx="1178">
                  <c:v>41815</c:v>
                </c:pt>
                <c:pt idx="1179">
                  <c:v>41814</c:v>
                </c:pt>
                <c:pt idx="1180">
                  <c:v>41813</c:v>
                </c:pt>
                <c:pt idx="1181">
                  <c:v>41810</c:v>
                </c:pt>
                <c:pt idx="1182">
                  <c:v>41809</c:v>
                </c:pt>
                <c:pt idx="1183">
                  <c:v>41808</c:v>
                </c:pt>
                <c:pt idx="1184">
                  <c:v>41807</c:v>
                </c:pt>
                <c:pt idx="1185">
                  <c:v>41806</c:v>
                </c:pt>
                <c:pt idx="1186">
                  <c:v>41803</c:v>
                </c:pt>
                <c:pt idx="1187">
                  <c:v>41802</c:v>
                </c:pt>
                <c:pt idx="1188">
                  <c:v>41801</c:v>
                </c:pt>
                <c:pt idx="1189">
                  <c:v>41800</c:v>
                </c:pt>
                <c:pt idx="1190">
                  <c:v>41799</c:v>
                </c:pt>
                <c:pt idx="1191">
                  <c:v>41796</c:v>
                </c:pt>
                <c:pt idx="1192">
                  <c:v>41795</c:v>
                </c:pt>
                <c:pt idx="1193">
                  <c:v>41794</c:v>
                </c:pt>
                <c:pt idx="1194">
                  <c:v>41793</c:v>
                </c:pt>
                <c:pt idx="1195">
                  <c:v>41792</c:v>
                </c:pt>
                <c:pt idx="1196">
                  <c:v>41789</c:v>
                </c:pt>
                <c:pt idx="1197">
                  <c:v>41788</c:v>
                </c:pt>
                <c:pt idx="1198">
                  <c:v>41787</c:v>
                </c:pt>
                <c:pt idx="1199">
                  <c:v>41786</c:v>
                </c:pt>
                <c:pt idx="1200">
                  <c:v>41785</c:v>
                </c:pt>
                <c:pt idx="1201">
                  <c:v>41782</c:v>
                </c:pt>
                <c:pt idx="1202">
                  <c:v>41781</c:v>
                </c:pt>
                <c:pt idx="1203">
                  <c:v>41780</c:v>
                </c:pt>
                <c:pt idx="1204">
                  <c:v>41779</c:v>
                </c:pt>
                <c:pt idx="1205">
                  <c:v>41778</c:v>
                </c:pt>
                <c:pt idx="1206">
                  <c:v>41775</c:v>
                </c:pt>
                <c:pt idx="1207">
                  <c:v>41774</c:v>
                </c:pt>
                <c:pt idx="1208">
                  <c:v>41773</c:v>
                </c:pt>
                <c:pt idx="1209">
                  <c:v>41772</c:v>
                </c:pt>
                <c:pt idx="1210">
                  <c:v>41771</c:v>
                </c:pt>
                <c:pt idx="1211">
                  <c:v>41768</c:v>
                </c:pt>
                <c:pt idx="1212">
                  <c:v>41767</c:v>
                </c:pt>
                <c:pt idx="1213">
                  <c:v>41766</c:v>
                </c:pt>
                <c:pt idx="1214">
                  <c:v>41765</c:v>
                </c:pt>
                <c:pt idx="1215">
                  <c:v>41764</c:v>
                </c:pt>
                <c:pt idx="1216">
                  <c:v>41761</c:v>
                </c:pt>
                <c:pt idx="1217">
                  <c:v>41760</c:v>
                </c:pt>
                <c:pt idx="1218">
                  <c:v>41759</c:v>
                </c:pt>
                <c:pt idx="1219">
                  <c:v>41758</c:v>
                </c:pt>
                <c:pt idx="1220">
                  <c:v>41757</c:v>
                </c:pt>
                <c:pt idx="1221">
                  <c:v>41754</c:v>
                </c:pt>
                <c:pt idx="1222">
                  <c:v>41753</c:v>
                </c:pt>
                <c:pt idx="1223">
                  <c:v>41752</c:v>
                </c:pt>
                <c:pt idx="1224">
                  <c:v>41751</c:v>
                </c:pt>
                <c:pt idx="1225">
                  <c:v>41750</c:v>
                </c:pt>
                <c:pt idx="1226">
                  <c:v>41747</c:v>
                </c:pt>
                <c:pt idx="1227">
                  <c:v>41746</c:v>
                </c:pt>
                <c:pt idx="1228">
                  <c:v>41745</c:v>
                </c:pt>
                <c:pt idx="1229">
                  <c:v>41744</c:v>
                </c:pt>
                <c:pt idx="1230">
                  <c:v>41743</c:v>
                </c:pt>
                <c:pt idx="1231">
                  <c:v>41740</c:v>
                </c:pt>
                <c:pt idx="1232">
                  <c:v>41739</c:v>
                </c:pt>
                <c:pt idx="1233">
                  <c:v>41738</c:v>
                </c:pt>
                <c:pt idx="1234">
                  <c:v>41737</c:v>
                </c:pt>
                <c:pt idx="1235">
                  <c:v>41736</c:v>
                </c:pt>
                <c:pt idx="1236">
                  <c:v>41733</c:v>
                </c:pt>
                <c:pt idx="1237">
                  <c:v>41732</c:v>
                </c:pt>
                <c:pt idx="1238">
                  <c:v>41731</c:v>
                </c:pt>
                <c:pt idx="1239">
                  <c:v>41730</c:v>
                </c:pt>
                <c:pt idx="1240">
                  <c:v>41729</c:v>
                </c:pt>
                <c:pt idx="1241">
                  <c:v>41726</c:v>
                </c:pt>
                <c:pt idx="1242">
                  <c:v>41725</c:v>
                </c:pt>
                <c:pt idx="1243">
                  <c:v>41724</c:v>
                </c:pt>
                <c:pt idx="1244">
                  <c:v>41723</c:v>
                </c:pt>
                <c:pt idx="1245">
                  <c:v>41722</c:v>
                </c:pt>
                <c:pt idx="1246">
                  <c:v>41719</c:v>
                </c:pt>
                <c:pt idx="1247">
                  <c:v>41718</c:v>
                </c:pt>
                <c:pt idx="1248">
                  <c:v>41717</c:v>
                </c:pt>
                <c:pt idx="1249">
                  <c:v>41716</c:v>
                </c:pt>
                <c:pt idx="1250">
                  <c:v>41715</c:v>
                </c:pt>
                <c:pt idx="1251">
                  <c:v>41712</c:v>
                </c:pt>
                <c:pt idx="1252">
                  <c:v>41711</c:v>
                </c:pt>
                <c:pt idx="1253">
                  <c:v>41710</c:v>
                </c:pt>
                <c:pt idx="1254">
                  <c:v>41709</c:v>
                </c:pt>
                <c:pt idx="1255">
                  <c:v>41708</c:v>
                </c:pt>
                <c:pt idx="1256">
                  <c:v>41705</c:v>
                </c:pt>
                <c:pt idx="1257">
                  <c:v>41704</c:v>
                </c:pt>
                <c:pt idx="1258">
                  <c:v>41703</c:v>
                </c:pt>
                <c:pt idx="1259">
                  <c:v>41702</c:v>
                </c:pt>
                <c:pt idx="1260">
                  <c:v>41701</c:v>
                </c:pt>
                <c:pt idx="1261">
                  <c:v>41698</c:v>
                </c:pt>
                <c:pt idx="1262">
                  <c:v>41697</c:v>
                </c:pt>
                <c:pt idx="1263">
                  <c:v>41696</c:v>
                </c:pt>
                <c:pt idx="1264">
                  <c:v>41695</c:v>
                </c:pt>
                <c:pt idx="1265">
                  <c:v>41694</c:v>
                </c:pt>
                <c:pt idx="1266">
                  <c:v>41691</c:v>
                </c:pt>
                <c:pt idx="1267">
                  <c:v>41690</c:v>
                </c:pt>
                <c:pt idx="1268">
                  <c:v>41689</c:v>
                </c:pt>
                <c:pt idx="1269">
                  <c:v>41688</c:v>
                </c:pt>
                <c:pt idx="1270">
                  <c:v>41687</c:v>
                </c:pt>
                <c:pt idx="1271">
                  <c:v>41684</c:v>
                </c:pt>
                <c:pt idx="1272">
                  <c:v>41683</c:v>
                </c:pt>
                <c:pt idx="1273">
                  <c:v>41682</c:v>
                </c:pt>
                <c:pt idx="1274">
                  <c:v>41681</c:v>
                </c:pt>
                <c:pt idx="1275">
                  <c:v>41680</c:v>
                </c:pt>
                <c:pt idx="1276">
                  <c:v>41677</c:v>
                </c:pt>
                <c:pt idx="1277">
                  <c:v>41676</c:v>
                </c:pt>
                <c:pt idx="1278">
                  <c:v>41675</c:v>
                </c:pt>
                <c:pt idx="1279">
                  <c:v>41674</c:v>
                </c:pt>
                <c:pt idx="1280">
                  <c:v>41673</c:v>
                </c:pt>
                <c:pt idx="1281">
                  <c:v>41670</c:v>
                </c:pt>
                <c:pt idx="1282">
                  <c:v>41669</c:v>
                </c:pt>
                <c:pt idx="1283">
                  <c:v>41668</c:v>
                </c:pt>
                <c:pt idx="1284">
                  <c:v>41667</c:v>
                </c:pt>
                <c:pt idx="1285">
                  <c:v>41666</c:v>
                </c:pt>
                <c:pt idx="1286">
                  <c:v>41663</c:v>
                </c:pt>
                <c:pt idx="1287">
                  <c:v>41662</c:v>
                </c:pt>
                <c:pt idx="1288">
                  <c:v>41661</c:v>
                </c:pt>
                <c:pt idx="1289">
                  <c:v>41660</c:v>
                </c:pt>
                <c:pt idx="1290">
                  <c:v>41659</c:v>
                </c:pt>
                <c:pt idx="1291">
                  <c:v>41656</c:v>
                </c:pt>
                <c:pt idx="1292">
                  <c:v>41655</c:v>
                </c:pt>
                <c:pt idx="1293">
                  <c:v>41654</c:v>
                </c:pt>
                <c:pt idx="1294">
                  <c:v>41653</c:v>
                </c:pt>
                <c:pt idx="1295">
                  <c:v>41652</c:v>
                </c:pt>
                <c:pt idx="1296">
                  <c:v>41649</c:v>
                </c:pt>
                <c:pt idx="1297">
                  <c:v>41648</c:v>
                </c:pt>
                <c:pt idx="1298">
                  <c:v>41647</c:v>
                </c:pt>
                <c:pt idx="1299">
                  <c:v>41646</c:v>
                </c:pt>
                <c:pt idx="1300">
                  <c:v>41645</c:v>
                </c:pt>
                <c:pt idx="1301">
                  <c:v>41642</c:v>
                </c:pt>
                <c:pt idx="1302">
                  <c:v>41641</c:v>
                </c:pt>
                <c:pt idx="1303">
                  <c:v>41640</c:v>
                </c:pt>
                <c:pt idx="1304">
                  <c:v>41639</c:v>
                </c:pt>
                <c:pt idx="1305">
                  <c:v>41638</c:v>
                </c:pt>
                <c:pt idx="1306">
                  <c:v>41635</c:v>
                </c:pt>
                <c:pt idx="1307">
                  <c:v>41634</c:v>
                </c:pt>
                <c:pt idx="1308">
                  <c:v>41633</c:v>
                </c:pt>
                <c:pt idx="1309">
                  <c:v>41632</c:v>
                </c:pt>
                <c:pt idx="1310">
                  <c:v>41631</c:v>
                </c:pt>
                <c:pt idx="1311">
                  <c:v>41628</c:v>
                </c:pt>
                <c:pt idx="1312">
                  <c:v>41627</c:v>
                </c:pt>
                <c:pt idx="1313">
                  <c:v>41626</c:v>
                </c:pt>
                <c:pt idx="1314">
                  <c:v>41625</c:v>
                </c:pt>
                <c:pt idx="1315">
                  <c:v>41624</c:v>
                </c:pt>
                <c:pt idx="1316">
                  <c:v>41621</c:v>
                </c:pt>
                <c:pt idx="1317">
                  <c:v>41620</c:v>
                </c:pt>
                <c:pt idx="1318">
                  <c:v>41619</c:v>
                </c:pt>
                <c:pt idx="1319">
                  <c:v>41618</c:v>
                </c:pt>
                <c:pt idx="1320">
                  <c:v>41617</c:v>
                </c:pt>
                <c:pt idx="1321">
                  <c:v>41614</c:v>
                </c:pt>
                <c:pt idx="1322">
                  <c:v>41613</c:v>
                </c:pt>
                <c:pt idx="1323">
                  <c:v>41612</c:v>
                </c:pt>
                <c:pt idx="1324">
                  <c:v>41611</c:v>
                </c:pt>
                <c:pt idx="1325">
                  <c:v>41610</c:v>
                </c:pt>
                <c:pt idx="1326">
                  <c:v>41607</c:v>
                </c:pt>
                <c:pt idx="1327">
                  <c:v>41606</c:v>
                </c:pt>
                <c:pt idx="1328">
                  <c:v>41605</c:v>
                </c:pt>
                <c:pt idx="1329">
                  <c:v>41604</c:v>
                </c:pt>
                <c:pt idx="1330">
                  <c:v>41603</c:v>
                </c:pt>
                <c:pt idx="1331">
                  <c:v>41600</c:v>
                </c:pt>
                <c:pt idx="1332">
                  <c:v>41599</c:v>
                </c:pt>
                <c:pt idx="1333">
                  <c:v>41598</c:v>
                </c:pt>
                <c:pt idx="1334">
                  <c:v>41597</c:v>
                </c:pt>
                <c:pt idx="1335">
                  <c:v>41596</c:v>
                </c:pt>
                <c:pt idx="1336">
                  <c:v>41593</c:v>
                </c:pt>
                <c:pt idx="1337">
                  <c:v>41592</c:v>
                </c:pt>
                <c:pt idx="1338">
                  <c:v>41591</c:v>
                </c:pt>
                <c:pt idx="1339">
                  <c:v>41590</c:v>
                </c:pt>
                <c:pt idx="1340">
                  <c:v>41589</c:v>
                </c:pt>
                <c:pt idx="1341">
                  <c:v>41586</c:v>
                </c:pt>
                <c:pt idx="1342">
                  <c:v>41585</c:v>
                </c:pt>
                <c:pt idx="1343">
                  <c:v>41584</c:v>
                </c:pt>
                <c:pt idx="1344">
                  <c:v>41583</c:v>
                </c:pt>
                <c:pt idx="1345">
                  <c:v>41582</c:v>
                </c:pt>
                <c:pt idx="1346">
                  <c:v>41579</c:v>
                </c:pt>
                <c:pt idx="1347">
                  <c:v>41578</c:v>
                </c:pt>
                <c:pt idx="1348">
                  <c:v>41577</c:v>
                </c:pt>
                <c:pt idx="1349">
                  <c:v>41576</c:v>
                </c:pt>
                <c:pt idx="1350">
                  <c:v>41575</c:v>
                </c:pt>
                <c:pt idx="1351">
                  <c:v>41572</c:v>
                </c:pt>
                <c:pt idx="1352">
                  <c:v>41571</c:v>
                </c:pt>
                <c:pt idx="1353">
                  <c:v>41570</c:v>
                </c:pt>
                <c:pt idx="1354">
                  <c:v>41569</c:v>
                </c:pt>
                <c:pt idx="1355">
                  <c:v>41568</c:v>
                </c:pt>
                <c:pt idx="1356">
                  <c:v>41565</c:v>
                </c:pt>
                <c:pt idx="1357">
                  <c:v>41564</c:v>
                </c:pt>
                <c:pt idx="1358">
                  <c:v>41563</c:v>
                </c:pt>
                <c:pt idx="1359">
                  <c:v>41562</c:v>
                </c:pt>
                <c:pt idx="1360">
                  <c:v>41561</c:v>
                </c:pt>
                <c:pt idx="1361">
                  <c:v>41558</c:v>
                </c:pt>
                <c:pt idx="1362">
                  <c:v>41557</c:v>
                </c:pt>
                <c:pt idx="1363">
                  <c:v>41556</c:v>
                </c:pt>
                <c:pt idx="1364">
                  <c:v>41555</c:v>
                </c:pt>
                <c:pt idx="1365">
                  <c:v>41554</c:v>
                </c:pt>
                <c:pt idx="1366">
                  <c:v>41551</c:v>
                </c:pt>
                <c:pt idx="1367">
                  <c:v>41550</c:v>
                </c:pt>
                <c:pt idx="1368">
                  <c:v>41549</c:v>
                </c:pt>
                <c:pt idx="1369">
                  <c:v>41548</c:v>
                </c:pt>
                <c:pt idx="1370">
                  <c:v>41547</c:v>
                </c:pt>
                <c:pt idx="1371">
                  <c:v>41544</c:v>
                </c:pt>
                <c:pt idx="1372">
                  <c:v>41543</c:v>
                </c:pt>
                <c:pt idx="1373">
                  <c:v>41542</c:v>
                </c:pt>
                <c:pt idx="1374">
                  <c:v>41541</c:v>
                </c:pt>
                <c:pt idx="1375">
                  <c:v>41540</c:v>
                </c:pt>
                <c:pt idx="1376">
                  <c:v>41537</c:v>
                </c:pt>
                <c:pt idx="1377">
                  <c:v>41536</c:v>
                </c:pt>
                <c:pt idx="1378">
                  <c:v>41535</c:v>
                </c:pt>
                <c:pt idx="1379">
                  <c:v>41534</c:v>
                </c:pt>
                <c:pt idx="1380">
                  <c:v>41533</c:v>
                </c:pt>
                <c:pt idx="1381">
                  <c:v>41530</c:v>
                </c:pt>
                <c:pt idx="1382">
                  <c:v>41529</c:v>
                </c:pt>
                <c:pt idx="1383">
                  <c:v>41528</c:v>
                </c:pt>
                <c:pt idx="1384">
                  <c:v>41527</c:v>
                </c:pt>
                <c:pt idx="1385">
                  <c:v>41526</c:v>
                </c:pt>
                <c:pt idx="1386">
                  <c:v>41523</c:v>
                </c:pt>
                <c:pt idx="1387">
                  <c:v>41522</c:v>
                </c:pt>
                <c:pt idx="1388">
                  <c:v>41521</c:v>
                </c:pt>
                <c:pt idx="1389">
                  <c:v>41520</c:v>
                </c:pt>
                <c:pt idx="1390">
                  <c:v>41519</c:v>
                </c:pt>
                <c:pt idx="1391">
                  <c:v>41516</c:v>
                </c:pt>
                <c:pt idx="1392">
                  <c:v>41515</c:v>
                </c:pt>
                <c:pt idx="1393">
                  <c:v>41514</c:v>
                </c:pt>
                <c:pt idx="1394">
                  <c:v>41513</c:v>
                </c:pt>
                <c:pt idx="1395">
                  <c:v>41512</c:v>
                </c:pt>
                <c:pt idx="1396">
                  <c:v>41509</c:v>
                </c:pt>
                <c:pt idx="1397">
                  <c:v>41508</c:v>
                </c:pt>
                <c:pt idx="1398">
                  <c:v>41507</c:v>
                </c:pt>
                <c:pt idx="1399">
                  <c:v>41506</c:v>
                </c:pt>
                <c:pt idx="1400">
                  <c:v>41505</c:v>
                </c:pt>
                <c:pt idx="1401">
                  <c:v>41502</c:v>
                </c:pt>
                <c:pt idx="1402">
                  <c:v>41501</c:v>
                </c:pt>
                <c:pt idx="1403">
                  <c:v>41500</c:v>
                </c:pt>
                <c:pt idx="1404">
                  <c:v>41499</c:v>
                </c:pt>
                <c:pt idx="1405">
                  <c:v>41498</c:v>
                </c:pt>
                <c:pt idx="1406">
                  <c:v>41495</c:v>
                </c:pt>
                <c:pt idx="1407">
                  <c:v>41494</c:v>
                </c:pt>
                <c:pt idx="1408">
                  <c:v>41493</c:v>
                </c:pt>
                <c:pt idx="1409">
                  <c:v>41492</c:v>
                </c:pt>
                <c:pt idx="1410">
                  <c:v>41491</c:v>
                </c:pt>
                <c:pt idx="1411">
                  <c:v>41488</c:v>
                </c:pt>
                <c:pt idx="1412">
                  <c:v>41487</c:v>
                </c:pt>
                <c:pt idx="1413">
                  <c:v>41486</c:v>
                </c:pt>
                <c:pt idx="1414">
                  <c:v>41485</c:v>
                </c:pt>
                <c:pt idx="1415">
                  <c:v>41484</c:v>
                </c:pt>
                <c:pt idx="1416">
                  <c:v>41481</c:v>
                </c:pt>
                <c:pt idx="1417">
                  <c:v>41480</c:v>
                </c:pt>
                <c:pt idx="1418">
                  <c:v>41479</c:v>
                </c:pt>
                <c:pt idx="1419">
                  <c:v>41478</c:v>
                </c:pt>
                <c:pt idx="1420">
                  <c:v>41477</c:v>
                </c:pt>
                <c:pt idx="1421">
                  <c:v>41474</c:v>
                </c:pt>
                <c:pt idx="1422">
                  <c:v>41473</c:v>
                </c:pt>
                <c:pt idx="1423">
                  <c:v>41472</c:v>
                </c:pt>
                <c:pt idx="1424">
                  <c:v>41471</c:v>
                </c:pt>
                <c:pt idx="1425">
                  <c:v>41470</c:v>
                </c:pt>
                <c:pt idx="1426">
                  <c:v>41467</c:v>
                </c:pt>
                <c:pt idx="1427">
                  <c:v>41466</c:v>
                </c:pt>
                <c:pt idx="1428">
                  <c:v>41465</c:v>
                </c:pt>
                <c:pt idx="1429">
                  <c:v>41464</c:v>
                </c:pt>
                <c:pt idx="1430">
                  <c:v>41463</c:v>
                </c:pt>
                <c:pt idx="1431">
                  <c:v>41460</c:v>
                </c:pt>
                <c:pt idx="1432">
                  <c:v>41459</c:v>
                </c:pt>
                <c:pt idx="1433">
                  <c:v>41458</c:v>
                </c:pt>
                <c:pt idx="1434">
                  <c:v>41457</c:v>
                </c:pt>
                <c:pt idx="1435">
                  <c:v>41456</c:v>
                </c:pt>
                <c:pt idx="1436">
                  <c:v>41453</c:v>
                </c:pt>
                <c:pt idx="1437">
                  <c:v>41452</c:v>
                </c:pt>
                <c:pt idx="1438">
                  <c:v>41451</c:v>
                </c:pt>
                <c:pt idx="1439">
                  <c:v>41450</c:v>
                </c:pt>
                <c:pt idx="1440">
                  <c:v>41449</c:v>
                </c:pt>
                <c:pt idx="1441">
                  <c:v>41446</c:v>
                </c:pt>
                <c:pt idx="1442">
                  <c:v>41445</c:v>
                </c:pt>
                <c:pt idx="1443">
                  <c:v>41444</c:v>
                </c:pt>
                <c:pt idx="1444">
                  <c:v>41443</c:v>
                </c:pt>
                <c:pt idx="1445">
                  <c:v>41442</c:v>
                </c:pt>
                <c:pt idx="1446">
                  <c:v>41439</c:v>
                </c:pt>
                <c:pt idx="1447">
                  <c:v>41438</c:v>
                </c:pt>
                <c:pt idx="1448">
                  <c:v>41437</c:v>
                </c:pt>
                <c:pt idx="1449">
                  <c:v>41436</c:v>
                </c:pt>
                <c:pt idx="1450">
                  <c:v>41435</c:v>
                </c:pt>
                <c:pt idx="1451">
                  <c:v>41432</c:v>
                </c:pt>
                <c:pt idx="1452">
                  <c:v>41431</c:v>
                </c:pt>
                <c:pt idx="1453">
                  <c:v>41430</c:v>
                </c:pt>
                <c:pt idx="1454">
                  <c:v>41429</c:v>
                </c:pt>
                <c:pt idx="1455">
                  <c:v>41428</c:v>
                </c:pt>
                <c:pt idx="1456">
                  <c:v>41425</c:v>
                </c:pt>
                <c:pt idx="1457">
                  <c:v>41424</c:v>
                </c:pt>
                <c:pt idx="1458">
                  <c:v>41423</c:v>
                </c:pt>
                <c:pt idx="1459">
                  <c:v>41422</c:v>
                </c:pt>
                <c:pt idx="1460">
                  <c:v>41421</c:v>
                </c:pt>
                <c:pt idx="1461">
                  <c:v>41418</c:v>
                </c:pt>
                <c:pt idx="1462">
                  <c:v>41417</c:v>
                </c:pt>
                <c:pt idx="1463">
                  <c:v>41416</c:v>
                </c:pt>
                <c:pt idx="1464">
                  <c:v>41415</c:v>
                </c:pt>
                <c:pt idx="1465">
                  <c:v>41414</c:v>
                </c:pt>
                <c:pt idx="1466">
                  <c:v>41411</c:v>
                </c:pt>
                <c:pt idx="1467">
                  <c:v>41410</c:v>
                </c:pt>
                <c:pt idx="1468">
                  <c:v>41409</c:v>
                </c:pt>
                <c:pt idx="1469">
                  <c:v>41408</c:v>
                </c:pt>
                <c:pt idx="1470">
                  <c:v>41407</c:v>
                </c:pt>
                <c:pt idx="1471">
                  <c:v>41404</c:v>
                </c:pt>
                <c:pt idx="1472">
                  <c:v>41403</c:v>
                </c:pt>
                <c:pt idx="1473">
                  <c:v>41402</c:v>
                </c:pt>
                <c:pt idx="1474">
                  <c:v>41401</c:v>
                </c:pt>
                <c:pt idx="1475">
                  <c:v>41400</c:v>
                </c:pt>
                <c:pt idx="1476">
                  <c:v>41397</c:v>
                </c:pt>
                <c:pt idx="1477">
                  <c:v>41396</c:v>
                </c:pt>
                <c:pt idx="1478">
                  <c:v>41395</c:v>
                </c:pt>
                <c:pt idx="1479">
                  <c:v>41394</c:v>
                </c:pt>
                <c:pt idx="1480">
                  <c:v>41393</c:v>
                </c:pt>
                <c:pt idx="1481">
                  <c:v>41390</c:v>
                </c:pt>
                <c:pt idx="1482">
                  <c:v>41389</c:v>
                </c:pt>
                <c:pt idx="1483">
                  <c:v>41388</c:v>
                </c:pt>
                <c:pt idx="1484">
                  <c:v>41387</c:v>
                </c:pt>
                <c:pt idx="1485">
                  <c:v>41386</c:v>
                </c:pt>
                <c:pt idx="1486">
                  <c:v>41383</c:v>
                </c:pt>
                <c:pt idx="1487">
                  <c:v>41382</c:v>
                </c:pt>
                <c:pt idx="1488">
                  <c:v>41381</c:v>
                </c:pt>
                <c:pt idx="1489">
                  <c:v>41380</c:v>
                </c:pt>
                <c:pt idx="1490">
                  <c:v>41379</c:v>
                </c:pt>
                <c:pt idx="1491">
                  <c:v>41376</c:v>
                </c:pt>
                <c:pt idx="1492">
                  <c:v>41375</c:v>
                </c:pt>
                <c:pt idx="1493">
                  <c:v>41374</c:v>
                </c:pt>
                <c:pt idx="1494">
                  <c:v>41373</c:v>
                </c:pt>
                <c:pt idx="1495">
                  <c:v>41372</c:v>
                </c:pt>
                <c:pt idx="1496">
                  <c:v>41369</c:v>
                </c:pt>
                <c:pt idx="1497">
                  <c:v>41368</c:v>
                </c:pt>
                <c:pt idx="1498">
                  <c:v>41367</c:v>
                </c:pt>
                <c:pt idx="1499">
                  <c:v>41366</c:v>
                </c:pt>
                <c:pt idx="1500">
                  <c:v>41365</c:v>
                </c:pt>
                <c:pt idx="1501">
                  <c:v>41362</c:v>
                </c:pt>
                <c:pt idx="1502">
                  <c:v>41361</c:v>
                </c:pt>
                <c:pt idx="1503">
                  <c:v>41360</c:v>
                </c:pt>
                <c:pt idx="1504">
                  <c:v>41359</c:v>
                </c:pt>
                <c:pt idx="1505">
                  <c:v>41358</c:v>
                </c:pt>
                <c:pt idx="1506">
                  <c:v>41355</c:v>
                </c:pt>
                <c:pt idx="1507">
                  <c:v>41354</c:v>
                </c:pt>
                <c:pt idx="1508">
                  <c:v>41353</c:v>
                </c:pt>
                <c:pt idx="1509">
                  <c:v>41352</c:v>
                </c:pt>
                <c:pt idx="1510">
                  <c:v>41351</c:v>
                </c:pt>
                <c:pt idx="1511">
                  <c:v>41348</c:v>
                </c:pt>
                <c:pt idx="1512">
                  <c:v>41347</c:v>
                </c:pt>
                <c:pt idx="1513">
                  <c:v>41346</c:v>
                </c:pt>
                <c:pt idx="1514">
                  <c:v>41345</c:v>
                </c:pt>
                <c:pt idx="1515">
                  <c:v>41344</c:v>
                </c:pt>
                <c:pt idx="1516">
                  <c:v>41341</c:v>
                </c:pt>
                <c:pt idx="1517">
                  <c:v>41340</c:v>
                </c:pt>
                <c:pt idx="1518">
                  <c:v>41339</c:v>
                </c:pt>
                <c:pt idx="1519">
                  <c:v>41338</c:v>
                </c:pt>
                <c:pt idx="1520">
                  <c:v>41337</c:v>
                </c:pt>
                <c:pt idx="1521">
                  <c:v>41334</c:v>
                </c:pt>
                <c:pt idx="1522">
                  <c:v>41333</c:v>
                </c:pt>
                <c:pt idx="1523">
                  <c:v>41332</c:v>
                </c:pt>
                <c:pt idx="1524">
                  <c:v>41331</c:v>
                </c:pt>
                <c:pt idx="1525">
                  <c:v>41330</c:v>
                </c:pt>
                <c:pt idx="1526">
                  <c:v>41327</c:v>
                </c:pt>
                <c:pt idx="1527">
                  <c:v>41326</c:v>
                </c:pt>
                <c:pt idx="1528">
                  <c:v>41325</c:v>
                </c:pt>
                <c:pt idx="1529">
                  <c:v>41324</c:v>
                </c:pt>
                <c:pt idx="1530">
                  <c:v>41323</c:v>
                </c:pt>
                <c:pt idx="1531">
                  <c:v>41320</c:v>
                </c:pt>
                <c:pt idx="1532">
                  <c:v>41319</c:v>
                </c:pt>
                <c:pt idx="1533">
                  <c:v>41318</c:v>
                </c:pt>
                <c:pt idx="1534">
                  <c:v>41317</c:v>
                </c:pt>
                <c:pt idx="1535">
                  <c:v>41316</c:v>
                </c:pt>
                <c:pt idx="1536">
                  <c:v>41313</c:v>
                </c:pt>
                <c:pt idx="1537">
                  <c:v>41312</c:v>
                </c:pt>
                <c:pt idx="1538">
                  <c:v>41311</c:v>
                </c:pt>
                <c:pt idx="1539">
                  <c:v>41310</c:v>
                </c:pt>
                <c:pt idx="1540">
                  <c:v>41309</c:v>
                </c:pt>
                <c:pt idx="1541">
                  <c:v>41306</c:v>
                </c:pt>
                <c:pt idx="1542">
                  <c:v>41305</c:v>
                </c:pt>
                <c:pt idx="1543">
                  <c:v>41304</c:v>
                </c:pt>
                <c:pt idx="1544">
                  <c:v>41303</c:v>
                </c:pt>
                <c:pt idx="1545">
                  <c:v>41302</c:v>
                </c:pt>
                <c:pt idx="1546">
                  <c:v>41299</c:v>
                </c:pt>
                <c:pt idx="1547">
                  <c:v>41298</c:v>
                </c:pt>
                <c:pt idx="1548">
                  <c:v>41297</c:v>
                </c:pt>
                <c:pt idx="1549">
                  <c:v>41296</c:v>
                </c:pt>
                <c:pt idx="1550">
                  <c:v>41295</c:v>
                </c:pt>
                <c:pt idx="1551">
                  <c:v>41292</c:v>
                </c:pt>
                <c:pt idx="1552">
                  <c:v>41291</c:v>
                </c:pt>
                <c:pt idx="1553">
                  <c:v>41290</c:v>
                </c:pt>
                <c:pt idx="1554">
                  <c:v>41289</c:v>
                </c:pt>
                <c:pt idx="1555">
                  <c:v>41288</c:v>
                </c:pt>
                <c:pt idx="1556">
                  <c:v>41285</c:v>
                </c:pt>
                <c:pt idx="1557">
                  <c:v>41284</c:v>
                </c:pt>
                <c:pt idx="1558">
                  <c:v>41283</c:v>
                </c:pt>
                <c:pt idx="1559">
                  <c:v>41282</c:v>
                </c:pt>
                <c:pt idx="1560">
                  <c:v>41281</c:v>
                </c:pt>
                <c:pt idx="1561">
                  <c:v>41278</c:v>
                </c:pt>
                <c:pt idx="1562">
                  <c:v>41277</c:v>
                </c:pt>
                <c:pt idx="1563">
                  <c:v>41276</c:v>
                </c:pt>
                <c:pt idx="1564">
                  <c:v>41275</c:v>
                </c:pt>
                <c:pt idx="1565">
                  <c:v>41274</c:v>
                </c:pt>
                <c:pt idx="1566">
                  <c:v>41271</c:v>
                </c:pt>
                <c:pt idx="1567">
                  <c:v>41270</c:v>
                </c:pt>
                <c:pt idx="1568">
                  <c:v>41269</c:v>
                </c:pt>
                <c:pt idx="1569">
                  <c:v>41268</c:v>
                </c:pt>
                <c:pt idx="1570">
                  <c:v>41267</c:v>
                </c:pt>
                <c:pt idx="1571">
                  <c:v>41264</c:v>
                </c:pt>
                <c:pt idx="1572">
                  <c:v>41263</c:v>
                </c:pt>
                <c:pt idx="1573">
                  <c:v>41262</c:v>
                </c:pt>
                <c:pt idx="1574">
                  <c:v>41261</c:v>
                </c:pt>
                <c:pt idx="1575">
                  <c:v>41260</c:v>
                </c:pt>
                <c:pt idx="1576">
                  <c:v>41257</c:v>
                </c:pt>
                <c:pt idx="1577">
                  <c:v>41256</c:v>
                </c:pt>
                <c:pt idx="1578">
                  <c:v>41255</c:v>
                </c:pt>
                <c:pt idx="1579">
                  <c:v>41254</c:v>
                </c:pt>
                <c:pt idx="1580">
                  <c:v>41253</c:v>
                </c:pt>
                <c:pt idx="1581">
                  <c:v>41250</c:v>
                </c:pt>
                <c:pt idx="1582">
                  <c:v>41249</c:v>
                </c:pt>
                <c:pt idx="1583">
                  <c:v>41248</c:v>
                </c:pt>
                <c:pt idx="1584">
                  <c:v>41247</c:v>
                </c:pt>
                <c:pt idx="1585">
                  <c:v>41246</c:v>
                </c:pt>
                <c:pt idx="1586">
                  <c:v>41243</c:v>
                </c:pt>
                <c:pt idx="1587">
                  <c:v>41242</c:v>
                </c:pt>
                <c:pt idx="1588">
                  <c:v>41241</c:v>
                </c:pt>
                <c:pt idx="1589">
                  <c:v>41240</c:v>
                </c:pt>
                <c:pt idx="1590">
                  <c:v>41239</c:v>
                </c:pt>
                <c:pt idx="1591">
                  <c:v>41236</c:v>
                </c:pt>
                <c:pt idx="1592">
                  <c:v>41235</c:v>
                </c:pt>
                <c:pt idx="1593">
                  <c:v>41234</c:v>
                </c:pt>
                <c:pt idx="1594">
                  <c:v>41233</c:v>
                </c:pt>
                <c:pt idx="1595">
                  <c:v>41232</c:v>
                </c:pt>
                <c:pt idx="1596">
                  <c:v>41229</c:v>
                </c:pt>
                <c:pt idx="1597">
                  <c:v>41228</c:v>
                </c:pt>
                <c:pt idx="1598">
                  <c:v>41227</c:v>
                </c:pt>
                <c:pt idx="1599">
                  <c:v>41226</c:v>
                </c:pt>
                <c:pt idx="1600">
                  <c:v>41225</c:v>
                </c:pt>
                <c:pt idx="1601">
                  <c:v>41222</c:v>
                </c:pt>
                <c:pt idx="1602">
                  <c:v>41221</c:v>
                </c:pt>
                <c:pt idx="1603">
                  <c:v>41220</c:v>
                </c:pt>
                <c:pt idx="1604">
                  <c:v>41219</c:v>
                </c:pt>
                <c:pt idx="1605">
                  <c:v>41218</c:v>
                </c:pt>
                <c:pt idx="1606">
                  <c:v>41215</c:v>
                </c:pt>
                <c:pt idx="1607">
                  <c:v>41214</c:v>
                </c:pt>
                <c:pt idx="1608">
                  <c:v>41213</c:v>
                </c:pt>
                <c:pt idx="1609">
                  <c:v>41212</c:v>
                </c:pt>
                <c:pt idx="1610">
                  <c:v>41211</c:v>
                </c:pt>
                <c:pt idx="1611">
                  <c:v>41208</c:v>
                </c:pt>
                <c:pt idx="1612">
                  <c:v>41207</c:v>
                </c:pt>
                <c:pt idx="1613">
                  <c:v>41206</c:v>
                </c:pt>
                <c:pt idx="1614">
                  <c:v>41205</c:v>
                </c:pt>
                <c:pt idx="1615">
                  <c:v>41204</c:v>
                </c:pt>
                <c:pt idx="1616">
                  <c:v>41201</c:v>
                </c:pt>
                <c:pt idx="1617">
                  <c:v>41200</c:v>
                </c:pt>
                <c:pt idx="1618">
                  <c:v>41199</c:v>
                </c:pt>
                <c:pt idx="1619">
                  <c:v>41198</c:v>
                </c:pt>
                <c:pt idx="1620">
                  <c:v>41197</c:v>
                </c:pt>
                <c:pt idx="1621">
                  <c:v>41194</c:v>
                </c:pt>
                <c:pt idx="1622">
                  <c:v>41193</c:v>
                </c:pt>
                <c:pt idx="1623">
                  <c:v>41192</c:v>
                </c:pt>
                <c:pt idx="1624">
                  <c:v>41191</c:v>
                </c:pt>
                <c:pt idx="1625">
                  <c:v>41190</c:v>
                </c:pt>
                <c:pt idx="1626">
                  <c:v>41187</c:v>
                </c:pt>
                <c:pt idx="1627">
                  <c:v>41186</c:v>
                </c:pt>
                <c:pt idx="1628">
                  <c:v>41185</c:v>
                </c:pt>
                <c:pt idx="1629">
                  <c:v>41184</c:v>
                </c:pt>
                <c:pt idx="1630">
                  <c:v>41183</c:v>
                </c:pt>
                <c:pt idx="1631">
                  <c:v>41180</c:v>
                </c:pt>
                <c:pt idx="1632">
                  <c:v>41179</c:v>
                </c:pt>
                <c:pt idx="1633">
                  <c:v>41178</c:v>
                </c:pt>
                <c:pt idx="1634">
                  <c:v>41177</c:v>
                </c:pt>
                <c:pt idx="1635">
                  <c:v>41176</c:v>
                </c:pt>
                <c:pt idx="1636">
                  <c:v>41173</c:v>
                </c:pt>
                <c:pt idx="1637">
                  <c:v>41172</c:v>
                </c:pt>
                <c:pt idx="1638">
                  <c:v>41171</c:v>
                </c:pt>
                <c:pt idx="1639">
                  <c:v>41170</c:v>
                </c:pt>
                <c:pt idx="1640">
                  <c:v>41169</c:v>
                </c:pt>
                <c:pt idx="1641">
                  <c:v>41166</c:v>
                </c:pt>
                <c:pt idx="1642">
                  <c:v>41165</c:v>
                </c:pt>
                <c:pt idx="1643">
                  <c:v>41164</c:v>
                </c:pt>
                <c:pt idx="1644">
                  <c:v>41163</c:v>
                </c:pt>
                <c:pt idx="1645">
                  <c:v>41162</c:v>
                </c:pt>
                <c:pt idx="1646">
                  <c:v>41159</c:v>
                </c:pt>
                <c:pt idx="1647">
                  <c:v>41158</c:v>
                </c:pt>
                <c:pt idx="1648">
                  <c:v>41157</c:v>
                </c:pt>
                <c:pt idx="1649">
                  <c:v>41156</c:v>
                </c:pt>
                <c:pt idx="1650">
                  <c:v>41155</c:v>
                </c:pt>
                <c:pt idx="1651">
                  <c:v>41152</c:v>
                </c:pt>
                <c:pt idx="1652">
                  <c:v>41151</c:v>
                </c:pt>
                <c:pt idx="1653">
                  <c:v>41150</c:v>
                </c:pt>
                <c:pt idx="1654">
                  <c:v>41149</c:v>
                </c:pt>
                <c:pt idx="1655">
                  <c:v>41148</c:v>
                </c:pt>
                <c:pt idx="1656">
                  <c:v>41145</c:v>
                </c:pt>
                <c:pt idx="1657">
                  <c:v>41144</c:v>
                </c:pt>
                <c:pt idx="1658">
                  <c:v>41143</c:v>
                </c:pt>
                <c:pt idx="1659">
                  <c:v>41142</c:v>
                </c:pt>
                <c:pt idx="1660">
                  <c:v>41141</c:v>
                </c:pt>
                <c:pt idx="1661">
                  <c:v>41138</c:v>
                </c:pt>
                <c:pt idx="1662">
                  <c:v>41137</c:v>
                </c:pt>
                <c:pt idx="1663">
                  <c:v>41136</c:v>
                </c:pt>
                <c:pt idx="1664">
                  <c:v>41135</c:v>
                </c:pt>
                <c:pt idx="1665">
                  <c:v>41134</c:v>
                </c:pt>
                <c:pt idx="1666">
                  <c:v>41131</c:v>
                </c:pt>
                <c:pt idx="1667">
                  <c:v>41130</c:v>
                </c:pt>
                <c:pt idx="1668">
                  <c:v>41129</c:v>
                </c:pt>
                <c:pt idx="1669">
                  <c:v>41128</c:v>
                </c:pt>
                <c:pt idx="1670">
                  <c:v>41127</c:v>
                </c:pt>
                <c:pt idx="1671">
                  <c:v>41124</c:v>
                </c:pt>
                <c:pt idx="1672">
                  <c:v>41123</c:v>
                </c:pt>
                <c:pt idx="1673">
                  <c:v>41122</c:v>
                </c:pt>
                <c:pt idx="1674">
                  <c:v>41121</c:v>
                </c:pt>
                <c:pt idx="1675">
                  <c:v>41120</c:v>
                </c:pt>
                <c:pt idx="1676">
                  <c:v>41117</c:v>
                </c:pt>
                <c:pt idx="1677">
                  <c:v>41116</c:v>
                </c:pt>
                <c:pt idx="1678">
                  <c:v>41115</c:v>
                </c:pt>
                <c:pt idx="1679">
                  <c:v>41114</c:v>
                </c:pt>
                <c:pt idx="1680">
                  <c:v>41113</c:v>
                </c:pt>
                <c:pt idx="1681">
                  <c:v>41110</c:v>
                </c:pt>
                <c:pt idx="1682">
                  <c:v>41109</c:v>
                </c:pt>
                <c:pt idx="1683">
                  <c:v>41108</c:v>
                </c:pt>
                <c:pt idx="1684">
                  <c:v>41107</c:v>
                </c:pt>
                <c:pt idx="1685">
                  <c:v>41106</c:v>
                </c:pt>
                <c:pt idx="1686">
                  <c:v>41103</c:v>
                </c:pt>
                <c:pt idx="1687">
                  <c:v>41102</c:v>
                </c:pt>
                <c:pt idx="1688">
                  <c:v>41101</c:v>
                </c:pt>
                <c:pt idx="1689">
                  <c:v>41100</c:v>
                </c:pt>
                <c:pt idx="1690">
                  <c:v>41099</c:v>
                </c:pt>
                <c:pt idx="1691">
                  <c:v>41096</c:v>
                </c:pt>
                <c:pt idx="1692">
                  <c:v>41095</c:v>
                </c:pt>
                <c:pt idx="1693">
                  <c:v>41094</c:v>
                </c:pt>
                <c:pt idx="1694">
                  <c:v>41093</c:v>
                </c:pt>
                <c:pt idx="1695">
                  <c:v>41092</c:v>
                </c:pt>
                <c:pt idx="1696">
                  <c:v>41089</c:v>
                </c:pt>
                <c:pt idx="1697">
                  <c:v>41088</c:v>
                </c:pt>
                <c:pt idx="1698">
                  <c:v>41087</c:v>
                </c:pt>
                <c:pt idx="1699">
                  <c:v>41086</c:v>
                </c:pt>
                <c:pt idx="1700">
                  <c:v>41085</c:v>
                </c:pt>
                <c:pt idx="1701">
                  <c:v>41082</c:v>
                </c:pt>
                <c:pt idx="1702">
                  <c:v>41081</c:v>
                </c:pt>
                <c:pt idx="1703">
                  <c:v>41080</c:v>
                </c:pt>
                <c:pt idx="1704">
                  <c:v>41079</c:v>
                </c:pt>
                <c:pt idx="1705">
                  <c:v>41078</c:v>
                </c:pt>
                <c:pt idx="1706">
                  <c:v>41075</c:v>
                </c:pt>
                <c:pt idx="1707">
                  <c:v>41074</c:v>
                </c:pt>
                <c:pt idx="1708">
                  <c:v>41073</c:v>
                </c:pt>
                <c:pt idx="1709">
                  <c:v>41072</c:v>
                </c:pt>
                <c:pt idx="1710">
                  <c:v>41071</c:v>
                </c:pt>
                <c:pt idx="1711">
                  <c:v>41068</c:v>
                </c:pt>
                <c:pt idx="1712">
                  <c:v>41067</c:v>
                </c:pt>
                <c:pt idx="1713">
                  <c:v>41066</c:v>
                </c:pt>
                <c:pt idx="1714">
                  <c:v>41065</c:v>
                </c:pt>
                <c:pt idx="1715">
                  <c:v>41064</c:v>
                </c:pt>
                <c:pt idx="1716">
                  <c:v>41061</c:v>
                </c:pt>
                <c:pt idx="1717">
                  <c:v>41060</c:v>
                </c:pt>
                <c:pt idx="1718">
                  <c:v>41059</c:v>
                </c:pt>
                <c:pt idx="1719">
                  <c:v>41058</c:v>
                </c:pt>
                <c:pt idx="1720">
                  <c:v>41057</c:v>
                </c:pt>
                <c:pt idx="1721">
                  <c:v>41054</c:v>
                </c:pt>
                <c:pt idx="1722">
                  <c:v>41053</c:v>
                </c:pt>
                <c:pt idx="1723">
                  <c:v>41052</c:v>
                </c:pt>
                <c:pt idx="1724">
                  <c:v>41051</c:v>
                </c:pt>
                <c:pt idx="1725">
                  <c:v>41050</c:v>
                </c:pt>
                <c:pt idx="1726">
                  <c:v>41047</c:v>
                </c:pt>
                <c:pt idx="1727">
                  <c:v>41046</c:v>
                </c:pt>
                <c:pt idx="1728">
                  <c:v>41045</c:v>
                </c:pt>
                <c:pt idx="1729">
                  <c:v>41044</c:v>
                </c:pt>
                <c:pt idx="1730">
                  <c:v>41043</c:v>
                </c:pt>
                <c:pt idx="1731">
                  <c:v>41040</c:v>
                </c:pt>
                <c:pt idx="1732">
                  <c:v>41039</c:v>
                </c:pt>
                <c:pt idx="1733">
                  <c:v>41038</c:v>
                </c:pt>
                <c:pt idx="1734">
                  <c:v>41037</c:v>
                </c:pt>
                <c:pt idx="1735">
                  <c:v>41036</c:v>
                </c:pt>
                <c:pt idx="1736">
                  <c:v>41033</c:v>
                </c:pt>
                <c:pt idx="1737">
                  <c:v>41032</c:v>
                </c:pt>
                <c:pt idx="1738">
                  <c:v>41031</c:v>
                </c:pt>
                <c:pt idx="1739">
                  <c:v>41030</c:v>
                </c:pt>
                <c:pt idx="1740">
                  <c:v>41029</c:v>
                </c:pt>
                <c:pt idx="1741">
                  <c:v>41026</c:v>
                </c:pt>
                <c:pt idx="1742">
                  <c:v>41025</c:v>
                </c:pt>
                <c:pt idx="1743">
                  <c:v>41024</c:v>
                </c:pt>
                <c:pt idx="1744">
                  <c:v>41023</c:v>
                </c:pt>
                <c:pt idx="1745">
                  <c:v>41022</c:v>
                </c:pt>
                <c:pt idx="1746">
                  <c:v>41019</c:v>
                </c:pt>
                <c:pt idx="1747">
                  <c:v>41018</c:v>
                </c:pt>
                <c:pt idx="1748">
                  <c:v>41017</c:v>
                </c:pt>
                <c:pt idx="1749">
                  <c:v>41016</c:v>
                </c:pt>
                <c:pt idx="1750">
                  <c:v>41015</c:v>
                </c:pt>
                <c:pt idx="1751">
                  <c:v>41012</c:v>
                </c:pt>
                <c:pt idx="1752">
                  <c:v>41011</c:v>
                </c:pt>
                <c:pt idx="1753">
                  <c:v>41010</c:v>
                </c:pt>
                <c:pt idx="1754">
                  <c:v>41009</c:v>
                </c:pt>
                <c:pt idx="1755">
                  <c:v>41008</c:v>
                </c:pt>
                <c:pt idx="1756">
                  <c:v>41005</c:v>
                </c:pt>
                <c:pt idx="1757">
                  <c:v>41004</c:v>
                </c:pt>
                <c:pt idx="1758">
                  <c:v>41003</c:v>
                </c:pt>
                <c:pt idx="1759">
                  <c:v>41002</c:v>
                </c:pt>
                <c:pt idx="1760">
                  <c:v>41001</c:v>
                </c:pt>
                <c:pt idx="1761">
                  <c:v>40998</c:v>
                </c:pt>
                <c:pt idx="1762">
                  <c:v>40997</c:v>
                </c:pt>
                <c:pt idx="1763">
                  <c:v>40996</c:v>
                </c:pt>
                <c:pt idx="1764">
                  <c:v>40995</c:v>
                </c:pt>
                <c:pt idx="1765">
                  <c:v>40994</c:v>
                </c:pt>
                <c:pt idx="1766">
                  <c:v>40991</c:v>
                </c:pt>
                <c:pt idx="1767">
                  <c:v>40990</c:v>
                </c:pt>
                <c:pt idx="1768">
                  <c:v>40989</c:v>
                </c:pt>
                <c:pt idx="1769">
                  <c:v>40988</c:v>
                </c:pt>
                <c:pt idx="1770">
                  <c:v>40987</c:v>
                </c:pt>
                <c:pt idx="1771">
                  <c:v>40984</c:v>
                </c:pt>
                <c:pt idx="1772">
                  <c:v>40983</c:v>
                </c:pt>
                <c:pt idx="1773">
                  <c:v>40982</c:v>
                </c:pt>
                <c:pt idx="1774">
                  <c:v>40981</c:v>
                </c:pt>
                <c:pt idx="1775">
                  <c:v>40980</c:v>
                </c:pt>
                <c:pt idx="1776">
                  <c:v>40977</c:v>
                </c:pt>
                <c:pt idx="1777">
                  <c:v>40976</c:v>
                </c:pt>
                <c:pt idx="1778">
                  <c:v>40975</c:v>
                </c:pt>
                <c:pt idx="1779">
                  <c:v>40974</c:v>
                </c:pt>
                <c:pt idx="1780">
                  <c:v>40973</c:v>
                </c:pt>
                <c:pt idx="1781">
                  <c:v>40970</c:v>
                </c:pt>
                <c:pt idx="1782">
                  <c:v>40969</c:v>
                </c:pt>
                <c:pt idx="1783">
                  <c:v>40968</c:v>
                </c:pt>
                <c:pt idx="1784">
                  <c:v>40967</c:v>
                </c:pt>
                <c:pt idx="1785">
                  <c:v>40966</c:v>
                </c:pt>
                <c:pt idx="1786">
                  <c:v>40963</c:v>
                </c:pt>
                <c:pt idx="1787">
                  <c:v>40962</c:v>
                </c:pt>
                <c:pt idx="1788">
                  <c:v>40961</c:v>
                </c:pt>
                <c:pt idx="1789">
                  <c:v>40960</c:v>
                </c:pt>
                <c:pt idx="1790">
                  <c:v>40959</c:v>
                </c:pt>
                <c:pt idx="1791">
                  <c:v>40956</c:v>
                </c:pt>
                <c:pt idx="1792">
                  <c:v>40955</c:v>
                </c:pt>
                <c:pt idx="1793">
                  <c:v>40954</c:v>
                </c:pt>
                <c:pt idx="1794">
                  <c:v>40953</c:v>
                </c:pt>
                <c:pt idx="1795">
                  <c:v>40952</c:v>
                </c:pt>
                <c:pt idx="1796">
                  <c:v>40949</c:v>
                </c:pt>
                <c:pt idx="1797">
                  <c:v>40948</c:v>
                </c:pt>
                <c:pt idx="1798">
                  <c:v>40947</c:v>
                </c:pt>
                <c:pt idx="1799">
                  <c:v>40946</c:v>
                </c:pt>
                <c:pt idx="1800">
                  <c:v>40945</c:v>
                </c:pt>
                <c:pt idx="1801">
                  <c:v>40942</c:v>
                </c:pt>
                <c:pt idx="1802">
                  <c:v>40941</c:v>
                </c:pt>
                <c:pt idx="1803">
                  <c:v>40940</c:v>
                </c:pt>
                <c:pt idx="1804">
                  <c:v>40939</c:v>
                </c:pt>
                <c:pt idx="1805">
                  <c:v>40938</c:v>
                </c:pt>
                <c:pt idx="1806">
                  <c:v>40935</c:v>
                </c:pt>
                <c:pt idx="1807">
                  <c:v>40934</c:v>
                </c:pt>
                <c:pt idx="1808">
                  <c:v>40933</c:v>
                </c:pt>
                <c:pt idx="1809">
                  <c:v>40932</c:v>
                </c:pt>
                <c:pt idx="1810">
                  <c:v>40931</c:v>
                </c:pt>
                <c:pt idx="1811">
                  <c:v>40928</c:v>
                </c:pt>
                <c:pt idx="1812">
                  <c:v>40927</c:v>
                </c:pt>
                <c:pt idx="1813">
                  <c:v>40926</c:v>
                </c:pt>
                <c:pt idx="1814">
                  <c:v>40925</c:v>
                </c:pt>
                <c:pt idx="1815">
                  <c:v>40924</c:v>
                </c:pt>
                <c:pt idx="1816">
                  <c:v>40921</c:v>
                </c:pt>
                <c:pt idx="1817">
                  <c:v>40920</c:v>
                </c:pt>
                <c:pt idx="1818">
                  <c:v>40919</c:v>
                </c:pt>
                <c:pt idx="1819">
                  <c:v>40918</c:v>
                </c:pt>
                <c:pt idx="1820">
                  <c:v>40917</c:v>
                </c:pt>
                <c:pt idx="1821">
                  <c:v>40914</c:v>
                </c:pt>
                <c:pt idx="1822">
                  <c:v>40913</c:v>
                </c:pt>
                <c:pt idx="1823">
                  <c:v>40912</c:v>
                </c:pt>
                <c:pt idx="1824">
                  <c:v>40911</c:v>
                </c:pt>
                <c:pt idx="1825">
                  <c:v>40910</c:v>
                </c:pt>
                <c:pt idx="1826">
                  <c:v>40907</c:v>
                </c:pt>
                <c:pt idx="1827">
                  <c:v>40906</c:v>
                </c:pt>
                <c:pt idx="1828">
                  <c:v>40905</c:v>
                </c:pt>
                <c:pt idx="1829">
                  <c:v>40904</c:v>
                </c:pt>
                <c:pt idx="1830">
                  <c:v>40903</c:v>
                </c:pt>
                <c:pt idx="1831">
                  <c:v>40900</c:v>
                </c:pt>
                <c:pt idx="1832">
                  <c:v>40899</c:v>
                </c:pt>
                <c:pt idx="1833">
                  <c:v>40898</c:v>
                </c:pt>
                <c:pt idx="1834">
                  <c:v>40897</c:v>
                </c:pt>
                <c:pt idx="1835">
                  <c:v>40896</c:v>
                </c:pt>
                <c:pt idx="1836">
                  <c:v>40893</c:v>
                </c:pt>
                <c:pt idx="1837">
                  <c:v>40892</c:v>
                </c:pt>
                <c:pt idx="1838">
                  <c:v>40891</c:v>
                </c:pt>
                <c:pt idx="1839">
                  <c:v>40890</c:v>
                </c:pt>
                <c:pt idx="1840">
                  <c:v>40889</c:v>
                </c:pt>
                <c:pt idx="1841">
                  <c:v>40886</c:v>
                </c:pt>
                <c:pt idx="1842">
                  <c:v>40885</c:v>
                </c:pt>
                <c:pt idx="1843">
                  <c:v>40884</c:v>
                </c:pt>
                <c:pt idx="1844">
                  <c:v>40883</c:v>
                </c:pt>
                <c:pt idx="1845">
                  <c:v>40882</c:v>
                </c:pt>
                <c:pt idx="1846">
                  <c:v>40879</c:v>
                </c:pt>
                <c:pt idx="1847">
                  <c:v>40878</c:v>
                </c:pt>
                <c:pt idx="1848">
                  <c:v>40877</c:v>
                </c:pt>
                <c:pt idx="1849">
                  <c:v>40876</c:v>
                </c:pt>
                <c:pt idx="1850">
                  <c:v>40875</c:v>
                </c:pt>
                <c:pt idx="1851">
                  <c:v>40872</c:v>
                </c:pt>
                <c:pt idx="1852">
                  <c:v>40871</c:v>
                </c:pt>
                <c:pt idx="1853">
                  <c:v>40870</c:v>
                </c:pt>
                <c:pt idx="1854">
                  <c:v>40869</c:v>
                </c:pt>
                <c:pt idx="1855">
                  <c:v>40868</c:v>
                </c:pt>
                <c:pt idx="1856">
                  <c:v>40865</c:v>
                </c:pt>
                <c:pt idx="1857">
                  <c:v>40864</c:v>
                </c:pt>
                <c:pt idx="1858">
                  <c:v>40863</c:v>
                </c:pt>
                <c:pt idx="1859">
                  <c:v>40862</c:v>
                </c:pt>
                <c:pt idx="1860">
                  <c:v>40861</c:v>
                </c:pt>
                <c:pt idx="1861">
                  <c:v>40858</c:v>
                </c:pt>
                <c:pt idx="1862">
                  <c:v>40857</c:v>
                </c:pt>
                <c:pt idx="1863">
                  <c:v>40856</c:v>
                </c:pt>
                <c:pt idx="1864">
                  <c:v>40855</c:v>
                </c:pt>
                <c:pt idx="1865">
                  <c:v>40854</c:v>
                </c:pt>
                <c:pt idx="1866">
                  <c:v>40851</c:v>
                </c:pt>
                <c:pt idx="1867">
                  <c:v>40850</c:v>
                </c:pt>
                <c:pt idx="1868">
                  <c:v>40849</c:v>
                </c:pt>
                <c:pt idx="1869">
                  <c:v>40848</c:v>
                </c:pt>
                <c:pt idx="1870">
                  <c:v>40847</c:v>
                </c:pt>
                <c:pt idx="1871">
                  <c:v>40844</c:v>
                </c:pt>
                <c:pt idx="1872">
                  <c:v>40843</c:v>
                </c:pt>
                <c:pt idx="1873">
                  <c:v>40842</c:v>
                </c:pt>
                <c:pt idx="1874">
                  <c:v>40841</c:v>
                </c:pt>
                <c:pt idx="1875">
                  <c:v>40840</c:v>
                </c:pt>
                <c:pt idx="1876">
                  <c:v>40837</c:v>
                </c:pt>
                <c:pt idx="1877">
                  <c:v>40836</c:v>
                </c:pt>
                <c:pt idx="1878">
                  <c:v>40835</c:v>
                </c:pt>
                <c:pt idx="1879">
                  <c:v>40834</c:v>
                </c:pt>
                <c:pt idx="1880">
                  <c:v>40833</c:v>
                </c:pt>
                <c:pt idx="1881">
                  <c:v>40830</c:v>
                </c:pt>
                <c:pt idx="1882">
                  <c:v>40829</c:v>
                </c:pt>
                <c:pt idx="1883">
                  <c:v>40828</c:v>
                </c:pt>
                <c:pt idx="1884">
                  <c:v>40827</c:v>
                </c:pt>
                <c:pt idx="1885">
                  <c:v>40826</c:v>
                </c:pt>
                <c:pt idx="1886">
                  <c:v>40823</c:v>
                </c:pt>
                <c:pt idx="1887">
                  <c:v>40822</c:v>
                </c:pt>
                <c:pt idx="1888">
                  <c:v>40821</c:v>
                </c:pt>
                <c:pt idx="1889">
                  <c:v>40820</c:v>
                </c:pt>
                <c:pt idx="1890">
                  <c:v>40819</c:v>
                </c:pt>
                <c:pt idx="1891">
                  <c:v>40816</c:v>
                </c:pt>
                <c:pt idx="1892">
                  <c:v>40815</c:v>
                </c:pt>
                <c:pt idx="1893">
                  <c:v>40814</c:v>
                </c:pt>
                <c:pt idx="1894">
                  <c:v>40813</c:v>
                </c:pt>
                <c:pt idx="1895">
                  <c:v>40812</c:v>
                </c:pt>
                <c:pt idx="1896">
                  <c:v>40809</c:v>
                </c:pt>
                <c:pt idx="1897">
                  <c:v>40808</c:v>
                </c:pt>
                <c:pt idx="1898">
                  <c:v>40807</c:v>
                </c:pt>
                <c:pt idx="1899">
                  <c:v>40806</c:v>
                </c:pt>
                <c:pt idx="1900">
                  <c:v>40805</c:v>
                </c:pt>
                <c:pt idx="1901">
                  <c:v>40802</c:v>
                </c:pt>
                <c:pt idx="1902">
                  <c:v>40801</c:v>
                </c:pt>
                <c:pt idx="1903">
                  <c:v>40800</c:v>
                </c:pt>
                <c:pt idx="1904">
                  <c:v>40799</c:v>
                </c:pt>
                <c:pt idx="1905">
                  <c:v>40798</c:v>
                </c:pt>
                <c:pt idx="1906">
                  <c:v>40795</c:v>
                </c:pt>
                <c:pt idx="1907">
                  <c:v>40794</c:v>
                </c:pt>
                <c:pt idx="1908">
                  <c:v>40793</c:v>
                </c:pt>
                <c:pt idx="1909">
                  <c:v>40792</c:v>
                </c:pt>
                <c:pt idx="1910">
                  <c:v>40791</c:v>
                </c:pt>
                <c:pt idx="1911">
                  <c:v>40788</c:v>
                </c:pt>
                <c:pt idx="1912">
                  <c:v>40787</c:v>
                </c:pt>
                <c:pt idx="1913">
                  <c:v>40786</c:v>
                </c:pt>
                <c:pt idx="1914">
                  <c:v>40785</c:v>
                </c:pt>
                <c:pt idx="1915">
                  <c:v>40784</c:v>
                </c:pt>
                <c:pt idx="1916">
                  <c:v>40781</c:v>
                </c:pt>
                <c:pt idx="1917">
                  <c:v>40780</c:v>
                </c:pt>
                <c:pt idx="1918">
                  <c:v>40779</c:v>
                </c:pt>
                <c:pt idx="1919">
                  <c:v>40778</c:v>
                </c:pt>
                <c:pt idx="1920">
                  <c:v>40777</c:v>
                </c:pt>
                <c:pt idx="1921">
                  <c:v>40774</c:v>
                </c:pt>
                <c:pt idx="1922">
                  <c:v>40773</c:v>
                </c:pt>
                <c:pt idx="1923">
                  <c:v>40772</c:v>
                </c:pt>
                <c:pt idx="1924">
                  <c:v>40771</c:v>
                </c:pt>
                <c:pt idx="1925">
                  <c:v>40770</c:v>
                </c:pt>
                <c:pt idx="1926">
                  <c:v>40767</c:v>
                </c:pt>
                <c:pt idx="1927">
                  <c:v>40766</c:v>
                </c:pt>
                <c:pt idx="1928">
                  <c:v>40765</c:v>
                </c:pt>
                <c:pt idx="1929">
                  <c:v>40764</c:v>
                </c:pt>
                <c:pt idx="1930">
                  <c:v>40763</c:v>
                </c:pt>
                <c:pt idx="1931">
                  <c:v>40760</c:v>
                </c:pt>
                <c:pt idx="1932">
                  <c:v>40759</c:v>
                </c:pt>
                <c:pt idx="1933">
                  <c:v>40758</c:v>
                </c:pt>
                <c:pt idx="1934">
                  <c:v>40757</c:v>
                </c:pt>
                <c:pt idx="1935">
                  <c:v>40756</c:v>
                </c:pt>
                <c:pt idx="1936">
                  <c:v>40753</c:v>
                </c:pt>
                <c:pt idx="1937">
                  <c:v>40752</c:v>
                </c:pt>
                <c:pt idx="1938">
                  <c:v>40751</c:v>
                </c:pt>
                <c:pt idx="1939">
                  <c:v>40750</c:v>
                </c:pt>
                <c:pt idx="1940">
                  <c:v>40749</c:v>
                </c:pt>
                <c:pt idx="1941">
                  <c:v>40746</c:v>
                </c:pt>
                <c:pt idx="1942">
                  <c:v>40745</c:v>
                </c:pt>
                <c:pt idx="1943">
                  <c:v>40744</c:v>
                </c:pt>
                <c:pt idx="1944">
                  <c:v>40743</c:v>
                </c:pt>
                <c:pt idx="1945">
                  <c:v>40742</c:v>
                </c:pt>
                <c:pt idx="1946">
                  <c:v>40739</c:v>
                </c:pt>
                <c:pt idx="1947">
                  <c:v>40738</c:v>
                </c:pt>
                <c:pt idx="1948">
                  <c:v>40737</c:v>
                </c:pt>
                <c:pt idx="1949">
                  <c:v>40736</c:v>
                </c:pt>
                <c:pt idx="1950">
                  <c:v>40735</c:v>
                </c:pt>
                <c:pt idx="1951">
                  <c:v>40732</c:v>
                </c:pt>
                <c:pt idx="1952">
                  <c:v>40731</c:v>
                </c:pt>
                <c:pt idx="1953">
                  <c:v>40730</c:v>
                </c:pt>
                <c:pt idx="1954">
                  <c:v>40729</c:v>
                </c:pt>
                <c:pt idx="1955">
                  <c:v>40728</c:v>
                </c:pt>
                <c:pt idx="1956">
                  <c:v>40725</c:v>
                </c:pt>
                <c:pt idx="1957">
                  <c:v>40724</c:v>
                </c:pt>
                <c:pt idx="1958">
                  <c:v>40723</c:v>
                </c:pt>
                <c:pt idx="1959">
                  <c:v>40722</c:v>
                </c:pt>
                <c:pt idx="1960">
                  <c:v>40721</c:v>
                </c:pt>
                <c:pt idx="1961">
                  <c:v>40718</c:v>
                </c:pt>
                <c:pt idx="1962">
                  <c:v>40717</c:v>
                </c:pt>
                <c:pt idx="1963">
                  <c:v>40716</c:v>
                </c:pt>
                <c:pt idx="1964">
                  <c:v>40715</c:v>
                </c:pt>
                <c:pt idx="1965">
                  <c:v>40714</c:v>
                </c:pt>
                <c:pt idx="1966">
                  <c:v>40711</c:v>
                </c:pt>
                <c:pt idx="1967">
                  <c:v>40710</c:v>
                </c:pt>
                <c:pt idx="1968">
                  <c:v>40709</c:v>
                </c:pt>
                <c:pt idx="1969">
                  <c:v>40708</c:v>
                </c:pt>
                <c:pt idx="1970">
                  <c:v>40707</c:v>
                </c:pt>
                <c:pt idx="1971">
                  <c:v>40704</c:v>
                </c:pt>
                <c:pt idx="1972">
                  <c:v>40703</c:v>
                </c:pt>
                <c:pt idx="1973">
                  <c:v>40702</c:v>
                </c:pt>
                <c:pt idx="1974">
                  <c:v>40701</c:v>
                </c:pt>
                <c:pt idx="1975">
                  <c:v>40700</c:v>
                </c:pt>
                <c:pt idx="1976">
                  <c:v>40697</c:v>
                </c:pt>
                <c:pt idx="1977">
                  <c:v>40696</c:v>
                </c:pt>
                <c:pt idx="1978">
                  <c:v>40695</c:v>
                </c:pt>
                <c:pt idx="1979">
                  <c:v>40694</c:v>
                </c:pt>
                <c:pt idx="1980">
                  <c:v>40693</c:v>
                </c:pt>
                <c:pt idx="1981">
                  <c:v>40690</c:v>
                </c:pt>
                <c:pt idx="1982">
                  <c:v>40689</c:v>
                </c:pt>
                <c:pt idx="1983">
                  <c:v>40688</c:v>
                </c:pt>
                <c:pt idx="1984">
                  <c:v>40687</c:v>
                </c:pt>
                <c:pt idx="1985">
                  <c:v>40686</c:v>
                </c:pt>
                <c:pt idx="1986">
                  <c:v>40683</c:v>
                </c:pt>
                <c:pt idx="1987">
                  <c:v>40682</c:v>
                </c:pt>
                <c:pt idx="1988">
                  <c:v>40681</c:v>
                </c:pt>
                <c:pt idx="1989">
                  <c:v>40680</c:v>
                </c:pt>
                <c:pt idx="1990">
                  <c:v>40679</c:v>
                </c:pt>
                <c:pt idx="1991">
                  <c:v>40676</c:v>
                </c:pt>
                <c:pt idx="1992">
                  <c:v>40675</c:v>
                </c:pt>
                <c:pt idx="1993">
                  <c:v>40674</c:v>
                </c:pt>
                <c:pt idx="1994">
                  <c:v>40673</c:v>
                </c:pt>
                <c:pt idx="1995">
                  <c:v>40672</c:v>
                </c:pt>
                <c:pt idx="1996">
                  <c:v>40669</c:v>
                </c:pt>
                <c:pt idx="1997">
                  <c:v>40668</c:v>
                </c:pt>
                <c:pt idx="1998">
                  <c:v>40667</c:v>
                </c:pt>
                <c:pt idx="1999">
                  <c:v>40666</c:v>
                </c:pt>
                <c:pt idx="2000">
                  <c:v>40665</c:v>
                </c:pt>
                <c:pt idx="2001">
                  <c:v>40662</c:v>
                </c:pt>
                <c:pt idx="2002">
                  <c:v>40661</c:v>
                </c:pt>
                <c:pt idx="2003">
                  <c:v>40660</c:v>
                </c:pt>
                <c:pt idx="2004">
                  <c:v>40659</c:v>
                </c:pt>
                <c:pt idx="2005">
                  <c:v>40658</c:v>
                </c:pt>
                <c:pt idx="2006">
                  <c:v>40655</c:v>
                </c:pt>
                <c:pt idx="2007">
                  <c:v>40654</c:v>
                </c:pt>
                <c:pt idx="2008">
                  <c:v>40653</c:v>
                </c:pt>
                <c:pt idx="2009">
                  <c:v>40652</c:v>
                </c:pt>
                <c:pt idx="2010">
                  <c:v>40651</c:v>
                </c:pt>
                <c:pt idx="2011">
                  <c:v>40648</c:v>
                </c:pt>
                <c:pt idx="2012">
                  <c:v>40647</c:v>
                </c:pt>
                <c:pt idx="2013">
                  <c:v>40646</c:v>
                </c:pt>
                <c:pt idx="2014">
                  <c:v>40645</c:v>
                </c:pt>
                <c:pt idx="2015">
                  <c:v>40644</c:v>
                </c:pt>
                <c:pt idx="2016">
                  <c:v>40641</c:v>
                </c:pt>
                <c:pt idx="2017">
                  <c:v>40640</c:v>
                </c:pt>
                <c:pt idx="2018">
                  <c:v>40639</c:v>
                </c:pt>
                <c:pt idx="2019">
                  <c:v>40638</c:v>
                </c:pt>
                <c:pt idx="2020">
                  <c:v>40637</c:v>
                </c:pt>
                <c:pt idx="2021">
                  <c:v>40634</c:v>
                </c:pt>
                <c:pt idx="2022">
                  <c:v>40633</c:v>
                </c:pt>
                <c:pt idx="2023">
                  <c:v>40632</c:v>
                </c:pt>
                <c:pt idx="2024">
                  <c:v>40631</c:v>
                </c:pt>
                <c:pt idx="2025">
                  <c:v>40630</c:v>
                </c:pt>
                <c:pt idx="2026">
                  <c:v>40627</c:v>
                </c:pt>
                <c:pt idx="2027">
                  <c:v>40626</c:v>
                </c:pt>
                <c:pt idx="2028">
                  <c:v>40625</c:v>
                </c:pt>
                <c:pt idx="2029">
                  <c:v>40624</c:v>
                </c:pt>
                <c:pt idx="2030">
                  <c:v>40623</c:v>
                </c:pt>
                <c:pt idx="2031">
                  <c:v>40620</c:v>
                </c:pt>
                <c:pt idx="2032">
                  <c:v>40619</c:v>
                </c:pt>
                <c:pt idx="2033">
                  <c:v>40618</c:v>
                </c:pt>
                <c:pt idx="2034">
                  <c:v>40617</c:v>
                </c:pt>
                <c:pt idx="2035">
                  <c:v>40616</c:v>
                </c:pt>
                <c:pt idx="2036">
                  <c:v>40613</c:v>
                </c:pt>
                <c:pt idx="2037">
                  <c:v>40612</c:v>
                </c:pt>
                <c:pt idx="2038">
                  <c:v>40611</c:v>
                </c:pt>
                <c:pt idx="2039">
                  <c:v>40610</c:v>
                </c:pt>
                <c:pt idx="2040">
                  <c:v>40609</c:v>
                </c:pt>
                <c:pt idx="2041">
                  <c:v>40606</c:v>
                </c:pt>
                <c:pt idx="2042">
                  <c:v>40605</c:v>
                </c:pt>
                <c:pt idx="2043">
                  <c:v>40604</c:v>
                </c:pt>
                <c:pt idx="2044">
                  <c:v>40603</c:v>
                </c:pt>
                <c:pt idx="2045">
                  <c:v>40602</c:v>
                </c:pt>
                <c:pt idx="2046">
                  <c:v>40599</c:v>
                </c:pt>
                <c:pt idx="2047">
                  <c:v>40598</c:v>
                </c:pt>
                <c:pt idx="2048">
                  <c:v>40597</c:v>
                </c:pt>
                <c:pt idx="2049">
                  <c:v>40596</c:v>
                </c:pt>
                <c:pt idx="2050">
                  <c:v>40595</c:v>
                </c:pt>
                <c:pt idx="2051">
                  <c:v>40592</c:v>
                </c:pt>
                <c:pt idx="2052">
                  <c:v>40591</c:v>
                </c:pt>
                <c:pt idx="2053">
                  <c:v>40590</c:v>
                </c:pt>
                <c:pt idx="2054">
                  <c:v>40589</c:v>
                </c:pt>
                <c:pt idx="2055">
                  <c:v>40588</c:v>
                </c:pt>
                <c:pt idx="2056">
                  <c:v>40585</c:v>
                </c:pt>
                <c:pt idx="2057">
                  <c:v>40584</c:v>
                </c:pt>
                <c:pt idx="2058">
                  <c:v>40583</c:v>
                </c:pt>
                <c:pt idx="2059">
                  <c:v>40582</c:v>
                </c:pt>
                <c:pt idx="2060">
                  <c:v>40581</c:v>
                </c:pt>
                <c:pt idx="2061">
                  <c:v>40578</c:v>
                </c:pt>
                <c:pt idx="2062">
                  <c:v>40577</c:v>
                </c:pt>
                <c:pt idx="2063">
                  <c:v>40576</c:v>
                </c:pt>
                <c:pt idx="2064">
                  <c:v>40575</c:v>
                </c:pt>
                <c:pt idx="2065">
                  <c:v>40574</c:v>
                </c:pt>
                <c:pt idx="2066">
                  <c:v>40571</c:v>
                </c:pt>
                <c:pt idx="2067">
                  <c:v>40570</c:v>
                </c:pt>
                <c:pt idx="2068">
                  <c:v>40569</c:v>
                </c:pt>
                <c:pt idx="2069">
                  <c:v>40568</c:v>
                </c:pt>
                <c:pt idx="2070">
                  <c:v>40567</c:v>
                </c:pt>
                <c:pt idx="2071">
                  <c:v>40564</c:v>
                </c:pt>
                <c:pt idx="2072">
                  <c:v>40563</c:v>
                </c:pt>
                <c:pt idx="2073">
                  <c:v>40562</c:v>
                </c:pt>
                <c:pt idx="2074">
                  <c:v>40561</c:v>
                </c:pt>
                <c:pt idx="2075">
                  <c:v>40560</c:v>
                </c:pt>
                <c:pt idx="2076">
                  <c:v>40557</c:v>
                </c:pt>
                <c:pt idx="2077">
                  <c:v>40556</c:v>
                </c:pt>
                <c:pt idx="2078">
                  <c:v>40555</c:v>
                </c:pt>
                <c:pt idx="2079">
                  <c:v>40554</c:v>
                </c:pt>
                <c:pt idx="2080">
                  <c:v>40553</c:v>
                </c:pt>
                <c:pt idx="2081">
                  <c:v>40550</c:v>
                </c:pt>
                <c:pt idx="2082">
                  <c:v>40549</c:v>
                </c:pt>
                <c:pt idx="2083">
                  <c:v>40548</c:v>
                </c:pt>
                <c:pt idx="2084">
                  <c:v>40547</c:v>
                </c:pt>
                <c:pt idx="2085">
                  <c:v>40546</c:v>
                </c:pt>
                <c:pt idx="2086">
                  <c:v>40543</c:v>
                </c:pt>
                <c:pt idx="2087">
                  <c:v>40542</c:v>
                </c:pt>
                <c:pt idx="2088">
                  <c:v>40541</c:v>
                </c:pt>
                <c:pt idx="2089">
                  <c:v>40540</c:v>
                </c:pt>
                <c:pt idx="2090">
                  <c:v>40539</c:v>
                </c:pt>
                <c:pt idx="2091">
                  <c:v>40536</c:v>
                </c:pt>
                <c:pt idx="2092">
                  <c:v>40535</c:v>
                </c:pt>
                <c:pt idx="2093">
                  <c:v>40534</c:v>
                </c:pt>
                <c:pt idx="2094">
                  <c:v>40533</c:v>
                </c:pt>
                <c:pt idx="2095">
                  <c:v>40532</c:v>
                </c:pt>
                <c:pt idx="2096">
                  <c:v>40529</c:v>
                </c:pt>
                <c:pt idx="2097">
                  <c:v>40528</c:v>
                </c:pt>
                <c:pt idx="2098">
                  <c:v>40527</c:v>
                </c:pt>
                <c:pt idx="2099">
                  <c:v>40526</c:v>
                </c:pt>
                <c:pt idx="2100">
                  <c:v>40525</c:v>
                </c:pt>
                <c:pt idx="2101">
                  <c:v>40522</c:v>
                </c:pt>
                <c:pt idx="2102">
                  <c:v>40521</c:v>
                </c:pt>
                <c:pt idx="2103">
                  <c:v>40520</c:v>
                </c:pt>
                <c:pt idx="2104">
                  <c:v>40519</c:v>
                </c:pt>
                <c:pt idx="2105">
                  <c:v>40518</c:v>
                </c:pt>
                <c:pt idx="2106">
                  <c:v>40515</c:v>
                </c:pt>
                <c:pt idx="2107">
                  <c:v>40514</c:v>
                </c:pt>
                <c:pt idx="2108">
                  <c:v>40513</c:v>
                </c:pt>
                <c:pt idx="2109">
                  <c:v>40512</c:v>
                </c:pt>
                <c:pt idx="2110">
                  <c:v>40511</c:v>
                </c:pt>
                <c:pt idx="2111">
                  <c:v>40508</c:v>
                </c:pt>
                <c:pt idx="2112">
                  <c:v>40507</c:v>
                </c:pt>
                <c:pt idx="2113">
                  <c:v>40506</c:v>
                </c:pt>
                <c:pt idx="2114">
                  <c:v>40505</c:v>
                </c:pt>
                <c:pt idx="2115">
                  <c:v>40504</c:v>
                </c:pt>
                <c:pt idx="2116">
                  <c:v>40501</c:v>
                </c:pt>
                <c:pt idx="2117">
                  <c:v>40500</c:v>
                </c:pt>
                <c:pt idx="2118">
                  <c:v>40499</c:v>
                </c:pt>
                <c:pt idx="2119">
                  <c:v>40498</c:v>
                </c:pt>
                <c:pt idx="2120">
                  <c:v>40497</c:v>
                </c:pt>
                <c:pt idx="2121">
                  <c:v>40494</c:v>
                </c:pt>
                <c:pt idx="2122">
                  <c:v>40493</c:v>
                </c:pt>
                <c:pt idx="2123">
                  <c:v>40492</c:v>
                </c:pt>
                <c:pt idx="2124">
                  <c:v>40491</c:v>
                </c:pt>
                <c:pt idx="2125">
                  <c:v>40490</c:v>
                </c:pt>
                <c:pt idx="2126">
                  <c:v>40487</c:v>
                </c:pt>
                <c:pt idx="2127">
                  <c:v>40486</c:v>
                </c:pt>
                <c:pt idx="2128">
                  <c:v>40485</c:v>
                </c:pt>
                <c:pt idx="2129">
                  <c:v>40484</c:v>
                </c:pt>
                <c:pt idx="2130">
                  <c:v>40483</c:v>
                </c:pt>
                <c:pt idx="2131">
                  <c:v>40480</c:v>
                </c:pt>
                <c:pt idx="2132">
                  <c:v>40479</c:v>
                </c:pt>
                <c:pt idx="2133">
                  <c:v>40478</c:v>
                </c:pt>
                <c:pt idx="2134">
                  <c:v>40477</c:v>
                </c:pt>
                <c:pt idx="2135">
                  <c:v>40476</c:v>
                </c:pt>
                <c:pt idx="2136">
                  <c:v>40473</c:v>
                </c:pt>
                <c:pt idx="2137">
                  <c:v>40472</c:v>
                </c:pt>
                <c:pt idx="2138">
                  <c:v>40471</c:v>
                </c:pt>
                <c:pt idx="2139">
                  <c:v>40470</c:v>
                </c:pt>
                <c:pt idx="2140">
                  <c:v>40469</c:v>
                </c:pt>
                <c:pt idx="2141">
                  <c:v>40466</c:v>
                </c:pt>
                <c:pt idx="2142">
                  <c:v>40465</c:v>
                </c:pt>
                <c:pt idx="2143">
                  <c:v>40464</c:v>
                </c:pt>
                <c:pt idx="2144">
                  <c:v>40463</c:v>
                </c:pt>
                <c:pt idx="2145">
                  <c:v>40462</c:v>
                </c:pt>
                <c:pt idx="2146">
                  <c:v>40459</c:v>
                </c:pt>
                <c:pt idx="2147">
                  <c:v>40458</c:v>
                </c:pt>
                <c:pt idx="2148">
                  <c:v>40457</c:v>
                </c:pt>
                <c:pt idx="2149">
                  <c:v>40456</c:v>
                </c:pt>
                <c:pt idx="2150">
                  <c:v>40455</c:v>
                </c:pt>
                <c:pt idx="2151">
                  <c:v>40452</c:v>
                </c:pt>
                <c:pt idx="2152">
                  <c:v>40451</c:v>
                </c:pt>
                <c:pt idx="2153">
                  <c:v>40450</c:v>
                </c:pt>
                <c:pt idx="2154">
                  <c:v>40449</c:v>
                </c:pt>
                <c:pt idx="2155">
                  <c:v>40448</c:v>
                </c:pt>
                <c:pt idx="2156">
                  <c:v>40445</c:v>
                </c:pt>
                <c:pt idx="2157">
                  <c:v>40444</c:v>
                </c:pt>
                <c:pt idx="2158">
                  <c:v>40443</c:v>
                </c:pt>
                <c:pt idx="2159">
                  <c:v>40442</c:v>
                </c:pt>
                <c:pt idx="2160">
                  <c:v>40441</c:v>
                </c:pt>
                <c:pt idx="2161">
                  <c:v>40438</c:v>
                </c:pt>
                <c:pt idx="2162">
                  <c:v>40437</c:v>
                </c:pt>
                <c:pt idx="2163">
                  <c:v>40436</c:v>
                </c:pt>
                <c:pt idx="2164">
                  <c:v>40435</c:v>
                </c:pt>
                <c:pt idx="2165">
                  <c:v>40434</c:v>
                </c:pt>
                <c:pt idx="2166">
                  <c:v>40431</c:v>
                </c:pt>
                <c:pt idx="2167">
                  <c:v>40430</c:v>
                </c:pt>
                <c:pt idx="2168">
                  <c:v>40429</c:v>
                </c:pt>
                <c:pt idx="2169">
                  <c:v>40428</c:v>
                </c:pt>
                <c:pt idx="2170">
                  <c:v>40427</c:v>
                </c:pt>
                <c:pt idx="2171">
                  <c:v>40424</c:v>
                </c:pt>
                <c:pt idx="2172">
                  <c:v>40423</c:v>
                </c:pt>
                <c:pt idx="2173">
                  <c:v>40422</c:v>
                </c:pt>
                <c:pt idx="2174">
                  <c:v>40421</c:v>
                </c:pt>
                <c:pt idx="2175">
                  <c:v>40420</c:v>
                </c:pt>
                <c:pt idx="2176">
                  <c:v>40417</c:v>
                </c:pt>
                <c:pt idx="2177">
                  <c:v>40416</c:v>
                </c:pt>
                <c:pt idx="2178">
                  <c:v>40415</c:v>
                </c:pt>
                <c:pt idx="2179">
                  <c:v>40414</c:v>
                </c:pt>
                <c:pt idx="2180">
                  <c:v>40413</c:v>
                </c:pt>
                <c:pt idx="2181">
                  <c:v>40410</c:v>
                </c:pt>
                <c:pt idx="2182">
                  <c:v>40409</c:v>
                </c:pt>
                <c:pt idx="2183">
                  <c:v>40408</c:v>
                </c:pt>
                <c:pt idx="2184">
                  <c:v>40407</c:v>
                </c:pt>
                <c:pt idx="2185">
                  <c:v>40406</c:v>
                </c:pt>
                <c:pt idx="2186">
                  <c:v>40403</c:v>
                </c:pt>
                <c:pt idx="2187">
                  <c:v>40402</c:v>
                </c:pt>
                <c:pt idx="2188">
                  <c:v>40401</c:v>
                </c:pt>
                <c:pt idx="2189">
                  <c:v>40400</c:v>
                </c:pt>
                <c:pt idx="2190">
                  <c:v>40399</c:v>
                </c:pt>
                <c:pt idx="2191">
                  <c:v>40396</c:v>
                </c:pt>
                <c:pt idx="2192">
                  <c:v>40395</c:v>
                </c:pt>
                <c:pt idx="2193">
                  <c:v>40394</c:v>
                </c:pt>
                <c:pt idx="2194">
                  <c:v>40393</c:v>
                </c:pt>
                <c:pt idx="2195">
                  <c:v>40392</c:v>
                </c:pt>
                <c:pt idx="2196">
                  <c:v>40389</c:v>
                </c:pt>
                <c:pt idx="2197">
                  <c:v>40388</c:v>
                </c:pt>
                <c:pt idx="2198">
                  <c:v>40387</c:v>
                </c:pt>
                <c:pt idx="2199">
                  <c:v>40386</c:v>
                </c:pt>
                <c:pt idx="2200">
                  <c:v>40385</c:v>
                </c:pt>
                <c:pt idx="2201">
                  <c:v>40382</c:v>
                </c:pt>
                <c:pt idx="2202">
                  <c:v>40381</c:v>
                </c:pt>
                <c:pt idx="2203">
                  <c:v>40380</c:v>
                </c:pt>
                <c:pt idx="2204">
                  <c:v>40379</c:v>
                </c:pt>
                <c:pt idx="2205">
                  <c:v>40378</c:v>
                </c:pt>
                <c:pt idx="2206">
                  <c:v>40375</c:v>
                </c:pt>
                <c:pt idx="2207">
                  <c:v>40374</c:v>
                </c:pt>
                <c:pt idx="2208">
                  <c:v>40373</c:v>
                </c:pt>
                <c:pt idx="2209">
                  <c:v>40372</c:v>
                </c:pt>
                <c:pt idx="2210">
                  <c:v>40371</c:v>
                </c:pt>
                <c:pt idx="2211">
                  <c:v>40368</c:v>
                </c:pt>
                <c:pt idx="2212">
                  <c:v>40367</c:v>
                </c:pt>
                <c:pt idx="2213">
                  <c:v>40366</c:v>
                </c:pt>
                <c:pt idx="2214">
                  <c:v>40365</c:v>
                </c:pt>
                <c:pt idx="2215">
                  <c:v>40364</c:v>
                </c:pt>
                <c:pt idx="2216">
                  <c:v>40361</c:v>
                </c:pt>
                <c:pt idx="2217">
                  <c:v>40360</c:v>
                </c:pt>
                <c:pt idx="2218">
                  <c:v>40359</c:v>
                </c:pt>
                <c:pt idx="2219">
                  <c:v>40358</c:v>
                </c:pt>
                <c:pt idx="2220">
                  <c:v>40357</c:v>
                </c:pt>
                <c:pt idx="2221">
                  <c:v>40354</c:v>
                </c:pt>
                <c:pt idx="2222">
                  <c:v>40353</c:v>
                </c:pt>
                <c:pt idx="2223">
                  <c:v>40352</c:v>
                </c:pt>
                <c:pt idx="2224">
                  <c:v>40351</c:v>
                </c:pt>
                <c:pt idx="2225">
                  <c:v>40350</c:v>
                </c:pt>
                <c:pt idx="2226">
                  <c:v>40347</c:v>
                </c:pt>
                <c:pt idx="2227">
                  <c:v>40346</c:v>
                </c:pt>
                <c:pt idx="2228">
                  <c:v>40345</c:v>
                </c:pt>
                <c:pt idx="2229">
                  <c:v>40344</c:v>
                </c:pt>
                <c:pt idx="2230">
                  <c:v>40343</c:v>
                </c:pt>
                <c:pt idx="2231">
                  <c:v>40340</c:v>
                </c:pt>
                <c:pt idx="2232">
                  <c:v>40339</c:v>
                </c:pt>
                <c:pt idx="2233">
                  <c:v>40338</c:v>
                </c:pt>
                <c:pt idx="2234">
                  <c:v>40337</c:v>
                </c:pt>
                <c:pt idx="2235">
                  <c:v>40336</c:v>
                </c:pt>
                <c:pt idx="2236">
                  <c:v>40333</c:v>
                </c:pt>
                <c:pt idx="2237">
                  <c:v>40332</c:v>
                </c:pt>
                <c:pt idx="2238">
                  <c:v>40331</c:v>
                </c:pt>
                <c:pt idx="2239">
                  <c:v>40330</c:v>
                </c:pt>
                <c:pt idx="2240">
                  <c:v>40329</c:v>
                </c:pt>
                <c:pt idx="2241">
                  <c:v>40326</c:v>
                </c:pt>
                <c:pt idx="2242">
                  <c:v>40325</c:v>
                </c:pt>
                <c:pt idx="2243">
                  <c:v>40324</c:v>
                </c:pt>
                <c:pt idx="2244">
                  <c:v>40323</c:v>
                </c:pt>
                <c:pt idx="2245">
                  <c:v>40322</c:v>
                </c:pt>
                <c:pt idx="2246">
                  <c:v>40319</c:v>
                </c:pt>
                <c:pt idx="2247">
                  <c:v>40318</c:v>
                </c:pt>
                <c:pt idx="2248">
                  <c:v>40317</c:v>
                </c:pt>
                <c:pt idx="2249">
                  <c:v>40316</c:v>
                </c:pt>
                <c:pt idx="2250">
                  <c:v>40315</c:v>
                </c:pt>
                <c:pt idx="2251">
                  <c:v>40312</c:v>
                </c:pt>
                <c:pt idx="2252">
                  <c:v>40311</c:v>
                </c:pt>
                <c:pt idx="2253">
                  <c:v>40310</c:v>
                </c:pt>
                <c:pt idx="2254">
                  <c:v>40309</c:v>
                </c:pt>
                <c:pt idx="2255">
                  <c:v>40308</c:v>
                </c:pt>
                <c:pt idx="2256">
                  <c:v>40305</c:v>
                </c:pt>
                <c:pt idx="2257">
                  <c:v>40304</c:v>
                </c:pt>
                <c:pt idx="2258">
                  <c:v>40303</c:v>
                </c:pt>
                <c:pt idx="2259">
                  <c:v>40302</c:v>
                </c:pt>
                <c:pt idx="2260">
                  <c:v>40301</c:v>
                </c:pt>
                <c:pt idx="2261">
                  <c:v>40298</c:v>
                </c:pt>
                <c:pt idx="2262">
                  <c:v>40297</c:v>
                </c:pt>
                <c:pt idx="2263">
                  <c:v>40296</c:v>
                </c:pt>
                <c:pt idx="2264">
                  <c:v>40295</c:v>
                </c:pt>
                <c:pt idx="2265">
                  <c:v>40294</c:v>
                </c:pt>
                <c:pt idx="2266">
                  <c:v>40291</c:v>
                </c:pt>
                <c:pt idx="2267">
                  <c:v>40290</c:v>
                </c:pt>
                <c:pt idx="2268">
                  <c:v>40289</c:v>
                </c:pt>
                <c:pt idx="2269">
                  <c:v>40288</c:v>
                </c:pt>
                <c:pt idx="2270">
                  <c:v>40287</c:v>
                </c:pt>
                <c:pt idx="2271">
                  <c:v>40284</c:v>
                </c:pt>
                <c:pt idx="2272">
                  <c:v>40283</c:v>
                </c:pt>
                <c:pt idx="2273">
                  <c:v>40282</c:v>
                </c:pt>
                <c:pt idx="2274">
                  <c:v>40281</c:v>
                </c:pt>
                <c:pt idx="2275">
                  <c:v>40280</c:v>
                </c:pt>
                <c:pt idx="2276">
                  <c:v>40277</c:v>
                </c:pt>
                <c:pt idx="2277">
                  <c:v>40276</c:v>
                </c:pt>
                <c:pt idx="2278">
                  <c:v>40275</c:v>
                </c:pt>
                <c:pt idx="2279">
                  <c:v>40274</c:v>
                </c:pt>
                <c:pt idx="2280">
                  <c:v>40273</c:v>
                </c:pt>
                <c:pt idx="2281">
                  <c:v>40270</c:v>
                </c:pt>
                <c:pt idx="2282">
                  <c:v>40269</c:v>
                </c:pt>
                <c:pt idx="2283">
                  <c:v>40268</c:v>
                </c:pt>
                <c:pt idx="2284">
                  <c:v>40267</c:v>
                </c:pt>
                <c:pt idx="2285">
                  <c:v>40266</c:v>
                </c:pt>
                <c:pt idx="2286">
                  <c:v>40263</c:v>
                </c:pt>
                <c:pt idx="2287">
                  <c:v>40262</c:v>
                </c:pt>
                <c:pt idx="2288">
                  <c:v>40261</c:v>
                </c:pt>
                <c:pt idx="2289">
                  <c:v>40260</c:v>
                </c:pt>
                <c:pt idx="2290">
                  <c:v>40259</c:v>
                </c:pt>
                <c:pt idx="2291">
                  <c:v>40256</c:v>
                </c:pt>
                <c:pt idx="2292">
                  <c:v>40255</c:v>
                </c:pt>
                <c:pt idx="2293">
                  <c:v>40254</c:v>
                </c:pt>
                <c:pt idx="2294">
                  <c:v>40253</c:v>
                </c:pt>
                <c:pt idx="2295">
                  <c:v>40252</c:v>
                </c:pt>
                <c:pt idx="2296">
                  <c:v>40249</c:v>
                </c:pt>
                <c:pt idx="2297">
                  <c:v>40248</c:v>
                </c:pt>
                <c:pt idx="2298">
                  <c:v>40247</c:v>
                </c:pt>
                <c:pt idx="2299">
                  <c:v>40246</c:v>
                </c:pt>
                <c:pt idx="2300">
                  <c:v>40245</c:v>
                </c:pt>
                <c:pt idx="2301">
                  <c:v>40242</c:v>
                </c:pt>
                <c:pt idx="2302">
                  <c:v>40241</c:v>
                </c:pt>
                <c:pt idx="2303">
                  <c:v>40240</c:v>
                </c:pt>
                <c:pt idx="2304">
                  <c:v>40239</c:v>
                </c:pt>
                <c:pt idx="2305">
                  <c:v>40238</c:v>
                </c:pt>
                <c:pt idx="2306">
                  <c:v>40235</c:v>
                </c:pt>
                <c:pt idx="2307">
                  <c:v>40234</c:v>
                </c:pt>
                <c:pt idx="2308">
                  <c:v>40233</c:v>
                </c:pt>
                <c:pt idx="2309">
                  <c:v>40232</c:v>
                </c:pt>
                <c:pt idx="2310">
                  <c:v>40231</c:v>
                </c:pt>
                <c:pt idx="2311">
                  <c:v>40228</c:v>
                </c:pt>
                <c:pt idx="2312">
                  <c:v>40227</c:v>
                </c:pt>
                <c:pt idx="2313">
                  <c:v>40226</c:v>
                </c:pt>
                <c:pt idx="2314">
                  <c:v>40225</c:v>
                </c:pt>
                <c:pt idx="2315">
                  <c:v>40224</c:v>
                </c:pt>
                <c:pt idx="2316">
                  <c:v>40221</c:v>
                </c:pt>
                <c:pt idx="2317">
                  <c:v>40220</c:v>
                </c:pt>
                <c:pt idx="2318">
                  <c:v>40219</c:v>
                </c:pt>
                <c:pt idx="2319">
                  <c:v>40218</c:v>
                </c:pt>
                <c:pt idx="2320">
                  <c:v>40217</c:v>
                </c:pt>
                <c:pt idx="2321">
                  <c:v>40214</c:v>
                </c:pt>
                <c:pt idx="2322">
                  <c:v>40213</c:v>
                </c:pt>
                <c:pt idx="2323">
                  <c:v>40212</c:v>
                </c:pt>
                <c:pt idx="2324">
                  <c:v>40211</c:v>
                </c:pt>
                <c:pt idx="2325">
                  <c:v>40210</c:v>
                </c:pt>
                <c:pt idx="2326">
                  <c:v>40207</c:v>
                </c:pt>
                <c:pt idx="2327">
                  <c:v>40206</c:v>
                </c:pt>
                <c:pt idx="2328">
                  <c:v>40205</c:v>
                </c:pt>
                <c:pt idx="2329">
                  <c:v>40204</c:v>
                </c:pt>
                <c:pt idx="2330">
                  <c:v>40203</c:v>
                </c:pt>
                <c:pt idx="2331">
                  <c:v>40200</c:v>
                </c:pt>
                <c:pt idx="2332">
                  <c:v>40199</c:v>
                </c:pt>
                <c:pt idx="2333">
                  <c:v>40198</c:v>
                </c:pt>
                <c:pt idx="2334">
                  <c:v>40197</c:v>
                </c:pt>
                <c:pt idx="2335">
                  <c:v>40196</c:v>
                </c:pt>
                <c:pt idx="2336">
                  <c:v>40193</c:v>
                </c:pt>
                <c:pt idx="2337">
                  <c:v>40192</c:v>
                </c:pt>
                <c:pt idx="2338">
                  <c:v>40191</c:v>
                </c:pt>
                <c:pt idx="2339">
                  <c:v>40190</c:v>
                </c:pt>
                <c:pt idx="2340">
                  <c:v>40189</c:v>
                </c:pt>
                <c:pt idx="2341">
                  <c:v>40186</c:v>
                </c:pt>
                <c:pt idx="2342">
                  <c:v>40185</c:v>
                </c:pt>
                <c:pt idx="2343">
                  <c:v>40184</c:v>
                </c:pt>
                <c:pt idx="2344">
                  <c:v>40183</c:v>
                </c:pt>
                <c:pt idx="2345">
                  <c:v>40182</c:v>
                </c:pt>
                <c:pt idx="2346">
                  <c:v>40179</c:v>
                </c:pt>
                <c:pt idx="2347">
                  <c:v>40178</c:v>
                </c:pt>
                <c:pt idx="2348">
                  <c:v>40177</c:v>
                </c:pt>
                <c:pt idx="2349">
                  <c:v>40176</c:v>
                </c:pt>
                <c:pt idx="2350">
                  <c:v>40175</c:v>
                </c:pt>
                <c:pt idx="2351">
                  <c:v>40172</c:v>
                </c:pt>
                <c:pt idx="2352">
                  <c:v>40171</c:v>
                </c:pt>
                <c:pt idx="2353">
                  <c:v>40170</c:v>
                </c:pt>
                <c:pt idx="2354">
                  <c:v>40169</c:v>
                </c:pt>
                <c:pt idx="2355">
                  <c:v>40168</c:v>
                </c:pt>
                <c:pt idx="2356">
                  <c:v>40165</c:v>
                </c:pt>
                <c:pt idx="2357">
                  <c:v>40164</c:v>
                </c:pt>
                <c:pt idx="2358">
                  <c:v>40163</c:v>
                </c:pt>
                <c:pt idx="2359">
                  <c:v>40162</c:v>
                </c:pt>
                <c:pt idx="2360">
                  <c:v>40161</c:v>
                </c:pt>
                <c:pt idx="2361">
                  <c:v>40158</c:v>
                </c:pt>
                <c:pt idx="2362">
                  <c:v>40157</c:v>
                </c:pt>
                <c:pt idx="2363">
                  <c:v>40156</c:v>
                </c:pt>
                <c:pt idx="2364">
                  <c:v>40155</c:v>
                </c:pt>
                <c:pt idx="2365">
                  <c:v>40154</c:v>
                </c:pt>
                <c:pt idx="2366">
                  <c:v>40151</c:v>
                </c:pt>
                <c:pt idx="2367">
                  <c:v>40150</c:v>
                </c:pt>
                <c:pt idx="2368">
                  <c:v>40149</c:v>
                </c:pt>
                <c:pt idx="2369">
                  <c:v>40148</c:v>
                </c:pt>
                <c:pt idx="2370">
                  <c:v>40147</c:v>
                </c:pt>
                <c:pt idx="2371">
                  <c:v>40144</c:v>
                </c:pt>
                <c:pt idx="2372">
                  <c:v>40143</c:v>
                </c:pt>
                <c:pt idx="2373">
                  <c:v>40142</c:v>
                </c:pt>
                <c:pt idx="2374">
                  <c:v>40141</c:v>
                </c:pt>
                <c:pt idx="2375">
                  <c:v>40140</c:v>
                </c:pt>
                <c:pt idx="2376">
                  <c:v>40137</c:v>
                </c:pt>
                <c:pt idx="2377">
                  <c:v>40136</c:v>
                </c:pt>
                <c:pt idx="2378">
                  <c:v>40135</c:v>
                </c:pt>
                <c:pt idx="2379">
                  <c:v>40134</c:v>
                </c:pt>
                <c:pt idx="2380">
                  <c:v>40133</c:v>
                </c:pt>
                <c:pt idx="2381">
                  <c:v>40130</c:v>
                </c:pt>
                <c:pt idx="2382">
                  <c:v>40129</c:v>
                </c:pt>
                <c:pt idx="2383">
                  <c:v>40128</c:v>
                </c:pt>
                <c:pt idx="2384">
                  <c:v>40127</c:v>
                </c:pt>
                <c:pt idx="2385">
                  <c:v>40126</c:v>
                </c:pt>
                <c:pt idx="2386">
                  <c:v>40123</c:v>
                </c:pt>
                <c:pt idx="2387">
                  <c:v>40122</c:v>
                </c:pt>
                <c:pt idx="2388">
                  <c:v>40121</c:v>
                </c:pt>
                <c:pt idx="2389">
                  <c:v>40120</c:v>
                </c:pt>
                <c:pt idx="2390">
                  <c:v>40119</c:v>
                </c:pt>
                <c:pt idx="2391">
                  <c:v>40116</c:v>
                </c:pt>
                <c:pt idx="2392">
                  <c:v>40115</c:v>
                </c:pt>
                <c:pt idx="2393">
                  <c:v>40114</c:v>
                </c:pt>
                <c:pt idx="2394">
                  <c:v>40113</c:v>
                </c:pt>
                <c:pt idx="2395">
                  <c:v>40112</c:v>
                </c:pt>
                <c:pt idx="2396">
                  <c:v>40109</c:v>
                </c:pt>
                <c:pt idx="2397">
                  <c:v>40108</c:v>
                </c:pt>
                <c:pt idx="2398">
                  <c:v>40107</c:v>
                </c:pt>
                <c:pt idx="2399">
                  <c:v>40106</c:v>
                </c:pt>
                <c:pt idx="2400">
                  <c:v>40105</c:v>
                </c:pt>
                <c:pt idx="2401">
                  <c:v>40102</c:v>
                </c:pt>
                <c:pt idx="2402">
                  <c:v>40101</c:v>
                </c:pt>
                <c:pt idx="2403">
                  <c:v>40100</c:v>
                </c:pt>
                <c:pt idx="2404">
                  <c:v>40099</c:v>
                </c:pt>
                <c:pt idx="2405">
                  <c:v>40098</c:v>
                </c:pt>
                <c:pt idx="2406">
                  <c:v>40095</c:v>
                </c:pt>
                <c:pt idx="2407">
                  <c:v>40094</c:v>
                </c:pt>
                <c:pt idx="2408">
                  <c:v>40093</c:v>
                </c:pt>
                <c:pt idx="2409">
                  <c:v>40092</c:v>
                </c:pt>
                <c:pt idx="2410">
                  <c:v>40091</c:v>
                </c:pt>
                <c:pt idx="2411">
                  <c:v>40088</c:v>
                </c:pt>
                <c:pt idx="2412">
                  <c:v>40087</c:v>
                </c:pt>
                <c:pt idx="2413">
                  <c:v>40086</c:v>
                </c:pt>
                <c:pt idx="2414">
                  <c:v>40085</c:v>
                </c:pt>
                <c:pt idx="2415">
                  <c:v>40084</c:v>
                </c:pt>
                <c:pt idx="2416">
                  <c:v>40081</c:v>
                </c:pt>
                <c:pt idx="2417">
                  <c:v>40080</c:v>
                </c:pt>
                <c:pt idx="2418">
                  <c:v>40079</c:v>
                </c:pt>
                <c:pt idx="2419">
                  <c:v>40078</c:v>
                </c:pt>
                <c:pt idx="2420">
                  <c:v>40077</c:v>
                </c:pt>
                <c:pt idx="2421">
                  <c:v>40074</c:v>
                </c:pt>
                <c:pt idx="2422">
                  <c:v>40073</c:v>
                </c:pt>
                <c:pt idx="2423">
                  <c:v>40072</c:v>
                </c:pt>
                <c:pt idx="2424">
                  <c:v>40071</c:v>
                </c:pt>
                <c:pt idx="2425">
                  <c:v>40070</c:v>
                </c:pt>
                <c:pt idx="2426">
                  <c:v>40067</c:v>
                </c:pt>
                <c:pt idx="2427">
                  <c:v>40066</c:v>
                </c:pt>
                <c:pt idx="2428">
                  <c:v>40065</c:v>
                </c:pt>
                <c:pt idx="2429">
                  <c:v>40064</c:v>
                </c:pt>
                <c:pt idx="2430">
                  <c:v>40063</c:v>
                </c:pt>
                <c:pt idx="2431">
                  <c:v>40060</c:v>
                </c:pt>
                <c:pt idx="2432">
                  <c:v>40059</c:v>
                </c:pt>
                <c:pt idx="2433">
                  <c:v>40058</c:v>
                </c:pt>
                <c:pt idx="2434">
                  <c:v>40057</c:v>
                </c:pt>
                <c:pt idx="2435">
                  <c:v>40056</c:v>
                </c:pt>
                <c:pt idx="2436">
                  <c:v>40053</c:v>
                </c:pt>
                <c:pt idx="2437">
                  <c:v>40052</c:v>
                </c:pt>
                <c:pt idx="2438">
                  <c:v>40051</c:v>
                </c:pt>
                <c:pt idx="2439">
                  <c:v>40050</c:v>
                </c:pt>
                <c:pt idx="2440">
                  <c:v>40049</c:v>
                </c:pt>
                <c:pt idx="2441">
                  <c:v>40046</c:v>
                </c:pt>
                <c:pt idx="2442">
                  <c:v>40045</c:v>
                </c:pt>
                <c:pt idx="2443">
                  <c:v>40044</c:v>
                </c:pt>
                <c:pt idx="2444">
                  <c:v>40043</c:v>
                </c:pt>
                <c:pt idx="2445">
                  <c:v>40042</c:v>
                </c:pt>
                <c:pt idx="2446">
                  <c:v>40039</c:v>
                </c:pt>
                <c:pt idx="2447">
                  <c:v>40038</c:v>
                </c:pt>
                <c:pt idx="2448">
                  <c:v>40037</c:v>
                </c:pt>
                <c:pt idx="2449">
                  <c:v>40036</c:v>
                </c:pt>
                <c:pt idx="2450">
                  <c:v>40035</c:v>
                </c:pt>
                <c:pt idx="2451">
                  <c:v>40032</c:v>
                </c:pt>
                <c:pt idx="2452">
                  <c:v>40031</c:v>
                </c:pt>
                <c:pt idx="2453">
                  <c:v>40030</c:v>
                </c:pt>
                <c:pt idx="2454">
                  <c:v>40029</c:v>
                </c:pt>
                <c:pt idx="2455">
                  <c:v>40028</c:v>
                </c:pt>
                <c:pt idx="2456">
                  <c:v>40025</c:v>
                </c:pt>
                <c:pt idx="2457">
                  <c:v>40024</c:v>
                </c:pt>
                <c:pt idx="2458">
                  <c:v>40023</c:v>
                </c:pt>
                <c:pt idx="2459">
                  <c:v>40022</c:v>
                </c:pt>
                <c:pt idx="2460">
                  <c:v>40021</c:v>
                </c:pt>
                <c:pt idx="2461">
                  <c:v>40018</c:v>
                </c:pt>
                <c:pt idx="2462">
                  <c:v>40017</c:v>
                </c:pt>
                <c:pt idx="2463">
                  <c:v>40016</c:v>
                </c:pt>
                <c:pt idx="2464">
                  <c:v>40015</c:v>
                </c:pt>
                <c:pt idx="2465">
                  <c:v>40014</c:v>
                </c:pt>
                <c:pt idx="2466">
                  <c:v>40011</c:v>
                </c:pt>
                <c:pt idx="2467">
                  <c:v>40010</c:v>
                </c:pt>
                <c:pt idx="2468">
                  <c:v>40009</c:v>
                </c:pt>
                <c:pt idx="2469">
                  <c:v>40008</c:v>
                </c:pt>
                <c:pt idx="2470">
                  <c:v>40007</c:v>
                </c:pt>
                <c:pt idx="2471">
                  <c:v>40004</c:v>
                </c:pt>
                <c:pt idx="2472">
                  <c:v>40003</c:v>
                </c:pt>
                <c:pt idx="2473">
                  <c:v>40002</c:v>
                </c:pt>
                <c:pt idx="2474">
                  <c:v>40001</c:v>
                </c:pt>
                <c:pt idx="2475">
                  <c:v>40000</c:v>
                </c:pt>
                <c:pt idx="2476">
                  <c:v>39997</c:v>
                </c:pt>
                <c:pt idx="2477">
                  <c:v>39996</c:v>
                </c:pt>
                <c:pt idx="2478">
                  <c:v>39995</c:v>
                </c:pt>
                <c:pt idx="2479">
                  <c:v>39994</c:v>
                </c:pt>
                <c:pt idx="2480">
                  <c:v>39993</c:v>
                </c:pt>
                <c:pt idx="2481">
                  <c:v>39990</c:v>
                </c:pt>
                <c:pt idx="2482">
                  <c:v>39989</c:v>
                </c:pt>
                <c:pt idx="2483">
                  <c:v>39988</c:v>
                </c:pt>
                <c:pt idx="2484">
                  <c:v>39987</c:v>
                </c:pt>
                <c:pt idx="2485">
                  <c:v>39986</c:v>
                </c:pt>
                <c:pt idx="2486">
                  <c:v>39983</c:v>
                </c:pt>
                <c:pt idx="2487">
                  <c:v>39982</c:v>
                </c:pt>
                <c:pt idx="2488">
                  <c:v>39981</c:v>
                </c:pt>
                <c:pt idx="2489">
                  <c:v>39980</c:v>
                </c:pt>
                <c:pt idx="2490">
                  <c:v>39979</c:v>
                </c:pt>
                <c:pt idx="2491">
                  <c:v>39976</c:v>
                </c:pt>
                <c:pt idx="2492">
                  <c:v>39975</c:v>
                </c:pt>
                <c:pt idx="2493">
                  <c:v>39974</c:v>
                </c:pt>
                <c:pt idx="2494">
                  <c:v>39973</c:v>
                </c:pt>
                <c:pt idx="2495">
                  <c:v>39972</c:v>
                </c:pt>
                <c:pt idx="2496">
                  <c:v>39969</c:v>
                </c:pt>
                <c:pt idx="2497">
                  <c:v>39968</c:v>
                </c:pt>
                <c:pt idx="2498">
                  <c:v>39967</c:v>
                </c:pt>
                <c:pt idx="2499">
                  <c:v>39966</c:v>
                </c:pt>
                <c:pt idx="2500">
                  <c:v>39965</c:v>
                </c:pt>
                <c:pt idx="2501">
                  <c:v>39962</c:v>
                </c:pt>
                <c:pt idx="2502">
                  <c:v>39961</c:v>
                </c:pt>
                <c:pt idx="2503">
                  <c:v>39960</c:v>
                </c:pt>
                <c:pt idx="2504">
                  <c:v>39959</c:v>
                </c:pt>
                <c:pt idx="2505">
                  <c:v>39958</c:v>
                </c:pt>
                <c:pt idx="2506">
                  <c:v>39955</c:v>
                </c:pt>
                <c:pt idx="2507">
                  <c:v>39954</c:v>
                </c:pt>
                <c:pt idx="2508">
                  <c:v>39953</c:v>
                </c:pt>
                <c:pt idx="2509">
                  <c:v>39952</c:v>
                </c:pt>
                <c:pt idx="2510">
                  <c:v>39951</c:v>
                </c:pt>
                <c:pt idx="2511">
                  <c:v>39948</c:v>
                </c:pt>
                <c:pt idx="2512">
                  <c:v>39947</c:v>
                </c:pt>
                <c:pt idx="2513">
                  <c:v>39946</c:v>
                </c:pt>
                <c:pt idx="2514">
                  <c:v>39945</c:v>
                </c:pt>
                <c:pt idx="2515">
                  <c:v>39944</c:v>
                </c:pt>
                <c:pt idx="2516">
                  <c:v>39941</c:v>
                </c:pt>
                <c:pt idx="2517">
                  <c:v>39940</c:v>
                </c:pt>
                <c:pt idx="2518">
                  <c:v>39939</c:v>
                </c:pt>
                <c:pt idx="2519">
                  <c:v>39938</c:v>
                </c:pt>
                <c:pt idx="2520">
                  <c:v>39937</c:v>
                </c:pt>
                <c:pt idx="2521">
                  <c:v>39934</c:v>
                </c:pt>
                <c:pt idx="2522">
                  <c:v>39933</c:v>
                </c:pt>
                <c:pt idx="2523">
                  <c:v>39932</c:v>
                </c:pt>
                <c:pt idx="2524">
                  <c:v>39931</c:v>
                </c:pt>
                <c:pt idx="2525">
                  <c:v>39930</c:v>
                </c:pt>
                <c:pt idx="2526">
                  <c:v>39927</c:v>
                </c:pt>
                <c:pt idx="2527">
                  <c:v>39926</c:v>
                </c:pt>
                <c:pt idx="2528">
                  <c:v>39925</c:v>
                </c:pt>
                <c:pt idx="2529">
                  <c:v>39924</c:v>
                </c:pt>
                <c:pt idx="2530">
                  <c:v>39923</c:v>
                </c:pt>
                <c:pt idx="2531">
                  <c:v>39920</c:v>
                </c:pt>
                <c:pt idx="2532">
                  <c:v>39919</c:v>
                </c:pt>
                <c:pt idx="2533">
                  <c:v>39918</c:v>
                </c:pt>
                <c:pt idx="2534">
                  <c:v>39917</c:v>
                </c:pt>
                <c:pt idx="2535">
                  <c:v>39916</c:v>
                </c:pt>
                <c:pt idx="2536">
                  <c:v>39913</c:v>
                </c:pt>
                <c:pt idx="2537">
                  <c:v>39912</c:v>
                </c:pt>
                <c:pt idx="2538">
                  <c:v>39911</c:v>
                </c:pt>
                <c:pt idx="2539">
                  <c:v>39910</c:v>
                </c:pt>
                <c:pt idx="2540">
                  <c:v>39909</c:v>
                </c:pt>
                <c:pt idx="2541">
                  <c:v>39906</c:v>
                </c:pt>
                <c:pt idx="2542">
                  <c:v>39905</c:v>
                </c:pt>
                <c:pt idx="2543">
                  <c:v>39904</c:v>
                </c:pt>
                <c:pt idx="2544">
                  <c:v>39903</c:v>
                </c:pt>
                <c:pt idx="2545">
                  <c:v>39902</c:v>
                </c:pt>
                <c:pt idx="2546">
                  <c:v>39899</c:v>
                </c:pt>
                <c:pt idx="2547">
                  <c:v>39898</c:v>
                </c:pt>
                <c:pt idx="2548">
                  <c:v>39897</c:v>
                </c:pt>
                <c:pt idx="2549">
                  <c:v>39896</c:v>
                </c:pt>
                <c:pt idx="2550">
                  <c:v>39895</c:v>
                </c:pt>
                <c:pt idx="2551">
                  <c:v>39892</c:v>
                </c:pt>
                <c:pt idx="2552">
                  <c:v>39891</c:v>
                </c:pt>
                <c:pt idx="2553">
                  <c:v>39890</c:v>
                </c:pt>
                <c:pt idx="2554">
                  <c:v>39889</c:v>
                </c:pt>
                <c:pt idx="2555">
                  <c:v>39888</c:v>
                </c:pt>
                <c:pt idx="2556">
                  <c:v>39885</c:v>
                </c:pt>
                <c:pt idx="2557">
                  <c:v>39884</c:v>
                </c:pt>
                <c:pt idx="2558">
                  <c:v>39883</c:v>
                </c:pt>
                <c:pt idx="2559">
                  <c:v>39882</c:v>
                </c:pt>
                <c:pt idx="2560">
                  <c:v>39881</c:v>
                </c:pt>
                <c:pt idx="2561">
                  <c:v>39878</c:v>
                </c:pt>
                <c:pt idx="2562">
                  <c:v>39877</c:v>
                </c:pt>
                <c:pt idx="2563">
                  <c:v>39876</c:v>
                </c:pt>
                <c:pt idx="2564">
                  <c:v>39875</c:v>
                </c:pt>
                <c:pt idx="2565">
                  <c:v>39874</c:v>
                </c:pt>
                <c:pt idx="2566">
                  <c:v>39871</c:v>
                </c:pt>
                <c:pt idx="2567">
                  <c:v>39870</c:v>
                </c:pt>
                <c:pt idx="2568">
                  <c:v>39869</c:v>
                </c:pt>
                <c:pt idx="2569">
                  <c:v>39868</c:v>
                </c:pt>
                <c:pt idx="2570">
                  <c:v>39867</c:v>
                </c:pt>
                <c:pt idx="2571">
                  <c:v>39864</c:v>
                </c:pt>
                <c:pt idx="2572">
                  <c:v>39863</c:v>
                </c:pt>
                <c:pt idx="2573">
                  <c:v>39862</c:v>
                </c:pt>
                <c:pt idx="2574">
                  <c:v>39861</c:v>
                </c:pt>
                <c:pt idx="2575">
                  <c:v>39860</c:v>
                </c:pt>
                <c:pt idx="2576">
                  <c:v>39857</c:v>
                </c:pt>
                <c:pt idx="2577">
                  <c:v>39856</c:v>
                </c:pt>
                <c:pt idx="2578">
                  <c:v>39855</c:v>
                </c:pt>
                <c:pt idx="2579">
                  <c:v>39854</c:v>
                </c:pt>
                <c:pt idx="2580">
                  <c:v>39853</c:v>
                </c:pt>
                <c:pt idx="2581">
                  <c:v>39850</c:v>
                </c:pt>
                <c:pt idx="2582">
                  <c:v>39849</c:v>
                </c:pt>
                <c:pt idx="2583">
                  <c:v>39848</c:v>
                </c:pt>
                <c:pt idx="2584">
                  <c:v>39847</c:v>
                </c:pt>
                <c:pt idx="2585">
                  <c:v>39846</c:v>
                </c:pt>
                <c:pt idx="2586">
                  <c:v>39843</c:v>
                </c:pt>
                <c:pt idx="2587">
                  <c:v>39842</c:v>
                </c:pt>
                <c:pt idx="2588">
                  <c:v>39841</c:v>
                </c:pt>
                <c:pt idx="2589">
                  <c:v>39840</c:v>
                </c:pt>
                <c:pt idx="2590">
                  <c:v>39839</c:v>
                </c:pt>
                <c:pt idx="2591">
                  <c:v>39836</c:v>
                </c:pt>
                <c:pt idx="2592">
                  <c:v>39835</c:v>
                </c:pt>
                <c:pt idx="2593">
                  <c:v>39834</c:v>
                </c:pt>
                <c:pt idx="2594">
                  <c:v>39833</c:v>
                </c:pt>
                <c:pt idx="2595">
                  <c:v>39832</c:v>
                </c:pt>
                <c:pt idx="2596">
                  <c:v>39829</c:v>
                </c:pt>
                <c:pt idx="2597">
                  <c:v>39828</c:v>
                </c:pt>
                <c:pt idx="2598">
                  <c:v>39827</c:v>
                </c:pt>
                <c:pt idx="2599">
                  <c:v>39826</c:v>
                </c:pt>
                <c:pt idx="2600">
                  <c:v>39825</c:v>
                </c:pt>
                <c:pt idx="2601">
                  <c:v>39822</c:v>
                </c:pt>
                <c:pt idx="2602">
                  <c:v>39821</c:v>
                </c:pt>
                <c:pt idx="2603">
                  <c:v>39820</c:v>
                </c:pt>
                <c:pt idx="2604">
                  <c:v>39819</c:v>
                </c:pt>
                <c:pt idx="2605">
                  <c:v>39818</c:v>
                </c:pt>
                <c:pt idx="2606">
                  <c:v>39815</c:v>
                </c:pt>
                <c:pt idx="2607">
                  <c:v>39814</c:v>
                </c:pt>
                <c:pt idx="2608">
                  <c:v>39813</c:v>
                </c:pt>
                <c:pt idx="2609">
                  <c:v>39812</c:v>
                </c:pt>
                <c:pt idx="2610">
                  <c:v>39811</c:v>
                </c:pt>
                <c:pt idx="2611">
                  <c:v>39808</c:v>
                </c:pt>
                <c:pt idx="2612">
                  <c:v>39807</c:v>
                </c:pt>
                <c:pt idx="2613">
                  <c:v>39806</c:v>
                </c:pt>
                <c:pt idx="2614">
                  <c:v>39805</c:v>
                </c:pt>
                <c:pt idx="2615">
                  <c:v>39804</c:v>
                </c:pt>
                <c:pt idx="2616">
                  <c:v>39801</c:v>
                </c:pt>
                <c:pt idx="2617">
                  <c:v>39800</c:v>
                </c:pt>
                <c:pt idx="2618">
                  <c:v>39799</c:v>
                </c:pt>
                <c:pt idx="2619">
                  <c:v>39798</c:v>
                </c:pt>
                <c:pt idx="2620">
                  <c:v>39797</c:v>
                </c:pt>
                <c:pt idx="2621">
                  <c:v>39794</c:v>
                </c:pt>
                <c:pt idx="2622">
                  <c:v>39793</c:v>
                </c:pt>
                <c:pt idx="2623">
                  <c:v>39792</c:v>
                </c:pt>
                <c:pt idx="2624">
                  <c:v>39791</c:v>
                </c:pt>
                <c:pt idx="2625">
                  <c:v>39790</c:v>
                </c:pt>
                <c:pt idx="2626">
                  <c:v>39787</c:v>
                </c:pt>
                <c:pt idx="2627">
                  <c:v>39786</c:v>
                </c:pt>
                <c:pt idx="2628">
                  <c:v>39785</c:v>
                </c:pt>
                <c:pt idx="2629">
                  <c:v>39784</c:v>
                </c:pt>
                <c:pt idx="2630">
                  <c:v>39783</c:v>
                </c:pt>
                <c:pt idx="2631">
                  <c:v>39780</c:v>
                </c:pt>
                <c:pt idx="2632">
                  <c:v>39779</c:v>
                </c:pt>
                <c:pt idx="2633">
                  <c:v>39778</c:v>
                </c:pt>
                <c:pt idx="2634">
                  <c:v>39777</c:v>
                </c:pt>
                <c:pt idx="2635">
                  <c:v>39776</c:v>
                </c:pt>
                <c:pt idx="2636">
                  <c:v>39773</c:v>
                </c:pt>
                <c:pt idx="2637">
                  <c:v>39772</c:v>
                </c:pt>
                <c:pt idx="2638">
                  <c:v>39771</c:v>
                </c:pt>
                <c:pt idx="2639">
                  <c:v>39770</c:v>
                </c:pt>
                <c:pt idx="2640">
                  <c:v>39769</c:v>
                </c:pt>
                <c:pt idx="2641">
                  <c:v>39766</c:v>
                </c:pt>
                <c:pt idx="2642">
                  <c:v>39765</c:v>
                </c:pt>
                <c:pt idx="2643">
                  <c:v>39764</c:v>
                </c:pt>
                <c:pt idx="2644">
                  <c:v>39763</c:v>
                </c:pt>
                <c:pt idx="2645">
                  <c:v>39762</c:v>
                </c:pt>
                <c:pt idx="2646">
                  <c:v>39759</c:v>
                </c:pt>
                <c:pt idx="2647">
                  <c:v>39758</c:v>
                </c:pt>
                <c:pt idx="2648">
                  <c:v>39757</c:v>
                </c:pt>
                <c:pt idx="2649">
                  <c:v>39756</c:v>
                </c:pt>
                <c:pt idx="2650">
                  <c:v>39755</c:v>
                </c:pt>
                <c:pt idx="2651">
                  <c:v>39752</c:v>
                </c:pt>
                <c:pt idx="2652">
                  <c:v>39751</c:v>
                </c:pt>
                <c:pt idx="2653">
                  <c:v>39750</c:v>
                </c:pt>
                <c:pt idx="2654">
                  <c:v>39749</c:v>
                </c:pt>
                <c:pt idx="2655">
                  <c:v>39748</c:v>
                </c:pt>
                <c:pt idx="2656">
                  <c:v>39745</c:v>
                </c:pt>
                <c:pt idx="2657">
                  <c:v>39744</c:v>
                </c:pt>
                <c:pt idx="2658">
                  <c:v>39743</c:v>
                </c:pt>
                <c:pt idx="2659">
                  <c:v>39742</c:v>
                </c:pt>
                <c:pt idx="2660">
                  <c:v>39741</c:v>
                </c:pt>
                <c:pt idx="2661">
                  <c:v>39738</c:v>
                </c:pt>
                <c:pt idx="2662">
                  <c:v>39737</c:v>
                </c:pt>
                <c:pt idx="2663">
                  <c:v>39736</c:v>
                </c:pt>
                <c:pt idx="2664">
                  <c:v>39735</c:v>
                </c:pt>
                <c:pt idx="2665">
                  <c:v>39734</c:v>
                </c:pt>
                <c:pt idx="2666">
                  <c:v>39731</c:v>
                </c:pt>
                <c:pt idx="2667">
                  <c:v>39730</c:v>
                </c:pt>
                <c:pt idx="2668">
                  <c:v>39729</c:v>
                </c:pt>
                <c:pt idx="2669">
                  <c:v>39728</c:v>
                </c:pt>
                <c:pt idx="2670">
                  <c:v>39727</c:v>
                </c:pt>
                <c:pt idx="2671">
                  <c:v>39724</c:v>
                </c:pt>
                <c:pt idx="2672">
                  <c:v>39723</c:v>
                </c:pt>
                <c:pt idx="2673">
                  <c:v>39722</c:v>
                </c:pt>
                <c:pt idx="2674">
                  <c:v>39721</c:v>
                </c:pt>
                <c:pt idx="2675">
                  <c:v>39720</c:v>
                </c:pt>
                <c:pt idx="2676">
                  <c:v>39717</c:v>
                </c:pt>
                <c:pt idx="2677">
                  <c:v>39716</c:v>
                </c:pt>
                <c:pt idx="2678">
                  <c:v>39715</c:v>
                </c:pt>
                <c:pt idx="2679">
                  <c:v>39714</c:v>
                </c:pt>
                <c:pt idx="2680">
                  <c:v>39713</c:v>
                </c:pt>
                <c:pt idx="2681">
                  <c:v>39710</c:v>
                </c:pt>
                <c:pt idx="2682">
                  <c:v>39709</c:v>
                </c:pt>
                <c:pt idx="2683">
                  <c:v>39708</c:v>
                </c:pt>
                <c:pt idx="2684">
                  <c:v>39707</c:v>
                </c:pt>
                <c:pt idx="2685">
                  <c:v>39706</c:v>
                </c:pt>
                <c:pt idx="2686">
                  <c:v>39703</c:v>
                </c:pt>
                <c:pt idx="2687">
                  <c:v>39702</c:v>
                </c:pt>
                <c:pt idx="2688">
                  <c:v>39701</c:v>
                </c:pt>
                <c:pt idx="2689">
                  <c:v>39700</c:v>
                </c:pt>
                <c:pt idx="2690">
                  <c:v>39699</c:v>
                </c:pt>
                <c:pt idx="2691">
                  <c:v>39696</c:v>
                </c:pt>
                <c:pt idx="2692">
                  <c:v>39695</c:v>
                </c:pt>
                <c:pt idx="2693">
                  <c:v>39694</c:v>
                </c:pt>
                <c:pt idx="2694">
                  <c:v>39693</c:v>
                </c:pt>
                <c:pt idx="2695">
                  <c:v>39692</c:v>
                </c:pt>
                <c:pt idx="2696">
                  <c:v>39689</c:v>
                </c:pt>
                <c:pt idx="2697">
                  <c:v>39688</c:v>
                </c:pt>
                <c:pt idx="2698">
                  <c:v>39687</c:v>
                </c:pt>
                <c:pt idx="2699">
                  <c:v>39686</c:v>
                </c:pt>
                <c:pt idx="2700">
                  <c:v>39685</c:v>
                </c:pt>
                <c:pt idx="2701">
                  <c:v>39682</c:v>
                </c:pt>
                <c:pt idx="2702">
                  <c:v>39681</c:v>
                </c:pt>
                <c:pt idx="2703">
                  <c:v>39680</c:v>
                </c:pt>
                <c:pt idx="2704">
                  <c:v>39679</c:v>
                </c:pt>
                <c:pt idx="2705">
                  <c:v>39678</c:v>
                </c:pt>
                <c:pt idx="2706">
                  <c:v>39675</c:v>
                </c:pt>
                <c:pt idx="2707">
                  <c:v>39674</c:v>
                </c:pt>
                <c:pt idx="2708">
                  <c:v>39673</c:v>
                </c:pt>
                <c:pt idx="2709">
                  <c:v>39672</c:v>
                </c:pt>
                <c:pt idx="2710">
                  <c:v>39671</c:v>
                </c:pt>
                <c:pt idx="2711">
                  <c:v>39668</c:v>
                </c:pt>
                <c:pt idx="2712">
                  <c:v>39667</c:v>
                </c:pt>
                <c:pt idx="2713">
                  <c:v>39666</c:v>
                </c:pt>
                <c:pt idx="2714">
                  <c:v>39665</c:v>
                </c:pt>
                <c:pt idx="2715">
                  <c:v>39664</c:v>
                </c:pt>
                <c:pt idx="2716">
                  <c:v>39661</c:v>
                </c:pt>
                <c:pt idx="2717">
                  <c:v>39660</c:v>
                </c:pt>
                <c:pt idx="2718">
                  <c:v>39659</c:v>
                </c:pt>
                <c:pt idx="2719">
                  <c:v>39658</c:v>
                </c:pt>
                <c:pt idx="2720">
                  <c:v>39657</c:v>
                </c:pt>
                <c:pt idx="2721">
                  <c:v>39654</c:v>
                </c:pt>
                <c:pt idx="2722">
                  <c:v>39653</c:v>
                </c:pt>
                <c:pt idx="2723">
                  <c:v>39652</c:v>
                </c:pt>
                <c:pt idx="2724">
                  <c:v>39651</c:v>
                </c:pt>
                <c:pt idx="2725">
                  <c:v>39650</c:v>
                </c:pt>
                <c:pt idx="2726">
                  <c:v>39647</c:v>
                </c:pt>
                <c:pt idx="2727">
                  <c:v>39646</c:v>
                </c:pt>
                <c:pt idx="2728">
                  <c:v>39645</c:v>
                </c:pt>
                <c:pt idx="2729">
                  <c:v>39644</c:v>
                </c:pt>
                <c:pt idx="2730">
                  <c:v>39643</c:v>
                </c:pt>
                <c:pt idx="2731">
                  <c:v>39640</c:v>
                </c:pt>
                <c:pt idx="2732">
                  <c:v>39639</c:v>
                </c:pt>
                <c:pt idx="2733">
                  <c:v>39638</c:v>
                </c:pt>
                <c:pt idx="2734">
                  <c:v>39637</c:v>
                </c:pt>
                <c:pt idx="2735">
                  <c:v>39636</c:v>
                </c:pt>
                <c:pt idx="2736">
                  <c:v>39633</c:v>
                </c:pt>
                <c:pt idx="2737">
                  <c:v>39632</c:v>
                </c:pt>
                <c:pt idx="2738">
                  <c:v>39631</c:v>
                </c:pt>
                <c:pt idx="2739">
                  <c:v>39630</c:v>
                </c:pt>
                <c:pt idx="2740">
                  <c:v>39629</c:v>
                </c:pt>
                <c:pt idx="2741">
                  <c:v>39626</c:v>
                </c:pt>
                <c:pt idx="2742">
                  <c:v>39625</c:v>
                </c:pt>
                <c:pt idx="2743">
                  <c:v>39624</c:v>
                </c:pt>
                <c:pt idx="2744">
                  <c:v>39623</c:v>
                </c:pt>
                <c:pt idx="2745">
                  <c:v>39622</c:v>
                </c:pt>
                <c:pt idx="2746">
                  <c:v>39619</c:v>
                </c:pt>
                <c:pt idx="2747">
                  <c:v>39618</c:v>
                </c:pt>
                <c:pt idx="2748">
                  <c:v>39617</c:v>
                </c:pt>
                <c:pt idx="2749">
                  <c:v>39616</c:v>
                </c:pt>
                <c:pt idx="2750">
                  <c:v>39615</c:v>
                </c:pt>
                <c:pt idx="2751">
                  <c:v>39612</c:v>
                </c:pt>
                <c:pt idx="2752">
                  <c:v>39611</c:v>
                </c:pt>
                <c:pt idx="2753">
                  <c:v>39610</c:v>
                </c:pt>
                <c:pt idx="2754">
                  <c:v>39609</c:v>
                </c:pt>
                <c:pt idx="2755">
                  <c:v>39608</c:v>
                </c:pt>
                <c:pt idx="2756">
                  <c:v>39605</c:v>
                </c:pt>
                <c:pt idx="2757">
                  <c:v>39604</c:v>
                </c:pt>
                <c:pt idx="2758">
                  <c:v>39603</c:v>
                </c:pt>
                <c:pt idx="2759">
                  <c:v>39602</c:v>
                </c:pt>
                <c:pt idx="2760">
                  <c:v>39601</c:v>
                </c:pt>
                <c:pt idx="2761">
                  <c:v>39598</c:v>
                </c:pt>
                <c:pt idx="2762">
                  <c:v>39597</c:v>
                </c:pt>
                <c:pt idx="2763">
                  <c:v>39596</c:v>
                </c:pt>
                <c:pt idx="2764">
                  <c:v>39595</c:v>
                </c:pt>
                <c:pt idx="2765">
                  <c:v>39594</c:v>
                </c:pt>
                <c:pt idx="2766">
                  <c:v>39591</c:v>
                </c:pt>
                <c:pt idx="2767">
                  <c:v>39590</c:v>
                </c:pt>
                <c:pt idx="2768">
                  <c:v>39589</c:v>
                </c:pt>
                <c:pt idx="2769">
                  <c:v>39588</c:v>
                </c:pt>
                <c:pt idx="2770">
                  <c:v>39587</c:v>
                </c:pt>
                <c:pt idx="2771">
                  <c:v>39584</c:v>
                </c:pt>
                <c:pt idx="2772">
                  <c:v>39583</c:v>
                </c:pt>
                <c:pt idx="2773">
                  <c:v>39582</c:v>
                </c:pt>
                <c:pt idx="2774">
                  <c:v>39581</c:v>
                </c:pt>
                <c:pt idx="2775">
                  <c:v>39580</c:v>
                </c:pt>
                <c:pt idx="2776">
                  <c:v>39577</c:v>
                </c:pt>
                <c:pt idx="2777">
                  <c:v>39576</c:v>
                </c:pt>
                <c:pt idx="2778">
                  <c:v>39575</c:v>
                </c:pt>
                <c:pt idx="2779">
                  <c:v>39574</c:v>
                </c:pt>
                <c:pt idx="2780">
                  <c:v>39573</c:v>
                </c:pt>
                <c:pt idx="2781">
                  <c:v>39570</c:v>
                </c:pt>
                <c:pt idx="2782">
                  <c:v>39569</c:v>
                </c:pt>
                <c:pt idx="2783">
                  <c:v>39568</c:v>
                </c:pt>
                <c:pt idx="2784">
                  <c:v>39567</c:v>
                </c:pt>
                <c:pt idx="2785">
                  <c:v>39566</c:v>
                </c:pt>
                <c:pt idx="2786">
                  <c:v>39563</c:v>
                </c:pt>
                <c:pt idx="2787">
                  <c:v>39562</c:v>
                </c:pt>
                <c:pt idx="2788">
                  <c:v>39561</c:v>
                </c:pt>
                <c:pt idx="2789">
                  <c:v>39560</c:v>
                </c:pt>
                <c:pt idx="2790">
                  <c:v>39559</c:v>
                </c:pt>
                <c:pt idx="2791">
                  <c:v>39556</c:v>
                </c:pt>
                <c:pt idx="2792">
                  <c:v>39555</c:v>
                </c:pt>
                <c:pt idx="2793">
                  <c:v>39554</c:v>
                </c:pt>
                <c:pt idx="2794">
                  <c:v>39553</c:v>
                </c:pt>
                <c:pt idx="2795">
                  <c:v>39552</c:v>
                </c:pt>
                <c:pt idx="2796">
                  <c:v>39549</c:v>
                </c:pt>
                <c:pt idx="2797">
                  <c:v>39548</c:v>
                </c:pt>
                <c:pt idx="2798">
                  <c:v>39547</c:v>
                </c:pt>
                <c:pt idx="2799">
                  <c:v>39546</c:v>
                </c:pt>
                <c:pt idx="2800">
                  <c:v>39545</c:v>
                </c:pt>
                <c:pt idx="2801">
                  <c:v>39542</c:v>
                </c:pt>
                <c:pt idx="2802">
                  <c:v>39541</c:v>
                </c:pt>
                <c:pt idx="2803">
                  <c:v>39540</c:v>
                </c:pt>
                <c:pt idx="2804">
                  <c:v>39539</c:v>
                </c:pt>
                <c:pt idx="2805">
                  <c:v>39538</c:v>
                </c:pt>
                <c:pt idx="2806">
                  <c:v>39535</c:v>
                </c:pt>
                <c:pt idx="2807">
                  <c:v>39534</c:v>
                </c:pt>
                <c:pt idx="2808">
                  <c:v>39533</c:v>
                </c:pt>
                <c:pt idx="2809">
                  <c:v>39532</c:v>
                </c:pt>
                <c:pt idx="2810">
                  <c:v>39531</c:v>
                </c:pt>
                <c:pt idx="2811">
                  <c:v>39528</c:v>
                </c:pt>
                <c:pt idx="2812">
                  <c:v>39527</c:v>
                </c:pt>
                <c:pt idx="2813">
                  <c:v>39526</c:v>
                </c:pt>
                <c:pt idx="2814">
                  <c:v>39525</c:v>
                </c:pt>
                <c:pt idx="2815">
                  <c:v>39524</c:v>
                </c:pt>
                <c:pt idx="2816">
                  <c:v>39521</c:v>
                </c:pt>
                <c:pt idx="2817">
                  <c:v>39520</c:v>
                </c:pt>
                <c:pt idx="2818">
                  <c:v>39519</c:v>
                </c:pt>
                <c:pt idx="2819">
                  <c:v>39518</c:v>
                </c:pt>
                <c:pt idx="2820">
                  <c:v>39517</c:v>
                </c:pt>
                <c:pt idx="2821">
                  <c:v>39514</c:v>
                </c:pt>
                <c:pt idx="2822">
                  <c:v>39513</c:v>
                </c:pt>
                <c:pt idx="2823">
                  <c:v>39512</c:v>
                </c:pt>
                <c:pt idx="2824">
                  <c:v>39511</c:v>
                </c:pt>
                <c:pt idx="2825">
                  <c:v>39510</c:v>
                </c:pt>
                <c:pt idx="2826">
                  <c:v>39507</c:v>
                </c:pt>
                <c:pt idx="2827">
                  <c:v>39506</c:v>
                </c:pt>
                <c:pt idx="2828">
                  <c:v>39505</c:v>
                </c:pt>
                <c:pt idx="2829">
                  <c:v>39504</c:v>
                </c:pt>
                <c:pt idx="2830">
                  <c:v>39503</c:v>
                </c:pt>
                <c:pt idx="2831">
                  <c:v>39500</c:v>
                </c:pt>
                <c:pt idx="2832">
                  <c:v>39499</c:v>
                </c:pt>
                <c:pt idx="2833">
                  <c:v>39498</c:v>
                </c:pt>
                <c:pt idx="2834">
                  <c:v>39497</c:v>
                </c:pt>
                <c:pt idx="2835">
                  <c:v>39496</c:v>
                </c:pt>
                <c:pt idx="2836">
                  <c:v>39493</c:v>
                </c:pt>
                <c:pt idx="2837">
                  <c:v>39492</c:v>
                </c:pt>
                <c:pt idx="2838">
                  <c:v>39491</c:v>
                </c:pt>
                <c:pt idx="2839">
                  <c:v>39490</c:v>
                </c:pt>
                <c:pt idx="2840">
                  <c:v>39489</c:v>
                </c:pt>
                <c:pt idx="2841">
                  <c:v>39486</c:v>
                </c:pt>
                <c:pt idx="2842">
                  <c:v>39485</c:v>
                </c:pt>
                <c:pt idx="2843">
                  <c:v>39484</c:v>
                </c:pt>
                <c:pt idx="2844">
                  <c:v>39483</c:v>
                </c:pt>
                <c:pt idx="2845">
                  <c:v>39482</c:v>
                </c:pt>
                <c:pt idx="2846">
                  <c:v>39479</c:v>
                </c:pt>
                <c:pt idx="2847">
                  <c:v>39478</c:v>
                </c:pt>
                <c:pt idx="2848">
                  <c:v>39477</c:v>
                </c:pt>
                <c:pt idx="2849">
                  <c:v>39476</c:v>
                </c:pt>
                <c:pt idx="2850">
                  <c:v>39475</c:v>
                </c:pt>
                <c:pt idx="2851">
                  <c:v>39472</c:v>
                </c:pt>
                <c:pt idx="2852">
                  <c:v>39471</c:v>
                </c:pt>
                <c:pt idx="2853">
                  <c:v>39470</c:v>
                </c:pt>
                <c:pt idx="2854">
                  <c:v>39469</c:v>
                </c:pt>
                <c:pt idx="2855">
                  <c:v>39468</c:v>
                </c:pt>
                <c:pt idx="2856">
                  <c:v>39465</c:v>
                </c:pt>
                <c:pt idx="2857">
                  <c:v>39464</c:v>
                </c:pt>
                <c:pt idx="2858">
                  <c:v>39463</c:v>
                </c:pt>
                <c:pt idx="2859">
                  <c:v>39462</c:v>
                </c:pt>
                <c:pt idx="2860">
                  <c:v>39461</c:v>
                </c:pt>
                <c:pt idx="2861">
                  <c:v>39458</c:v>
                </c:pt>
                <c:pt idx="2862">
                  <c:v>39457</c:v>
                </c:pt>
                <c:pt idx="2863">
                  <c:v>39456</c:v>
                </c:pt>
                <c:pt idx="2864">
                  <c:v>39455</c:v>
                </c:pt>
                <c:pt idx="2865">
                  <c:v>39454</c:v>
                </c:pt>
                <c:pt idx="2866">
                  <c:v>39451</c:v>
                </c:pt>
                <c:pt idx="2867">
                  <c:v>39450</c:v>
                </c:pt>
                <c:pt idx="2868">
                  <c:v>39449</c:v>
                </c:pt>
                <c:pt idx="2869">
                  <c:v>39448</c:v>
                </c:pt>
                <c:pt idx="2870">
                  <c:v>39447</c:v>
                </c:pt>
                <c:pt idx="2871">
                  <c:v>39444</c:v>
                </c:pt>
                <c:pt idx="2872">
                  <c:v>39443</c:v>
                </c:pt>
                <c:pt idx="2873">
                  <c:v>39442</c:v>
                </c:pt>
                <c:pt idx="2874">
                  <c:v>39441</c:v>
                </c:pt>
                <c:pt idx="2875">
                  <c:v>39440</c:v>
                </c:pt>
                <c:pt idx="2876">
                  <c:v>39437</c:v>
                </c:pt>
                <c:pt idx="2877">
                  <c:v>39436</c:v>
                </c:pt>
                <c:pt idx="2878">
                  <c:v>39435</c:v>
                </c:pt>
                <c:pt idx="2879">
                  <c:v>39434</c:v>
                </c:pt>
                <c:pt idx="2880">
                  <c:v>39433</c:v>
                </c:pt>
                <c:pt idx="2881">
                  <c:v>39430</c:v>
                </c:pt>
                <c:pt idx="2882">
                  <c:v>39429</c:v>
                </c:pt>
                <c:pt idx="2883">
                  <c:v>39428</c:v>
                </c:pt>
                <c:pt idx="2884">
                  <c:v>39427</c:v>
                </c:pt>
                <c:pt idx="2885">
                  <c:v>39426</c:v>
                </c:pt>
                <c:pt idx="2886">
                  <c:v>39423</c:v>
                </c:pt>
                <c:pt idx="2887">
                  <c:v>39422</c:v>
                </c:pt>
                <c:pt idx="2888">
                  <c:v>39421</c:v>
                </c:pt>
                <c:pt idx="2889">
                  <c:v>39420</c:v>
                </c:pt>
                <c:pt idx="2890">
                  <c:v>39419</c:v>
                </c:pt>
                <c:pt idx="2891">
                  <c:v>39416</c:v>
                </c:pt>
                <c:pt idx="2892">
                  <c:v>39415</c:v>
                </c:pt>
                <c:pt idx="2893">
                  <c:v>39414</c:v>
                </c:pt>
                <c:pt idx="2894">
                  <c:v>39413</c:v>
                </c:pt>
                <c:pt idx="2895">
                  <c:v>39412</c:v>
                </c:pt>
                <c:pt idx="2896">
                  <c:v>39409</c:v>
                </c:pt>
                <c:pt idx="2897">
                  <c:v>39408</c:v>
                </c:pt>
                <c:pt idx="2898">
                  <c:v>39407</c:v>
                </c:pt>
                <c:pt idx="2899">
                  <c:v>39406</c:v>
                </c:pt>
                <c:pt idx="2900">
                  <c:v>39405</c:v>
                </c:pt>
                <c:pt idx="2901">
                  <c:v>39402</c:v>
                </c:pt>
                <c:pt idx="2902">
                  <c:v>39401</c:v>
                </c:pt>
                <c:pt idx="2903">
                  <c:v>39400</c:v>
                </c:pt>
                <c:pt idx="2904">
                  <c:v>39399</c:v>
                </c:pt>
                <c:pt idx="2905">
                  <c:v>39398</c:v>
                </c:pt>
                <c:pt idx="2906">
                  <c:v>39395</c:v>
                </c:pt>
                <c:pt idx="2907">
                  <c:v>39394</c:v>
                </c:pt>
                <c:pt idx="2908">
                  <c:v>39393</c:v>
                </c:pt>
                <c:pt idx="2909">
                  <c:v>39392</c:v>
                </c:pt>
                <c:pt idx="2910">
                  <c:v>39391</c:v>
                </c:pt>
                <c:pt idx="2911">
                  <c:v>39388</c:v>
                </c:pt>
                <c:pt idx="2912">
                  <c:v>39387</c:v>
                </c:pt>
                <c:pt idx="2913">
                  <c:v>39386</c:v>
                </c:pt>
                <c:pt idx="2914">
                  <c:v>39385</c:v>
                </c:pt>
                <c:pt idx="2915">
                  <c:v>39384</c:v>
                </c:pt>
                <c:pt idx="2916">
                  <c:v>39381</c:v>
                </c:pt>
                <c:pt idx="2917">
                  <c:v>39380</c:v>
                </c:pt>
                <c:pt idx="2918">
                  <c:v>39379</c:v>
                </c:pt>
                <c:pt idx="2919">
                  <c:v>39378</c:v>
                </c:pt>
                <c:pt idx="2920">
                  <c:v>39377</c:v>
                </c:pt>
                <c:pt idx="2921">
                  <c:v>39374</c:v>
                </c:pt>
                <c:pt idx="2922">
                  <c:v>39373</c:v>
                </c:pt>
                <c:pt idx="2923">
                  <c:v>39372</c:v>
                </c:pt>
                <c:pt idx="2924">
                  <c:v>39371</c:v>
                </c:pt>
                <c:pt idx="2925">
                  <c:v>39370</c:v>
                </c:pt>
                <c:pt idx="2926">
                  <c:v>39367</c:v>
                </c:pt>
                <c:pt idx="2927">
                  <c:v>39366</c:v>
                </c:pt>
                <c:pt idx="2928">
                  <c:v>39365</c:v>
                </c:pt>
                <c:pt idx="2929">
                  <c:v>39364</c:v>
                </c:pt>
                <c:pt idx="2930">
                  <c:v>39363</c:v>
                </c:pt>
                <c:pt idx="2931">
                  <c:v>39360</c:v>
                </c:pt>
                <c:pt idx="2932">
                  <c:v>39359</c:v>
                </c:pt>
                <c:pt idx="2933">
                  <c:v>39358</c:v>
                </c:pt>
                <c:pt idx="2934">
                  <c:v>39357</c:v>
                </c:pt>
                <c:pt idx="2935">
                  <c:v>39356</c:v>
                </c:pt>
                <c:pt idx="2936">
                  <c:v>39353</c:v>
                </c:pt>
                <c:pt idx="2937">
                  <c:v>39352</c:v>
                </c:pt>
                <c:pt idx="2938">
                  <c:v>39351</c:v>
                </c:pt>
                <c:pt idx="2939">
                  <c:v>39350</c:v>
                </c:pt>
                <c:pt idx="2940">
                  <c:v>39349</c:v>
                </c:pt>
                <c:pt idx="2941">
                  <c:v>39346</c:v>
                </c:pt>
                <c:pt idx="2942">
                  <c:v>39345</c:v>
                </c:pt>
                <c:pt idx="2943">
                  <c:v>39344</c:v>
                </c:pt>
                <c:pt idx="2944">
                  <c:v>39343</c:v>
                </c:pt>
                <c:pt idx="2945">
                  <c:v>39342</c:v>
                </c:pt>
                <c:pt idx="2946">
                  <c:v>39339</c:v>
                </c:pt>
                <c:pt idx="2947">
                  <c:v>39338</c:v>
                </c:pt>
                <c:pt idx="2948">
                  <c:v>39337</c:v>
                </c:pt>
                <c:pt idx="2949">
                  <c:v>39336</c:v>
                </c:pt>
                <c:pt idx="2950">
                  <c:v>39335</c:v>
                </c:pt>
                <c:pt idx="2951">
                  <c:v>39332</c:v>
                </c:pt>
                <c:pt idx="2952">
                  <c:v>39331</c:v>
                </c:pt>
                <c:pt idx="2953">
                  <c:v>39330</c:v>
                </c:pt>
                <c:pt idx="2954">
                  <c:v>39329</c:v>
                </c:pt>
                <c:pt idx="2955">
                  <c:v>39328</c:v>
                </c:pt>
                <c:pt idx="2956">
                  <c:v>39325</c:v>
                </c:pt>
                <c:pt idx="2957">
                  <c:v>39324</c:v>
                </c:pt>
                <c:pt idx="2958">
                  <c:v>39323</c:v>
                </c:pt>
                <c:pt idx="2959">
                  <c:v>39322</c:v>
                </c:pt>
                <c:pt idx="2960">
                  <c:v>39321</c:v>
                </c:pt>
                <c:pt idx="2961">
                  <c:v>39318</c:v>
                </c:pt>
                <c:pt idx="2962">
                  <c:v>39317</c:v>
                </c:pt>
                <c:pt idx="2963">
                  <c:v>39316</c:v>
                </c:pt>
                <c:pt idx="2964">
                  <c:v>39315</c:v>
                </c:pt>
                <c:pt idx="2965">
                  <c:v>39314</c:v>
                </c:pt>
                <c:pt idx="2966">
                  <c:v>39311</c:v>
                </c:pt>
                <c:pt idx="2967">
                  <c:v>39310</c:v>
                </c:pt>
                <c:pt idx="2968">
                  <c:v>39309</c:v>
                </c:pt>
                <c:pt idx="2969">
                  <c:v>39308</c:v>
                </c:pt>
                <c:pt idx="2970">
                  <c:v>39307</c:v>
                </c:pt>
                <c:pt idx="2971">
                  <c:v>39304</c:v>
                </c:pt>
                <c:pt idx="2972">
                  <c:v>39303</c:v>
                </c:pt>
                <c:pt idx="2973">
                  <c:v>39302</c:v>
                </c:pt>
                <c:pt idx="2974">
                  <c:v>39301</c:v>
                </c:pt>
                <c:pt idx="2975">
                  <c:v>39300</c:v>
                </c:pt>
                <c:pt idx="2976">
                  <c:v>39297</c:v>
                </c:pt>
                <c:pt idx="2977">
                  <c:v>39296</c:v>
                </c:pt>
                <c:pt idx="2978">
                  <c:v>39295</c:v>
                </c:pt>
                <c:pt idx="2979">
                  <c:v>39294</c:v>
                </c:pt>
                <c:pt idx="2980">
                  <c:v>39293</c:v>
                </c:pt>
                <c:pt idx="2981">
                  <c:v>39290</c:v>
                </c:pt>
                <c:pt idx="2982">
                  <c:v>39289</c:v>
                </c:pt>
                <c:pt idx="2983">
                  <c:v>39288</c:v>
                </c:pt>
                <c:pt idx="2984">
                  <c:v>39287</c:v>
                </c:pt>
                <c:pt idx="2985">
                  <c:v>39286</c:v>
                </c:pt>
                <c:pt idx="2986">
                  <c:v>39283</c:v>
                </c:pt>
                <c:pt idx="2987">
                  <c:v>39282</c:v>
                </c:pt>
                <c:pt idx="2988">
                  <c:v>39281</c:v>
                </c:pt>
                <c:pt idx="2989">
                  <c:v>39280</c:v>
                </c:pt>
                <c:pt idx="2990">
                  <c:v>39279</c:v>
                </c:pt>
                <c:pt idx="2991">
                  <c:v>39276</c:v>
                </c:pt>
                <c:pt idx="2992">
                  <c:v>39275</c:v>
                </c:pt>
                <c:pt idx="2993">
                  <c:v>39274</c:v>
                </c:pt>
                <c:pt idx="2994">
                  <c:v>39273</c:v>
                </c:pt>
                <c:pt idx="2995">
                  <c:v>39272</c:v>
                </c:pt>
                <c:pt idx="2996">
                  <c:v>39269</c:v>
                </c:pt>
                <c:pt idx="2997">
                  <c:v>39268</c:v>
                </c:pt>
                <c:pt idx="2998">
                  <c:v>39267</c:v>
                </c:pt>
                <c:pt idx="2999">
                  <c:v>39266</c:v>
                </c:pt>
                <c:pt idx="3000">
                  <c:v>39265</c:v>
                </c:pt>
                <c:pt idx="3001">
                  <c:v>39262</c:v>
                </c:pt>
                <c:pt idx="3002">
                  <c:v>39261</c:v>
                </c:pt>
                <c:pt idx="3003">
                  <c:v>39260</c:v>
                </c:pt>
                <c:pt idx="3004">
                  <c:v>39259</c:v>
                </c:pt>
                <c:pt idx="3005">
                  <c:v>39258</c:v>
                </c:pt>
                <c:pt idx="3006">
                  <c:v>39255</c:v>
                </c:pt>
                <c:pt idx="3007">
                  <c:v>39254</c:v>
                </c:pt>
                <c:pt idx="3008">
                  <c:v>39253</c:v>
                </c:pt>
                <c:pt idx="3009">
                  <c:v>39252</c:v>
                </c:pt>
                <c:pt idx="3010">
                  <c:v>39251</c:v>
                </c:pt>
                <c:pt idx="3011">
                  <c:v>39248</c:v>
                </c:pt>
                <c:pt idx="3012">
                  <c:v>39247</c:v>
                </c:pt>
                <c:pt idx="3013">
                  <c:v>39246</c:v>
                </c:pt>
                <c:pt idx="3014">
                  <c:v>39245</c:v>
                </c:pt>
                <c:pt idx="3015">
                  <c:v>39244</c:v>
                </c:pt>
                <c:pt idx="3016">
                  <c:v>39241</c:v>
                </c:pt>
                <c:pt idx="3017">
                  <c:v>39240</c:v>
                </c:pt>
                <c:pt idx="3018">
                  <c:v>39239</c:v>
                </c:pt>
                <c:pt idx="3019">
                  <c:v>39238</c:v>
                </c:pt>
                <c:pt idx="3020">
                  <c:v>39237</c:v>
                </c:pt>
                <c:pt idx="3021">
                  <c:v>39234</c:v>
                </c:pt>
                <c:pt idx="3022">
                  <c:v>39233</c:v>
                </c:pt>
                <c:pt idx="3023">
                  <c:v>39232</c:v>
                </c:pt>
                <c:pt idx="3024">
                  <c:v>39231</c:v>
                </c:pt>
                <c:pt idx="3025">
                  <c:v>39230</c:v>
                </c:pt>
                <c:pt idx="3026">
                  <c:v>39227</c:v>
                </c:pt>
                <c:pt idx="3027">
                  <c:v>39226</c:v>
                </c:pt>
                <c:pt idx="3028">
                  <c:v>39225</c:v>
                </c:pt>
                <c:pt idx="3029">
                  <c:v>39224</c:v>
                </c:pt>
                <c:pt idx="3030">
                  <c:v>39223</c:v>
                </c:pt>
                <c:pt idx="3031">
                  <c:v>39220</c:v>
                </c:pt>
                <c:pt idx="3032">
                  <c:v>39219</c:v>
                </c:pt>
                <c:pt idx="3033">
                  <c:v>39218</c:v>
                </c:pt>
                <c:pt idx="3034">
                  <c:v>39217</c:v>
                </c:pt>
                <c:pt idx="3035">
                  <c:v>39216</c:v>
                </c:pt>
                <c:pt idx="3036">
                  <c:v>39213</c:v>
                </c:pt>
                <c:pt idx="3037">
                  <c:v>39212</c:v>
                </c:pt>
                <c:pt idx="3038">
                  <c:v>39211</c:v>
                </c:pt>
                <c:pt idx="3039">
                  <c:v>39210</c:v>
                </c:pt>
                <c:pt idx="3040">
                  <c:v>39209</c:v>
                </c:pt>
                <c:pt idx="3041">
                  <c:v>39206</c:v>
                </c:pt>
                <c:pt idx="3042">
                  <c:v>39205</c:v>
                </c:pt>
                <c:pt idx="3043">
                  <c:v>39204</c:v>
                </c:pt>
                <c:pt idx="3044">
                  <c:v>39203</c:v>
                </c:pt>
                <c:pt idx="3045">
                  <c:v>39202</c:v>
                </c:pt>
                <c:pt idx="3046">
                  <c:v>39199</c:v>
                </c:pt>
                <c:pt idx="3047">
                  <c:v>39198</c:v>
                </c:pt>
                <c:pt idx="3048">
                  <c:v>39197</c:v>
                </c:pt>
                <c:pt idx="3049">
                  <c:v>39196</c:v>
                </c:pt>
                <c:pt idx="3050">
                  <c:v>39195</c:v>
                </c:pt>
                <c:pt idx="3051">
                  <c:v>39192</c:v>
                </c:pt>
                <c:pt idx="3052">
                  <c:v>39191</c:v>
                </c:pt>
                <c:pt idx="3053">
                  <c:v>39190</c:v>
                </c:pt>
                <c:pt idx="3054">
                  <c:v>39189</c:v>
                </c:pt>
                <c:pt idx="3055">
                  <c:v>39188</c:v>
                </c:pt>
                <c:pt idx="3056">
                  <c:v>39185</c:v>
                </c:pt>
                <c:pt idx="3057">
                  <c:v>39184</c:v>
                </c:pt>
                <c:pt idx="3058">
                  <c:v>39183</c:v>
                </c:pt>
                <c:pt idx="3059">
                  <c:v>39182</c:v>
                </c:pt>
                <c:pt idx="3060">
                  <c:v>39181</c:v>
                </c:pt>
                <c:pt idx="3061">
                  <c:v>39178</c:v>
                </c:pt>
                <c:pt idx="3062">
                  <c:v>39177</c:v>
                </c:pt>
                <c:pt idx="3063">
                  <c:v>39176</c:v>
                </c:pt>
                <c:pt idx="3064">
                  <c:v>39175</c:v>
                </c:pt>
                <c:pt idx="3065">
                  <c:v>39174</c:v>
                </c:pt>
                <c:pt idx="3066">
                  <c:v>39171</c:v>
                </c:pt>
                <c:pt idx="3067">
                  <c:v>39170</c:v>
                </c:pt>
                <c:pt idx="3068">
                  <c:v>39169</c:v>
                </c:pt>
                <c:pt idx="3069">
                  <c:v>39168</c:v>
                </c:pt>
                <c:pt idx="3070">
                  <c:v>39167</c:v>
                </c:pt>
                <c:pt idx="3071">
                  <c:v>39164</c:v>
                </c:pt>
                <c:pt idx="3072">
                  <c:v>39163</c:v>
                </c:pt>
                <c:pt idx="3073">
                  <c:v>39162</c:v>
                </c:pt>
                <c:pt idx="3074">
                  <c:v>39161</c:v>
                </c:pt>
                <c:pt idx="3075">
                  <c:v>39160</c:v>
                </c:pt>
                <c:pt idx="3076">
                  <c:v>39157</c:v>
                </c:pt>
                <c:pt idx="3077">
                  <c:v>39156</c:v>
                </c:pt>
                <c:pt idx="3078">
                  <c:v>39155</c:v>
                </c:pt>
                <c:pt idx="3079">
                  <c:v>39154</c:v>
                </c:pt>
                <c:pt idx="3080">
                  <c:v>39153</c:v>
                </c:pt>
                <c:pt idx="3081">
                  <c:v>39150</c:v>
                </c:pt>
                <c:pt idx="3082">
                  <c:v>39149</c:v>
                </c:pt>
                <c:pt idx="3083">
                  <c:v>39148</c:v>
                </c:pt>
                <c:pt idx="3084">
                  <c:v>39147</c:v>
                </c:pt>
                <c:pt idx="3085">
                  <c:v>39146</c:v>
                </c:pt>
                <c:pt idx="3086">
                  <c:v>39143</c:v>
                </c:pt>
                <c:pt idx="3087">
                  <c:v>39142</c:v>
                </c:pt>
                <c:pt idx="3088">
                  <c:v>39141</c:v>
                </c:pt>
                <c:pt idx="3089">
                  <c:v>39140</c:v>
                </c:pt>
                <c:pt idx="3090">
                  <c:v>39139</c:v>
                </c:pt>
                <c:pt idx="3091">
                  <c:v>39136</c:v>
                </c:pt>
                <c:pt idx="3092">
                  <c:v>39135</c:v>
                </c:pt>
                <c:pt idx="3093">
                  <c:v>39134</c:v>
                </c:pt>
                <c:pt idx="3094">
                  <c:v>39133</c:v>
                </c:pt>
                <c:pt idx="3095">
                  <c:v>39132</c:v>
                </c:pt>
                <c:pt idx="3096">
                  <c:v>39129</c:v>
                </c:pt>
                <c:pt idx="3097">
                  <c:v>39128</c:v>
                </c:pt>
                <c:pt idx="3098">
                  <c:v>39127</c:v>
                </c:pt>
                <c:pt idx="3099">
                  <c:v>39126</c:v>
                </c:pt>
                <c:pt idx="3100">
                  <c:v>39125</c:v>
                </c:pt>
                <c:pt idx="3101">
                  <c:v>39122</c:v>
                </c:pt>
                <c:pt idx="3102">
                  <c:v>39121</c:v>
                </c:pt>
                <c:pt idx="3103">
                  <c:v>39120</c:v>
                </c:pt>
                <c:pt idx="3104">
                  <c:v>39119</c:v>
                </c:pt>
                <c:pt idx="3105">
                  <c:v>39118</c:v>
                </c:pt>
                <c:pt idx="3106">
                  <c:v>39115</c:v>
                </c:pt>
                <c:pt idx="3107">
                  <c:v>39114</c:v>
                </c:pt>
                <c:pt idx="3108">
                  <c:v>39113</c:v>
                </c:pt>
                <c:pt idx="3109">
                  <c:v>39112</c:v>
                </c:pt>
                <c:pt idx="3110">
                  <c:v>39111</c:v>
                </c:pt>
                <c:pt idx="3111">
                  <c:v>39108</c:v>
                </c:pt>
                <c:pt idx="3112">
                  <c:v>39107</c:v>
                </c:pt>
                <c:pt idx="3113">
                  <c:v>39106</c:v>
                </c:pt>
                <c:pt idx="3114">
                  <c:v>39105</c:v>
                </c:pt>
                <c:pt idx="3115">
                  <c:v>39104</c:v>
                </c:pt>
                <c:pt idx="3116">
                  <c:v>39101</c:v>
                </c:pt>
                <c:pt idx="3117">
                  <c:v>39100</c:v>
                </c:pt>
                <c:pt idx="3118">
                  <c:v>39099</c:v>
                </c:pt>
                <c:pt idx="3119">
                  <c:v>39098</c:v>
                </c:pt>
                <c:pt idx="3120">
                  <c:v>39097</c:v>
                </c:pt>
                <c:pt idx="3121">
                  <c:v>39094</c:v>
                </c:pt>
                <c:pt idx="3122">
                  <c:v>39093</c:v>
                </c:pt>
                <c:pt idx="3123">
                  <c:v>39092</c:v>
                </c:pt>
                <c:pt idx="3124">
                  <c:v>39091</c:v>
                </c:pt>
                <c:pt idx="3125">
                  <c:v>39090</c:v>
                </c:pt>
                <c:pt idx="3126">
                  <c:v>39087</c:v>
                </c:pt>
                <c:pt idx="3127">
                  <c:v>39086</c:v>
                </c:pt>
                <c:pt idx="3128">
                  <c:v>39085</c:v>
                </c:pt>
                <c:pt idx="3129">
                  <c:v>39084</c:v>
                </c:pt>
                <c:pt idx="3130">
                  <c:v>39083</c:v>
                </c:pt>
              </c:numCache>
            </c:numRef>
          </c:cat>
          <c:val>
            <c:numRef>
              <c:f>'Historical Data'!$E$6:$E$4961</c:f>
              <c:numCache>
                <c:formatCode>_ * #,##0.00_ ;_ * \-#,##0.00_ ;_ * "-"??_ ;_ @_ </c:formatCode>
                <c:ptCount val="4956"/>
                <c:pt idx="0">
                  <c:v>25.42</c:v>
                </c:pt>
                <c:pt idx="1">
                  <c:v>28.34</c:v>
                </c:pt>
                <c:pt idx="2">
                  <c:v>29.96</c:v>
                </c:pt>
                <c:pt idx="3">
                  <c:v>30.41</c:v>
                </c:pt>
                <c:pt idx="4">
                  <c:v>36.07</c:v>
                </c:pt>
                <c:pt idx="5">
                  <c:v>36.07</c:v>
                </c:pt>
                <c:pt idx="6">
                  <c:v>30.11</c:v>
                </c:pt>
                <c:pt idx="7">
                  <c:v>28.38</c:v>
                </c:pt>
                <c:pt idx="8">
                  <c:v>25.58</c:v>
                </c:pt>
                <c:pt idx="9">
                  <c:v>25.58</c:v>
                </c:pt>
                <c:pt idx="10">
                  <c:v>24.52</c:v>
                </c:pt>
                <c:pt idx="11">
                  <c:v>21.63</c:v>
                </c:pt>
                <c:pt idx="12">
                  <c:v>20.65</c:v>
                </c:pt>
                <c:pt idx="13">
                  <c:v>21.46</c:v>
                </c:pt>
                <c:pt idx="14">
                  <c:v>21.76</c:v>
                </c:pt>
                <c:pt idx="15">
                  <c:v>22.64</c:v>
                </c:pt>
                <c:pt idx="16">
                  <c:v>23.23</c:v>
                </c:pt>
                <c:pt idx="17">
                  <c:v>21.19</c:v>
                </c:pt>
                <c:pt idx="18">
                  <c:v>20.74</c:v>
                </c:pt>
                <c:pt idx="19">
                  <c:v>20.74</c:v>
                </c:pt>
                <c:pt idx="20">
                  <c:v>16.440000000000001</c:v>
                </c:pt>
                <c:pt idx="21">
                  <c:v>18.07</c:v>
                </c:pt>
                <c:pt idx="22">
                  <c:v>18.79</c:v>
                </c:pt>
                <c:pt idx="23">
                  <c:v>18.489999999999998</c:v>
                </c:pt>
                <c:pt idx="24">
                  <c:v>19.02</c:v>
                </c:pt>
                <c:pt idx="25">
                  <c:v>18.899999999999999</c:v>
                </c:pt>
                <c:pt idx="26">
                  <c:v>21.52</c:v>
                </c:pt>
                <c:pt idx="27">
                  <c:v>20.8</c:v>
                </c:pt>
                <c:pt idx="28">
                  <c:v>20.8</c:v>
                </c:pt>
                <c:pt idx="29">
                  <c:v>22.48</c:v>
                </c:pt>
                <c:pt idx="30">
                  <c:v>20.100000000000001</c:v>
                </c:pt>
                <c:pt idx="31">
                  <c:v>18.14</c:v>
                </c:pt>
                <c:pt idx="32">
                  <c:v>19.98</c:v>
                </c:pt>
                <c:pt idx="33">
                  <c:v>21.25</c:v>
                </c:pt>
                <c:pt idx="34">
                  <c:v>20.02</c:v>
                </c:pt>
                <c:pt idx="35">
                  <c:v>20.45</c:v>
                </c:pt>
                <c:pt idx="36">
                  <c:v>17.36</c:v>
                </c:pt>
                <c:pt idx="37">
                  <c:v>16.72</c:v>
                </c:pt>
                <c:pt idx="38">
                  <c:v>16.36</c:v>
                </c:pt>
                <c:pt idx="39">
                  <c:v>19.91</c:v>
                </c:pt>
                <c:pt idx="40">
                  <c:v>19.96</c:v>
                </c:pt>
                <c:pt idx="41">
                  <c:v>19.510000000000002</c:v>
                </c:pt>
                <c:pt idx="42">
                  <c:v>19.34</c:v>
                </c:pt>
                <c:pt idx="43">
                  <c:v>21.23</c:v>
                </c:pt>
                <c:pt idx="44">
                  <c:v>23.35</c:v>
                </c:pt>
                <c:pt idx="45">
                  <c:v>24.7</c:v>
                </c:pt>
                <c:pt idx="46">
                  <c:v>24.16</c:v>
                </c:pt>
                <c:pt idx="47">
                  <c:v>24.22</c:v>
                </c:pt>
                <c:pt idx="48">
                  <c:v>25.23</c:v>
                </c:pt>
                <c:pt idx="49">
                  <c:v>20.71</c:v>
                </c:pt>
                <c:pt idx="50">
                  <c:v>19.64</c:v>
                </c:pt>
                <c:pt idx="51">
                  <c:v>19.89</c:v>
                </c:pt>
                <c:pt idx="52">
                  <c:v>20.059999999999999</c:v>
                </c:pt>
                <c:pt idx="53">
                  <c:v>17.399999999999999</c:v>
                </c:pt>
                <c:pt idx="54">
                  <c:v>17.62</c:v>
                </c:pt>
                <c:pt idx="55">
                  <c:v>21.3</c:v>
                </c:pt>
                <c:pt idx="56">
                  <c:v>21.31</c:v>
                </c:pt>
                <c:pt idx="57">
                  <c:v>24.98</c:v>
                </c:pt>
                <c:pt idx="58">
                  <c:v>22.96</c:v>
                </c:pt>
                <c:pt idx="59">
                  <c:v>15.95</c:v>
                </c:pt>
                <c:pt idx="60">
                  <c:v>15.69</c:v>
                </c:pt>
                <c:pt idx="61">
                  <c:v>14.82</c:v>
                </c:pt>
                <c:pt idx="62">
                  <c:v>14.22</c:v>
                </c:pt>
                <c:pt idx="63">
                  <c:v>11.61</c:v>
                </c:pt>
                <c:pt idx="64">
                  <c:v>12.05</c:v>
                </c:pt>
                <c:pt idx="65">
                  <c:v>12</c:v>
                </c:pt>
                <c:pt idx="66">
                  <c:v>12.12</c:v>
                </c:pt>
                <c:pt idx="67">
                  <c:v>12.41</c:v>
                </c:pt>
                <c:pt idx="68">
                  <c:v>12.89</c:v>
                </c:pt>
                <c:pt idx="69">
                  <c:v>12.42</c:v>
                </c:pt>
                <c:pt idx="70">
                  <c:v>12.2</c:v>
                </c:pt>
                <c:pt idx="71">
                  <c:v>11.68</c:v>
                </c:pt>
                <c:pt idx="72">
                  <c:v>11.8</c:v>
                </c:pt>
                <c:pt idx="73">
                  <c:v>11.75</c:v>
                </c:pt>
                <c:pt idx="74">
                  <c:v>12.79</c:v>
                </c:pt>
                <c:pt idx="75">
                  <c:v>13.68</c:v>
                </c:pt>
                <c:pt idx="76">
                  <c:v>12.07</c:v>
                </c:pt>
                <c:pt idx="77">
                  <c:v>12.37</c:v>
                </c:pt>
                <c:pt idx="78">
                  <c:v>13.14</c:v>
                </c:pt>
                <c:pt idx="79">
                  <c:v>13.22</c:v>
                </c:pt>
                <c:pt idx="80">
                  <c:v>14.16</c:v>
                </c:pt>
                <c:pt idx="81">
                  <c:v>14.88</c:v>
                </c:pt>
                <c:pt idx="82">
                  <c:v>14.65</c:v>
                </c:pt>
                <c:pt idx="83">
                  <c:v>13.91</c:v>
                </c:pt>
                <c:pt idx="84">
                  <c:v>13.16</c:v>
                </c:pt>
                <c:pt idx="85">
                  <c:v>12.86</c:v>
                </c:pt>
                <c:pt idx="86">
                  <c:v>12.86</c:v>
                </c:pt>
                <c:pt idx="87">
                  <c:v>13.53</c:v>
                </c:pt>
                <c:pt idx="88">
                  <c:v>12.25</c:v>
                </c:pt>
                <c:pt idx="89">
                  <c:v>12.5</c:v>
                </c:pt>
                <c:pt idx="90">
                  <c:v>12.16</c:v>
                </c:pt>
                <c:pt idx="91">
                  <c:v>11.99</c:v>
                </c:pt>
                <c:pt idx="92">
                  <c:v>12.41</c:v>
                </c:pt>
                <c:pt idx="93">
                  <c:v>12.25</c:v>
                </c:pt>
                <c:pt idx="94">
                  <c:v>12.86</c:v>
                </c:pt>
                <c:pt idx="95">
                  <c:v>12.49</c:v>
                </c:pt>
                <c:pt idx="96">
                  <c:v>12.64</c:v>
                </c:pt>
                <c:pt idx="97">
                  <c:v>13.45</c:v>
                </c:pt>
                <c:pt idx="98">
                  <c:v>14.64</c:v>
                </c:pt>
                <c:pt idx="99">
                  <c:v>13.31</c:v>
                </c:pt>
                <c:pt idx="100">
                  <c:v>14.78</c:v>
                </c:pt>
                <c:pt idx="101">
                  <c:v>13.16</c:v>
                </c:pt>
                <c:pt idx="102">
                  <c:v>11.27</c:v>
                </c:pt>
                <c:pt idx="103">
                  <c:v>10.85</c:v>
                </c:pt>
                <c:pt idx="104">
                  <c:v>10.93</c:v>
                </c:pt>
                <c:pt idx="105">
                  <c:v>11.27</c:v>
                </c:pt>
                <c:pt idx="106">
                  <c:v>11.64</c:v>
                </c:pt>
                <c:pt idx="107">
                  <c:v>12.19</c:v>
                </c:pt>
                <c:pt idx="108">
                  <c:v>13.15</c:v>
                </c:pt>
                <c:pt idx="109">
                  <c:v>12.83</c:v>
                </c:pt>
                <c:pt idx="110">
                  <c:v>14.26</c:v>
                </c:pt>
                <c:pt idx="111">
                  <c:v>13.03</c:v>
                </c:pt>
                <c:pt idx="112">
                  <c:v>12.14</c:v>
                </c:pt>
                <c:pt idx="113">
                  <c:v>12.29</c:v>
                </c:pt>
                <c:pt idx="114">
                  <c:v>12.41</c:v>
                </c:pt>
                <c:pt idx="115">
                  <c:v>12.62</c:v>
                </c:pt>
                <c:pt idx="116">
                  <c:v>12.86</c:v>
                </c:pt>
                <c:pt idx="117">
                  <c:v>12.87</c:v>
                </c:pt>
                <c:pt idx="118">
                  <c:v>12.1</c:v>
                </c:pt>
                <c:pt idx="119">
                  <c:v>12.06</c:v>
                </c:pt>
                <c:pt idx="120">
                  <c:v>12.83</c:v>
                </c:pt>
                <c:pt idx="121">
                  <c:v>12.18</c:v>
                </c:pt>
                <c:pt idx="122">
                  <c:v>12.58</c:v>
                </c:pt>
                <c:pt idx="123">
                  <c:v>13.63</c:v>
                </c:pt>
                <c:pt idx="124">
                  <c:v>12.64</c:v>
                </c:pt>
                <c:pt idx="125">
                  <c:v>12.69</c:v>
                </c:pt>
                <c:pt idx="126">
                  <c:v>13.37</c:v>
                </c:pt>
                <c:pt idx="127">
                  <c:v>14.97</c:v>
                </c:pt>
                <c:pt idx="128">
                  <c:v>16.14</c:v>
                </c:pt>
                <c:pt idx="129">
                  <c:v>16.14</c:v>
                </c:pt>
                <c:pt idx="130">
                  <c:v>15.6</c:v>
                </c:pt>
                <c:pt idx="131">
                  <c:v>16.09</c:v>
                </c:pt>
                <c:pt idx="132">
                  <c:v>16.850000000000001</c:v>
                </c:pt>
                <c:pt idx="133">
                  <c:v>17.91</c:v>
                </c:pt>
                <c:pt idx="134">
                  <c:v>15.92</c:v>
                </c:pt>
                <c:pt idx="135">
                  <c:v>17.329999999999998</c:v>
                </c:pt>
                <c:pt idx="136">
                  <c:v>13.77</c:v>
                </c:pt>
                <c:pt idx="137">
                  <c:v>14.64</c:v>
                </c:pt>
                <c:pt idx="138">
                  <c:v>12.79</c:v>
                </c:pt>
                <c:pt idx="139">
                  <c:v>13.35</c:v>
                </c:pt>
                <c:pt idx="140">
                  <c:v>12.31</c:v>
                </c:pt>
                <c:pt idx="141">
                  <c:v>11.98</c:v>
                </c:pt>
                <c:pt idx="142">
                  <c:v>12.12</c:v>
                </c:pt>
                <c:pt idx="143">
                  <c:v>12.94</c:v>
                </c:pt>
                <c:pt idx="144">
                  <c:v>12.34</c:v>
                </c:pt>
                <c:pt idx="145">
                  <c:v>12.35</c:v>
                </c:pt>
                <c:pt idx="146">
                  <c:v>12.18</c:v>
                </c:pt>
                <c:pt idx="147">
                  <c:v>12.13</c:v>
                </c:pt>
                <c:pt idx="148">
                  <c:v>11.64</c:v>
                </c:pt>
                <c:pt idx="149">
                  <c:v>12.4</c:v>
                </c:pt>
                <c:pt idx="150">
                  <c:v>12.74</c:v>
                </c:pt>
                <c:pt idx="151">
                  <c:v>13.46</c:v>
                </c:pt>
                <c:pt idx="152">
                  <c:v>15.43</c:v>
                </c:pt>
                <c:pt idx="153">
                  <c:v>14.94</c:v>
                </c:pt>
                <c:pt idx="154">
                  <c:v>17.02</c:v>
                </c:pt>
                <c:pt idx="155">
                  <c:v>13.22</c:v>
                </c:pt>
                <c:pt idx="156">
                  <c:v>13.22</c:v>
                </c:pt>
                <c:pt idx="157">
                  <c:v>12.53</c:v>
                </c:pt>
                <c:pt idx="158">
                  <c:v>12.58</c:v>
                </c:pt>
                <c:pt idx="159">
                  <c:v>13.22</c:v>
                </c:pt>
                <c:pt idx="160">
                  <c:v>13.08</c:v>
                </c:pt>
                <c:pt idx="161">
                  <c:v>13.42</c:v>
                </c:pt>
                <c:pt idx="162">
                  <c:v>13.43</c:v>
                </c:pt>
                <c:pt idx="163">
                  <c:v>13.42</c:v>
                </c:pt>
                <c:pt idx="164">
                  <c:v>14.63</c:v>
                </c:pt>
                <c:pt idx="165">
                  <c:v>12.93</c:v>
                </c:pt>
                <c:pt idx="166">
                  <c:v>12.65</c:v>
                </c:pt>
                <c:pt idx="167">
                  <c:v>13.23</c:v>
                </c:pt>
                <c:pt idx="168">
                  <c:v>13.42</c:v>
                </c:pt>
                <c:pt idx="169">
                  <c:v>14.71</c:v>
                </c:pt>
                <c:pt idx="170">
                  <c:v>14.75</c:v>
                </c:pt>
                <c:pt idx="171">
                  <c:v>14.77</c:v>
                </c:pt>
                <c:pt idx="172">
                  <c:v>15.9</c:v>
                </c:pt>
                <c:pt idx="173">
                  <c:v>15.97</c:v>
                </c:pt>
                <c:pt idx="174">
                  <c:v>15.49</c:v>
                </c:pt>
                <c:pt idx="175">
                  <c:v>15.93</c:v>
                </c:pt>
                <c:pt idx="176">
                  <c:v>15.41</c:v>
                </c:pt>
                <c:pt idx="177">
                  <c:v>16.239999999999998</c:v>
                </c:pt>
                <c:pt idx="178">
                  <c:v>17.84</c:v>
                </c:pt>
                <c:pt idx="179">
                  <c:v>18.02</c:v>
                </c:pt>
                <c:pt idx="180">
                  <c:v>16.34</c:v>
                </c:pt>
                <c:pt idx="181">
                  <c:v>16.88</c:v>
                </c:pt>
                <c:pt idx="182">
                  <c:v>15.96</c:v>
                </c:pt>
                <c:pt idx="183">
                  <c:v>15.6</c:v>
                </c:pt>
                <c:pt idx="184">
                  <c:v>15.25</c:v>
                </c:pt>
                <c:pt idx="185">
                  <c:v>16.559999999999999</c:v>
                </c:pt>
                <c:pt idx="186">
                  <c:v>17.41</c:v>
                </c:pt>
                <c:pt idx="187">
                  <c:v>18.489999999999998</c:v>
                </c:pt>
                <c:pt idx="188">
                  <c:v>20.239999999999998</c:v>
                </c:pt>
                <c:pt idx="189">
                  <c:v>20.47</c:v>
                </c:pt>
                <c:pt idx="190">
                  <c:v>21.77</c:v>
                </c:pt>
                <c:pt idx="191">
                  <c:v>21.49</c:v>
                </c:pt>
                <c:pt idx="192">
                  <c:v>18.940000000000001</c:v>
                </c:pt>
                <c:pt idx="193">
                  <c:v>20.059999999999999</c:v>
                </c:pt>
                <c:pt idx="194">
                  <c:v>21.1</c:v>
                </c:pt>
                <c:pt idx="195">
                  <c:v>23.62</c:v>
                </c:pt>
                <c:pt idx="196">
                  <c:v>19.97</c:v>
                </c:pt>
                <c:pt idx="197">
                  <c:v>19.97</c:v>
                </c:pt>
                <c:pt idx="198">
                  <c:v>22.87</c:v>
                </c:pt>
                <c:pt idx="199">
                  <c:v>22.5</c:v>
                </c:pt>
                <c:pt idx="200">
                  <c:v>21.03</c:v>
                </c:pt>
                <c:pt idx="201">
                  <c:v>24.87</c:v>
                </c:pt>
                <c:pt idx="202">
                  <c:v>23.34</c:v>
                </c:pt>
                <c:pt idx="203">
                  <c:v>17.86</c:v>
                </c:pt>
                <c:pt idx="204">
                  <c:v>18.2</c:v>
                </c:pt>
                <c:pt idx="205">
                  <c:v>19.02</c:v>
                </c:pt>
                <c:pt idx="206">
                  <c:v>15.8</c:v>
                </c:pt>
                <c:pt idx="207">
                  <c:v>16.59</c:v>
                </c:pt>
                <c:pt idx="208">
                  <c:v>17.23</c:v>
                </c:pt>
                <c:pt idx="209">
                  <c:v>16.350000000000001</c:v>
                </c:pt>
                <c:pt idx="210">
                  <c:v>15.78</c:v>
                </c:pt>
                <c:pt idx="211">
                  <c:v>14.64</c:v>
                </c:pt>
                <c:pt idx="212">
                  <c:v>16.54</c:v>
                </c:pt>
                <c:pt idx="213">
                  <c:v>17.760000000000002</c:v>
                </c:pt>
                <c:pt idx="214">
                  <c:v>18.36</c:v>
                </c:pt>
                <c:pt idx="215">
                  <c:v>18.73</c:v>
                </c:pt>
                <c:pt idx="216">
                  <c:v>19.59</c:v>
                </c:pt>
                <c:pt idx="217">
                  <c:v>22.47</c:v>
                </c:pt>
                <c:pt idx="218">
                  <c:v>19.850000000000001</c:v>
                </c:pt>
                <c:pt idx="219">
                  <c:v>18.59</c:v>
                </c:pt>
                <c:pt idx="220">
                  <c:v>15.8</c:v>
                </c:pt>
                <c:pt idx="221">
                  <c:v>16.489999999999998</c:v>
                </c:pt>
                <c:pt idx="222">
                  <c:v>18.72</c:v>
                </c:pt>
                <c:pt idx="223">
                  <c:v>20.02</c:v>
                </c:pt>
                <c:pt idx="224">
                  <c:v>20.6</c:v>
                </c:pt>
                <c:pt idx="225">
                  <c:v>19.46</c:v>
                </c:pt>
                <c:pt idx="226">
                  <c:v>19.46</c:v>
                </c:pt>
                <c:pt idx="227">
                  <c:v>19.13</c:v>
                </c:pt>
                <c:pt idx="228">
                  <c:v>19.260000000000002</c:v>
                </c:pt>
                <c:pt idx="229">
                  <c:v>24.97</c:v>
                </c:pt>
                <c:pt idx="230">
                  <c:v>25.61</c:v>
                </c:pt>
                <c:pt idx="231">
                  <c:v>29.06</c:v>
                </c:pt>
                <c:pt idx="232">
                  <c:v>33.46</c:v>
                </c:pt>
                <c:pt idx="233">
                  <c:v>27.73</c:v>
                </c:pt>
                <c:pt idx="234">
                  <c:v>29.98</c:v>
                </c:pt>
                <c:pt idx="235">
                  <c:v>37.32</c:v>
                </c:pt>
                <c:pt idx="236">
                  <c:v>17.309999999999999</c:v>
                </c:pt>
                <c:pt idx="237">
                  <c:v>13.47</c:v>
                </c:pt>
                <c:pt idx="238">
                  <c:v>13.54</c:v>
                </c:pt>
                <c:pt idx="239">
                  <c:v>14.79</c:v>
                </c:pt>
                <c:pt idx="240">
                  <c:v>13.84</c:v>
                </c:pt>
                <c:pt idx="241">
                  <c:v>11.08</c:v>
                </c:pt>
                <c:pt idx="242">
                  <c:v>11.58</c:v>
                </c:pt>
                <c:pt idx="243">
                  <c:v>11.47</c:v>
                </c:pt>
                <c:pt idx="244">
                  <c:v>11.1</c:v>
                </c:pt>
                <c:pt idx="245">
                  <c:v>11.03</c:v>
                </c:pt>
                <c:pt idx="246">
                  <c:v>11.27</c:v>
                </c:pt>
                <c:pt idx="247">
                  <c:v>12.22</c:v>
                </c:pt>
                <c:pt idx="248">
                  <c:v>11.91</c:v>
                </c:pt>
                <c:pt idx="249">
                  <c:v>11.66</c:v>
                </c:pt>
                <c:pt idx="250">
                  <c:v>10.16</c:v>
                </c:pt>
                <c:pt idx="251">
                  <c:v>10.16</c:v>
                </c:pt>
                <c:pt idx="252">
                  <c:v>9.8800000000000008</c:v>
                </c:pt>
                <c:pt idx="253">
                  <c:v>9.82</c:v>
                </c:pt>
                <c:pt idx="254">
                  <c:v>10.08</c:v>
                </c:pt>
                <c:pt idx="255">
                  <c:v>9.52</c:v>
                </c:pt>
                <c:pt idx="256">
                  <c:v>9.2200000000000006</c:v>
                </c:pt>
                <c:pt idx="257">
                  <c:v>9.2200000000000006</c:v>
                </c:pt>
                <c:pt idx="258">
                  <c:v>9.15</c:v>
                </c:pt>
                <c:pt idx="259">
                  <c:v>9.77</c:v>
                </c:pt>
                <c:pt idx="260">
                  <c:v>11.04</c:v>
                </c:pt>
                <c:pt idx="261">
                  <c:v>11.04</c:v>
                </c:pt>
                <c:pt idx="262">
                  <c:v>10.18</c:v>
                </c:pt>
                <c:pt idx="263">
                  <c:v>10.47</c:v>
                </c:pt>
                <c:pt idx="264">
                  <c:v>10.25</c:v>
                </c:pt>
                <c:pt idx="265">
                  <c:v>9.9</c:v>
                </c:pt>
                <c:pt idx="266">
                  <c:v>9.9</c:v>
                </c:pt>
                <c:pt idx="267">
                  <c:v>9.6199999999999992</c:v>
                </c:pt>
                <c:pt idx="268">
                  <c:v>9.7200000000000006</c:v>
                </c:pt>
                <c:pt idx="269">
                  <c:v>10.029999999999999</c:v>
                </c:pt>
                <c:pt idx="270">
                  <c:v>9.5299999999999994</c:v>
                </c:pt>
                <c:pt idx="271">
                  <c:v>9.42</c:v>
                </c:pt>
                <c:pt idx="272">
                  <c:v>10.49</c:v>
                </c:pt>
                <c:pt idx="273">
                  <c:v>10.18</c:v>
                </c:pt>
                <c:pt idx="274">
                  <c:v>9.92</c:v>
                </c:pt>
                <c:pt idx="275">
                  <c:v>9.34</c:v>
                </c:pt>
                <c:pt idx="276">
                  <c:v>9.58</c:v>
                </c:pt>
                <c:pt idx="277">
                  <c:v>10.16</c:v>
                </c:pt>
                <c:pt idx="278">
                  <c:v>11.02</c:v>
                </c:pt>
                <c:pt idx="279">
                  <c:v>11.33</c:v>
                </c:pt>
                <c:pt idx="280">
                  <c:v>11.68</c:v>
                </c:pt>
                <c:pt idx="281">
                  <c:v>11.43</c:v>
                </c:pt>
                <c:pt idx="282">
                  <c:v>11.28</c:v>
                </c:pt>
                <c:pt idx="283">
                  <c:v>10.7</c:v>
                </c:pt>
                <c:pt idx="284">
                  <c:v>10.029999999999999</c:v>
                </c:pt>
                <c:pt idx="285">
                  <c:v>9.8699999999999992</c:v>
                </c:pt>
                <c:pt idx="286">
                  <c:v>9.67</c:v>
                </c:pt>
                <c:pt idx="287">
                  <c:v>9.8800000000000008</c:v>
                </c:pt>
                <c:pt idx="288">
                  <c:v>9.8800000000000008</c:v>
                </c:pt>
                <c:pt idx="289">
                  <c:v>9.73</c:v>
                </c:pt>
                <c:pt idx="290">
                  <c:v>10.65</c:v>
                </c:pt>
                <c:pt idx="291">
                  <c:v>11.43</c:v>
                </c:pt>
                <c:pt idx="292">
                  <c:v>11.76</c:v>
                </c:pt>
                <c:pt idx="293">
                  <c:v>13.13</c:v>
                </c:pt>
                <c:pt idx="294">
                  <c:v>11.59</c:v>
                </c:pt>
                <c:pt idx="295">
                  <c:v>11.5</c:v>
                </c:pt>
                <c:pt idx="296">
                  <c:v>11.29</c:v>
                </c:pt>
                <c:pt idx="297">
                  <c:v>10.5</c:v>
                </c:pt>
                <c:pt idx="298">
                  <c:v>9.7799999999999994</c:v>
                </c:pt>
                <c:pt idx="299">
                  <c:v>9.89</c:v>
                </c:pt>
                <c:pt idx="300">
                  <c:v>9.4</c:v>
                </c:pt>
                <c:pt idx="301">
                  <c:v>9.14</c:v>
                </c:pt>
                <c:pt idx="302">
                  <c:v>9.93</c:v>
                </c:pt>
                <c:pt idx="303">
                  <c:v>10.199999999999999</c:v>
                </c:pt>
                <c:pt idx="304">
                  <c:v>10.18</c:v>
                </c:pt>
                <c:pt idx="305">
                  <c:v>10.5</c:v>
                </c:pt>
                <c:pt idx="306">
                  <c:v>9.8000000000000007</c:v>
                </c:pt>
                <c:pt idx="307">
                  <c:v>11.3</c:v>
                </c:pt>
                <c:pt idx="308">
                  <c:v>11.23</c:v>
                </c:pt>
                <c:pt idx="309">
                  <c:v>11.16</c:v>
                </c:pt>
                <c:pt idx="310">
                  <c:v>11.07</c:v>
                </c:pt>
                <c:pt idx="311">
                  <c:v>9.9700000000000006</c:v>
                </c:pt>
                <c:pt idx="312">
                  <c:v>10.050000000000001</c:v>
                </c:pt>
                <c:pt idx="313">
                  <c:v>10.07</c:v>
                </c:pt>
                <c:pt idx="314">
                  <c:v>10.31</c:v>
                </c:pt>
                <c:pt idx="315">
                  <c:v>9.91</c:v>
                </c:pt>
                <c:pt idx="316">
                  <c:v>9.61</c:v>
                </c:pt>
                <c:pt idx="317">
                  <c:v>9.91</c:v>
                </c:pt>
                <c:pt idx="318">
                  <c:v>9.85</c:v>
                </c:pt>
                <c:pt idx="319">
                  <c:v>10.08</c:v>
                </c:pt>
                <c:pt idx="320">
                  <c:v>10.33</c:v>
                </c:pt>
                <c:pt idx="321">
                  <c:v>9.65</c:v>
                </c:pt>
                <c:pt idx="322">
                  <c:v>9.19</c:v>
                </c:pt>
                <c:pt idx="323">
                  <c:v>9.6300000000000008</c:v>
                </c:pt>
                <c:pt idx="324">
                  <c:v>9.51</c:v>
                </c:pt>
                <c:pt idx="325">
                  <c:v>9.4499999999999993</c:v>
                </c:pt>
                <c:pt idx="326">
                  <c:v>9.51</c:v>
                </c:pt>
                <c:pt idx="327">
                  <c:v>9.5500000000000007</c:v>
                </c:pt>
                <c:pt idx="328">
                  <c:v>9.8699999999999992</c:v>
                </c:pt>
                <c:pt idx="329">
                  <c:v>10.17</c:v>
                </c:pt>
                <c:pt idx="330">
                  <c:v>10.210000000000001</c:v>
                </c:pt>
                <c:pt idx="331">
                  <c:v>9.59</c:v>
                </c:pt>
                <c:pt idx="332">
                  <c:v>9.67</c:v>
                </c:pt>
                <c:pt idx="333">
                  <c:v>9.7799999999999994</c:v>
                </c:pt>
                <c:pt idx="334">
                  <c:v>10.18</c:v>
                </c:pt>
                <c:pt idx="335">
                  <c:v>10.15</c:v>
                </c:pt>
                <c:pt idx="336">
                  <c:v>10.17</c:v>
                </c:pt>
                <c:pt idx="337">
                  <c:v>10.44</c:v>
                </c:pt>
                <c:pt idx="338">
                  <c:v>10.5</c:v>
                </c:pt>
                <c:pt idx="339">
                  <c:v>10.58</c:v>
                </c:pt>
                <c:pt idx="340">
                  <c:v>10.73</c:v>
                </c:pt>
                <c:pt idx="341">
                  <c:v>12.12</c:v>
                </c:pt>
                <c:pt idx="342">
                  <c:v>11.55</c:v>
                </c:pt>
                <c:pt idx="343">
                  <c:v>11.63</c:v>
                </c:pt>
                <c:pt idx="344">
                  <c:v>12.23</c:v>
                </c:pt>
                <c:pt idx="345">
                  <c:v>10.130000000000001</c:v>
                </c:pt>
                <c:pt idx="346">
                  <c:v>10.130000000000001</c:v>
                </c:pt>
                <c:pt idx="347">
                  <c:v>10.59</c:v>
                </c:pt>
                <c:pt idx="348">
                  <c:v>11.22</c:v>
                </c:pt>
                <c:pt idx="349">
                  <c:v>11.7</c:v>
                </c:pt>
                <c:pt idx="350">
                  <c:v>11.32</c:v>
                </c:pt>
                <c:pt idx="351">
                  <c:v>11.28</c:v>
                </c:pt>
                <c:pt idx="352">
                  <c:v>12.23</c:v>
                </c:pt>
                <c:pt idx="353">
                  <c:v>12.25</c:v>
                </c:pt>
                <c:pt idx="354">
                  <c:v>11.35</c:v>
                </c:pt>
                <c:pt idx="355">
                  <c:v>13.19</c:v>
                </c:pt>
                <c:pt idx="356">
                  <c:v>14.26</c:v>
                </c:pt>
                <c:pt idx="357">
                  <c:v>15.55</c:v>
                </c:pt>
                <c:pt idx="358">
                  <c:v>11.74</c:v>
                </c:pt>
                <c:pt idx="359">
                  <c:v>12.04</c:v>
                </c:pt>
                <c:pt idx="360">
                  <c:v>12.33</c:v>
                </c:pt>
                <c:pt idx="361">
                  <c:v>15.51</c:v>
                </c:pt>
                <c:pt idx="362">
                  <c:v>16.04</c:v>
                </c:pt>
                <c:pt idx="363">
                  <c:v>11.11</c:v>
                </c:pt>
                <c:pt idx="364">
                  <c:v>10.96</c:v>
                </c:pt>
                <c:pt idx="365">
                  <c:v>9.93</c:v>
                </c:pt>
                <c:pt idx="366">
                  <c:v>10.029999999999999</c:v>
                </c:pt>
                <c:pt idx="367">
                  <c:v>10.44</c:v>
                </c:pt>
                <c:pt idx="368">
                  <c:v>10.28</c:v>
                </c:pt>
                <c:pt idx="369">
                  <c:v>10.09</c:v>
                </c:pt>
                <c:pt idx="370">
                  <c:v>10.26</c:v>
                </c:pt>
                <c:pt idx="371">
                  <c:v>10.29</c:v>
                </c:pt>
                <c:pt idx="372">
                  <c:v>10.11</c:v>
                </c:pt>
                <c:pt idx="373">
                  <c:v>9.6</c:v>
                </c:pt>
                <c:pt idx="374">
                  <c:v>9.43</c:v>
                </c:pt>
                <c:pt idx="375">
                  <c:v>9.43</c:v>
                </c:pt>
                <c:pt idx="376">
                  <c:v>9.36</c:v>
                </c:pt>
                <c:pt idx="377">
                  <c:v>9.58</c:v>
                </c:pt>
                <c:pt idx="378">
                  <c:v>9.7899999999999991</c:v>
                </c:pt>
                <c:pt idx="379">
                  <c:v>9.89</c:v>
                </c:pt>
                <c:pt idx="380">
                  <c:v>9.82</c:v>
                </c:pt>
                <c:pt idx="381">
                  <c:v>9.51</c:v>
                </c:pt>
                <c:pt idx="382">
                  <c:v>9.9</c:v>
                </c:pt>
                <c:pt idx="383">
                  <c:v>10.3</c:v>
                </c:pt>
                <c:pt idx="384">
                  <c:v>10.89</c:v>
                </c:pt>
                <c:pt idx="385">
                  <c:v>11.11</c:v>
                </c:pt>
                <c:pt idx="386">
                  <c:v>11.19</c:v>
                </c:pt>
                <c:pt idx="387">
                  <c:v>12.54</c:v>
                </c:pt>
                <c:pt idx="388">
                  <c:v>11.07</c:v>
                </c:pt>
                <c:pt idx="389">
                  <c:v>11.22</c:v>
                </c:pt>
                <c:pt idx="390">
                  <c:v>11.22</c:v>
                </c:pt>
                <c:pt idx="391">
                  <c:v>11.18</c:v>
                </c:pt>
                <c:pt idx="392">
                  <c:v>11.44</c:v>
                </c:pt>
                <c:pt idx="393">
                  <c:v>10.029999999999999</c:v>
                </c:pt>
                <c:pt idx="394">
                  <c:v>11.06</c:v>
                </c:pt>
                <c:pt idx="395">
                  <c:v>9.9</c:v>
                </c:pt>
                <c:pt idx="396">
                  <c:v>10.02</c:v>
                </c:pt>
                <c:pt idx="397">
                  <c:v>10.48</c:v>
                </c:pt>
                <c:pt idx="398">
                  <c:v>10.75</c:v>
                </c:pt>
                <c:pt idx="399">
                  <c:v>10.86</c:v>
                </c:pt>
                <c:pt idx="400">
                  <c:v>10.37</c:v>
                </c:pt>
                <c:pt idx="401">
                  <c:v>10.38</c:v>
                </c:pt>
                <c:pt idx="402">
                  <c:v>10.9</c:v>
                </c:pt>
                <c:pt idx="403">
                  <c:v>10.64</c:v>
                </c:pt>
                <c:pt idx="404">
                  <c:v>10.42</c:v>
                </c:pt>
                <c:pt idx="405">
                  <c:v>11.46</c:v>
                </c:pt>
                <c:pt idx="406">
                  <c:v>10.7</c:v>
                </c:pt>
                <c:pt idx="407">
                  <c:v>10.16</c:v>
                </c:pt>
                <c:pt idx="408">
                  <c:v>10.39</c:v>
                </c:pt>
                <c:pt idx="409">
                  <c:v>10.45</c:v>
                </c:pt>
                <c:pt idx="410">
                  <c:v>10.07</c:v>
                </c:pt>
                <c:pt idx="411">
                  <c:v>9.75</c:v>
                </c:pt>
                <c:pt idx="412">
                  <c:v>9.89</c:v>
                </c:pt>
                <c:pt idx="413">
                  <c:v>10.41</c:v>
                </c:pt>
                <c:pt idx="414">
                  <c:v>10.38</c:v>
                </c:pt>
                <c:pt idx="415">
                  <c:v>9.81</c:v>
                </c:pt>
                <c:pt idx="416">
                  <c:v>9.81</c:v>
                </c:pt>
                <c:pt idx="417">
                  <c:v>9.99</c:v>
                </c:pt>
                <c:pt idx="418">
                  <c:v>10.02</c:v>
                </c:pt>
                <c:pt idx="419">
                  <c:v>10.72</c:v>
                </c:pt>
                <c:pt idx="420">
                  <c:v>10.93</c:v>
                </c:pt>
                <c:pt idx="421">
                  <c:v>12.04</c:v>
                </c:pt>
                <c:pt idx="422">
                  <c:v>14.66</c:v>
                </c:pt>
                <c:pt idx="423">
                  <c:v>15.59</c:v>
                </c:pt>
                <c:pt idx="424">
                  <c:v>10.65</c:v>
                </c:pt>
                <c:pt idx="425">
                  <c:v>10.42</c:v>
                </c:pt>
                <c:pt idx="426">
                  <c:v>10.4</c:v>
                </c:pt>
                <c:pt idx="427">
                  <c:v>10.6</c:v>
                </c:pt>
                <c:pt idx="428">
                  <c:v>10.210000000000001</c:v>
                </c:pt>
                <c:pt idx="429">
                  <c:v>9.9600000000000009</c:v>
                </c:pt>
                <c:pt idx="430">
                  <c:v>9.77</c:v>
                </c:pt>
                <c:pt idx="431">
                  <c:v>10.57</c:v>
                </c:pt>
                <c:pt idx="432">
                  <c:v>10.46</c:v>
                </c:pt>
                <c:pt idx="433">
                  <c:v>10.68</c:v>
                </c:pt>
                <c:pt idx="434">
                  <c:v>10.59</c:v>
                </c:pt>
                <c:pt idx="435">
                  <c:v>10.11</c:v>
                </c:pt>
                <c:pt idx="436">
                  <c:v>10.82</c:v>
                </c:pt>
                <c:pt idx="437">
                  <c:v>10.36</c:v>
                </c:pt>
                <c:pt idx="438">
                  <c:v>10.85</c:v>
                </c:pt>
                <c:pt idx="439">
                  <c:v>10.76</c:v>
                </c:pt>
                <c:pt idx="440">
                  <c:v>10.84</c:v>
                </c:pt>
                <c:pt idx="441">
                  <c:v>14.63</c:v>
                </c:pt>
                <c:pt idx="442">
                  <c:v>14.15</c:v>
                </c:pt>
                <c:pt idx="443">
                  <c:v>14.93</c:v>
                </c:pt>
                <c:pt idx="444">
                  <c:v>14.42</c:v>
                </c:pt>
                <c:pt idx="445">
                  <c:v>14.66</c:v>
                </c:pt>
                <c:pt idx="446">
                  <c:v>15.96</c:v>
                </c:pt>
                <c:pt idx="447">
                  <c:v>15.96</c:v>
                </c:pt>
                <c:pt idx="448">
                  <c:v>15.77</c:v>
                </c:pt>
                <c:pt idx="449">
                  <c:v>15.07</c:v>
                </c:pt>
                <c:pt idx="450">
                  <c:v>14.05</c:v>
                </c:pt>
                <c:pt idx="451">
                  <c:v>12.87</c:v>
                </c:pt>
                <c:pt idx="452">
                  <c:v>12.39</c:v>
                </c:pt>
                <c:pt idx="453">
                  <c:v>12.89</c:v>
                </c:pt>
                <c:pt idx="454">
                  <c:v>11.79</c:v>
                </c:pt>
                <c:pt idx="455">
                  <c:v>12.38</c:v>
                </c:pt>
                <c:pt idx="456">
                  <c:v>12.37</c:v>
                </c:pt>
                <c:pt idx="457">
                  <c:v>11.54</c:v>
                </c:pt>
                <c:pt idx="458">
                  <c:v>11.42</c:v>
                </c:pt>
                <c:pt idx="459">
                  <c:v>11.53</c:v>
                </c:pt>
                <c:pt idx="460">
                  <c:v>12.5</c:v>
                </c:pt>
                <c:pt idx="461">
                  <c:v>12.96</c:v>
                </c:pt>
                <c:pt idx="462">
                  <c:v>13.12</c:v>
                </c:pt>
                <c:pt idx="463">
                  <c:v>12.81</c:v>
                </c:pt>
                <c:pt idx="464">
                  <c:v>12.47</c:v>
                </c:pt>
                <c:pt idx="465">
                  <c:v>11.34</c:v>
                </c:pt>
                <c:pt idx="466">
                  <c:v>11.28</c:v>
                </c:pt>
                <c:pt idx="467">
                  <c:v>11.21</c:v>
                </c:pt>
                <c:pt idx="468">
                  <c:v>11.63</c:v>
                </c:pt>
                <c:pt idx="469">
                  <c:v>12.3</c:v>
                </c:pt>
                <c:pt idx="470">
                  <c:v>11.35</c:v>
                </c:pt>
                <c:pt idx="471">
                  <c:v>11.66</c:v>
                </c:pt>
                <c:pt idx="472">
                  <c:v>12.3</c:v>
                </c:pt>
                <c:pt idx="473">
                  <c:v>11.86</c:v>
                </c:pt>
                <c:pt idx="474">
                  <c:v>11.45</c:v>
                </c:pt>
                <c:pt idx="475">
                  <c:v>11.24</c:v>
                </c:pt>
                <c:pt idx="476">
                  <c:v>10.96</c:v>
                </c:pt>
                <c:pt idx="477">
                  <c:v>11.81</c:v>
                </c:pt>
                <c:pt idx="478">
                  <c:v>12.54</c:v>
                </c:pt>
                <c:pt idx="479">
                  <c:v>12.92</c:v>
                </c:pt>
                <c:pt idx="480">
                  <c:v>12.09</c:v>
                </c:pt>
                <c:pt idx="481">
                  <c:v>11.47</c:v>
                </c:pt>
                <c:pt idx="482">
                  <c:v>11.71</c:v>
                </c:pt>
                <c:pt idx="483">
                  <c:v>11.74</c:v>
                </c:pt>
                <c:pt idx="484">
                  <c:v>11.57</c:v>
                </c:pt>
                <c:pt idx="485">
                  <c:v>11.49</c:v>
                </c:pt>
                <c:pt idx="486">
                  <c:v>11.49</c:v>
                </c:pt>
                <c:pt idx="487">
                  <c:v>11.76</c:v>
                </c:pt>
                <c:pt idx="488">
                  <c:v>11.97</c:v>
                </c:pt>
                <c:pt idx="489">
                  <c:v>10.74</c:v>
                </c:pt>
                <c:pt idx="490">
                  <c:v>11.07</c:v>
                </c:pt>
                <c:pt idx="491">
                  <c:v>10.85</c:v>
                </c:pt>
                <c:pt idx="492">
                  <c:v>10.88</c:v>
                </c:pt>
                <c:pt idx="493">
                  <c:v>11.45</c:v>
                </c:pt>
                <c:pt idx="494">
                  <c:v>11.29</c:v>
                </c:pt>
                <c:pt idx="495">
                  <c:v>11.37</c:v>
                </c:pt>
                <c:pt idx="496">
                  <c:v>10.97</c:v>
                </c:pt>
                <c:pt idx="497">
                  <c:v>11.93</c:v>
                </c:pt>
                <c:pt idx="498">
                  <c:v>11.81</c:v>
                </c:pt>
                <c:pt idx="499">
                  <c:v>11.99</c:v>
                </c:pt>
                <c:pt idx="500">
                  <c:v>11.88</c:v>
                </c:pt>
                <c:pt idx="501">
                  <c:v>10.58</c:v>
                </c:pt>
                <c:pt idx="502">
                  <c:v>10.63</c:v>
                </c:pt>
                <c:pt idx="503">
                  <c:v>10.81</c:v>
                </c:pt>
                <c:pt idx="504">
                  <c:v>11.07</c:v>
                </c:pt>
                <c:pt idx="505">
                  <c:v>11.77</c:v>
                </c:pt>
                <c:pt idx="506">
                  <c:v>11.54</c:v>
                </c:pt>
                <c:pt idx="507">
                  <c:v>12.78</c:v>
                </c:pt>
                <c:pt idx="508">
                  <c:v>12.48</c:v>
                </c:pt>
                <c:pt idx="509">
                  <c:v>11.87</c:v>
                </c:pt>
                <c:pt idx="510">
                  <c:v>11.23</c:v>
                </c:pt>
                <c:pt idx="511">
                  <c:v>11.23</c:v>
                </c:pt>
                <c:pt idx="512">
                  <c:v>11.54</c:v>
                </c:pt>
                <c:pt idx="513">
                  <c:v>11.26</c:v>
                </c:pt>
                <c:pt idx="514">
                  <c:v>11.49</c:v>
                </c:pt>
                <c:pt idx="515">
                  <c:v>11.56</c:v>
                </c:pt>
                <c:pt idx="516">
                  <c:v>11.32</c:v>
                </c:pt>
                <c:pt idx="517">
                  <c:v>11.67</c:v>
                </c:pt>
                <c:pt idx="518">
                  <c:v>11.85</c:v>
                </c:pt>
                <c:pt idx="519">
                  <c:v>12.85</c:v>
                </c:pt>
                <c:pt idx="520">
                  <c:v>14.04</c:v>
                </c:pt>
                <c:pt idx="521">
                  <c:v>14.04</c:v>
                </c:pt>
                <c:pt idx="522">
                  <c:v>13.37</c:v>
                </c:pt>
                <c:pt idx="523">
                  <c:v>12.95</c:v>
                </c:pt>
                <c:pt idx="524">
                  <c:v>11.99</c:v>
                </c:pt>
                <c:pt idx="525">
                  <c:v>11.44</c:v>
                </c:pt>
                <c:pt idx="526">
                  <c:v>11.44</c:v>
                </c:pt>
                <c:pt idx="527">
                  <c:v>11.43</c:v>
                </c:pt>
                <c:pt idx="528">
                  <c:v>11.27</c:v>
                </c:pt>
                <c:pt idx="529">
                  <c:v>11.45</c:v>
                </c:pt>
                <c:pt idx="530">
                  <c:v>11.71</c:v>
                </c:pt>
                <c:pt idx="531">
                  <c:v>12.2</c:v>
                </c:pt>
                <c:pt idx="532">
                  <c:v>12.79</c:v>
                </c:pt>
                <c:pt idx="533">
                  <c:v>13.19</c:v>
                </c:pt>
                <c:pt idx="534">
                  <c:v>12.72</c:v>
                </c:pt>
                <c:pt idx="535">
                  <c:v>12.64</c:v>
                </c:pt>
                <c:pt idx="536">
                  <c:v>11.75</c:v>
                </c:pt>
                <c:pt idx="537">
                  <c:v>12.64</c:v>
                </c:pt>
                <c:pt idx="538">
                  <c:v>12.22</c:v>
                </c:pt>
                <c:pt idx="539">
                  <c:v>11.79</c:v>
                </c:pt>
                <c:pt idx="540">
                  <c:v>12.14</c:v>
                </c:pt>
                <c:pt idx="541">
                  <c:v>14.12</c:v>
                </c:pt>
                <c:pt idx="542">
                  <c:v>14.07</c:v>
                </c:pt>
                <c:pt idx="543">
                  <c:v>13.33</c:v>
                </c:pt>
                <c:pt idx="544">
                  <c:v>12.9</c:v>
                </c:pt>
                <c:pt idx="545">
                  <c:v>13.15</c:v>
                </c:pt>
                <c:pt idx="546">
                  <c:v>12.34</c:v>
                </c:pt>
                <c:pt idx="547">
                  <c:v>12.43</c:v>
                </c:pt>
                <c:pt idx="548">
                  <c:v>12.43</c:v>
                </c:pt>
                <c:pt idx="549">
                  <c:v>12.41</c:v>
                </c:pt>
                <c:pt idx="550">
                  <c:v>12.42</c:v>
                </c:pt>
                <c:pt idx="551">
                  <c:v>12.85</c:v>
                </c:pt>
                <c:pt idx="552">
                  <c:v>13.35</c:v>
                </c:pt>
                <c:pt idx="553">
                  <c:v>13.72</c:v>
                </c:pt>
                <c:pt idx="554">
                  <c:v>13.37</c:v>
                </c:pt>
                <c:pt idx="555">
                  <c:v>14.48</c:v>
                </c:pt>
                <c:pt idx="556">
                  <c:v>14.17</c:v>
                </c:pt>
                <c:pt idx="557">
                  <c:v>14.74</c:v>
                </c:pt>
                <c:pt idx="558">
                  <c:v>14.38</c:v>
                </c:pt>
                <c:pt idx="559">
                  <c:v>18.739999999999998</c:v>
                </c:pt>
                <c:pt idx="560">
                  <c:v>18.71</c:v>
                </c:pt>
                <c:pt idx="561">
                  <c:v>22.51</c:v>
                </c:pt>
                <c:pt idx="562">
                  <c:v>22.08</c:v>
                </c:pt>
                <c:pt idx="563">
                  <c:v>19.32</c:v>
                </c:pt>
                <c:pt idx="564">
                  <c:v>18.559999999999999</c:v>
                </c:pt>
                <c:pt idx="565">
                  <c:v>17.059999999999999</c:v>
                </c:pt>
                <c:pt idx="566">
                  <c:v>16.190000000000001</c:v>
                </c:pt>
                <c:pt idx="567">
                  <c:v>15.36</c:v>
                </c:pt>
                <c:pt idx="568">
                  <c:v>14.24</c:v>
                </c:pt>
                <c:pt idx="569">
                  <c:v>13.46</c:v>
                </c:pt>
                <c:pt idx="570">
                  <c:v>13.02</c:v>
                </c:pt>
                <c:pt idx="571">
                  <c:v>13.34</c:v>
                </c:pt>
                <c:pt idx="572">
                  <c:v>13.75</c:v>
                </c:pt>
                <c:pt idx="573">
                  <c:v>14.41</c:v>
                </c:pt>
                <c:pt idx="574">
                  <c:v>15.28</c:v>
                </c:pt>
                <c:pt idx="575">
                  <c:v>16.21</c:v>
                </c:pt>
                <c:pt idx="576">
                  <c:v>16.12</c:v>
                </c:pt>
                <c:pt idx="577">
                  <c:v>16.690000000000001</c:v>
                </c:pt>
                <c:pt idx="578">
                  <c:v>15.91</c:v>
                </c:pt>
                <c:pt idx="579">
                  <c:v>15.36</c:v>
                </c:pt>
                <c:pt idx="580">
                  <c:v>13.38</c:v>
                </c:pt>
                <c:pt idx="581">
                  <c:v>13.48</c:v>
                </c:pt>
                <c:pt idx="582">
                  <c:v>12.84</c:v>
                </c:pt>
                <c:pt idx="583">
                  <c:v>12.99</c:v>
                </c:pt>
                <c:pt idx="584">
                  <c:v>13.63</c:v>
                </c:pt>
                <c:pt idx="585">
                  <c:v>13.57</c:v>
                </c:pt>
                <c:pt idx="586">
                  <c:v>13.29</c:v>
                </c:pt>
                <c:pt idx="587">
                  <c:v>14.02</c:v>
                </c:pt>
                <c:pt idx="588">
                  <c:v>12.39</c:v>
                </c:pt>
                <c:pt idx="589">
                  <c:v>13.1</c:v>
                </c:pt>
                <c:pt idx="590">
                  <c:v>14.5</c:v>
                </c:pt>
                <c:pt idx="591">
                  <c:v>12.29</c:v>
                </c:pt>
                <c:pt idx="592">
                  <c:v>12.02</c:v>
                </c:pt>
                <c:pt idx="593">
                  <c:v>13.3</c:v>
                </c:pt>
                <c:pt idx="594">
                  <c:v>15.92</c:v>
                </c:pt>
                <c:pt idx="595">
                  <c:v>15.53</c:v>
                </c:pt>
                <c:pt idx="596">
                  <c:v>15.37</c:v>
                </c:pt>
                <c:pt idx="597">
                  <c:v>16.3</c:v>
                </c:pt>
                <c:pt idx="598">
                  <c:v>18.14</c:v>
                </c:pt>
                <c:pt idx="599">
                  <c:v>17.850000000000001</c:v>
                </c:pt>
                <c:pt idx="600">
                  <c:v>15.16</c:v>
                </c:pt>
                <c:pt idx="601">
                  <c:v>17.5</c:v>
                </c:pt>
                <c:pt idx="602">
                  <c:v>12.51</c:v>
                </c:pt>
                <c:pt idx="603">
                  <c:v>11.94</c:v>
                </c:pt>
                <c:pt idx="604">
                  <c:v>12.02</c:v>
                </c:pt>
                <c:pt idx="605">
                  <c:v>11.98</c:v>
                </c:pt>
                <c:pt idx="606">
                  <c:v>11.98</c:v>
                </c:pt>
                <c:pt idx="607">
                  <c:v>13.48</c:v>
                </c:pt>
                <c:pt idx="608">
                  <c:v>13.42</c:v>
                </c:pt>
                <c:pt idx="609">
                  <c:v>13.12</c:v>
                </c:pt>
                <c:pt idx="610">
                  <c:v>12.94</c:v>
                </c:pt>
                <c:pt idx="611">
                  <c:v>13.65</c:v>
                </c:pt>
                <c:pt idx="612">
                  <c:v>13.63</c:v>
                </c:pt>
                <c:pt idx="613">
                  <c:v>13.45</c:v>
                </c:pt>
                <c:pt idx="614">
                  <c:v>12.38</c:v>
                </c:pt>
                <c:pt idx="615">
                  <c:v>12.27</c:v>
                </c:pt>
                <c:pt idx="616">
                  <c:v>11.34</c:v>
                </c:pt>
                <c:pt idx="617">
                  <c:v>11.43</c:v>
                </c:pt>
                <c:pt idx="618">
                  <c:v>12.19</c:v>
                </c:pt>
                <c:pt idx="619">
                  <c:v>12.64</c:v>
                </c:pt>
                <c:pt idx="620">
                  <c:v>11.81</c:v>
                </c:pt>
                <c:pt idx="621">
                  <c:v>11.55</c:v>
                </c:pt>
                <c:pt idx="622">
                  <c:v>11.68</c:v>
                </c:pt>
                <c:pt idx="623">
                  <c:v>12.05</c:v>
                </c:pt>
                <c:pt idx="624">
                  <c:v>11.66</c:v>
                </c:pt>
                <c:pt idx="625">
                  <c:v>11.5</c:v>
                </c:pt>
                <c:pt idx="626">
                  <c:v>11.39</c:v>
                </c:pt>
                <c:pt idx="627">
                  <c:v>12.42</c:v>
                </c:pt>
                <c:pt idx="628">
                  <c:v>12.86</c:v>
                </c:pt>
                <c:pt idx="629">
                  <c:v>13.37</c:v>
                </c:pt>
                <c:pt idx="630">
                  <c:v>12.44</c:v>
                </c:pt>
                <c:pt idx="631">
                  <c:v>11.87</c:v>
                </c:pt>
                <c:pt idx="632">
                  <c:v>12.72</c:v>
                </c:pt>
                <c:pt idx="633">
                  <c:v>12.83</c:v>
                </c:pt>
                <c:pt idx="634">
                  <c:v>13.05</c:v>
                </c:pt>
                <c:pt idx="635">
                  <c:v>12.87</c:v>
                </c:pt>
                <c:pt idx="636">
                  <c:v>12.02</c:v>
                </c:pt>
                <c:pt idx="637">
                  <c:v>12.74</c:v>
                </c:pt>
                <c:pt idx="638">
                  <c:v>11.77</c:v>
                </c:pt>
                <c:pt idx="639">
                  <c:v>11.97</c:v>
                </c:pt>
                <c:pt idx="640">
                  <c:v>12.44</c:v>
                </c:pt>
                <c:pt idx="641">
                  <c:v>12.67</c:v>
                </c:pt>
                <c:pt idx="642">
                  <c:v>12.82</c:v>
                </c:pt>
                <c:pt idx="643">
                  <c:v>13.04</c:v>
                </c:pt>
                <c:pt idx="644">
                  <c:v>13.55</c:v>
                </c:pt>
                <c:pt idx="645">
                  <c:v>13.54</c:v>
                </c:pt>
                <c:pt idx="646">
                  <c:v>13.2</c:v>
                </c:pt>
                <c:pt idx="647">
                  <c:v>14.76</c:v>
                </c:pt>
                <c:pt idx="648">
                  <c:v>14.96</c:v>
                </c:pt>
                <c:pt idx="649">
                  <c:v>15.58</c:v>
                </c:pt>
                <c:pt idx="650">
                  <c:v>14.77</c:v>
                </c:pt>
                <c:pt idx="651">
                  <c:v>14.77</c:v>
                </c:pt>
                <c:pt idx="652">
                  <c:v>15.63</c:v>
                </c:pt>
                <c:pt idx="653">
                  <c:v>16.64</c:v>
                </c:pt>
                <c:pt idx="654">
                  <c:v>18.75</c:v>
                </c:pt>
                <c:pt idx="655">
                  <c:v>23.85</c:v>
                </c:pt>
                <c:pt idx="656">
                  <c:v>25.76</c:v>
                </c:pt>
                <c:pt idx="657">
                  <c:v>17.25</c:v>
                </c:pt>
                <c:pt idx="658">
                  <c:v>21.17</c:v>
                </c:pt>
                <c:pt idx="659">
                  <c:v>18.48</c:v>
                </c:pt>
                <c:pt idx="660">
                  <c:v>18.37</c:v>
                </c:pt>
                <c:pt idx="661">
                  <c:v>19.41</c:v>
                </c:pt>
                <c:pt idx="662">
                  <c:v>19.37</c:v>
                </c:pt>
                <c:pt idx="663">
                  <c:v>20.14</c:v>
                </c:pt>
                <c:pt idx="664">
                  <c:v>20.5</c:v>
                </c:pt>
                <c:pt idx="665">
                  <c:v>20.97</c:v>
                </c:pt>
                <c:pt idx="666">
                  <c:v>17.03</c:v>
                </c:pt>
                <c:pt idx="667">
                  <c:v>14.64</c:v>
                </c:pt>
                <c:pt idx="668">
                  <c:v>14.08</c:v>
                </c:pt>
                <c:pt idx="669">
                  <c:v>14.05</c:v>
                </c:pt>
                <c:pt idx="670">
                  <c:v>13.65</c:v>
                </c:pt>
                <c:pt idx="671">
                  <c:v>13.47</c:v>
                </c:pt>
                <c:pt idx="672">
                  <c:v>13.63</c:v>
                </c:pt>
                <c:pt idx="673">
                  <c:v>14.2</c:v>
                </c:pt>
                <c:pt idx="674">
                  <c:v>14.19</c:v>
                </c:pt>
                <c:pt idx="675">
                  <c:v>13.12</c:v>
                </c:pt>
                <c:pt idx="676">
                  <c:v>13.12</c:v>
                </c:pt>
                <c:pt idx="677">
                  <c:v>13.43</c:v>
                </c:pt>
                <c:pt idx="678">
                  <c:v>13.9</c:v>
                </c:pt>
                <c:pt idx="679">
                  <c:v>14.42</c:v>
                </c:pt>
                <c:pt idx="680">
                  <c:v>15.82</c:v>
                </c:pt>
                <c:pt idx="681">
                  <c:v>15.2</c:v>
                </c:pt>
                <c:pt idx="682">
                  <c:v>16.329999999999998</c:v>
                </c:pt>
                <c:pt idx="683">
                  <c:v>15.95</c:v>
                </c:pt>
                <c:pt idx="684">
                  <c:v>15.57</c:v>
                </c:pt>
                <c:pt idx="685">
                  <c:v>14.68</c:v>
                </c:pt>
                <c:pt idx="686">
                  <c:v>15.04</c:v>
                </c:pt>
                <c:pt idx="687">
                  <c:v>14.41</c:v>
                </c:pt>
                <c:pt idx="688">
                  <c:v>14.69</c:v>
                </c:pt>
                <c:pt idx="689">
                  <c:v>13.63</c:v>
                </c:pt>
                <c:pt idx="690">
                  <c:v>14.57</c:v>
                </c:pt>
                <c:pt idx="691">
                  <c:v>14.72</c:v>
                </c:pt>
                <c:pt idx="692">
                  <c:v>15.91</c:v>
                </c:pt>
                <c:pt idx="693">
                  <c:v>16.05</c:v>
                </c:pt>
                <c:pt idx="694">
                  <c:v>15.6</c:v>
                </c:pt>
                <c:pt idx="695">
                  <c:v>14.68</c:v>
                </c:pt>
                <c:pt idx="696">
                  <c:v>15.7</c:v>
                </c:pt>
                <c:pt idx="697">
                  <c:v>15.22</c:v>
                </c:pt>
                <c:pt idx="698">
                  <c:v>13.77</c:v>
                </c:pt>
                <c:pt idx="699">
                  <c:v>13.96</c:v>
                </c:pt>
                <c:pt idx="700">
                  <c:v>14.08</c:v>
                </c:pt>
                <c:pt idx="701">
                  <c:v>13.22</c:v>
                </c:pt>
                <c:pt idx="702">
                  <c:v>13.95</c:v>
                </c:pt>
                <c:pt idx="703">
                  <c:v>13.28</c:v>
                </c:pt>
                <c:pt idx="704">
                  <c:v>13.24</c:v>
                </c:pt>
                <c:pt idx="705">
                  <c:v>13.35</c:v>
                </c:pt>
                <c:pt idx="706">
                  <c:v>13.62</c:v>
                </c:pt>
                <c:pt idx="707">
                  <c:v>13.72</c:v>
                </c:pt>
                <c:pt idx="708">
                  <c:v>13.84</c:v>
                </c:pt>
                <c:pt idx="709">
                  <c:v>14.85</c:v>
                </c:pt>
                <c:pt idx="710">
                  <c:v>16.260000000000002</c:v>
                </c:pt>
                <c:pt idx="711">
                  <c:v>15.36</c:v>
                </c:pt>
                <c:pt idx="712">
                  <c:v>16.16</c:v>
                </c:pt>
                <c:pt idx="713">
                  <c:v>14.09</c:v>
                </c:pt>
                <c:pt idx="714">
                  <c:v>15.42</c:v>
                </c:pt>
                <c:pt idx="715">
                  <c:v>14.12</c:v>
                </c:pt>
                <c:pt idx="716">
                  <c:v>13.1</c:v>
                </c:pt>
                <c:pt idx="717">
                  <c:v>13.95</c:v>
                </c:pt>
                <c:pt idx="718">
                  <c:v>13.56</c:v>
                </c:pt>
                <c:pt idx="719">
                  <c:v>13.82</c:v>
                </c:pt>
                <c:pt idx="720">
                  <c:v>15.24</c:v>
                </c:pt>
                <c:pt idx="721">
                  <c:v>14.74</c:v>
                </c:pt>
                <c:pt idx="722">
                  <c:v>14.74</c:v>
                </c:pt>
                <c:pt idx="723">
                  <c:v>14.94</c:v>
                </c:pt>
                <c:pt idx="724">
                  <c:v>14.17</c:v>
                </c:pt>
                <c:pt idx="725">
                  <c:v>13.79</c:v>
                </c:pt>
                <c:pt idx="726">
                  <c:v>14.02</c:v>
                </c:pt>
                <c:pt idx="727">
                  <c:v>14.44</c:v>
                </c:pt>
                <c:pt idx="728">
                  <c:v>14.99</c:v>
                </c:pt>
                <c:pt idx="729">
                  <c:v>16.84</c:v>
                </c:pt>
                <c:pt idx="730">
                  <c:v>16.920000000000002</c:v>
                </c:pt>
                <c:pt idx="731">
                  <c:v>16.5</c:v>
                </c:pt>
                <c:pt idx="732">
                  <c:v>18.05</c:v>
                </c:pt>
                <c:pt idx="733">
                  <c:v>18.34</c:v>
                </c:pt>
                <c:pt idx="734">
                  <c:v>18.670000000000002</c:v>
                </c:pt>
                <c:pt idx="735">
                  <c:v>17.350000000000001</c:v>
                </c:pt>
                <c:pt idx="736">
                  <c:v>16.86</c:v>
                </c:pt>
                <c:pt idx="737">
                  <c:v>16.7</c:v>
                </c:pt>
                <c:pt idx="738">
                  <c:v>17.09</c:v>
                </c:pt>
                <c:pt idx="739">
                  <c:v>17.7</c:v>
                </c:pt>
                <c:pt idx="740">
                  <c:v>20.55</c:v>
                </c:pt>
                <c:pt idx="741">
                  <c:v>19.809999999999999</c:v>
                </c:pt>
                <c:pt idx="742">
                  <c:v>19.11</c:v>
                </c:pt>
                <c:pt idx="743">
                  <c:v>20.72</c:v>
                </c:pt>
                <c:pt idx="744">
                  <c:v>20.98</c:v>
                </c:pt>
                <c:pt idx="745">
                  <c:v>19.38</c:v>
                </c:pt>
                <c:pt idx="746">
                  <c:v>20.53</c:v>
                </c:pt>
                <c:pt idx="747">
                  <c:v>21.64</c:v>
                </c:pt>
                <c:pt idx="748">
                  <c:v>22.31</c:v>
                </c:pt>
                <c:pt idx="749">
                  <c:v>24.11</c:v>
                </c:pt>
                <c:pt idx="750">
                  <c:v>25.4</c:v>
                </c:pt>
                <c:pt idx="751">
                  <c:v>25.4</c:v>
                </c:pt>
                <c:pt idx="752">
                  <c:v>28.14</c:v>
                </c:pt>
                <c:pt idx="753">
                  <c:v>26.29</c:v>
                </c:pt>
                <c:pt idx="754">
                  <c:v>26.54</c:v>
                </c:pt>
                <c:pt idx="755">
                  <c:v>26</c:v>
                </c:pt>
                <c:pt idx="756">
                  <c:v>23.38</c:v>
                </c:pt>
                <c:pt idx="757">
                  <c:v>21.84</c:v>
                </c:pt>
                <c:pt idx="758">
                  <c:v>21.65</c:v>
                </c:pt>
                <c:pt idx="759">
                  <c:v>21.98</c:v>
                </c:pt>
                <c:pt idx="760">
                  <c:v>19.98</c:v>
                </c:pt>
                <c:pt idx="761">
                  <c:v>20.2</c:v>
                </c:pt>
                <c:pt idx="762">
                  <c:v>22.42</c:v>
                </c:pt>
                <c:pt idx="763">
                  <c:v>23.11</c:v>
                </c:pt>
                <c:pt idx="764">
                  <c:v>22.5</c:v>
                </c:pt>
                <c:pt idx="765">
                  <c:v>24.15</c:v>
                </c:pt>
                <c:pt idx="766">
                  <c:v>22.34</c:v>
                </c:pt>
                <c:pt idx="767">
                  <c:v>26.69</c:v>
                </c:pt>
                <c:pt idx="768">
                  <c:v>27.59</c:v>
                </c:pt>
                <c:pt idx="769">
                  <c:v>26.05</c:v>
                </c:pt>
                <c:pt idx="770">
                  <c:v>27.02</c:v>
                </c:pt>
                <c:pt idx="771">
                  <c:v>27.02</c:v>
                </c:pt>
                <c:pt idx="772">
                  <c:v>23.95</c:v>
                </c:pt>
                <c:pt idx="773">
                  <c:v>25.22</c:v>
                </c:pt>
                <c:pt idx="774">
                  <c:v>22.47</c:v>
                </c:pt>
                <c:pt idx="775">
                  <c:v>24.3</c:v>
                </c:pt>
                <c:pt idx="776">
                  <c:v>27.01</c:v>
                </c:pt>
                <c:pt idx="777">
                  <c:v>24.99</c:v>
                </c:pt>
                <c:pt idx="778">
                  <c:v>20.59</c:v>
                </c:pt>
                <c:pt idx="779">
                  <c:v>19.34</c:v>
                </c:pt>
                <c:pt idx="780">
                  <c:v>20.7</c:v>
                </c:pt>
                <c:pt idx="781">
                  <c:v>18.21</c:v>
                </c:pt>
                <c:pt idx="782">
                  <c:v>18.21</c:v>
                </c:pt>
                <c:pt idx="783">
                  <c:v>17.29</c:v>
                </c:pt>
                <c:pt idx="784">
                  <c:v>16.079999999999998</c:v>
                </c:pt>
                <c:pt idx="785">
                  <c:v>16.91</c:v>
                </c:pt>
                <c:pt idx="786">
                  <c:v>15.74</c:v>
                </c:pt>
                <c:pt idx="787">
                  <c:v>15.74</c:v>
                </c:pt>
                <c:pt idx="788">
                  <c:v>15.57</c:v>
                </c:pt>
                <c:pt idx="789">
                  <c:v>16.600000000000001</c:v>
                </c:pt>
                <c:pt idx="790">
                  <c:v>18.7</c:v>
                </c:pt>
                <c:pt idx="791">
                  <c:v>20.7</c:v>
                </c:pt>
                <c:pt idx="792">
                  <c:v>18.940000000000001</c:v>
                </c:pt>
                <c:pt idx="793">
                  <c:v>17.86</c:v>
                </c:pt>
                <c:pt idx="794">
                  <c:v>20.95</c:v>
                </c:pt>
                <c:pt idx="795">
                  <c:v>22.73</c:v>
                </c:pt>
                <c:pt idx="796">
                  <c:v>24.39</c:v>
                </c:pt>
                <c:pt idx="797">
                  <c:v>19.34</c:v>
                </c:pt>
                <c:pt idx="798">
                  <c:v>19.61</c:v>
                </c:pt>
                <c:pt idx="799">
                  <c:v>17.600000000000001</c:v>
                </c:pt>
                <c:pt idx="800">
                  <c:v>15.84</c:v>
                </c:pt>
                <c:pt idx="801">
                  <c:v>14.81</c:v>
                </c:pt>
                <c:pt idx="802">
                  <c:v>18.11</c:v>
                </c:pt>
                <c:pt idx="803">
                  <c:v>15.91</c:v>
                </c:pt>
                <c:pt idx="804">
                  <c:v>14.67</c:v>
                </c:pt>
                <c:pt idx="805">
                  <c:v>16.13</c:v>
                </c:pt>
                <c:pt idx="806">
                  <c:v>15.12</c:v>
                </c:pt>
                <c:pt idx="807">
                  <c:v>15.19</c:v>
                </c:pt>
                <c:pt idx="808">
                  <c:v>15.19</c:v>
                </c:pt>
                <c:pt idx="809">
                  <c:v>15.93</c:v>
                </c:pt>
                <c:pt idx="810">
                  <c:v>15.62</c:v>
                </c:pt>
                <c:pt idx="811">
                  <c:v>15.47</c:v>
                </c:pt>
                <c:pt idx="812">
                  <c:v>16.989999999999998</c:v>
                </c:pt>
                <c:pt idx="813">
                  <c:v>16.850000000000001</c:v>
                </c:pt>
                <c:pt idx="814">
                  <c:v>18.84</c:v>
                </c:pt>
                <c:pt idx="815">
                  <c:v>18.16</c:v>
                </c:pt>
                <c:pt idx="816">
                  <c:v>20.079999999999998</c:v>
                </c:pt>
                <c:pt idx="817">
                  <c:v>18.37</c:v>
                </c:pt>
                <c:pt idx="818">
                  <c:v>16.059999999999999</c:v>
                </c:pt>
                <c:pt idx="819">
                  <c:v>15.29</c:v>
                </c:pt>
                <c:pt idx="820">
                  <c:v>16.52</c:v>
                </c:pt>
                <c:pt idx="821">
                  <c:v>14.33</c:v>
                </c:pt>
                <c:pt idx="822">
                  <c:v>15.05</c:v>
                </c:pt>
                <c:pt idx="823">
                  <c:v>15.51</c:v>
                </c:pt>
                <c:pt idx="824">
                  <c:v>14.54</c:v>
                </c:pt>
                <c:pt idx="825">
                  <c:v>14.15</c:v>
                </c:pt>
                <c:pt idx="826">
                  <c:v>15.07</c:v>
                </c:pt>
                <c:pt idx="827">
                  <c:v>14.61</c:v>
                </c:pt>
                <c:pt idx="828">
                  <c:v>14.33</c:v>
                </c:pt>
                <c:pt idx="829">
                  <c:v>15.43</c:v>
                </c:pt>
                <c:pt idx="830">
                  <c:v>15.29</c:v>
                </c:pt>
                <c:pt idx="831">
                  <c:v>14.46</c:v>
                </c:pt>
                <c:pt idx="832">
                  <c:v>14.45</c:v>
                </c:pt>
                <c:pt idx="833">
                  <c:v>16.7</c:v>
                </c:pt>
                <c:pt idx="834">
                  <c:v>15.75</c:v>
                </c:pt>
                <c:pt idx="835">
                  <c:v>14.98</c:v>
                </c:pt>
                <c:pt idx="836">
                  <c:v>15.05</c:v>
                </c:pt>
                <c:pt idx="837">
                  <c:v>16.05</c:v>
                </c:pt>
                <c:pt idx="838">
                  <c:v>18.03</c:v>
                </c:pt>
                <c:pt idx="839">
                  <c:v>17.670000000000002</c:v>
                </c:pt>
                <c:pt idx="840">
                  <c:v>16.170000000000002</c:v>
                </c:pt>
                <c:pt idx="841">
                  <c:v>17.079999999999998</c:v>
                </c:pt>
                <c:pt idx="842">
                  <c:v>17.420000000000002</c:v>
                </c:pt>
                <c:pt idx="843">
                  <c:v>18.399999999999999</c:v>
                </c:pt>
                <c:pt idx="844">
                  <c:v>19.399999999999999</c:v>
                </c:pt>
                <c:pt idx="845">
                  <c:v>19.54</c:v>
                </c:pt>
                <c:pt idx="846">
                  <c:v>20.94</c:v>
                </c:pt>
                <c:pt idx="847">
                  <c:v>22.55</c:v>
                </c:pt>
                <c:pt idx="848">
                  <c:v>24.5</c:v>
                </c:pt>
                <c:pt idx="849">
                  <c:v>26.83</c:v>
                </c:pt>
                <c:pt idx="850">
                  <c:v>27.63</c:v>
                </c:pt>
                <c:pt idx="851">
                  <c:v>23.62</c:v>
                </c:pt>
                <c:pt idx="852">
                  <c:v>23.47</c:v>
                </c:pt>
                <c:pt idx="853">
                  <c:v>22.13</c:v>
                </c:pt>
                <c:pt idx="854">
                  <c:v>22.44</c:v>
                </c:pt>
                <c:pt idx="855">
                  <c:v>20.14</c:v>
                </c:pt>
                <c:pt idx="856">
                  <c:v>22.28</c:v>
                </c:pt>
                <c:pt idx="857">
                  <c:v>21.14</c:v>
                </c:pt>
                <c:pt idx="858">
                  <c:v>21.35</c:v>
                </c:pt>
                <c:pt idx="859">
                  <c:v>22.54</c:v>
                </c:pt>
                <c:pt idx="860">
                  <c:v>24.25</c:v>
                </c:pt>
                <c:pt idx="861">
                  <c:v>23.2</c:v>
                </c:pt>
                <c:pt idx="862">
                  <c:v>24.37</c:v>
                </c:pt>
                <c:pt idx="863">
                  <c:v>26.23</c:v>
                </c:pt>
                <c:pt idx="864">
                  <c:v>24.9</c:v>
                </c:pt>
                <c:pt idx="865">
                  <c:v>27.8</c:v>
                </c:pt>
                <c:pt idx="866">
                  <c:v>27.8</c:v>
                </c:pt>
                <c:pt idx="867">
                  <c:v>25.61</c:v>
                </c:pt>
                <c:pt idx="868">
                  <c:v>26.09</c:v>
                </c:pt>
                <c:pt idx="869">
                  <c:v>31.4</c:v>
                </c:pt>
                <c:pt idx="870">
                  <c:v>28.43</c:v>
                </c:pt>
                <c:pt idx="871">
                  <c:v>26.05</c:v>
                </c:pt>
                <c:pt idx="872">
                  <c:v>26.1</c:v>
                </c:pt>
                <c:pt idx="873">
                  <c:v>30.32</c:v>
                </c:pt>
                <c:pt idx="874">
                  <c:v>36.020000000000003</c:v>
                </c:pt>
                <c:pt idx="875">
                  <c:v>40.74</c:v>
                </c:pt>
                <c:pt idx="876">
                  <c:v>28.03</c:v>
                </c:pt>
                <c:pt idx="877">
                  <c:v>19.14</c:v>
                </c:pt>
                <c:pt idx="878">
                  <c:v>15.25</c:v>
                </c:pt>
                <c:pt idx="879">
                  <c:v>13.79</c:v>
                </c:pt>
                <c:pt idx="880">
                  <c:v>13.02</c:v>
                </c:pt>
                <c:pt idx="881">
                  <c:v>12.83</c:v>
                </c:pt>
                <c:pt idx="882">
                  <c:v>13.49</c:v>
                </c:pt>
                <c:pt idx="883">
                  <c:v>13.61</c:v>
                </c:pt>
                <c:pt idx="884">
                  <c:v>13.71</c:v>
                </c:pt>
                <c:pt idx="885">
                  <c:v>12.23</c:v>
                </c:pt>
                <c:pt idx="886">
                  <c:v>13.39</c:v>
                </c:pt>
                <c:pt idx="887">
                  <c:v>13.77</c:v>
                </c:pt>
                <c:pt idx="888">
                  <c:v>12.51</c:v>
                </c:pt>
                <c:pt idx="889">
                  <c:v>13</c:v>
                </c:pt>
                <c:pt idx="890">
                  <c:v>12.56</c:v>
                </c:pt>
                <c:pt idx="891">
                  <c:v>12.12</c:v>
                </c:pt>
                <c:pt idx="892">
                  <c:v>12.13</c:v>
                </c:pt>
                <c:pt idx="893">
                  <c:v>12.5</c:v>
                </c:pt>
                <c:pt idx="894">
                  <c:v>13.44</c:v>
                </c:pt>
                <c:pt idx="895">
                  <c:v>15.6</c:v>
                </c:pt>
                <c:pt idx="896">
                  <c:v>13.74</c:v>
                </c:pt>
                <c:pt idx="897">
                  <c:v>12.64</c:v>
                </c:pt>
                <c:pt idx="898">
                  <c:v>12.12</c:v>
                </c:pt>
                <c:pt idx="899">
                  <c:v>12.22</c:v>
                </c:pt>
                <c:pt idx="900">
                  <c:v>12.25</c:v>
                </c:pt>
                <c:pt idx="901">
                  <c:v>11.95</c:v>
                </c:pt>
                <c:pt idx="902">
                  <c:v>12.11</c:v>
                </c:pt>
                <c:pt idx="903">
                  <c:v>13.23</c:v>
                </c:pt>
                <c:pt idx="904">
                  <c:v>13.37</c:v>
                </c:pt>
                <c:pt idx="905">
                  <c:v>13.9</c:v>
                </c:pt>
                <c:pt idx="906">
                  <c:v>16.829999999999998</c:v>
                </c:pt>
                <c:pt idx="907">
                  <c:v>19.97</c:v>
                </c:pt>
                <c:pt idx="908">
                  <c:v>19.66</c:v>
                </c:pt>
                <c:pt idx="909">
                  <c:v>16.09</c:v>
                </c:pt>
                <c:pt idx="910">
                  <c:v>17.010000000000002</c:v>
                </c:pt>
                <c:pt idx="911">
                  <c:v>16.79</c:v>
                </c:pt>
                <c:pt idx="912">
                  <c:v>16.79</c:v>
                </c:pt>
                <c:pt idx="913">
                  <c:v>16.09</c:v>
                </c:pt>
                <c:pt idx="914">
                  <c:v>18.23</c:v>
                </c:pt>
                <c:pt idx="915">
                  <c:v>18.850000000000001</c:v>
                </c:pt>
                <c:pt idx="916">
                  <c:v>14.02</c:v>
                </c:pt>
                <c:pt idx="917">
                  <c:v>14.01</c:v>
                </c:pt>
                <c:pt idx="918">
                  <c:v>13.26</c:v>
                </c:pt>
                <c:pt idx="919">
                  <c:v>12.11</c:v>
                </c:pt>
                <c:pt idx="920">
                  <c:v>12.74</c:v>
                </c:pt>
                <c:pt idx="921">
                  <c:v>13.96</c:v>
                </c:pt>
                <c:pt idx="922">
                  <c:v>13.19</c:v>
                </c:pt>
                <c:pt idx="923">
                  <c:v>14.5</c:v>
                </c:pt>
                <c:pt idx="924">
                  <c:v>14.81</c:v>
                </c:pt>
                <c:pt idx="925">
                  <c:v>15.39</c:v>
                </c:pt>
                <c:pt idx="926">
                  <c:v>13.78</c:v>
                </c:pt>
                <c:pt idx="927">
                  <c:v>12.85</c:v>
                </c:pt>
                <c:pt idx="928">
                  <c:v>13.22</c:v>
                </c:pt>
                <c:pt idx="929">
                  <c:v>14.47</c:v>
                </c:pt>
                <c:pt idx="930">
                  <c:v>15.29</c:v>
                </c:pt>
                <c:pt idx="931">
                  <c:v>14.21</c:v>
                </c:pt>
                <c:pt idx="932">
                  <c:v>14.71</c:v>
                </c:pt>
                <c:pt idx="933">
                  <c:v>13.66</c:v>
                </c:pt>
                <c:pt idx="934">
                  <c:v>14.24</c:v>
                </c:pt>
                <c:pt idx="935">
                  <c:v>13.97</c:v>
                </c:pt>
                <c:pt idx="936">
                  <c:v>13.84</c:v>
                </c:pt>
                <c:pt idx="937">
                  <c:v>13.31</c:v>
                </c:pt>
                <c:pt idx="938">
                  <c:v>13.27</c:v>
                </c:pt>
                <c:pt idx="939">
                  <c:v>14.06</c:v>
                </c:pt>
                <c:pt idx="940">
                  <c:v>12.13</c:v>
                </c:pt>
                <c:pt idx="941">
                  <c:v>12.13</c:v>
                </c:pt>
                <c:pt idx="942">
                  <c:v>12.11</c:v>
                </c:pt>
                <c:pt idx="943">
                  <c:v>12.88</c:v>
                </c:pt>
                <c:pt idx="944">
                  <c:v>12.85</c:v>
                </c:pt>
                <c:pt idx="945">
                  <c:v>12.73</c:v>
                </c:pt>
                <c:pt idx="946">
                  <c:v>12.38</c:v>
                </c:pt>
                <c:pt idx="947">
                  <c:v>12.74</c:v>
                </c:pt>
                <c:pt idx="948">
                  <c:v>13.76</c:v>
                </c:pt>
                <c:pt idx="949">
                  <c:v>13.86</c:v>
                </c:pt>
                <c:pt idx="950">
                  <c:v>13.85</c:v>
                </c:pt>
                <c:pt idx="951">
                  <c:v>12.86</c:v>
                </c:pt>
                <c:pt idx="952">
                  <c:v>15.13</c:v>
                </c:pt>
                <c:pt idx="953">
                  <c:v>15.15</c:v>
                </c:pt>
                <c:pt idx="954">
                  <c:v>14.31</c:v>
                </c:pt>
                <c:pt idx="955">
                  <c:v>12.85</c:v>
                </c:pt>
                <c:pt idx="956">
                  <c:v>12.7</c:v>
                </c:pt>
                <c:pt idx="957">
                  <c:v>14.55</c:v>
                </c:pt>
                <c:pt idx="958">
                  <c:v>13.39</c:v>
                </c:pt>
                <c:pt idx="959">
                  <c:v>12.41</c:v>
                </c:pt>
                <c:pt idx="960">
                  <c:v>13.12</c:v>
                </c:pt>
                <c:pt idx="961">
                  <c:v>12.29</c:v>
                </c:pt>
                <c:pt idx="962">
                  <c:v>12.48</c:v>
                </c:pt>
                <c:pt idx="963">
                  <c:v>12.71</c:v>
                </c:pt>
                <c:pt idx="964">
                  <c:v>13.25</c:v>
                </c:pt>
                <c:pt idx="965">
                  <c:v>13.3</c:v>
                </c:pt>
                <c:pt idx="966">
                  <c:v>13.89</c:v>
                </c:pt>
                <c:pt idx="967">
                  <c:v>12.6</c:v>
                </c:pt>
                <c:pt idx="968">
                  <c:v>12.84</c:v>
                </c:pt>
                <c:pt idx="969">
                  <c:v>13.67</c:v>
                </c:pt>
                <c:pt idx="970">
                  <c:v>13.94</c:v>
                </c:pt>
                <c:pt idx="971">
                  <c:v>12.58</c:v>
                </c:pt>
                <c:pt idx="972">
                  <c:v>13.09</c:v>
                </c:pt>
                <c:pt idx="973">
                  <c:v>13.98</c:v>
                </c:pt>
                <c:pt idx="974">
                  <c:v>14.78</c:v>
                </c:pt>
                <c:pt idx="975">
                  <c:v>14.74</c:v>
                </c:pt>
                <c:pt idx="976">
                  <c:v>14.67</c:v>
                </c:pt>
                <c:pt idx="977">
                  <c:v>14.67</c:v>
                </c:pt>
                <c:pt idx="978">
                  <c:v>15.11</c:v>
                </c:pt>
                <c:pt idx="979">
                  <c:v>15.29</c:v>
                </c:pt>
                <c:pt idx="980">
                  <c:v>14.51</c:v>
                </c:pt>
                <c:pt idx="981">
                  <c:v>15.07</c:v>
                </c:pt>
                <c:pt idx="982">
                  <c:v>15.8</c:v>
                </c:pt>
                <c:pt idx="983">
                  <c:v>15.44</c:v>
                </c:pt>
                <c:pt idx="984">
                  <c:v>13.62</c:v>
                </c:pt>
                <c:pt idx="985">
                  <c:v>13.41</c:v>
                </c:pt>
                <c:pt idx="986">
                  <c:v>13.02</c:v>
                </c:pt>
                <c:pt idx="987">
                  <c:v>14.07</c:v>
                </c:pt>
                <c:pt idx="988">
                  <c:v>13.97</c:v>
                </c:pt>
                <c:pt idx="989">
                  <c:v>15.66</c:v>
                </c:pt>
                <c:pt idx="990">
                  <c:v>15.61</c:v>
                </c:pt>
                <c:pt idx="991">
                  <c:v>16</c:v>
                </c:pt>
                <c:pt idx="992">
                  <c:v>15.42</c:v>
                </c:pt>
                <c:pt idx="993">
                  <c:v>16.87</c:v>
                </c:pt>
                <c:pt idx="994">
                  <c:v>16.690000000000001</c:v>
                </c:pt>
                <c:pt idx="995">
                  <c:v>15.06</c:v>
                </c:pt>
                <c:pt idx="996">
                  <c:v>15.2</c:v>
                </c:pt>
                <c:pt idx="997">
                  <c:v>14.04</c:v>
                </c:pt>
                <c:pt idx="998">
                  <c:v>14.23</c:v>
                </c:pt>
                <c:pt idx="999">
                  <c:v>13.86</c:v>
                </c:pt>
                <c:pt idx="1000">
                  <c:v>13.04</c:v>
                </c:pt>
                <c:pt idx="1001">
                  <c:v>13.34</c:v>
                </c:pt>
                <c:pt idx="1002">
                  <c:v>13.91</c:v>
                </c:pt>
                <c:pt idx="1003">
                  <c:v>13.84</c:v>
                </c:pt>
                <c:pt idx="1004">
                  <c:v>13.69</c:v>
                </c:pt>
                <c:pt idx="1005">
                  <c:v>14.56</c:v>
                </c:pt>
                <c:pt idx="1006">
                  <c:v>14.3</c:v>
                </c:pt>
                <c:pt idx="1007">
                  <c:v>15.29</c:v>
                </c:pt>
                <c:pt idx="1008">
                  <c:v>15.45</c:v>
                </c:pt>
                <c:pt idx="1009">
                  <c:v>15.8</c:v>
                </c:pt>
                <c:pt idx="1010">
                  <c:v>14.69</c:v>
                </c:pt>
                <c:pt idx="1011">
                  <c:v>14.69</c:v>
                </c:pt>
                <c:pt idx="1012">
                  <c:v>15.34</c:v>
                </c:pt>
                <c:pt idx="1013">
                  <c:v>16.96</c:v>
                </c:pt>
                <c:pt idx="1014">
                  <c:v>17.23</c:v>
                </c:pt>
                <c:pt idx="1015">
                  <c:v>18.55</c:v>
                </c:pt>
                <c:pt idx="1016">
                  <c:v>17.29</c:v>
                </c:pt>
                <c:pt idx="1017">
                  <c:v>16.850000000000001</c:v>
                </c:pt>
                <c:pt idx="1018">
                  <c:v>18.329999999999998</c:v>
                </c:pt>
                <c:pt idx="1019">
                  <c:v>17.329999999999998</c:v>
                </c:pt>
                <c:pt idx="1020">
                  <c:v>19.43</c:v>
                </c:pt>
                <c:pt idx="1021">
                  <c:v>20.97</c:v>
                </c:pt>
                <c:pt idx="1022">
                  <c:v>18.760000000000002</c:v>
                </c:pt>
                <c:pt idx="1023">
                  <c:v>20.440000000000001</c:v>
                </c:pt>
                <c:pt idx="1024">
                  <c:v>17.22</c:v>
                </c:pt>
                <c:pt idx="1025">
                  <c:v>15.52</c:v>
                </c:pt>
                <c:pt idx="1026">
                  <c:v>16.66</c:v>
                </c:pt>
                <c:pt idx="1027">
                  <c:v>16.399999999999999</c:v>
                </c:pt>
                <c:pt idx="1028">
                  <c:v>18.850000000000001</c:v>
                </c:pt>
                <c:pt idx="1029">
                  <c:v>19.89</c:v>
                </c:pt>
                <c:pt idx="1030">
                  <c:v>20.95</c:v>
                </c:pt>
                <c:pt idx="1031">
                  <c:v>20.95</c:v>
                </c:pt>
                <c:pt idx="1032">
                  <c:v>22.39</c:v>
                </c:pt>
                <c:pt idx="1033">
                  <c:v>21.48</c:v>
                </c:pt>
                <c:pt idx="1034">
                  <c:v>20.56</c:v>
                </c:pt>
                <c:pt idx="1035">
                  <c:v>19.600000000000001</c:v>
                </c:pt>
                <c:pt idx="1036">
                  <c:v>17.55</c:v>
                </c:pt>
                <c:pt idx="1037">
                  <c:v>17.010000000000002</c:v>
                </c:pt>
                <c:pt idx="1038">
                  <c:v>19.309999999999999</c:v>
                </c:pt>
                <c:pt idx="1039">
                  <c:v>21.12</c:v>
                </c:pt>
                <c:pt idx="1040">
                  <c:v>19.920000000000002</c:v>
                </c:pt>
                <c:pt idx="1041">
                  <c:v>17.79</c:v>
                </c:pt>
                <c:pt idx="1042">
                  <c:v>19.2</c:v>
                </c:pt>
                <c:pt idx="1043">
                  <c:v>19.2</c:v>
                </c:pt>
                <c:pt idx="1044">
                  <c:v>15.92</c:v>
                </c:pt>
                <c:pt idx="1045">
                  <c:v>15.06</c:v>
                </c:pt>
                <c:pt idx="1046">
                  <c:v>14.5</c:v>
                </c:pt>
                <c:pt idx="1047">
                  <c:v>14.37</c:v>
                </c:pt>
                <c:pt idx="1048">
                  <c:v>14.37</c:v>
                </c:pt>
                <c:pt idx="1049">
                  <c:v>14.8</c:v>
                </c:pt>
                <c:pt idx="1050">
                  <c:v>15.25</c:v>
                </c:pt>
                <c:pt idx="1051">
                  <c:v>16.489999999999998</c:v>
                </c:pt>
                <c:pt idx="1052">
                  <c:v>16.809999999999999</c:v>
                </c:pt>
                <c:pt idx="1053">
                  <c:v>19.440000000000001</c:v>
                </c:pt>
                <c:pt idx="1054">
                  <c:v>23.57</c:v>
                </c:pt>
                <c:pt idx="1055">
                  <c:v>20.420000000000002</c:v>
                </c:pt>
                <c:pt idx="1056">
                  <c:v>21.08</c:v>
                </c:pt>
                <c:pt idx="1057">
                  <c:v>20.079999999999998</c:v>
                </c:pt>
                <c:pt idx="1058">
                  <c:v>18.53</c:v>
                </c:pt>
                <c:pt idx="1059">
                  <c:v>14.89</c:v>
                </c:pt>
                <c:pt idx="1060">
                  <c:v>14.21</c:v>
                </c:pt>
                <c:pt idx="1061">
                  <c:v>11.82</c:v>
                </c:pt>
                <c:pt idx="1062">
                  <c:v>12.38</c:v>
                </c:pt>
                <c:pt idx="1063">
                  <c:v>12.47</c:v>
                </c:pt>
                <c:pt idx="1064">
                  <c:v>12.85</c:v>
                </c:pt>
                <c:pt idx="1065">
                  <c:v>14.29</c:v>
                </c:pt>
                <c:pt idx="1066">
                  <c:v>13.33</c:v>
                </c:pt>
                <c:pt idx="1067">
                  <c:v>12.07</c:v>
                </c:pt>
                <c:pt idx="1068">
                  <c:v>12.07</c:v>
                </c:pt>
                <c:pt idx="1069">
                  <c:v>12.25</c:v>
                </c:pt>
                <c:pt idx="1070">
                  <c:v>12.62</c:v>
                </c:pt>
                <c:pt idx="1071">
                  <c:v>12.9</c:v>
                </c:pt>
                <c:pt idx="1072">
                  <c:v>13.58</c:v>
                </c:pt>
                <c:pt idx="1073">
                  <c:v>13.96</c:v>
                </c:pt>
                <c:pt idx="1074">
                  <c:v>13.86</c:v>
                </c:pt>
                <c:pt idx="1075">
                  <c:v>13.99</c:v>
                </c:pt>
                <c:pt idx="1076">
                  <c:v>13.31</c:v>
                </c:pt>
                <c:pt idx="1077">
                  <c:v>13.79</c:v>
                </c:pt>
                <c:pt idx="1078">
                  <c:v>13.02</c:v>
                </c:pt>
                <c:pt idx="1079">
                  <c:v>12.92</c:v>
                </c:pt>
                <c:pt idx="1080">
                  <c:v>12.67</c:v>
                </c:pt>
                <c:pt idx="1081">
                  <c:v>13.12</c:v>
                </c:pt>
                <c:pt idx="1082">
                  <c:v>13.67</c:v>
                </c:pt>
                <c:pt idx="1083">
                  <c:v>14.17</c:v>
                </c:pt>
                <c:pt idx="1084">
                  <c:v>14.89</c:v>
                </c:pt>
                <c:pt idx="1085">
                  <c:v>14.73</c:v>
                </c:pt>
                <c:pt idx="1086">
                  <c:v>14.03</c:v>
                </c:pt>
                <c:pt idx="1087">
                  <c:v>14.52</c:v>
                </c:pt>
                <c:pt idx="1088">
                  <c:v>15.15</c:v>
                </c:pt>
                <c:pt idx="1089">
                  <c:v>14.39</c:v>
                </c:pt>
                <c:pt idx="1090">
                  <c:v>16.04</c:v>
                </c:pt>
                <c:pt idx="1091">
                  <c:v>16.11</c:v>
                </c:pt>
                <c:pt idx="1092">
                  <c:v>16.53</c:v>
                </c:pt>
                <c:pt idx="1093">
                  <c:v>17.87</c:v>
                </c:pt>
                <c:pt idx="1094">
                  <c:v>16.079999999999998</c:v>
                </c:pt>
                <c:pt idx="1095">
                  <c:v>18.57</c:v>
                </c:pt>
                <c:pt idx="1096">
                  <c:v>21.99</c:v>
                </c:pt>
                <c:pt idx="1097">
                  <c:v>25.2</c:v>
                </c:pt>
                <c:pt idx="1098">
                  <c:v>26.25</c:v>
                </c:pt>
                <c:pt idx="1099">
                  <c:v>22.79</c:v>
                </c:pt>
                <c:pt idx="1100">
                  <c:v>24.64</c:v>
                </c:pt>
                <c:pt idx="1101">
                  <c:v>21.24</c:v>
                </c:pt>
                <c:pt idx="1102">
                  <c:v>18.760000000000002</c:v>
                </c:pt>
                <c:pt idx="1103">
                  <c:v>15.11</c:v>
                </c:pt>
                <c:pt idx="1104">
                  <c:v>17.2</c:v>
                </c:pt>
                <c:pt idx="1105">
                  <c:v>15.46</c:v>
                </c:pt>
                <c:pt idx="1106">
                  <c:v>14.55</c:v>
                </c:pt>
                <c:pt idx="1107">
                  <c:v>16.16</c:v>
                </c:pt>
                <c:pt idx="1108">
                  <c:v>16.71</c:v>
                </c:pt>
                <c:pt idx="1109">
                  <c:v>16.309999999999999</c:v>
                </c:pt>
                <c:pt idx="1110">
                  <c:v>15.98</c:v>
                </c:pt>
                <c:pt idx="1111">
                  <c:v>14.85</c:v>
                </c:pt>
                <c:pt idx="1112">
                  <c:v>15.64</c:v>
                </c:pt>
                <c:pt idx="1113">
                  <c:v>13.27</c:v>
                </c:pt>
                <c:pt idx="1114">
                  <c:v>14.93</c:v>
                </c:pt>
                <c:pt idx="1115">
                  <c:v>13.69</c:v>
                </c:pt>
                <c:pt idx="1116">
                  <c:v>12.11</c:v>
                </c:pt>
                <c:pt idx="1117">
                  <c:v>12.03</c:v>
                </c:pt>
                <c:pt idx="1118">
                  <c:v>12.65</c:v>
                </c:pt>
                <c:pt idx="1119">
                  <c:v>12.73</c:v>
                </c:pt>
                <c:pt idx="1120">
                  <c:v>14.12</c:v>
                </c:pt>
                <c:pt idx="1121">
                  <c:v>13.31</c:v>
                </c:pt>
                <c:pt idx="1122">
                  <c:v>12.8</c:v>
                </c:pt>
                <c:pt idx="1123">
                  <c:v>12.88</c:v>
                </c:pt>
                <c:pt idx="1124">
                  <c:v>13.5</c:v>
                </c:pt>
                <c:pt idx="1125">
                  <c:v>12.66</c:v>
                </c:pt>
                <c:pt idx="1126">
                  <c:v>12.09</c:v>
                </c:pt>
                <c:pt idx="1127">
                  <c:v>12.64</c:v>
                </c:pt>
                <c:pt idx="1128">
                  <c:v>12.36</c:v>
                </c:pt>
                <c:pt idx="1129">
                  <c:v>12.25</c:v>
                </c:pt>
                <c:pt idx="1130">
                  <c:v>11.98</c:v>
                </c:pt>
                <c:pt idx="1131">
                  <c:v>11.98</c:v>
                </c:pt>
                <c:pt idx="1132">
                  <c:v>12.05</c:v>
                </c:pt>
                <c:pt idx="1133">
                  <c:v>11.78</c:v>
                </c:pt>
                <c:pt idx="1134">
                  <c:v>11.63</c:v>
                </c:pt>
                <c:pt idx="1135">
                  <c:v>11.7</c:v>
                </c:pt>
                <c:pt idx="1136">
                  <c:v>11.47</c:v>
                </c:pt>
                <c:pt idx="1137">
                  <c:v>11.76</c:v>
                </c:pt>
                <c:pt idx="1138">
                  <c:v>11.78</c:v>
                </c:pt>
                <c:pt idx="1139">
                  <c:v>12.21</c:v>
                </c:pt>
                <c:pt idx="1140">
                  <c:v>12.32</c:v>
                </c:pt>
                <c:pt idx="1141">
                  <c:v>13.15</c:v>
                </c:pt>
                <c:pt idx="1142">
                  <c:v>12.42</c:v>
                </c:pt>
                <c:pt idx="1143">
                  <c:v>12.9</c:v>
                </c:pt>
                <c:pt idx="1144">
                  <c:v>14.13</c:v>
                </c:pt>
                <c:pt idx="1145">
                  <c:v>14.23</c:v>
                </c:pt>
                <c:pt idx="1146">
                  <c:v>15.77</c:v>
                </c:pt>
                <c:pt idx="1147">
                  <c:v>16.66</c:v>
                </c:pt>
                <c:pt idx="1148">
                  <c:v>16.37</c:v>
                </c:pt>
                <c:pt idx="1149">
                  <c:v>16.87</c:v>
                </c:pt>
                <c:pt idx="1150">
                  <c:v>15.12</c:v>
                </c:pt>
                <c:pt idx="1151">
                  <c:v>17.03</c:v>
                </c:pt>
                <c:pt idx="1152">
                  <c:v>16.95</c:v>
                </c:pt>
                <c:pt idx="1153">
                  <c:v>13.33</c:v>
                </c:pt>
                <c:pt idx="1154">
                  <c:v>13.28</c:v>
                </c:pt>
                <c:pt idx="1155">
                  <c:v>12.56</c:v>
                </c:pt>
                <c:pt idx="1156">
                  <c:v>12.69</c:v>
                </c:pt>
                <c:pt idx="1157">
                  <c:v>11.84</c:v>
                </c:pt>
                <c:pt idx="1158">
                  <c:v>11.52</c:v>
                </c:pt>
                <c:pt idx="1159">
                  <c:v>12.24</c:v>
                </c:pt>
                <c:pt idx="1160">
                  <c:v>12.81</c:v>
                </c:pt>
                <c:pt idx="1161">
                  <c:v>12.06</c:v>
                </c:pt>
                <c:pt idx="1162">
                  <c:v>14.54</c:v>
                </c:pt>
                <c:pt idx="1163">
                  <c:v>11</c:v>
                </c:pt>
                <c:pt idx="1164">
                  <c:v>11.96</c:v>
                </c:pt>
                <c:pt idx="1165">
                  <c:v>11.82</c:v>
                </c:pt>
                <c:pt idx="1166">
                  <c:v>12.08</c:v>
                </c:pt>
                <c:pt idx="1167">
                  <c:v>12.59</c:v>
                </c:pt>
                <c:pt idx="1168">
                  <c:v>11.65</c:v>
                </c:pt>
                <c:pt idx="1169">
                  <c:v>11.98</c:v>
                </c:pt>
                <c:pt idx="1170">
                  <c:v>11.33</c:v>
                </c:pt>
                <c:pt idx="1171">
                  <c:v>10.32</c:v>
                </c:pt>
                <c:pt idx="1172">
                  <c:v>10.32</c:v>
                </c:pt>
                <c:pt idx="1173">
                  <c:v>10.82</c:v>
                </c:pt>
                <c:pt idx="1174">
                  <c:v>11.15</c:v>
                </c:pt>
                <c:pt idx="1175">
                  <c:v>11.57</c:v>
                </c:pt>
                <c:pt idx="1176">
                  <c:v>11.26</c:v>
                </c:pt>
                <c:pt idx="1177">
                  <c:v>11.63</c:v>
                </c:pt>
                <c:pt idx="1178">
                  <c:v>11.59</c:v>
                </c:pt>
                <c:pt idx="1179">
                  <c:v>12.13</c:v>
                </c:pt>
                <c:pt idx="1180">
                  <c:v>10.98</c:v>
                </c:pt>
                <c:pt idx="1181">
                  <c:v>10.85</c:v>
                </c:pt>
                <c:pt idx="1182">
                  <c:v>10.62</c:v>
                </c:pt>
                <c:pt idx="1183">
                  <c:v>10.61</c:v>
                </c:pt>
                <c:pt idx="1184">
                  <c:v>12.06</c:v>
                </c:pt>
                <c:pt idx="1185">
                  <c:v>12.65</c:v>
                </c:pt>
                <c:pt idx="1186">
                  <c:v>12.18</c:v>
                </c:pt>
                <c:pt idx="1187">
                  <c:v>12.56</c:v>
                </c:pt>
                <c:pt idx="1188">
                  <c:v>11.6</c:v>
                </c:pt>
                <c:pt idx="1189">
                  <c:v>10.99</c:v>
                </c:pt>
                <c:pt idx="1190">
                  <c:v>11.15</c:v>
                </c:pt>
                <c:pt idx="1191">
                  <c:v>10.73</c:v>
                </c:pt>
                <c:pt idx="1192">
                  <c:v>11.68</c:v>
                </c:pt>
                <c:pt idx="1193">
                  <c:v>12.08</c:v>
                </c:pt>
                <c:pt idx="1194">
                  <c:v>11.87</c:v>
                </c:pt>
                <c:pt idx="1195">
                  <c:v>11.58</c:v>
                </c:pt>
                <c:pt idx="1196">
                  <c:v>11.4</c:v>
                </c:pt>
                <c:pt idx="1197">
                  <c:v>11.57</c:v>
                </c:pt>
                <c:pt idx="1198">
                  <c:v>11.68</c:v>
                </c:pt>
                <c:pt idx="1199">
                  <c:v>11.51</c:v>
                </c:pt>
                <c:pt idx="1200">
                  <c:v>11.36</c:v>
                </c:pt>
                <c:pt idx="1201">
                  <c:v>11.36</c:v>
                </c:pt>
                <c:pt idx="1202">
                  <c:v>12.03</c:v>
                </c:pt>
                <c:pt idx="1203">
                  <c:v>11.91</c:v>
                </c:pt>
                <c:pt idx="1204">
                  <c:v>12.96</c:v>
                </c:pt>
                <c:pt idx="1205">
                  <c:v>12.42</c:v>
                </c:pt>
                <c:pt idx="1206">
                  <c:v>12.44</c:v>
                </c:pt>
                <c:pt idx="1207">
                  <c:v>13.17</c:v>
                </c:pt>
                <c:pt idx="1208">
                  <c:v>12.17</c:v>
                </c:pt>
                <c:pt idx="1209">
                  <c:v>12.13</c:v>
                </c:pt>
                <c:pt idx="1210">
                  <c:v>12.23</c:v>
                </c:pt>
                <c:pt idx="1211">
                  <c:v>12.92</c:v>
                </c:pt>
                <c:pt idx="1212">
                  <c:v>13.43</c:v>
                </c:pt>
                <c:pt idx="1213">
                  <c:v>13.4</c:v>
                </c:pt>
                <c:pt idx="1214">
                  <c:v>13.8</c:v>
                </c:pt>
                <c:pt idx="1215">
                  <c:v>13.29</c:v>
                </c:pt>
                <c:pt idx="1216">
                  <c:v>12.91</c:v>
                </c:pt>
                <c:pt idx="1217">
                  <c:v>13.25</c:v>
                </c:pt>
                <c:pt idx="1218">
                  <c:v>13.41</c:v>
                </c:pt>
                <c:pt idx="1219">
                  <c:v>13.71</c:v>
                </c:pt>
                <c:pt idx="1220">
                  <c:v>13.97</c:v>
                </c:pt>
                <c:pt idx="1221">
                  <c:v>14.06</c:v>
                </c:pt>
                <c:pt idx="1222">
                  <c:v>13.32</c:v>
                </c:pt>
                <c:pt idx="1223">
                  <c:v>13.27</c:v>
                </c:pt>
                <c:pt idx="1224">
                  <c:v>13.19</c:v>
                </c:pt>
                <c:pt idx="1225">
                  <c:v>13.25</c:v>
                </c:pt>
                <c:pt idx="1226">
                  <c:v>13.36</c:v>
                </c:pt>
                <c:pt idx="1227">
                  <c:v>13.36</c:v>
                </c:pt>
                <c:pt idx="1228">
                  <c:v>14.18</c:v>
                </c:pt>
                <c:pt idx="1229">
                  <c:v>15.61</c:v>
                </c:pt>
                <c:pt idx="1230">
                  <c:v>16.11</c:v>
                </c:pt>
                <c:pt idx="1231">
                  <c:v>17.03</c:v>
                </c:pt>
                <c:pt idx="1232">
                  <c:v>15.89</c:v>
                </c:pt>
                <c:pt idx="1233">
                  <c:v>13.82</c:v>
                </c:pt>
                <c:pt idx="1234">
                  <c:v>14.89</c:v>
                </c:pt>
                <c:pt idx="1235">
                  <c:v>15.57</c:v>
                </c:pt>
                <c:pt idx="1236">
                  <c:v>13.96</c:v>
                </c:pt>
                <c:pt idx="1237">
                  <c:v>13.37</c:v>
                </c:pt>
                <c:pt idx="1238">
                  <c:v>13.09</c:v>
                </c:pt>
                <c:pt idx="1239">
                  <c:v>13.1</c:v>
                </c:pt>
                <c:pt idx="1240">
                  <c:v>13.88</c:v>
                </c:pt>
                <c:pt idx="1241">
                  <c:v>14.41</c:v>
                </c:pt>
                <c:pt idx="1242">
                  <c:v>14.62</c:v>
                </c:pt>
                <c:pt idx="1243">
                  <c:v>14.93</c:v>
                </c:pt>
                <c:pt idx="1244">
                  <c:v>14.02</c:v>
                </c:pt>
                <c:pt idx="1245">
                  <c:v>15.09</c:v>
                </c:pt>
                <c:pt idx="1246">
                  <c:v>15</c:v>
                </c:pt>
                <c:pt idx="1247">
                  <c:v>14.52</c:v>
                </c:pt>
                <c:pt idx="1248">
                  <c:v>15.12</c:v>
                </c:pt>
                <c:pt idx="1249">
                  <c:v>14.52</c:v>
                </c:pt>
                <c:pt idx="1250">
                  <c:v>15.64</c:v>
                </c:pt>
                <c:pt idx="1251">
                  <c:v>17.82</c:v>
                </c:pt>
                <c:pt idx="1252">
                  <c:v>16.22</c:v>
                </c:pt>
                <c:pt idx="1253">
                  <c:v>14.47</c:v>
                </c:pt>
                <c:pt idx="1254">
                  <c:v>14.8</c:v>
                </c:pt>
                <c:pt idx="1255">
                  <c:v>14.2</c:v>
                </c:pt>
                <c:pt idx="1256">
                  <c:v>14.11</c:v>
                </c:pt>
                <c:pt idx="1257">
                  <c:v>14.21</c:v>
                </c:pt>
                <c:pt idx="1258">
                  <c:v>13.89</c:v>
                </c:pt>
                <c:pt idx="1259">
                  <c:v>14.1</c:v>
                </c:pt>
                <c:pt idx="1260">
                  <c:v>16</c:v>
                </c:pt>
                <c:pt idx="1261">
                  <c:v>14</c:v>
                </c:pt>
                <c:pt idx="1262">
                  <c:v>14.04</c:v>
                </c:pt>
                <c:pt idx="1263">
                  <c:v>14.35</c:v>
                </c:pt>
                <c:pt idx="1264">
                  <c:v>13.67</c:v>
                </c:pt>
                <c:pt idx="1265">
                  <c:v>14.23</c:v>
                </c:pt>
                <c:pt idx="1266">
                  <c:v>14.68</c:v>
                </c:pt>
                <c:pt idx="1267">
                  <c:v>14.79</c:v>
                </c:pt>
                <c:pt idx="1268">
                  <c:v>15.5</c:v>
                </c:pt>
                <c:pt idx="1269">
                  <c:v>13.87</c:v>
                </c:pt>
                <c:pt idx="1270">
                  <c:v>13.57</c:v>
                </c:pt>
                <c:pt idx="1271">
                  <c:v>13.57</c:v>
                </c:pt>
                <c:pt idx="1272">
                  <c:v>14.14</c:v>
                </c:pt>
                <c:pt idx="1273">
                  <c:v>14.3</c:v>
                </c:pt>
                <c:pt idx="1274">
                  <c:v>14.51</c:v>
                </c:pt>
                <c:pt idx="1275">
                  <c:v>15.26</c:v>
                </c:pt>
                <c:pt idx="1276">
                  <c:v>15.29</c:v>
                </c:pt>
                <c:pt idx="1277">
                  <c:v>17.23</c:v>
                </c:pt>
                <c:pt idx="1278">
                  <c:v>19.95</c:v>
                </c:pt>
                <c:pt idx="1279">
                  <c:v>19.11</c:v>
                </c:pt>
                <c:pt idx="1280">
                  <c:v>21.44</c:v>
                </c:pt>
                <c:pt idx="1281">
                  <c:v>18.41</c:v>
                </c:pt>
                <c:pt idx="1282">
                  <c:v>17.29</c:v>
                </c:pt>
                <c:pt idx="1283">
                  <c:v>17.350000000000001</c:v>
                </c:pt>
                <c:pt idx="1284">
                  <c:v>15.8</c:v>
                </c:pt>
                <c:pt idx="1285">
                  <c:v>17.420000000000002</c:v>
                </c:pt>
                <c:pt idx="1286">
                  <c:v>18.14</c:v>
                </c:pt>
                <c:pt idx="1287">
                  <c:v>13.77</c:v>
                </c:pt>
                <c:pt idx="1288">
                  <c:v>12.84</c:v>
                </c:pt>
                <c:pt idx="1289">
                  <c:v>12.87</c:v>
                </c:pt>
                <c:pt idx="1290">
                  <c:v>12.44</c:v>
                </c:pt>
                <c:pt idx="1291">
                  <c:v>12.44</c:v>
                </c:pt>
                <c:pt idx="1292">
                  <c:v>12.53</c:v>
                </c:pt>
                <c:pt idx="1293">
                  <c:v>12.28</c:v>
                </c:pt>
                <c:pt idx="1294">
                  <c:v>12.28</c:v>
                </c:pt>
                <c:pt idx="1295">
                  <c:v>13.28</c:v>
                </c:pt>
                <c:pt idx="1296">
                  <c:v>12.14</c:v>
                </c:pt>
                <c:pt idx="1297">
                  <c:v>12.89</c:v>
                </c:pt>
                <c:pt idx="1298">
                  <c:v>12.87</c:v>
                </c:pt>
                <c:pt idx="1299">
                  <c:v>12.92</c:v>
                </c:pt>
                <c:pt idx="1300">
                  <c:v>13.55</c:v>
                </c:pt>
                <c:pt idx="1301">
                  <c:v>13.76</c:v>
                </c:pt>
                <c:pt idx="1302">
                  <c:v>14.23</c:v>
                </c:pt>
                <c:pt idx="1303">
                  <c:v>13.72</c:v>
                </c:pt>
                <c:pt idx="1304">
                  <c:v>13.72</c:v>
                </c:pt>
                <c:pt idx="1305">
                  <c:v>13.56</c:v>
                </c:pt>
                <c:pt idx="1306">
                  <c:v>12.46</c:v>
                </c:pt>
                <c:pt idx="1307">
                  <c:v>12.33</c:v>
                </c:pt>
                <c:pt idx="1308">
                  <c:v>12.48</c:v>
                </c:pt>
                <c:pt idx="1309">
                  <c:v>12.48</c:v>
                </c:pt>
                <c:pt idx="1310">
                  <c:v>13.04</c:v>
                </c:pt>
                <c:pt idx="1311">
                  <c:v>13.79</c:v>
                </c:pt>
                <c:pt idx="1312">
                  <c:v>14.15</c:v>
                </c:pt>
                <c:pt idx="1313">
                  <c:v>13.8</c:v>
                </c:pt>
                <c:pt idx="1314">
                  <c:v>16.21</c:v>
                </c:pt>
                <c:pt idx="1315">
                  <c:v>16.03</c:v>
                </c:pt>
                <c:pt idx="1316">
                  <c:v>15.76</c:v>
                </c:pt>
                <c:pt idx="1317">
                  <c:v>15.54</c:v>
                </c:pt>
                <c:pt idx="1318">
                  <c:v>15.42</c:v>
                </c:pt>
                <c:pt idx="1319">
                  <c:v>13.91</c:v>
                </c:pt>
                <c:pt idx="1320">
                  <c:v>13.49</c:v>
                </c:pt>
                <c:pt idx="1321">
                  <c:v>13.79</c:v>
                </c:pt>
                <c:pt idx="1322">
                  <c:v>15.08</c:v>
                </c:pt>
                <c:pt idx="1323">
                  <c:v>14.7</c:v>
                </c:pt>
                <c:pt idx="1324">
                  <c:v>14.55</c:v>
                </c:pt>
                <c:pt idx="1325">
                  <c:v>14.23</c:v>
                </c:pt>
                <c:pt idx="1326">
                  <c:v>13.7</c:v>
                </c:pt>
                <c:pt idx="1327">
                  <c:v>12.98</c:v>
                </c:pt>
                <c:pt idx="1328">
                  <c:v>12.98</c:v>
                </c:pt>
                <c:pt idx="1329">
                  <c:v>12.81</c:v>
                </c:pt>
                <c:pt idx="1330">
                  <c:v>12.79</c:v>
                </c:pt>
                <c:pt idx="1331">
                  <c:v>12.26</c:v>
                </c:pt>
                <c:pt idx="1332">
                  <c:v>12.66</c:v>
                </c:pt>
                <c:pt idx="1333">
                  <c:v>13.4</c:v>
                </c:pt>
                <c:pt idx="1334">
                  <c:v>13.39</c:v>
                </c:pt>
                <c:pt idx="1335">
                  <c:v>13.1</c:v>
                </c:pt>
                <c:pt idx="1336">
                  <c:v>12.19</c:v>
                </c:pt>
                <c:pt idx="1337">
                  <c:v>12.37</c:v>
                </c:pt>
                <c:pt idx="1338">
                  <c:v>12.52</c:v>
                </c:pt>
                <c:pt idx="1339">
                  <c:v>12.82</c:v>
                </c:pt>
                <c:pt idx="1340">
                  <c:v>12.53</c:v>
                </c:pt>
                <c:pt idx="1341">
                  <c:v>12.9</c:v>
                </c:pt>
                <c:pt idx="1342">
                  <c:v>13.91</c:v>
                </c:pt>
                <c:pt idx="1343">
                  <c:v>12.67</c:v>
                </c:pt>
                <c:pt idx="1344">
                  <c:v>13.27</c:v>
                </c:pt>
                <c:pt idx="1345">
                  <c:v>12.93</c:v>
                </c:pt>
                <c:pt idx="1346">
                  <c:v>13.28</c:v>
                </c:pt>
                <c:pt idx="1347">
                  <c:v>13.75</c:v>
                </c:pt>
                <c:pt idx="1348">
                  <c:v>13.65</c:v>
                </c:pt>
                <c:pt idx="1349">
                  <c:v>13.41</c:v>
                </c:pt>
                <c:pt idx="1350">
                  <c:v>13.31</c:v>
                </c:pt>
                <c:pt idx="1351">
                  <c:v>13.09</c:v>
                </c:pt>
                <c:pt idx="1352">
                  <c:v>13.2</c:v>
                </c:pt>
                <c:pt idx="1353">
                  <c:v>13.42</c:v>
                </c:pt>
                <c:pt idx="1354">
                  <c:v>13.33</c:v>
                </c:pt>
                <c:pt idx="1355">
                  <c:v>13.16</c:v>
                </c:pt>
                <c:pt idx="1356">
                  <c:v>13.04</c:v>
                </c:pt>
                <c:pt idx="1357">
                  <c:v>13.48</c:v>
                </c:pt>
                <c:pt idx="1358">
                  <c:v>14.71</c:v>
                </c:pt>
                <c:pt idx="1359">
                  <c:v>18.66</c:v>
                </c:pt>
                <c:pt idx="1360">
                  <c:v>16.07</c:v>
                </c:pt>
                <c:pt idx="1361">
                  <c:v>15.72</c:v>
                </c:pt>
                <c:pt idx="1362">
                  <c:v>16.48</c:v>
                </c:pt>
                <c:pt idx="1363">
                  <c:v>19.600000000000001</c:v>
                </c:pt>
                <c:pt idx="1364">
                  <c:v>20.34</c:v>
                </c:pt>
                <c:pt idx="1365">
                  <c:v>19.41</c:v>
                </c:pt>
                <c:pt idx="1366">
                  <c:v>16.739999999999998</c:v>
                </c:pt>
                <c:pt idx="1367">
                  <c:v>17.670000000000002</c:v>
                </c:pt>
                <c:pt idx="1368">
                  <c:v>16.600000000000001</c:v>
                </c:pt>
                <c:pt idx="1369">
                  <c:v>15.54</c:v>
                </c:pt>
                <c:pt idx="1370">
                  <c:v>16.600000000000001</c:v>
                </c:pt>
                <c:pt idx="1371">
                  <c:v>15.46</c:v>
                </c:pt>
                <c:pt idx="1372">
                  <c:v>14.06</c:v>
                </c:pt>
                <c:pt idx="1373">
                  <c:v>14.01</c:v>
                </c:pt>
                <c:pt idx="1374">
                  <c:v>14.08</c:v>
                </c:pt>
                <c:pt idx="1375">
                  <c:v>14.31</c:v>
                </c:pt>
                <c:pt idx="1376">
                  <c:v>13.12</c:v>
                </c:pt>
                <c:pt idx="1377">
                  <c:v>13.16</c:v>
                </c:pt>
                <c:pt idx="1378">
                  <c:v>13.59</c:v>
                </c:pt>
                <c:pt idx="1379">
                  <c:v>14.53</c:v>
                </c:pt>
                <c:pt idx="1380">
                  <c:v>14.38</c:v>
                </c:pt>
                <c:pt idx="1381">
                  <c:v>14.16</c:v>
                </c:pt>
                <c:pt idx="1382">
                  <c:v>14.29</c:v>
                </c:pt>
                <c:pt idx="1383">
                  <c:v>13.82</c:v>
                </c:pt>
                <c:pt idx="1384">
                  <c:v>14.53</c:v>
                </c:pt>
                <c:pt idx="1385">
                  <c:v>15.63</c:v>
                </c:pt>
                <c:pt idx="1386">
                  <c:v>15.85</c:v>
                </c:pt>
                <c:pt idx="1387">
                  <c:v>15.77</c:v>
                </c:pt>
                <c:pt idx="1388">
                  <c:v>15.88</c:v>
                </c:pt>
                <c:pt idx="1389">
                  <c:v>16.61</c:v>
                </c:pt>
                <c:pt idx="1390">
                  <c:v>17.010000000000002</c:v>
                </c:pt>
                <c:pt idx="1391">
                  <c:v>17.010000000000002</c:v>
                </c:pt>
                <c:pt idx="1392">
                  <c:v>16.809999999999999</c:v>
                </c:pt>
                <c:pt idx="1393">
                  <c:v>16.489999999999998</c:v>
                </c:pt>
                <c:pt idx="1394">
                  <c:v>16.77</c:v>
                </c:pt>
                <c:pt idx="1395">
                  <c:v>14.99</c:v>
                </c:pt>
                <c:pt idx="1396">
                  <c:v>13.98</c:v>
                </c:pt>
                <c:pt idx="1397">
                  <c:v>14.76</c:v>
                </c:pt>
                <c:pt idx="1398">
                  <c:v>15.94</c:v>
                </c:pt>
                <c:pt idx="1399">
                  <c:v>14.91</c:v>
                </c:pt>
                <c:pt idx="1400">
                  <c:v>15.1</c:v>
                </c:pt>
                <c:pt idx="1401">
                  <c:v>14.37</c:v>
                </c:pt>
                <c:pt idx="1402">
                  <c:v>14.73</c:v>
                </c:pt>
                <c:pt idx="1403">
                  <c:v>13.04</c:v>
                </c:pt>
                <c:pt idx="1404">
                  <c:v>12.31</c:v>
                </c:pt>
                <c:pt idx="1405">
                  <c:v>12.81</c:v>
                </c:pt>
                <c:pt idx="1406">
                  <c:v>13.41</c:v>
                </c:pt>
                <c:pt idx="1407">
                  <c:v>12.73</c:v>
                </c:pt>
                <c:pt idx="1408">
                  <c:v>12.98</c:v>
                </c:pt>
                <c:pt idx="1409">
                  <c:v>12.72</c:v>
                </c:pt>
                <c:pt idx="1410">
                  <c:v>11.84</c:v>
                </c:pt>
                <c:pt idx="1411">
                  <c:v>11.98</c:v>
                </c:pt>
                <c:pt idx="1412">
                  <c:v>12.94</c:v>
                </c:pt>
                <c:pt idx="1413">
                  <c:v>13.45</c:v>
                </c:pt>
                <c:pt idx="1414">
                  <c:v>13.39</c:v>
                </c:pt>
                <c:pt idx="1415">
                  <c:v>13.39</c:v>
                </c:pt>
                <c:pt idx="1416">
                  <c:v>12.72</c:v>
                </c:pt>
                <c:pt idx="1417">
                  <c:v>12.97</c:v>
                </c:pt>
                <c:pt idx="1418">
                  <c:v>13.18</c:v>
                </c:pt>
                <c:pt idx="1419">
                  <c:v>12.66</c:v>
                </c:pt>
                <c:pt idx="1420">
                  <c:v>12.29</c:v>
                </c:pt>
                <c:pt idx="1421">
                  <c:v>12.54</c:v>
                </c:pt>
                <c:pt idx="1422">
                  <c:v>13.77</c:v>
                </c:pt>
                <c:pt idx="1423">
                  <c:v>13.78</c:v>
                </c:pt>
                <c:pt idx="1424">
                  <c:v>14.42</c:v>
                </c:pt>
                <c:pt idx="1425">
                  <c:v>13.79</c:v>
                </c:pt>
                <c:pt idx="1426">
                  <c:v>13.84</c:v>
                </c:pt>
                <c:pt idx="1427">
                  <c:v>14.01</c:v>
                </c:pt>
                <c:pt idx="1428">
                  <c:v>14.21</c:v>
                </c:pt>
                <c:pt idx="1429">
                  <c:v>14.35</c:v>
                </c:pt>
                <c:pt idx="1430">
                  <c:v>14.78</c:v>
                </c:pt>
                <c:pt idx="1431">
                  <c:v>14.89</c:v>
                </c:pt>
                <c:pt idx="1432">
                  <c:v>16.2</c:v>
                </c:pt>
                <c:pt idx="1433">
                  <c:v>16.2</c:v>
                </c:pt>
                <c:pt idx="1434">
                  <c:v>16.440000000000001</c:v>
                </c:pt>
                <c:pt idx="1435">
                  <c:v>16.37</c:v>
                </c:pt>
                <c:pt idx="1436">
                  <c:v>16.86</c:v>
                </c:pt>
                <c:pt idx="1437">
                  <c:v>16.86</c:v>
                </c:pt>
                <c:pt idx="1438">
                  <c:v>17.21</c:v>
                </c:pt>
                <c:pt idx="1439">
                  <c:v>18.47</c:v>
                </c:pt>
                <c:pt idx="1440">
                  <c:v>20.11</c:v>
                </c:pt>
                <c:pt idx="1441">
                  <c:v>18.899999999999999</c:v>
                </c:pt>
                <c:pt idx="1442">
                  <c:v>20.49</c:v>
                </c:pt>
                <c:pt idx="1443">
                  <c:v>16.64</c:v>
                </c:pt>
                <c:pt idx="1444">
                  <c:v>16.61</c:v>
                </c:pt>
                <c:pt idx="1445">
                  <c:v>16.8</c:v>
                </c:pt>
                <c:pt idx="1446">
                  <c:v>17.149999999999999</c:v>
                </c:pt>
                <c:pt idx="1447">
                  <c:v>16.41</c:v>
                </c:pt>
                <c:pt idx="1448">
                  <c:v>18.59</c:v>
                </c:pt>
                <c:pt idx="1449">
                  <c:v>17.07</c:v>
                </c:pt>
                <c:pt idx="1450">
                  <c:v>15.44</c:v>
                </c:pt>
                <c:pt idx="1451">
                  <c:v>15.14</c:v>
                </c:pt>
                <c:pt idx="1452">
                  <c:v>16.63</c:v>
                </c:pt>
                <c:pt idx="1453">
                  <c:v>17.5</c:v>
                </c:pt>
                <c:pt idx="1454">
                  <c:v>16.27</c:v>
                </c:pt>
                <c:pt idx="1455">
                  <c:v>16.28</c:v>
                </c:pt>
                <c:pt idx="1456">
                  <c:v>16.3</c:v>
                </c:pt>
                <c:pt idx="1457">
                  <c:v>14.53</c:v>
                </c:pt>
                <c:pt idx="1458">
                  <c:v>14.83</c:v>
                </c:pt>
                <c:pt idx="1459">
                  <c:v>14.48</c:v>
                </c:pt>
                <c:pt idx="1460">
                  <c:v>13.99</c:v>
                </c:pt>
                <c:pt idx="1461">
                  <c:v>13.99</c:v>
                </c:pt>
                <c:pt idx="1462">
                  <c:v>14.07</c:v>
                </c:pt>
                <c:pt idx="1463">
                  <c:v>13.82</c:v>
                </c:pt>
                <c:pt idx="1464">
                  <c:v>13.37</c:v>
                </c:pt>
                <c:pt idx="1465">
                  <c:v>13.02</c:v>
                </c:pt>
                <c:pt idx="1466">
                  <c:v>12.45</c:v>
                </c:pt>
                <c:pt idx="1467">
                  <c:v>13.07</c:v>
                </c:pt>
                <c:pt idx="1468">
                  <c:v>12.81</c:v>
                </c:pt>
                <c:pt idx="1469">
                  <c:v>12.77</c:v>
                </c:pt>
                <c:pt idx="1470">
                  <c:v>12.55</c:v>
                </c:pt>
                <c:pt idx="1471">
                  <c:v>12.59</c:v>
                </c:pt>
                <c:pt idx="1472">
                  <c:v>13.13</c:v>
                </c:pt>
                <c:pt idx="1473">
                  <c:v>12.66</c:v>
                </c:pt>
                <c:pt idx="1474">
                  <c:v>12.83</c:v>
                </c:pt>
                <c:pt idx="1475">
                  <c:v>12.66</c:v>
                </c:pt>
                <c:pt idx="1476">
                  <c:v>12.85</c:v>
                </c:pt>
                <c:pt idx="1477">
                  <c:v>13.59</c:v>
                </c:pt>
                <c:pt idx="1478">
                  <c:v>14.49</c:v>
                </c:pt>
                <c:pt idx="1479">
                  <c:v>13.52</c:v>
                </c:pt>
                <c:pt idx="1480">
                  <c:v>13.71</c:v>
                </c:pt>
                <c:pt idx="1481">
                  <c:v>13.61</c:v>
                </c:pt>
                <c:pt idx="1482">
                  <c:v>13.62</c:v>
                </c:pt>
                <c:pt idx="1483">
                  <c:v>13.61</c:v>
                </c:pt>
                <c:pt idx="1484">
                  <c:v>13.48</c:v>
                </c:pt>
                <c:pt idx="1485">
                  <c:v>14.39</c:v>
                </c:pt>
                <c:pt idx="1486">
                  <c:v>14.97</c:v>
                </c:pt>
                <c:pt idx="1487">
                  <c:v>17.559999999999999</c:v>
                </c:pt>
                <c:pt idx="1488">
                  <c:v>16.510000000000002</c:v>
                </c:pt>
                <c:pt idx="1489">
                  <c:v>13.96</c:v>
                </c:pt>
                <c:pt idx="1490">
                  <c:v>17.27</c:v>
                </c:pt>
                <c:pt idx="1491">
                  <c:v>12.06</c:v>
                </c:pt>
                <c:pt idx="1492">
                  <c:v>12.24</c:v>
                </c:pt>
                <c:pt idx="1493">
                  <c:v>12.36</c:v>
                </c:pt>
                <c:pt idx="1494">
                  <c:v>12.84</c:v>
                </c:pt>
                <c:pt idx="1495">
                  <c:v>13.19</c:v>
                </c:pt>
                <c:pt idx="1496">
                  <c:v>13.92</c:v>
                </c:pt>
                <c:pt idx="1497">
                  <c:v>13.89</c:v>
                </c:pt>
                <c:pt idx="1498">
                  <c:v>14.21</c:v>
                </c:pt>
                <c:pt idx="1499">
                  <c:v>12.78</c:v>
                </c:pt>
                <c:pt idx="1500">
                  <c:v>13.58</c:v>
                </c:pt>
                <c:pt idx="1501">
                  <c:v>12.7</c:v>
                </c:pt>
                <c:pt idx="1502">
                  <c:v>12.7</c:v>
                </c:pt>
                <c:pt idx="1503">
                  <c:v>13.15</c:v>
                </c:pt>
                <c:pt idx="1504">
                  <c:v>12.77</c:v>
                </c:pt>
                <c:pt idx="1505">
                  <c:v>13.74</c:v>
                </c:pt>
                <c:pt idx="1506">
                  <c:v>13.57</c:v>
                </c:pt>
                <c:pt idx="1507">
                  <c:v>13.99</c:v>
                </c:pt>
                <c:pt idx="1508">
                  <c:v>12.67</c:v>
                </c:pt>
                <c:pt idx="1509">
                  <c:v>14.39</c:v>
                </c:pt>
                <c:pt idx="1510">
                  <c:v>13.36</c:v>
                </c:pt>
                <c:pt idx="1511">
                  <c:v>11.3</c:v>
                </c:pt>
                <c:pt idx="1512">
                  <c:v>11.3</c:v>
                </c:pt>
                <c:pt idx="1513">
                  <c:v>11.83</c:v>
                </c:pt>
                <c:pt idx="1514">
                  <c:v>12.27</c:v>
                </c:pt>
                <c:pt idx="1515">
                  <c:v>11.56</c:v>
                </c:pt>
                <c:pt idx="1516">
                  <c:v>12.59</c:v>
                </c:pt>
                <c:pt idx="1517">
                  <c:v>13.06</c:v>
                </c:pt>
                <c:pt idx="1518">
                  <c:v>13.53</c:v>
                </c:pt>
                <c:pt idx="1519">
                  <c:v>13.48</c:v>
                </c:pt>
                <c:pt idx="1520">
                  <c:v>14.01</c:v>
                </c:pt>
                <c:pt idx="1521">
                  <c:v>15.36</c:v>
                </c:pt>
                <c:pt idx="1522">
                  <c:v>15.51</c:v>
                </c:pt>
                <c:pt idx="1523">
                  <c:v>14.73</c:v>
                </c:pt>
                <c:pt idx="1524">
                  <c:v>16.87</c:v>
                </c:pt>
                <c:pt idx="1525">
                  <c:v>18.989999999999998</c:v>
                </c:pt>
                <c:pt idx="1526">
                  <c:v>14.17</c:v>
                </c:pt>
                <c:pt idx="1527">
                  <c:v>15.22</c:v>
                </c:pt>
                <c:pt idx="1528">
                  <c:v>14.68</c:v>
                </c:pt>
                <c:pt idx="1529">
                  <c:v>12.31</c:v>
                </c:pt>
                <c:pt idx="1530">
                  <c:v>12.46</c:v>
                </c:pt>
                <c:pt idx="1531">
                  <c:v>12.46</c:v>
                </c:pt>
                <c:pt idx="1532">
                  <c:v>12.66</c:v>
                </c:pt>
                <c:pt idx="1533">
                  <c:v>12.98</c:v>
                </c:pt>
                <c:pt idx="1534">
                  <c:v>12.64</c:v>
                </c:pt>
                <c:pt idx="1535">
                  <c:v>12.94</c:v>
                </c:pt>
                <c:pt idx="1536">
                  <c:v>13.02</c:v>
                </c:pt>
                <c:pt idx="1537">
                  <c:v>13.5</c:v>
                </c:pt>
                <c:pt idx="1538">
                  <c:v>13.41</c:v>
                </c:pt>
                <c:pt idx="1539">
                  <c:v>13.72</c:v>
                </c:pt>
                <c:pt idx="1540">
                  <c:v>14.67</c:v>
                </c:pt>
                <c:pt idx="1541">
                  <c:v>12.9</c:v>
                </c:pt>
                <c:pt idx="1542">
                  <c:v>14.28</c:v>
                </c:pt>
                <c:pt idx="1543">
                  <c:v>14.32</c:v>
                </c:pt>
                <c:pt idx="1544">
                  <c:v>13.31</c:v>
                </c:pt>
                <c:pt idx="1545">
                  <c:v>13.57</c:v>
                </c:pt>
                <c:pt idx="1546">
                  <c:v>12.89</c:v>
                </c:pt>
                <c:pt idx="1547">
                  <c:v>12.69</c:v>
                </c:pt>
                <c:pt idx="1548">
                  <c:v>12.46</c:v>
                </c:pt>
                <c:pt idx="1549">
                  <c:v>12.43</c:v>
                </c:pt>
                <c:pt idx="1550">
                  <c:v>12.46</c:v>
                </c:pt>
                <c:pt idx="1551">
                  <c:v>12.46</c:v>
                </c:pt>
                <c:pt idx="1552">
                  <c:v>13.57</c:v>
                </c:pt>
                <c:pt idx="1553">
                  <c:v>13.42</c:v>
                </c:pt>
                <c:pt idx="1554">
                  <c:v>13.55</c:v>
                </c:pt>
                <c:pt idx="1555">
                  <c:v>13.52</c:v>
                </c:pt>
                <c:pt idx="1556">
                  <c:v>13.36</c:v>
                </c:pt>
                <c:pt idx="1557">
                  <c:v>13.49</c:v>
                </c:pt>
                <c:pt idx="1558">
                  <c:v>13.81</c:v>
                </c:pt>
                <c:pt idx="1559">
                  <c:v>13.62</c:v>
                </c:pt>
                <c:pt idx="1560">
                  <c:v>13.79</c:v>
                </c:pt>
                <c:pt idx="1561">
                  <c:v>13.83</c:v>
                </c:pt>
                <c:pt idx="1562">
                  <c:v>14.56</c:v>
                </c:pt>
                <c:pt idx="1563">
                  <c:v>14.68</c:v>
                </c:pt>
                <c:pt idx="1564">
                  <c:v>18.02</c:v>
                </c:pt>
                <c:pt idx="1565">
                  <c:v>18.02</c:v>
                </c:pt>
                <c:pt idx="1566">
                  <c:v>22.72</c:v>
                </c:pt>
                <c:pt idx="1567">
                  <c:v>19.47</c:v>
                </c:pt>
                <c:pt idx="1568">
                  <c:v>19.48</c:v>
                </c:pt>
                <c:pt idx="1569">
                  <c:v>17.84</c:v>
                </c:pt>
                <c:pt idx="1570">
                  <c:v>17.84</c:v>
                </c:pt>
                <c:pt idx="1571">
                  <c:v>17.84</c:v>
                </c:pt>
                <c:pt idx="1572">
                  <c:v>17.670000000000002</c:v>
                </c:pt>
                <c:pt idx="1573">
                  <c:v>17.36</c:v>
                </c:pt>
                <c:pt idx="1574">
                  <c:v>15.57</c:v>
                </c:pt>
                <c:pt idx="1575">
                  <c:v>16.34</c:v>
                </c:pt>
                <c:pt idx="1576">
                  <c:v>17</c:v>
                </c:pt>
                <c:pt idx="1577">
                  <c:v>16.559999999999999</c:v>
                </c:pt>
                <c:pt idx="1578">
                  <c:v>15.95</c:v>
                </c:pt>
                <c:pt idx="1579">
                  <c:v>15.57</c:v>
                </c:pt>
                <c:pt idx="1580">
                  <c:v>16.05</c:v>
                </c:pt>
                <c:pt idx="1581">
                  <c:v>15.9</c:v>
                </c:pt>
                <c:pt idx="1582">
                  <c:v>16.579999999999998</c:v>
                </c:pt>
                <c:pt idx="1583">
                  <c:v>16.46</c:v>
                </c:pt>
                <c:pt idx="1584">
                  <c:v>17.12</c:v>
                </c:pt>
                <c:pt idx="1585">
                  <c:v>16.64</c:v>
                </c:pt>
                <c:pt idx="1586">
                  <c:v>15.87</c:v>
                </c:pt>
                <c:pt idx="1587">
                  <c:v>15.06</c:v>
                </c:pt>
                <c:pt idx="1588">
                  <c:v>15.51</c:v>
                </c:pt>
                <c:pt idx="1589">
                  <c:v>15.92</c:v>
                </c:pt>
                <c:pt idx="1590">
                  <c:v>15.5</c:v>
                </c:pt>
                <c:pt idx="1591">
                  <c:v>15.14</c:v>
                </c:pt>
                <c:pt idx="1592">
                  <c:v>15.31</c:v>
                </c:pt>
                <c:pt idx="1593">
                  <c:v>15.31</c:v>
                </c:pt>
                <c:pt idx="1594">
                  <c:v>15.08</c:v>
                </c:pt>
                <c:pt idx="1595">
                  <c:v>15.24</c:v>
                </c:pt>
                <c:pt idx="1596">
                  <c:v>16.41</c:v>
                </c:pt>
                <c:pt idx="1597">
                  <c:v>17.989999999999998</c:v>
                </c:pt>
                <c:pt idx="1598">
                  <c:v>17.920000000000002</c:v>
                </c:pt>
                <c:pt idx="1599">
                  <c:v>16.649999999999999</c:v>
                </c:pt>
                <c:pt idx="1600">
                  <c:v>16.68</c:v>
                </c:pt>
                <c:pt idx="1601">
                  <c:v>18.61</c:v>
                </c:pt>
                <c:pt idx="1602">
                  <c:v>18.489999999999998</c:v>
                </c:pt>
                <c:pt idx="1603">
                  <c:v>19.079999999999998</c:v>
                </c:pt>
                <c:pt idx="1604">
                  <c:v>17.579999999999998</c:v>
                </c:pt>
                <c:pt idx="1605">
                  <c:v>18.420000000000002</c:v>
                </c:pt>
                <c:pt idx="1606">
                  <c:v>17.59</c:v>
                </c:pt>
                <c:pt idx="1607">
                  <c:v>16.690000000000001</c:v>
                </c:pt>
                <c:pt idx="1608">
                  <c:v>18.600000000000001</c:v>
                </c:pt>
                <c:pt idx="1609">
                  <c:v>17.809999999999999</c:v>
                </c:pt>
                <c:pt idx="1610">
                  <c:v>17.809999999999999</c:v>
                </c:pt>
                <c:pt idx="1611">
                  <c:v>17.809999999999999</c:v>
                </c:pt>
                <c:pt idx="1612">
                  <c:v>18.12</c:v>
                </c:pt>
                <c:pt idx="1613">
                  <c:v>18.329999999999998</c:v>
                </c:pt>
                <c:pt idx="1614">
                  <c:v>18.829999999999998</c:v>
                </c:pt>
                <c:pt idx="1615">
                  <c:v>16.62</c:v>
                </c:pt>
                <c:pt idx="1616">
                  <c:v>17.059999999999999</c:v>
                </c:pt>
                <c:pt idx="1617">
                  <c:v>15.03</c:v>
                </c:pt>
                <c:pt idx="1618">
                  <c:v>15.07</c:v>
                </c:pt>
                <c:pt idx="1619">
                  <c:v>15.22</c:v>
                </c:pt>
                <c:pt idx="1620">
                  <c:v>15.27</c:v>
                </c:pt>
                <c:pt idx="1621">
                  <c:v>16.14</c:v>
                </c:pt>
                <c:pt idx="1622">
                  <c:v>15.59</c:v>
                </c:pt>
                <c:pt idx="1623">
                  <c:v>16.29</c:v>
                </c:pt>
                <c:pt idx="1624">
                  <c:v>16.37</c:v>
                </c:pt>
                <c:pt idx="1625">
                  <c:v>15.11</c:v>
                </c:pt>
                <c:pt idx="1626">
                  <c:v>14.33</c:v>
                </c:pt>
                <c:pt idx="1627">
                  <c:v>14.55</c:v>
                </c:pt>
                <c:pt idx="1628">
                  <c:v>15.43</c:v>
                </c:pt>
                <c:pt idx="1629">
                  <c:v>15.71</c:v>
                </c:pt>
                <c:pt idx="1630">
                  <c:v>16.32</c:v>
                </c:pt>
                <c:pt idx="1631">
                  <c:v>15.73</c:v>
                </c:pt>
                <c:pt idx="1632">
                  <c:v>14.84</c:v>
                </c:pt>
                <c:pt idx="1633">
                  <c:v>16.809999999999999</c:v>
                </c:pt>
                <c:pt idx="1634">
                  <c:v>15.43</c:v>
                </c:pt>
                <c:pt idx="1635">
                  <c:v>14.15</c:v>
                </c:pt>
                <c:pt idx="1636">
                  <c:v>13.98</c:v>
                </c:pt>
                <c:pt idx="1637">
                  <c:v>14.07</c:v>
                </c:pt>
                <c:pt idx="1638">
                  <c:v>13.88</c:v>
                </c:pt>
                <c:pt idx="1639">
                  <c:v>14.18</c:v>
                </c:pt>
                <c:pt idx="1640">
                  <c:v>14.59</c:v>
                </c:pt>
                <c:pt idx="1641">
                  <c:v>14.51</c:v>
                </c:pt>
                <c:pt idx="1642">
                  <c:v>14.05</c:v>
                </c:pt>
                <c:pt idx="1643">
                  <c:v>15.8</c:v>
                </c:pt>
                <c:pt idx="1644">
                  <c:v>16.41</c:v>
                </c:pt>
                <c:pt idx="1645">
                  <c:v>16.28</c:v>
                </c:pt>
                <c:pt idx="1646">
                  <c:v>14.38</c:v>
                </c:pt>
                <c:pt idx="1647">
                  <c:v>15.6</c:v>
                </c:pt>
                <c:pt idx="1648">
                  <c:v>17.739999999999998</c:v>
                </c:pt>
                <c:pt idx="1649">
                  <c:v>17.98</c:v>
                </c:pt>
                <c:pt idx="1650">
                  <c:v>17.47</c:v>
                </c:pt>
                <c:pt idx="1651">
                  <c:v>17.47</c:v>
                </c:pt>
                <c:pt idx="1652">
                  <c:v>17.829999999999998</c:v>
                </c:pt>
                <c:pt idx="1653">
                  <c:v>17.059999999999999</c:v>
                </c:pt>
                <c:pt idx="1654">
                  <c:v>16.489999999999998</c:v>
                </c:pt>
                <c:pt idx="1655">
                  <c:v>16.350000000000001</c:v>
                </c:pt>
                <c:pt idx="1656">
                  <c:v>15.18</c:v>
                </c:pt>
                <c:pt idx="1657">
                  <c:v>15.96</c:v>
                </c:pt>
                <c:pt idx="1658">
                  <c:v>15.11</c:v>
                </c:pt>
                <c:pt idx="1659">
                  <c:v>15.02</c:v>
                </c:pt>
                <c:pt idx="1660">
                  <c:v>14.02</c:v>
                </c:pt>
                <c:pt idx="1661">
                  <c:v>13.45</c:v>
                </c:pt>
                <c:pt idx="1662">
                  <c:v>14.29</c:v>
                </c:pt>
                <c:pt idx="1663">
                  <c:v>14.63</c:v>
                </c:pt>
                <c:pt idx="1664">
                  <c:v>14.85</c:v>
                </c:pt>
                <c:pt idx="1665">
                  <c:v>13.7</c:v>
                </c:pt>
                <c:pt idx="1666">
                  <c:v>14.74</c:v>
                </c:pt>
                <c:pt idx="1667">
                  <c:v>15.28</c:v>
                </c:pt>
                <c:pt idx="1668">
                  <c:v>15.32</c:v>
                </c:pt>
                <c:pt idx="1669">
                  <c:v>15.99</c:v>
                </c:pt>
                <c:pt idx="1670">
                  <c:v>15.95</c:v>
                </c:pt>
                <c:pt idx="1671">
                  <c:v>15.64</c:v>
                </c:pt>
                <c:pt idx="1672">
                  <c:v>17.57</c:v>
                </c:pt>
                <c:pt idx="1673">
                  <c:v>18.96</c:v>
                </c:pt>
                <c:pt idx="1674">
                  <c:v>18.93</c:v>
                </c:pt>
                <c:pt idx="1675">
                  <c:v>18.03</c:v>
                </c:pt>
                <c:pt idx="1676">
                  <c:v>16.7</c:v>
                </c:pt>
                <c:pt idx="1677">
                  <c:v>17.53</c:v>
                </c:pt>
                <c:pt idx="1678">
                  <c:v>19.34</c:v>
                </c:pt>
                <c:pt idx="1679">
                  <c:v>20.47</c:v>
                </c:pt>
                <c:pt idx="1680">
                  <c:v>18.62</c:v>
                </c:pt>
                <c:pt idx="1681">
                  <c:v>16.27</c:v>
                </c:pt>
                <c:pt idx="1682">
                  <c:v>15.45</c:v>
                </c:pt>
                <c:pt idx="1683">
                  <c:v>16.16</c:v>
                </c:pt>
                <c:pt idx="1684">
                  <c:v>16.48</c:v>
                </c:pt>
                <c:pt idx="1685">
                  <c:v>17.11</c:v>
                </c:pt>
                <c:pt idx="1686">
                  <c:v>16.739999999999998</c:v>
                </c:pt>
                <c:pt idx="1687">
                  <c:v>18.329999999999998</c:v>
                </c:pt>
                <c:pt idx="1688">
                  <c:v>17.95</c:v>
                </c:pt>
                <c:pt idx="1689">
                  <c:v>18.72</c:v>
                </c:pt>
                <c:pt idx="1690">
                  <c:v>17.98</c:v>
                </c:pt>
                <c:pt idx="1691">
                  <c:v>17.100000000000001</c:v>
                </c:pt>
                <c:pt idx="1692">
                  <c:v>17.5</c:v>
                </c:pt>
                <c:pt idx="1693">
                  <c:v>16.66</c:v>
                </c:pt>
                <c:pt idx="1694">
                  <c:v>16.66</c:v>
                </c:pt>
                <c:pt idx="1695">
                  <c:v>16.8</c:v>
                </c:pt>
                <c:pt idx="1696">
                  <c:v>17.079999999999998</c:v>
                </c:pt>
                <c:pt idx="1697">
                  <c:v>19.71</c:v>
                </c:pt>
                <c:pt idx="1698">
                  <c:v>19.45</c:v>
                </c:pt>
                <c:pt idx="1699">
                  <c:v>19.72</c:v>
                </c:pt>
                <c:pt idx="1700">
                  <c:v>20.38</c:v>
                </c:pt>
                <c:pt idx="1701">
                  <c:v>18.11</c:v>
                </c:pt>
                <c:pt idx="1702">
                  <c:v>20.079999999999998</c:v>
                </c:pt>
                <c:pt idx="1703">
                  <c:v>17.239999999999998</c:v>
                </c:pt>
                <c:pt idx="1704">
                  <c:v>18.38</c:v>
                </c:pt>
                <c:pt idx="1705">
                  <c:v>18.32</c:v>
                </c:pt>
                <c:pt idx="1706">
                  <c:v>21.11</c:v>
                </c:pt>
                <c:pt idx="1707">
                  <c:v>21.68</c:v>
                </c:pt>
                <c:pt idx="1708">
                  <c:v>24.27</c:v>
                </c:pt>
                <c:pt idx="1709">
                  <c:v>22.09</c:v>
                </c:pt>
                <c:pt idx="1710">
                  <c:v>23.56</c:v>
                </c:pt>
                <c:pt idx="1711">
                  <c:v>21.23</c:v>
                </c:pt>
                <c:pt idx="1712">
                  <c:v>21.72</c:v>
                </c:pt>
                <c:pt idx="1713">
                  <c:v>22.16</c:v>
                </c:pt>
                <c:pt idx="1714">
                  <c:v>24.68</c:v>
                </c:pt>
                <c:pt idx="1715">
                  <c:v>26.12</c:v>
                </c:pt>
                <c:pt idx="1716">
                  <c:v>26.66</c:v>
                </c:pt>
                <c:pt idx="1717">
                  <c:v>24.06</c:v>
                </c:pt>
                <c:pt idx="1718">
                  <c:v>24.14</c:v>
                </c:pt>
                <c:pt idx="1719">
                  <c:v>21.03</c:v>
                </c:pt>
                <c:pt idx="1720">
                  <c:v>21.76</c:v>
                </c:pt>
                <c:pt idx="1721">
                  <c:v>21.76</c:v>
                </c:pt>
                <c:pt idx="1722">
                  <c:v>21.54</c:v>
                </c:pt>
                <c:pt idx="1723">
                  <c:v>22.33</c:v>
                </c:pt>
                <c:pt idx="1724">
                  <c:v>22.48</c:v>
                </c:pt>
                <c:pt idx="1725">
                  <c:v>22.01</c:v>
                </c:pt>
                <c:pt idx="1726">
                  <c:v>25.1</c:v>
                </c:pt>
                <c:pt idx="1727">
                  <c:v>24.49</c:v>
                </c:pt>
                <c:pt idx="1728">
                  <c:v>22.27</c:v>
                </c:pt>
                <c:pt idx="1729">
                  <c:v>21.97</c:v>
                </c:pt>
                <c:pt idx="1730">
                  <c:v>21.87</c:v>
                </c:pt>
                <c:pt idx="1731">
                  <c:v>19.89</c:v>
                </c:pt>
                <c:pt idx="1732">
                  <c:v>18.829999999999998</c:v>
                </c:pt>
                <c:pt idx="1733">
                  <c:v>20.079999999999998</c:v>
                </c:pt>
                <c:pt idx="1734">
                  <c:v>19.05</c:v>
                </c:pt>
                <c:pt idx="1735">
                  <c:v>18.940000000000001</c:v>
                </c:pt>
                <c:pt idx="1736">
                  <c:v>19.16</c:v>
                </c:pt>
                <c:pt idx="1737">
                  <c:v>17.559999999999999</c:v>
                </c:pt>
                <c:pt idx="1738">
                  <c:v>16.88</c:v>
                </c:pt>
                <c:pt idx="1739">
                  <c:v>16.600000000000001</c:v>
                </c:pt>
                <c:pt idx="1740">
                  <c:v>17.149999999999999</c:v>
                </c:pt>
                <c:pt idx="1741">
                  <c:v>16.32</c:v>
                </c:pt>
                <c:pt idx="1742">
                  <c:v>16.239999999999998</c:v>
                </c:pt>
                <c:pt idx="1743">
                  <c:v>16.82</c:v>
                </c:pt>
                <c:pt idx="1744">
                  <c:v>18.100000000000001</c:v>
                </c:pt>
                <c:pt idx="1745">
                  <c:v>18.97</c:v>
                </c:pt>
                <c:pt idx="1746">
                  <c:v>17.440000000000001</c:v>
                </c:pt>
                <c:pt idx="1747">
                  <c:v>18.36</c:v>
                </c:pt>
                <c:pt idx="1748">
                  <c:v>18.64</c:v>
                </c:pt>
                <c:pt idx="1749">
                  <c:v>18.46</c:v>
                </c:pt>
                <c:pt idx="1750">
                  <c:v>19.55</c:v>
                </c:pt>
                <c:pt idx="1751">
                  <c:v>19.55</c:v>
                </c:pt>
                <c:pt idx="1752">
                  <c:v>17.2</c:v>
                </c:pt>
                <c:pt idx="1753">
                  <c:v>20.02</c:v>
                </c:pt>
                <c:pt idx="1754">
                  <c:v>20.39</c:v>
                </c:pt>
                <c:pt idx="1755">
                  <c:v>18.809999999999999</c:v>
                </c:pt>
                <c:pt idx="1756">
                  <c:v>16.7</c:v>
                </c:pt>
                <c:pt idx="1757">
                  <c:v>16.7</c:v>
                </c:pt>
                <c:pt idx="1758">
                  <c:v>16.440000000000001</c:v>
                </c:pt>
                <c:pt idx="1759">
                  <c:v>15.66</c:v>
                </c:pt>
                <c:pt idx="1760">
                  <c:v>15.64</c:v>
                </c:pt>
                <c:pt idx="1761">
                  <c:v>15.5</c:v>
                </c:pt>
                <c:pt idx="1762">
                  <c:v>15.48</c:v>
                </c:pt>
                <c:pt idx="1763">
                  <c:v>15.47</c:v>
                </c:pt>
                <c:pt idx="1764">
                  <c:v>15.59</c:v>
                </c:pt>
                <c:pt idx="1765">
                  <c:v>14.26</c:v>
                </c:pt>
                <c:pt idx="1766">
                  <c:v>14.82</c:v>
                </c:pt>
                <c:pt idx="1767">
                  <c:v>15.57</c:v>
                </c:pt>
                <c:pt idx="1768">
                  <c:v>15.13</c:v>
                </c:pt>
                <c:pt idx="1769">
                  <c:v>15.58</c:v>
                </c:pt>
                <c:pt idx="1770">
                  <c:v>15.04</c:v>
                </c:pt>
                <c:pt idx="1771">
                  <c:v>14.47</c:v>
                </c:pt>
                <c:pt idx="1772">
                  <c:v>15.42</c:v>
                </c:pt>
                <c:pt idx="1773">
                  <c:v>15.31</c:v>
                </c:pt>
                <c:pt idx="1774">
                  <c:v>14.8</c:v>
                </c:pt>
                <c:pt idx="1775">
                  <c:v>15.64</c:v>
                </c:pt>
                <c:pt idx="1776">
                  <c:v>17.11</c:v>
                </c:pt>
                <c:pt idx="1777">
                  <c:v>17.95</c:v>
                </c:pt>
                <c:pt idx="1778">
                  <c:v>19.07</c:v>
                </c:pt>
                <c:pt idx="1779">
                  <c:v>20.87</c:v>
                </c:pt>
                <c:pt idx="1780">
                  <c:v>18.05</c:v>
                </c:pt>
                <c:pt idx="1781">
                  <c:v>17.29</c:v>
                </c:pt>
                <c:pt idx="1782">
                  <c:v>17.260000000000002</c:v>
                </c:pt>
                <c:pt idx="1783">
                  <c:v>18.43</c:v>
                </c:pt>
                <c:pt idx="1784">
                  <c:v>17.96</c:v>
                </c:pt>
                <c:pt idx="1785">
                  <c:v>18.190000000000001</c:v>
                </c:pt>
                <c:pt idx="1786">
                  <c:v>17.309999999999999</c:v>
                </c:pt>
                <c:pt idx="1787">
                  <c:v>16.8</c:v>
                </c:pt>
                <c:pt idx="1788">
                  <c:v>18.190000000000001</c:v>
                </c:pt>
                <c:pt idx="1789">
                  <c:v>18.190000000000001</c:v>
                </c:pt>
                <c:pt idx="1790">
                  <c:v>17.78</c:v>
                </c:pt>
                <c:pt idx="1791">
                  <c:v>17.78</c:v>
                </c:pt>
                <c:pt idx="1792">
                  <c:v>19.22</c:v>
                </c:pt>
                <c:pt idx="1793">
                  <c:v>21.14</c:v>
                </c:pt>
                <c:pt idx="1794">
                  <c:v>19.54</c:v>
                </c:pt>
                <c:pt idx="1795">
                  <c:v>19.04</c:v>
                </c:pt>
                <c:pt idx="1796">
                  <c:v>20.79</c:v>
                </c:pt>
                <c:pt idx="1797">
                  <c:v>18.63</c:v>
                </c:pt>
                <c:pt idx="1798">
                  <c:v>18.16</c:v>
                </c:pt>
                <c:pt idx="1799">
                  <c:v>17.649999999999999</c:v>
                </c:pt>
                <c:pt idx="1800">
                  <c:v>17.760000000000002</c:v>
                </c:pt>
                <c:pt idx="1801">
                  <c:v>17.100000000000001</c:v>
                </c:pt>
                <c:pt idx="1802">
                  <c:v>17.98</c:v>
                </c:pt>
                <c:pt idx="1803">
                  <c:v>18.55</c:v>
                </c:pt>
                <c:pt idx="1804">
                  <c:v>19.440000000000001</c:v>
                </c:pt>
                <c:pt idx="1805">
                  <c:v>19.399999999999999</c:v>
                </c:pt>
                <c:pt idx="1806">
                  <c:v>18.53</c:v>
                </c:pt>
                <c:pt idx="1807">
                  <c:v>18.57</c:v>
                </c:pt>
                <c:pt idx="1808">
                  <c:v>18.309999999999999</c:v>
                </c:pt>
                <c:pt idx="1809">
                  <c:v>18.91</c:v>
                </c:pt>
                <c:pt idx="1810">
                  <c:v>18.670000000000002</c:v>
                </c:pt>
                <c:pt idx="1811">
                  <c:v>18.28</c:v>
                </c:pt>
                <c:pt idx="1812">
                  <c:v>19.87</c:v>
                </c:pt>
                <c:pt idx="1813">
                  <c:v>20.89</c:v>
                </c:pt>
                <c:pt idx="1814">
                  <c:v>22.2</c:v>
                </c:pt>
                <c:pt idx="1815">
                  <c:v>20.91</c:v>
                </c:pt>
                <c:pt idx="1816">
                  <c:v>20.91</c:v>
                </c:pt>
                <c:pt idx="1817">
                  <c:v>20.47</c:v>
                </c:pt>
                <c:pt idx="1818">
                  <c:v>21.05</c:v>
                </c:pt>
                <c:pt idx="1819">
                  <c:v>20.69</c:v>
                </c:pt>
                <c:pt idx="1820">
                  <c:v>21.07</c:v>
                </c:pt>
                <c:pt idx="1821">
                  <c:v>20.63</c:v>
                </c:pt>
                <c:pt idx="1822">
                  <c:v>21.48</c:v>
                </c:pt>
                <c:pt idx="1823">
                  <c:v>22.22</c:v>
                </c:pt>
                <c:pt idx="1824">
                  <c:v>22.97</c:v>
                </c:pt>
                <c:pt idx="1825">
                  <c:v>23.4</c:v>
                </c:pt>
                <c:pt idx="1826">
                  <c:v>23.4</c:v>
                </c:pt>
                <c:pt idx="1827">
                  <c:v>22.65</c:v>
                </c:pt>
                <c:pt idx="1828">
                  <c:v>23.52</c:v>
                </c:pt>
                <c:pt idx="1829">
                  <c:v>21.91</c:v>
                </c:pt>
                <c:pt idx="1830">
                  <c:v>20.73</c:v>
                </c:pt>
                <c:pt idx="1831">
                  <c:v>20.73</c:v>
                </c:pt>
                <c:pt idx="1832">
                  <c:v>21.16</c:v>
                </c:pt>
                <c:pt idx="1833">
                  <c:v>21.43</c:v>
                </c:pt>
                <c:pt idx="1834">
                  <c:v>23.22</c:v>
                </c:pt>
                <c:pt idx="1835">
                  <c:v>24.92</c:v>
                </c:pt>
                <c:pt idx="1836">
                  <c:v>24.29</c:v>
                </c:pt>
                <c:pt idx="1837">
                  <c:v>25.11</c:v>
                </c:pt>
                <c:pt idx="1838">
                  <c:v>26.04</c:v>
                </c:pt>
                <c:pt idx="1839">
                  <c:v>25.41</c:v>
                </c:pt>
                <c:pt idx="1840">
                  <c:v>25.67</c:v>
                </c:pt>
                <c:pt idx="1841">
                  <c:v>26.38</c:v>
                </c:pt>
                <c:pt idx="1842">
                  <c:v>30.59</c:v>
                </c:pt>
                <c:pt idx="1843">
                  <c:v>28.67</c:v>
                </c:pt>
                <c:pt idx="1844">
                  <c:v>28.13</c:v>
                </c:pt>
                <c:pt idx="1845">
                  <c:v>27.84</c:v>
                </c:pt>
                <c:pt idx="1846">
                  <c:v>27.52</c:v>
                </c:pt>
                <c:pt idx="1847">
                  <c:v>27.41</c:v>
                </c:pt>
                <c:pt idx="1848">
                  <c:v>27.8</c:v>
                </c:pt>
                <c:pt idx="1849">
                  <c:v>30.64</c:v>
                </c:pt>
                <c:pt idx="1850">
                  <c:v>32.130000000000003</c:v>
                </c:pt>
                <c:pt idx="1851">
                  <c:v>34.47</c:v>
                </c:pt>
                <c:pt idx="1852">
                  <c:v>33.979999999999997</c:v>
                </c:pt>
                <c:pt idx="1853">
                  <c:v>33.979999999999997</c:v>
                </c:pt>
                <c:pt idx="1854">
                  <c:v>31.97</c:v>
                </c:pt>
                <c:pt idx="1855">
                  <c:v>32.909999999999997</c:v>
                </c:pt>
                <c:pt idx="1856">
                  <c:v>32</c:v>
                </c:pt>
                <c:pt idx="1857">
                  <c:v>34.51</c:v>
                </c:pt>
                <c:pt idx="1858">
                  <c:v>33.51</c:v>
                </c:pt>
                <c:pt idx="1859">
                  <c:v>31.22</c:v>
                </c:pt>
                <c:pt idx="1860">
                  <c:v>31.13</c:v>
                </c:pt>
                <c:pt idx="1861">
                  <c:v>30.04</c:v>
                </c:pt>
                <c:pt idx="1862">
                  <c:v>32.81</c:v>
                </c:pt>
                <c:pt idx="1863">
                  <c:v>36.159999999999997</c:v>
                </c:pt>
                <c:pt idx="1864">
                  <c:v>27.48</c:v>
                </c:pt>
                <c:pt idx="1865">
                  <c:v>29.85</c:v>
                </c:pt>
                <c:pt idx="1866">
                  <c:v>30.16</c:v>
                </c:pt>
                <c:pt idx="1867">
                  <c:v>30.5</c:v>
                </c:pt>
                <c:pt idx="1868">
                  <c:v>32.74</c:v>
                </c:pt>
                <c:pt idx="1869">
                  <c:v>34.770000000000003</c:v>
                </c:pt>
                <c:pt idx="1870">
                  <c:v>29.96</c:v>
                </c:pt>
                <c:pt idx="1871">
                  <c:v>24.53</c:v>
                </c:pt>
                <c:pt idx="1872">
                  <c:v>25.46</c:v>
                </c:pt>
                <c:pt idx="1873">
                  <c:v>29.86</c:v>
                </c:pt>
                <c:pt idx="1874">
                  <c:v>32.22</c:v>
                </c:pt>
                <c:pt idx="1875">
                  <c:v>29.26</c:v>
                </c:pt>
                <c:pt idx="1876">
                  <c:v>31.32</c:v>
                </c:pt>
                <c:pt idx="1877">
                  <c:v>34.78</c:v>
                </c:pt>
                <c:pt idx="1878">
                  <c:v>34.44</c:v>
                </c:pt>
                <c:pt idx="1879">
                  <c:v>31.56</c:v>
                </c:pt>
                <c:pt idx="1880">
                  <c:v>33.39</c:v>
                </c:pt>
                <c:pt idx="1881">
                  <c:v>28.24</c:v>
                </c:pt>
                <c:pt idx="1882">
                  <c:v>30.7</c:v>
                </c:pt>
                <c:pt idx="1883">
                  <c:v>31.26</c:v>
                </c:pt>
                <c:pt idx="1884">
                  <c:v>32.86</c:v>
                </c:pt>
                <c:pt idx="1885">
                  <c:v>33.020000000000003</c:v>
                </c:pt>
                <c:pt idx="1886">
                  <c:v>36.200000000000003</c:v>
                </c:pt>
                <c:pt idx="1887">
                  <c:v>36.270000000000003</c:v>
                </c:pt>
                <c:pt idx="1888">
                  <c:v>37.81</c:v>
                </c:pt>
                <c:pt idx="1889">
                  <c:v>40.82</c:v>
                </c:pt>
                <c:pt idx="1890">
                  <c:v>45.45</c:v>
                </c:pt>
                <c:pt idx="1891">
                  <c:v>42.96</c:v>
                </c:pt>
                <c:pt idx="1892">
                  <c:v>38.840000000000003</c:v>
                </c:pt>
                <c:pt idx="1893">
                  <c:v>41.08</c:v>
                </c:pt>
                <c:pt idx="1894">
                  <c:v>37.71</c:v>
                </c:pt>
                <c:pt idx="1895">
                  <c:v>39.020000000000003</c:v>
                </c:pt>
                <c:pt idx="1896">
                  <c:v>41.25</c:v>
                </c:pt>
                <c:pt idx="1897">
                  <c:v>41.35</c:v>
                </c:pt>
                <c:pt idx="1898">
                  <c:v>37.32</c:v>
                </c:pt>
                <c:pt idx="1899">
                  <c:v>32.86</c:v>
                </c:pt>
                <c:pt idx="1900">
                  <c:v>32.729999999999997</c:v>
                </c:pt>
                <c:pt idx="1901">
                  <c:v>30.98</c:v>
                </c:pt>
                <c:pt idx="1902">
                  <c:v>31.97</c:v>
                </c:pt>
                <c:pt idx="1903">
                  <c:v>34.6</c:v>
                </c:pt>
                <c:pt idx="1904">
                  <c:v>36.909999999999997</c:v>
                </c:pt>
                <c:pt idx="1905">
                  <c:v>38.590000000000003</c:v>
                </c:pt>
                <c:pt idx="1906">
                  <c:v>38.520000000000003</c:v>
                </c:pt>
                <c:pt idx="1907">
                  <c:v>34.32</c:v>
                </c:pt>
                <c:pt idx="1908">
                  <c:v>33.380000000000003</c:v>
                </c:pt>
                <c:pt idx="1909">
                  <c:v>37</c:v>
                </c:pt>
                <c:pt idx="1910">
                  <c:v>33.92</c:v>
                </c:pt>
                <c:pt idx="1911">
                  <c:v>33.92</c:v>
                </c:pt>
                <c:pt idx="1912">
                  <c:v>31.82</c:v>
                </c:pt>
                <c:pt idx="1913">
                  <c:v>31.62</c:v>
                </c:pt>
                <c:pt idx="1914">
                  <c:v>32.89</c:v>
                </c:pt>
                <c:pt idx="1915">
                  <c:v>32.28</c:v>
                </c:pt>
                <c:pt idx="1916">
                  <c:v>35.590000000000003</c:v>
                </c:pt>
                <c:pt idx="1917">
                  <c:v>39.76</c:v>
                </c:pt>
                <c:pt idx="1918">
                  <c:v>35.9</c:v>
                </c:pt>
                <c:pt idx="1919">
                  <c:v>36.270000000000003</c:v>
                </c:pt>
                <c:pt idx="1920">
                  <c:v>42.44</c:v>
                </c:pt>
                <c:pt idx="1921">
                  <c:v>43.05</c:v>
                </c:pt>
                <c:pt idx="1922">
                  <c:v>42.67</c:v>
                </c:pt>
                <c:pt idx="1923">
                  <c:v>31.58</c:v>
                </c:pt>
                <c:pt idx="1924">
                  <c:v>32.85</c:v>
                </c:pt>
                <c:pt idx="1925">
                  <c:v>31.87</c:v>
                </c:pt>
                <c:pt idx="1926">
                  <c:v>36.36</c:v>
                </c:pt>
                <c:pt idx="1927">
                  <c:v>39</c:v>
                </c:pt>
                <c:pt idx="1928">
                  <c:v>42.99</c:v>
                </c:pt>
                <c:pt idx="1929">
                  <c:v>35.06</c:v>
                </c:pt>
                <c:pt idx="1930">
                  <c:v>48</c:v>
                </c:pt>
                <c:pt idx="1931">
                  <c:v>32</c:v>
                </c:pt>
                <c:pt idx="1932">
                  <c:v>31.66</c:v>
                </c:pt>
                <c:pt idx="1933">
                  <c:v>23.38</c:v>
                </c:pt>
                <c:pt idx="1934">
                  <c:v>24.79</c:v>
                </c:pt>
                <c:pt idx="1935">
                  <c:v>23.66</c:v>
                </c:pt>
                <c:pt idx="1936">
                  <c:v>25.25</c:v>
                </c:pt>
                <c:pt idx="1937">
                  <c:v>23.74</c:v>
                </c:pt>
                <c:pt idx="1938">
                  <c:v>22.98</c:v>
                </c:pt>
                <c:pt idx="1939">
                  <c:v>20.23</c:v>
                </c:pt>
                <c:pt idx="1940">
                  <c:v>19.350000000000001</c:v>
                </c:pt>
                <c:pt idx="1941">
                  <c:v>17.52</c:v>
                </c:pt>
                <c:pt idx="1942">
                  <c:v>17.559999999999999</c:v>
                </c:pt>
                <c:pt idx="1943">
                  <c:v>19.09</c:v>
                </c:pt>
                <c:pt idx="1944">
                  <c:v>19.21</c:v>
                </c:pt>
                <c:pt idx="1945">
                  <c:v>20.95</c:v>
                </c:pt>
                <c:pt idx="1946">
                  <c:v>19.53</c:v>
                </c:pt>
                <c:pt idx="1947">
                  <c:v>20.8</c:v>
                </c:pt>
                <c:pt idx="1948">
                  <c:v>19.91</c:v>
                </c:pt>
                <c:pt idx="1949">
                  <c:v>19.87</c:v>
                </c:pt>
                <c:pt idx="1950">
                  <c:v>18.39</c:v>
                </c:pt>
                <c:pt idx="1951">
                  <c:v>15.95</c:v>
                </c:pt>
                <c:pt idx="1952">
                  <c:v>15.95</c:v>
                </c:pt>
                <c:pt idx="1953">
                  <c:v>16.34</c:v>
                </c:pt>
                <c:pt idx="1954">
                  <c:v>16.059999999999999</c:v>
                </c:pt>
                <c:pt idx="1955">
                  <c:v>15.87</c:v>
                </c:pt>
                <c:pt idx="1956">
                  <c:v>15.87</c:v>
                </c:pt>
                <c:pt idx="1957">
                  <c:v>16.52</c:v>
                </c:pt>
                <c:pt idx="1958">
                  <c:v>17.27</c:v>
                </c:pt>
                <c:pt idx="1959">
                  <c:v>19.170000000000002</c:v>
                </c:pt>
                <c:pt idx="1960">
                  <c:v>20.56</c:v>
                </c:pt>
                <c:pt idx="1961">
                  <c:v>21.1</c:v>
                </c:pt>
                <c:pt idx="1962">
                  <c:v>19.29</c:v>
                </c:pt>
                <c:pt idx="1963">
                  <c:v>18.52</c:v>
                </c:pt>
                <c:pt idx="1964">
                  <c:v>18.86</c:v>
                </c:pt>
                <c:pt idx="1965">
                  <c:v>19.989999999999998</c:v>
                </c:pt>
                <c:pt idx="1966">
                  <c:v>21.85</c:v>
                </c:pt>
                <c:pt idx="1967">
                  <c:v>22.73</c:v>
                </c:pt>
                <c:pt idx="1968">
                  <c:v>21.32</c:v>
                </c:pt>
                <c:pt idx="1969">
                  <c:v>18.260000000000002</c:v>
                </c:pt>
                <c:pt idx="1970">
                  <c:v>19.61</c:v>
                </c:pt>
                <c:pt idx="1971">
                  <c:v>18.86</c:v>
                </c:pt>
                <c:pt idx="1972">
                  <c:v>17.77</c:v>
                </c:pt>
                <c:pt idx="1973">
                  <c:v>18.79</c:v>
                </c:pt>
                <c:pt idx="1974">
                  <c:v>18.07</c:v>
                </c:pt>
                <c:pt idx="1975">
                  <c:v>18.489999999999998</c:v>
                </c:pt>
                <c:pt idx="1976">
                  <c:v>17.95</c:v>
                </c:pt>
                <c:pt idx="1977">
                  <c:v>18.09</c:v>
                </c:pt>
                <c:pt idx="1978">
                  <c:v>18.3</c:v>
                </c:pt>
                <c:pt idx="1979">
                  <c:v>15.45</c:v>
                </c:pt>
                <c:pt idx="1980">
                  <c:v>15.98</c:v>
                </c:pt>
                <c:pt idx="1981">
                  <c:v>15.98</c:v>
                </c:pt>
                <c:pt idx="1982">
                  <c:v>16.09</c:v>
                </c:pt>
                <c:pt idx="1983">
                  <c:v>17.07</c:v>
                </c:pt>
                <c:pt idx="1984">
                  <c:v>17.82</c:v>
                </c:pt>
                <c:pt idx="1985">
                  <c:v>18.27</c:v>
                </c:pt>
                <c:pt idx="1986">
                  <c:v>17.43</c:v>
                </c:pt>
                <c:pt idx="1987">
                  <c:v>15.52</c:v>
                </c:pt>
                <c:pt idx="1988">
                  <c:v>16.23</c:v>
                </c:pt>
                <c:pt idx="1989">
                  <c:v>17.55</c:v>
                </c:pt>
                <c:pt idx="1990">
                  <c:v>18.239999999999998</c:v>
                </c:pt>
                <c:pt idx="1991">
                  <c:v>17.07</c:v>
                </c:pt>
                <c:pt idx="1992">
                  <c:v>16.03</c:v>
                </c:pt>
                <c:pt idx="1993">
                  <c:v>16.95</c:v>
                </c:pt>
                <c:pt idx="1994">
                  <c:v>15.91</c:v>
                </c:pt>
                <c:pt idx="1995">
                  <c:v>17.16</c:v>
                </c:pt>
                <c:pt idx="1996">
                  <c:v>18.399999999999999</c:v>
                </c:pt>
                <c:pt idx="1997">
                  <c:v>18.2</c:v>
                </c:pt>
                <c:pt idx="1998">
                  <c:v>17.079999999999998</c:v>
                </c:pt>
                <c:pt idx="1999">
                  <c:v>16.7</c:v>
                </c:pt>
                <c:pt idx="2000">
                  <c:v>15.99</c:v>
                </c:pt>
                <c:pt idx="2001">
                  <c:v>14.75</c:v>
                </c:pt>
                <c:pt idx="2002">
                  <c:v>14.62</c:v>
                </c:pt>
                <c:pt idx="2003">
                  <c:v>15.35</c:v>
                </c:pt>
                <c:pt idx="2004">
                  <c:v>15.62</c:v>
                </c:pt>
                <c:pt idx="2005">
                  <c:v>15.77</c:v>
                </c:pt>
                <c:pt idx="2006">
                  <c:v>14.69</c:v>
                </c:pt>
                <c:pt idx="2007">
                  <c:v>14.69</c:v>
                </c:pt>
                <c:pt idx="2008">
                  <c:v>15.07</c:v>
                </c:pt>
                <c:pt idx="2009">
                  <c:v>15.83</c:v>
                </c:pt>
                <c:pt idx="2010">
                  <c:v>16.96</c:v>
                </c:pt>
                <c:pt idx="2011">
                  <c:v>15.32</c:v>
                </c:pt>
                <c:pt idx="2012">
                  <c:v>16.27</c:v>
                </c:pt>
                <c:pt idx="2013">
                  <c:v>16.920000000000002</c:v>
                </c:pt>
                <c:pt idx="2014">
                  <c:v>17.09</c:v>
                </c:pt>
                <c:pt idx="2015">
                  <c:v>16.59</c:v>
                </c:pt>
                <c:pt idx="2016">
                  <c:v>17.87</c:v>
                </c:pt>
                <c:pt idx="2017">
                  <c:v>17.11</c:v>
                </c:pt>
                <c:pt idx="2018">
                  <c:v>16.899999999999999</c:v>
                </c:pt>
                <c:pt idx="2019">
                  <c:v>17.25</c:v>
                </c:pt>
                <c:pt idx="2020">
                  <c:v>17.5</c:v>
                </c:pt>
                <c:pt idx="2021">
                  <c:v>17.399999999999999</c:v>
                </c:pt>
                <c:pt idx="2022">
                  <c:v>17.739999999999998</c:v>
                </c:pt>
                <c:pt idx="2023">
                  <c:v>17.71</c:v>
                </c:pt>
                <c:pt idx="2024">
                  <c:v>18.16</c:v>
                </c:pt>
                <c:pt idx="2025">
                  <c:v>19.440000000000001</c:v>
                </c:pt>
                <c:pt idx="2026">
                  <c:v>17.91</c:v>
                </c:pt>
                <c:pt idx="2027">
                  <c:v>18</c:v>
                </c:pt>
                <c:pt idx="2028">
                  <c:v>19.170000000000002</c:v>
                </c:pt>
                <c:pt idx="2029">
                  <c:v>20.21</c:v>
                </c:pt>
                <c:pt idx="2030">
                  <c:v>20.61</c:v>
                </c:pt>
                <c:pt idx="2031">
                  <c:v>24.44</c:v>
                </c:pt>
                <c:pt idx="2032">
                  <c:v>26.37</c:v>
                </c:pt>
                <c:pt idx="2033">
                  <c:v>29.4</c:v>
                </c:pt>
                <c:pt idx="2034">
                  <c:v>24.32</c:v>
                </c:pt>
                <c:pt idx="2035">
                  <c:v>21.13</c:v>
                </c:pt>
                <c:pt idx="2036">
                  <c:v>20.079999999999998</c:v>
                </c:pt>
                <c:pt idx="2037">
                  <c:v>21.88</c:v>
                </c:pt>
                <c:pt idx="2038">
                  <c:v>20.22</c:v>
                </c:pt>
                <c:pt idx="2039">
                  <c:v>19.82</c:v>
                </c:pt>
                <c:pt idx="2040">
                  <c:v>20.66</c:v>
                </c:pt>
                <c:pt idx="2041">
                  <c:v>19.059999999999999</c:v>
                </c:pt>
                <c:pt idx="2042">
                  <c:v>18.600000000000001</c:v>
                </c:pt>
                <c:pt idx="2043">
                  <c:v>20.7</c:v>
                </c:pt>
                <c:pt idx="2044">
                  <c:v>21.01</c:v>
                </c:pt>
                <c:pt idx="2045">
                  <c:v>18.350000000000001</c:v>
                </c:pt>
                <c:pt idx="2046">
                  <c:v>19.22</c:v>
                </c:pt>
                <c:pt idx="2047">
                  <c:v>21.32</c:v>
                </c:pt>
                <c:pt idx="2048">
                  <c:v>22.13</c:v>
                </c:pt>
                <c:pt idx="2049">
                  <c:v>20.8</c:v>
                </c:pt>
                <c:pt idx="2050">
                  <c:v>16.43</c:v>
                </c:pt>
                <c:pt idx="2051">
                  <c:v>16.43</c:v>
                </c:pt>
                <c:pt idx="2052">
                  <c:v>16.59</c:v>
                </c:pt>
                <c:pt idx="2053">
                  <c:v>16.72</c:v>
                </c:pt>
                <c:pt idx="2054">
                  <c:v>16.37</c:v>
                </c:pt>
                <c:pt idx="2055">
                  <c:v>15.95</c:v>
                </c:pt>
                <c:pt idx="2056">
                  <c:v>15.69</c:v>
                </c:pt>
                <c:pt idx="2057">
                  <c:v>16.09</c:v>
                </c:pt>
                <c:pt idx="2058">
                  <c:v>15.87</c:v>
                </c:pt>
                <c:pt idx="2059">
                  <c:v>15.81</c:v>
                </c:pt>
                <c:pt idx="2060">
                  <c:v>16.28</c:v>
                </c:pt>
                <c:pt idx="2061">
                  <c:v>15.93</c:v>
                </c:pt>
                <c:pt idx="2062">
                  <c:v>16.690000000000001</c:v>
                </c:pt>
                <c:pt idx="2063">
                  <c:v>17.3</c:v>
                </c:pt>
                <c:pt idx="2064">
                  <c:v>17.63</c:v>
                </c:pt>
                <c:pt idx="2065">
                  <c:v>19.53</c:v>
                </c:pt>
                <c:pt idx="2066">
                  <c:v>20.04</c:v>
                </c:pt>
                <c:pt idx="2067">
                  <c:v>16.149999999999999</c:v>
                </c:pt>
                <c:pt idx="2068">
                  <c:v>16.64</c:v>
                </c:pt>
                <c:pt idx="2069">
                  <c:v>17.59</c:v>
                </c:pt>
                <c:pt idx="2070">
                  <c:v>17.649999999999999</c:v>
                </c:pt>
                <c:pt idx="2071">
                  <c:v>18.47</c:v>
                </c:pt>
                <c:pt idx="2072">
                  <c:v>17.989999999999998</c:v>
                </c:pt>
                <c:pt idx="2073">
                  <c:v>17.309999999999999</c:v>
                </c:pt>
                <c:pt idx="2074">
                  <c:v>15.87</c:v>
                </c:pt>
                <c:pt idx="2075">
                  <c:v>15.46</c:v>
                </c:pt>
                <c:pt idx="2076">
                  <c:v>15.46</c:v>
                </c:pt>
                <c:pt idx="2077">
                  <c:v>16.39</c:v>
                </c:pt>
                <c:pt idx="2078">
                  <c:v>16.239999999999998</c:v>
                </c:pt>
                <c:pt idx="2079">
                  <c:v>16.89</c:v>
                </c:pt>
                <c:pt idx="2080">
                  <c:v>17.54</c:v>
                </c:pt>
                <c:pt idx="2081">
                  <c:v>17.14</c:v>
                </c:pt>
                <c:pt idx="2082">
                  <c:v>17.399999999999999</c:v>
                </c:pt>
                <c:pt idx="2083">
                  <c:v>17.02</c:v>
                </c:pt>
                <c:pt idx="2084">
                  <c:v>17.38</c:v>
                </c:pt>
                <c:pt idx="2085">
                  <c:v>17.61</c:v>
                </c:pt>
                <c:pt idx="2086">
                  <c:v>17.75</c:v>
                </c:pt>
                <c:pt idx="2087">
                  <c:v>17.52</c:v>
                </c:pt>
                <c:pt idx="2088">
                  <c:v>17.28</c:v>
                </c:pt>
                <c:pt idx="2089">
                  <c:v>17.52</c:v>
                </c:pt>
                <c:pt idx="2090">
                  <c:v>17.670000000000002</c:v>
                </c:pt>
                <c:pt idx="2091">
                  <c:v>16.47</c:v>
                </c:pt>
                <c:pt idx="2092">
                  <c:v>16.47</c:v>
                </c:pt>
                <c:pt idx="2093">
                  <c:v>15.45</c:v>
                </c:pt>
                <c:pt idx="2094">
                  <c:v>16.489999999999998</c:v>
                </c:pt>
                <c:pt idx="2095">
                  <c:v>16.41</c:v>
                </c:pt>
                <c:pt idx="2096">
                  <c:v>16.11</c:v>
                </c:pt>
                <c:pt idx="2097">
                  <c:v>17.39</c:v>
                </c:pt>
                <c:pt idx="2098">
                  <c:v>17.940000000000001</c:v>
                </c:pt>
                <c:pt idx="2099">
                  <c:v>17.61</c:v>
                </c:pt>
                <c:pt idx="2100">
                  <c:v>17.55</c:v>
                </c:pt>
                <c:pt idx="2101">
                  <c:v>17.61</c:v>
                </c:pt>
                <c:pt idx="2102">
                  <c:v>17.25</c:v>
                </c:pt>
                <c:pt idx="2103">
                  <c:v>17.739999999999998</c:v>
                </c:pt>
                <c:pt idx="2104">
                  <c:v>17.989999999999998</c:v>
                </c:pt>
                <c:pt idx="2105">
                  <c:v>18.02</c:v>
                </c:pt>
                <c:pt idx="2106">
                  <c:v>18.010000000000002</c:v>
                </c:pt>
                <c:pt idx="2107">
                  <c:v>19.39</c:v>
                </c:pt>
                <c:pt idx="2108">
                  <c:v>21.36</c:v>
                </c:pt>
                <c:pt idx="2109">
                  <c:v>23.54</c:v>
                </c:pt>
                <c:pt idx="2110">
                  <c:v>21.53</c:v>
                </c:pt>
                <c:pt idx="2111">
                  <c:v>22.22</c:v>
                </c:pt>
                <c:pt idx="2112">
                  <c:v>19.559999999999999</c:v>
                </c:pt>
                <c:pt idx="2113">
                  <c:v>19.559999999999999</c:v>
                </c:pt>
                <c:pt idx="2114">
                  <c:v>20.63</c:v>
                </c:pt>
                <c:pt idx="2115">
                  <c:v>18.37</c:v>
                </c:pt>
                <c:pt idx="2116">
                  <c:v>18.04</c:v>
                </c:pt>
                <c:pt idx="2117">
                  <c:v>18.75</c:v>
                </c:pt>
                <c:pt idx="2118">
                  <c:v>21.76</c:v>
                </c:pt>
                <c:pt idx="2119">
                  <c:v>22.58</c:v>
                </c:pt>
                <c:pt idx="2120">
                  <c:v>20.2</c:v>
                </c:pt>
                <c:pt idx="2121">
                  <c:v>20.61</c:v>
                </c:pt>
                <c:pt idx="2122">
                  <c:v>18.64</c:v>
                </c:pt>
                <c:pt idx="2123">
                  <c:v>18.47</c:v>
                </c:pt>
                <c:pt idx="2124">
                  <c:v>19.079999999999998</c:v>
                </c:pt>
                <c:pt idx="2125">
                  <c:v>18.29</c:v>
                </c:pt>
                <c:pt idx="2126">
                  <c:v>18.260000000000002</c:v>
                </c:pt>
                <c:pt idx="2127">
                  <c:v>18.52</c:v>
                </c:pt>
                <c:pt idx="2128">
                  <c:v>19.559999999999999</c:v>
                </c:pt>
                <c:pt idx="2129">
                  <c:v>21.57</c:v>
                </c:pt>
                <c:pt idx="2130">
                  <c:v>21.83</c:v>
                </c:pt>
                <c:pt idx="2131">
                  <c:v>21.2</c:v>
                </c:pt>
                <c:pt idx="2132">
                  <c:v>20.88</c:v>
                </c:pt>
                <c:pt idx="2133">
                  <c:v>20.71</c:v>
                </c:pt>
                <c:pt idx="2134">
                  <c:v>20.22</c:v>
                </c:pt>
                <c:pt idx="2135">
                  <c:v>19.850000000000001</c:v>
                </c:pt>
                <c:pt idx="2136">
                  <c:v>18.78</c:v>
                </c:pt>
                <c:pt idx="2137">
                  <c:v>19.27</c:v>
                </c:pt>
                <c:pt idx="2138">
                  <c:v>19.79</c:v>
                </c:pt>
                <c:pt idx="2139">
                  <c:v>20.63</c:v>
                </c:pt>
                <c:pt idx="2140">
                  <c:v>19.09</c:v>
                </c:pt>
                <c:pt idx="2141">
                  <c:v>19.03</c:v>
                </c:pt>
                <c:pt idx="2142">
                  <c:v>19.88</c:v>
                </c:pt>
                <c:pt idx="2143">
                  <c:v>19.07</c:v>
                </c:pt>
                <c:pt idx="2144">
                  <c:v>18.93</c:v>
                </c:pt>
                <c:pt idx="2145">
                  <c:v>18.96</c:v>
                </c:pt>
                <c:pt idx="2146">
                  <c:v>20.71</c:v>
                </c:pt>
                <c:pt idx="2147">
                  <c:v>21.56</c:v>
                </c:pt>
                <c:pt idx="2148">
                  <c:v>21.49</c:v>
                </c:pt>
                <c:pt idx="2149">
                  <c:v>21.76</c:v>
                </c:pt>
                <c:pt idx="2150">
                  <c:v>23.53</c:v>
                </c:pt>
                <c:pt idx="2151">
                  <c:v>22.5</c:v>
                </c:pt>
                <c:pt idx="2152">
                  <c:v>23.7</c:v>
                </c:pt>
                <c:pt idx="2153">
                  <c:v>23.25</c:v>
                </c:pt>
                <c:pt idx="2154">
                  <c:v>22.6</c:v>
                </c:pt>
                <c:pt idx="2155">
                  <c:v>22.54</c:v>
                </c:pt>
                <c:pt idx="2156">
                  <c:v>21.71</c:v>
                </c:pt>
                <c:pt idx="2157">
                  <c:v>23.87</c:v>
                </c:pt>
                <c:pt idx="2158">
                  <c:v>22.51</c:v>
                </c:pt>
                <c:pt idx="2159">
                  <c:v>22.35</c:v>
                </c:pt>
                <c:pt idx="2160">
                  <c:v>21.5</c:v>
                </c:pt>
                <c:pt idx="2161">
                  <c:v>22.01</c:v>
                </c:pt>
                <c:pt idx="2162">
                  <c:v>21.72</c:v>
                </c:pt>
                <c:pt idx="2163">
                  <c:v>22.1</c:v>
                </c:pt>
                <c:pt idx="2164">
                  <c:v>21.56</c:v>
                </c:pt>
                <c:pt idx="2165">
                  <c:v>21.21</c:v>
                </c:pt>
                <c:pt idx="2166">
                  <c:v>21.99</c:v>
                </c:pt>
                <c:pt idx="2167">
                  <c:v>22.81</c:v>
                </c:pt>
                <c:pt idx="2168">
                  <c:v>23.25</c:v>
                </c:pt>
                <c:pt idx="2169">
                  <c:v>23.8</c:v>
                </c:pt>
                <c:pt idx="2170">
                  <c:v>21.31</c:v>
                </c:pt>
                <c:pt idx="2171">
                  <c:v>21.31</c:v>
                </c:pt>
                <c:pt idx="2172">
                  <c:v>23.19</c:v>
                </c:pt>
                <c:pt idx="2173">
                  <c:v>23.89</c:v>
                </c:pt>
                <c:pt idx="2174">
                  <c:v>26.05</c:v>
                </c:pt>
                <c:pt idx="2175">
                  <c:v>27.21</c:v>
                </c:pt>
                <c:pt idx="2176">
                  <c:v>24.45</c:v>
                </c:pt>
                <c:pt idx="2177">
                  <c:v>27.37</c:v>
                </c:pt>
                <c:pt idx="2178">
                  <c:v>26.7</c:v>
                </c:pt>
                <c:pt idx="2179">
                  <c:v>27.46</c:v>
                </c:pt>
                <c:pt idx="2180">
                  <c:v>25.66</c:v>
                </c:pt>
                <c:pt idx="2181">
                  <c:v>25.49</c:v>
                </c:pt>
                <c:pt idx="2182">
                  <c:v>26.44</c:v>
                </c:pt>
                <c:pt idx="2183">
                  <c:v>24.59</c:v>
                </c:pt>
                <c:pt idx="2184">
                  <c:v>24.33</c:v>
                </c:pt>
                <c:pt idx="2185">
                  <c:v>26.1</c:v>
                </c:pt>
                <c:pt idx="2186">
                  <c:v>26.24</c:v>
                </c:pt>
                <c:pt idx="2187">
                  <c:v>25.73</c:v>
                </c:pt>
                <c:pt idx="2188">
                  <c:v>25.39</c:v>
                </c:pt>
                <c:pt idx="2189">
                  <c:v>22.37</c:v>
                </c:pt>
                <c:pt idx="2190">
                  <c:v>22.14</c:v>
                </c:pt>
                <c:pt idx="2191">
                  <c:v>21.74</c:v>
                </c:pt>
                <c:pt idx="2192">
                  <c:v>22.1</c:v>
                </c:pt>
                <c:pt idx="2193">
                  <c:v>22.21</c:v>
                </c:pt>
                <c:pt idx="2194">
                  <c:v>22.63</c:v>
                </c:pt>
                <c:pt idx="2195">
                  <c:v>22.01</c:v>
                </c:pt>
                <c:pt idx="2196">
                  <c:v>23.5</c:v>
                </c:pt>
                <c:pt idx="2197">
                  <c:v>24.13</c:v>
                </c:pt>
                <c:pt idx="2198">
                  <c:v>24.25</c:v>
                </c:pt>
                <c:pt idx="2199">
                  <c:v>23.19</c:v>
                </c:pt>
                <c:pt idx="2200">
                  <c:v>22.73</c:v>
                </c:pt>
                <c:pt idx="2201">
                  <c:v>23.47</c:v>
                </c:pt>
                <c:pt idx="2202">
                  <c:v>24.63</c:v>
                </c:pt>
                <c:pt idx="2203">
                  <c:v>25.64</c:v>
                </c:pt>
                <c:pt idx="2204">
                  <c:v>23.93</c:v>
                </c:pt>
                <c:pt idx="2205">
                  <c:v>25.97</c:v>
                </c:pt>
                <c:pt idx="2206">
                  <c:v>26.25</c:v>
                </c:pt>
                <c:pt idx="2207">
                  <c:v>25.14</c:v>
                </c:pt>
                <c:pt idx="2208">
                  <c:v>24.89</c:v>
                </c:pt>
                <c:pt idx="2209">
                  <c:v>24.56</c:v>
                </c:pt>
                <c:pt idx="2210">
                  <c:v>24.43</c:v>
                </c:pt>
                <c:pt idx="2211">
                  <c:v>24.98</c:v>
                </c:pt>
                <c:pt idx="2212">
                  <c:v>25.71</c:v>
                </c:pt>
                <c:pt idx="2213">
                  <c:v>26.84</c:v>
                </c:pt>
                <c:pt idx="2214">
                  <c:v>29.65</c:v>
                </c:pt>
                <c:pt idx="2215">
                  <c:v>30.12</c:v>
                </c:pt>
                <c:pt idx="2216">
                  <c:v>30.12</c:v>
                </c:pt>
                <c:pt idx="2217">
                  <c:v>32.86</c:v>
                </c:pt>
                <c:pt idx="2218">
                  <c:v>34.54</c:v>
                </c:pt>
                <c:pt idx="2219">
                  <c:v>34.130000000000003</c:v>
                </c:pt>
                <c:pt idx="2220">
                  <c:v>29</c:v>
                </c:pt>
                <c:pt idx="2221">
                  <c:v>28.53</c:v>
                </c:pt>
                <c:pt idx="2222">
                  <c:v>29.74</c:v>
                </c:pt>
                <c:pt idx="2223">
                  <c:v>26.91</c:v>
                </c:pt>
                <c:pt idx="2224">
                  <c:v>27.05</c:v>
                </c:pt>
                <c:pt idx="2225">
                  <c:v>24.88</c:v>
                </c:pt>
                <c:pt idx="2226">
                  <c:v>23.95</c:v>
                </c:pt>
                <c:pt idx="2227">
                  <c:v>25.05</c:v>
                </c:pt>
                <c:pt idx="2228">
                  <c:v>25.92</c:v>
                </c:pt>
                <c:pt idx="2229">
                  <c:v>25.87</c:v>
                </c:pt>
                <c:pt idx="2230">
                  <c:v>28.58</c:v>
                </c:pt>
                <c:pt idx="2231">
                  <c:v>28.79</c:v>
                </c:pt>
                <c:pt idx="2232">
                  <c:v>30.57</c:v>
                </c:pt>
                <c:pt idx="2233">
                  <c:v>33.729999999999997</c:v>
                </c:pt>
                <c:pt idx="2234">
                  <c:v>33.700000000000003</c:v>
                </c:pt>
                <c:pt idx="2235">
                  <c:v>36.57</c:v>
                </c:pt>
                <c:pt idx="2236">
                  <c:v>35.479999999999997</c:v>
                </c:pt>
                <c:pt idx="2237">
                  <c:v>29.46</c:v>
                </c:pt>
                <c:pt idx="2238">
                  <c:v>30.17</c:v>
                </c:pt>
                <c:pt idx="2239">
                  <c:v>35.54</c:v>
                </c:pt>
                <c:pt idx="2240">
                  <c:v>32.07</c:v>
                </c:pt>
                <c:pt idx="2241">
                  <c:v>32.07</c:v>
                </c:pt>
                <c:pt idx="2242">
                  <c:v>29.68</c:v>
                </c:pt>
                <c:pt idx="2243">
                  <c:v>35.020000000000003</c:v>
                </c:pt>
                <c:pt idx="2244">
                  <c:v>34.61</c:v>
                </c:pt>
                <c:pt idx="2245">
                  <c:v>38.32</c:v>
                </c:pt>
                <c:pt idx="2246">
                  <c:v>40.1</c:v>
                </c:pt>
                <c:pt idx="2247">
                  <c:v>45.79</c:v>
                </c:pt>
                <c:pt idx="2248">
                  <c:v>35.32</c:v>
                </c:pt>
                <c:pt idx="2249">
                  <c:v>33.549999999999997</c:v>
                </c:pt>
                <c:pt idx="2250">
                  <c:v>30.84</c:v>
                </c:pt>
                <c:pt idx="2251">
                  <c:v>31.24</c:v>
                </c:pt>
                <c:pt idx="2252">
                  <c:v>26.68</c:v>
                </c:pt>
                <c:pt idx="2253">
                  <c:v>25.52</c:v>
                </c:pt>
                <c:pt idx="2254">
                  <c:v>28.32</c:v>
                </c:pt>
                <c:pt idx="2255">
                  <c:v>28.84</c:v>
                </c:pt>
                <c:pt idx="2256">
                  <c:v>40.950000000000003</c:v>
                </c:pt>
                <c:pt idx="2257">
                  <c:v>32.799999999999997</c:v>
                </c:pt>
                <c:pt idx="2258">
                  <c:v>24.91</c:v>
                </c:pt>
                <c:pt idx="2259">
                  <c:v>23.84</c:v>
                </c:pt>
                <c:pt idx="2260">
                  <c:v>20.190000000000001</c:v>
                </c:pt>
                <c:pt idx="2261">
                  <c:v>22.05</c:v>
                </c:pt>
                <c:pt idx="2262">
                  <c:v>18.440000000000001</c:v>
                </c:pt>
                <c:pt idx="2263">
                  <c:v>21.08</c:v>
                </c:pt>
                <c:pt idx="2264">
                  <c:v>22.81</c:v>
                </c:pt>
                <c:pt idx="2265">
                  <c:v>17.47</c:v>
                </c:pt>
                <c:pt idx="2266">
                  <c:v>16.62</c:v>
                </c:pt>
                <c:pt idx="2267">
                  <c:v>16.47</c:v>
                </c:pt>
                <c:pt idx="2268">
                  <c:v>16.32</c:v>
                </c:pt>
                <c:pt idx="2269">
                  <c:v>15.73</c:v>
                </c:pt>
                <c:pt idx="2270">
                  <c:v>17.34</c:v>
                </c:pt>
                <c:pt idx="2271">
                  <c:v>18.36</c:v>
                </c:pt>
                <c:pt idx="2272">
                  <c:v>15.89</c:v>
                </c:pt>
                <c:pt idx="2273">
                  <c:v>15.59</c:v>
                </c:pt>
                <c:pt idx="2274">
                  <c:v>16.2</c:v>
                </c:pt>
                <c:pt idx="2275">
                  <c:v>15.58</c:v>
                </c:pt>
                <c:pt idx="2276">
                  <c:v>16.14</c:v>
                </c:pt>
                <c:pt idx="2277">
                  <c:v>16.48</c:v>
                </c:pt>
                <c:pt idx="2278">
                  <c:v>16.62</c:v>
                </c:pt>
                <c:pt idx="2279">
                  <c:v>16.23</c:v>
                </c:pt>
                <c:pt idx="2280">
                  <c:v>17.02</c:v>
                </c:pt>
                <c:pt idx="2281">
                  <c:v>17.47</c:v>
                </c:pt>
                <c:pt idx="2282">
                  <c:v>17.47</c:v>
                </c:pt>
                <c:pt idx="2283">
                  <c:v>17.59</c:v>
                </c:pt>
                <c:pt idx="2284">
                  <c:v>17.13</c:v>
                </c:pt>
                <c:pt idx="2285">
                  <c:v>17.59</c:v>
                </c:pt>
                <c:pt idx="2286">
                  <c:v>17.77</c:v>
                </c:pt>
                <c:pt idx="2287">
                  <c:v>18.399999999999999</c:v>
                </c:pt>
                <c:pt idx="2288">
                  <c:v>17.55</c:v>
                </c:pt>
                <c:pt idx="2289">
                  <c:v>16.350000000000001</c:v>
                </c:pt>
                <c:pt idx="2290">
                  <c:v>16.87</c:v>
                </c:pt>
                <c:pt idx="2291">
                  <c:v>16.97</c:v>
                </c:pt>
                <c:pt idx="2292">
                  <c:v>16.62</c:v>
                </c:pt>
                <c:pt idx="2293">
                  <c:v>16.91</c:v>
                </c:pt>
                <c:pt idx="2294">
                  <c:v>17.690000000000001</c:v>
                </c:pt>
                <c:pt idx="2295">
                  <c:v>18</c:v>
                </c:pt>
                <c:pt idx="2296">
                  <c:v>17.579999999999998</c:v>
                </c:pt>
                <c:pt idx="2297">
                  <c:v>18.059999999999999</c:v>
                </c:pt>
                <c:pt idx="2298">
                  <c:v>18.57</c:v>
                </c:pt>
                <c:pt idx="2299">
                  <c:v>17.920000000000002</c:v>
                </c:pt>
                <c:pt idx="2300">
                  <c:v>17.79</c:v>
                </c:pt>
                <c:pt idx="2301">
                  <c:v>17.420000000000002</c:v>
                </c:pt>
                <c:pt idx="2302">
                  <c:v>18.72</c:v>
                </c:pt>
                <c:pt idx="2303">
                  <c:v>18.829999999999998</c:v>
                </c:pt>
                <c:pt idx="2304">
                  <c:v>19.059999999999999</c:v>
                </c:pt>
                <c:pt idx="2305">
                  <c:v>19.260000000000002</c:v>
                </c:pt>
                <c:pt idx="2306">
                  <c:v>19.5</c:v>
                </c:pt>
                <c:pt idx="2307">
                  <c:v>20.100000000000001</c:v>
                </c:pt>
                <c:pt idx="2308">
                  <c:v>20.27</c:v>
                </c:pt>
                <c:pt idx="2309">
                  <c:v>21.37</c:v>
                </c:pt>
                <c:pt idx="2310">
                  <c:v>19.940000000000001</c:v>
                </c:pt>
                <c:pt idx="2311">
                  <c:v>20.02</c:v>
                </c:pt>
                <c:pt idx="2312">
                  <c:v>20.63</c:v>
                </c:pt>
                <c:pt idx="2313">
                  <c:v>21.72</c:v>
                </c:pt>
                <c:pt idx="2314">
                  <c:v>22.25</c:v>
                </c:pt>
                <c:pt idx="2315">
                  <c:v>22.73</c:v>
                </c:pt>
                <c:pt idx="2316">
                  <c:v>22.73</c:v>
                </c:pt>
                <c:pt idx="2317">
                  <c:v>23.96</c:v>
                </c:pt>
                <c:pt idx="2318">
                  <c:v>25.4</c:v>
                </c:pt>
                <c:pt idx="2319">
                  <c:v>26</c:v>
                </c:pt>
                <c:pt idx="2320">
                  <c:v>26.51</c:v>
                </c:pt>
                <c:pt idx="2321">
                  <c:v>26.11</c:v>
                </c:pt>
                <c:pt idx="2322">
                  <c:v>26.08</c:v>
                </c:pt>
                <c:pt idx="2323">
                  <c:v>21.6</c:v>
                </c:pt>
                <c:pt idx="2324">
                  <c:v>21.48</c:v>
                </c:pt>
                <c:pt idx="2325">
                  <c:v>22.59</c:v>
                </c:pt>
                <c:pt idx="2326">
                  <c:v>24.62</c:v>
                </c:pt>
                <c:pt idx="2327">
                  <c:v>23.73</c:v>
                </c:pt>
                <c:pt idx="2328">
                  <c:v>23.14</c:v>
                </c:pt>
                <c:pt idx="2329">
                  <c:v>24.55</c:v>
                </c:pt>
                <c:pt idx="2330">
                  <c:v>25.41</c:v>
                </c:pt>
                <c:pt idx="2331">
                  <c:v>27.31</c:v>
                </c:pt>
                <c:pt idx="2332">
                  <c:v>22.27</c:v>
                </c:pt>
                <c:pt idx="2333">
                  <c:v>18.68</c:v>
                </c:pt>
                <c:pt idx="2334">
                  <c:v>17.579999999999998</c:v>
                </c:pt>
                <c:pt idx="2335">
                  <c:v>17.91</c:v>
                </c:pt>
                <c:pt idx="2336">
                  <c:v>17.91</c:v>
                </c:pt>
                <c:pt idx="2337">
                  <c:v>17.63</c:v>
                </c:pt>
                <c:pt idx="2338">
                  <c:v>17.850000000000001</c:v>
                </c:pt>
                <c:pt idx="2339">
                  <c:v>18.25</c:v>
                </c:pt>
                <c:pt idx="2340">
                  <c:v>17.55</c:v>
                </c:pt>
                <c:pt idx="2341">
                  <c:v>18.13</c:v>
                </c:pt>
                <c:pt idx="2342">
                  <c:v>19.059999999999999</c:v>
                </c:pt>
                <c:pt idx="2343">
                  <c:v>19.16</c:v>
                </c:pt>
                <c:pt idx="2344">
                  <c:v>19.350000000000001</c:v>
                </c:pt>
                <c:pt idx="2345">
                  <c:v>20.04</c:v>
                </c:pt>
                <c:pt idx="2346">
                  <c:v>21.68</c:v>
                </c:pt>
                <c:pt idx="2347">
                  <c:v>21.68</c:v>
                </c:pt>
                <c:pt idx="2348">
                  <c:v>19.96</c:v>
                </c:pt>
                <c:pt idx="2349">
                  <c:v>20.010000000000002</c:v>
                </c:pt>
                <c:pt idx="2350">
                  <c:v>19.93</c:v>
                </c:pt>
                <c:pt idx="2351">
                  <c:v>19.47</c:v>
                </c:pt>
                <c:pt idx="2352">
                  <c:v>19.47</c:v>
                </c:pt>
                <c:pt idx="2353">
                  <c:v>19.71</c:v>
                </c:pt>
                <c:pt idx="2354">
                  <c:v>19.54</c:v>
                </c:pt>
                <c:pt idx="2355">
                  <c:v>20.49</c:v>
                </c:pt>
                <c:pt idx="2356">
                  <c:v>21.68</c:v>
                </c:pt>
                <c:pt idx="2357">
                  <c:v>22.51</c:v>
                </c:pt>
                <c:pt idx="2358">
                  <c:v>20.54</c:v>
                </c:pt>
                <c:pt idx="2359">
                  <c:v>21.49</c:v>
                </c:pt>
                <c:pt idx="2360">
                  <c:v>21.15</c:v>
                </c:pt>
                <c:pt idx="2361">
                  <c:v>21.59</c:v>
                </c:pt>
                <c:pt idx="2362">
                  <c:v>22.32</c:v>
                </c:pt>
                <c:pt idx="2363">
                  <c:v>22.66</c:v>
                </c:pt>
                <c:pt idx="2364">
                  <c:v>23.69</c:v>
                </c:pt>
                <c:pt idx="2365">
                  <c:v>22.1</c:v>
                </c:pt>
                <c:pt idx="2366">
                  <c:v>21.25</c:v>
                </c:pt>
                <c:pt idx="2367">
                  <c:v>22.46</c:v>
                </c:pt>
                <c:pt idx="2368">
                  <c:v>21.12</c:v>
                </c:pt>
                <c:pt idx="2369">
                  <c:v>21.92</c:v>
                </c:pt>
                <c:pt idx="2370">
                  <c:v>24.51</c:v>
                </c:pt>
                <c:pt idx="2371">
                  <c:v>24.74</c:v>
                </c:pt>
                <c:pt idx="2372">
                  <c:v>20.48</c:v>
                </c:pt>
                <c:pt idx="2373">
                  <c:v>20.48</c:v>
                </c:pt>
                <c:pt idx="2374">
                  <c:v>20.47</c:v>
                </c:pt>
                <c:pt idx="2375">
                  <c:v>21.16</c:v>
                </c:pt>
                <c:pt idx="2376">
                  <c:v>22.19</c:v>
                </c:pt>
                <c:pt idx="2377">
                  <c:v>22.63</c:v>
                </c:pt>
                <c:pt idx="2378">
                  <c:v>21.63</c:v>
                </c:pt>
                <c:pt idx="2379">
                  <c:v>22.41</c:v>
                </c:pt>
                <c:pt idx="2380">
                  <c:v>22.89</c:v>
                </c:pt>
                <c:pt idx="2381">
                  <c:v>23.36</c:v>
                </c:pt>
                <c:pt idx="2382">
                  <c:v>24.24</c:v>
                </c:pt>
                <c:pt idx="2383">
                  <c:v>23.04</c:v>
                </c:pt>
                <c:pt idx="2384">
                  <c:v>22.84</c:v>
                </c:pt>
                <c:pt idx="2385">
                  <c:v>23.15</c:v>
                </c:pt>
                <c:pt idx="2386">
                  <c:v>24.19</c:v>
                </c:pt>
                <c:pt idx="2387">
                  <c:v>25.43</c:v>
                </c:pt>
                <c:pt idx="2388">
                  <c:v>27.72</c:v>
                </c:pt>
                <c:pt idx="2389">
                  <c:v>28.81</c:v>
                </c:pt>
                <c:pt idx="2390">
                  <c:v>29.78</c:v>
                </c:pt>
                <c:pt idx="2391">
                  <c:v>30.69</c:v>
                </c:pt>
                <c:pt idx="2392">
                  <c:v>24.76</c:v>
                </c:pt>
                <c:pt idx="2393">
                  <c:v>27.91</c:v>
                </c:pt>
                <c:pt idx="2394">
                  <c:v>24.83</c:v>
                </c:pt>
                <c:pt idx="2395">
                  <c:v>24.31</c:v>
                </c:pt>
                <c:pt idx="2396">
                  <c:v>22.27</c:v>
                </c:pt>
                <c:pt idx="2397">
                  <c:v>20.69</c:v>
                </c:pt>
                <c:pt idx="2398">
                  <c:v>22.22</c:v>
                </c:pt>
                <c:pt idx="2399">
                  <c:v>20.9</c:v>
                </c:pt>
                <c:pt idx="2400">
                  <c:v>21.49</c:v>
                </c:pt>
                <c:pt idx="2401">
                  <c:v>21.43</c:v>
                </c:pt>
                <c:pt idx="2402">
                  <c:v>21.72</c:v>
                </c:pt>
                <c:pt idx="2403">
                  <c:v>22.86</c:v>
                </c:pt>
                <c:pt idx="2404">
                  <c:v>22.99</c:v>
                </c:pt>
                <c:pt idx="2405">
                  <c:v>23.01</c:v>
                </c:pt>
                <c:pt idx="2406">
                  <c:v>23.12</c:v>
                </c:pt>
                <c:pt idx="2407">
                  <c:v>24.18</c:v>
                </c:pt>
                <c:pt idx="2408">
                  <c:v>24.68</c:v>
                </c:pt>
                <c:pt idx="2409">
                  <c:v>25.7</c:v>
                </c:pt>
                <c:pt idx="2410">
                  <c:v>26.84</c:v>
                </c:pt>
                <c:pt idx="2411">
                  <c:v>28.68</c:v>
                </c:pt>
                <c:pt idx="2412">
                  <c:v>28.27</c:v>
                </c:pt>
                <c:pt idx="2413">
                  <c:v>25.61</c:v>
                </c:pt>
                <c:pt idx="2414">
                  <c:v>25.19</c:v>
                </c:pt>
                <c:pt idx="2415">
                  <c:v>24.88</c:v>
                </c:pt>
                <c:pt idx="2416">
                  <c:v>25.61</c:v>
                </c:pt>
                <c:pt idx="2417">
                  <c:v>24.95</c:v>
                </c:pt>
                <c:pt idx="2418">
                  <c:v>23.49</c:v>
                </c:pt>
                <c:pt idx="2419">
                  <c:v>23.08</c:v>
                </c:pt>
                <c:pt idx="2420">
                  <c:v>24.06</c:v>
                </c:pt>
                <c:pt idx="2421">
                  <c:v>23.92</c:v>
                </c:pt>
                <c:pt idx="2422">
                  <c:v>23.65</c:v>
                </c:pt>
                <c:pt idx="2423">
                  <c:v>23.69</c:v>
                </c:pt>
                <c:pt idx="2424">
                  <c:v>23.42</c:v>
                </c:pt>
                <c:pt idx="2425">
                  <c:v>23.86</c:v>
                </c:pt>
                <c:pt idx="2426">
                  <c:v>24.15</c:v>
                </c:pt>
                <c:pt idx="2427">
                  <c:v>23.55</c:v>
                </c:pt>
                <c:pt idx="2428">
                  <c:v>24.32</c:v>
                </c:pt>
                <c:pt idx="2429">
                  <c:v>25.62</c:v>
                </c:pt>
                <c:pt idx="2430">
                  <c:v>25.26</c:v>
                </c:pt>
                <c:pt idx="2431">
                  <c:v>25.26</c:v>
                </c:pt>
                <c:pt idx="2432">
                  <c:v>27.1</c:v>
                </c:pt>
                <c:pt idx="2433">
                  <c:v>28.9</c:v>
                </c:pt>
                <c:pt idx="2434">
                  <c:v>29.15</c:v>
                </c:pt>
                <c:pt idx="2435">
                  <c:v>26.01</c:v>
                </c:pt>
                <c:pt idx="2436">
                  <c:v>24.76</c:v>
                </c:pt>
                <c:pt idx="2437">
                  <c:v>24.68</c:v>
                </c:pt>
                <c:pt idx="2438">
                  <c:v>24.95</c:v>
                </c:pt>
                <c:pt idx="2439">
                  <c:v>24.92</c:v>
                </c:pt>
                <c:pt idx="2440">
                  <c:v>25.14</c:v>
                </c:pt>
                <c:pt idx="2441">
                  <c:v>25.01</c:v>
                </c:pt>
                <c:pt idx="2442">
                  <c:v>25.09</c:v>
                </c:pt>
                <c:pt idx="2443">
                  <c:v>26.26</c:v>
                </c:pt>
                <c:pt idx="2444">
                  <c:v>26.18</c:v>
                </c:pt>
                <c:pt idx="2445">
                  <c:v>27.89</c:v>
                </c:pt>
                <c:pt idx="2446">
                  <c:v>24.27</c:v>
                </c:pt>
                <c:pt idx="2447">
                  <c:v>24.71</c:v>
                </c:pt>
                <c:pt idx="2448">
                  <c:v>25.45</c:v>
                </c:pt>
                <c:pt idx="2449">
                  <c:v>25.99</c:v>
                </c:pt>
                <c:pt idx="2450">
                  <c:v>24.99</c:v>
                </c:pt>
                <c:pt idx="2451">
                  <c:v>24.76</c:v>
                </c:pt>
                <c:pt idx="2452">
                  <c:v>25.67</c:v>
                </c:pt>
                <c:pt idx="2453">
                  <c:v>24.9</c:v>
                </c:pt>
                <c:pt idx="2454">
                  <c:v>24.89</c:v>
                </c:pt>
                <c:pt idx="2455">
                  <c:v>25.56</c:v>
                </c:pt>
                <c:pt idx="2456">
                  <c:v>25.92</c:v>
                </c:pt>
                <c:pt idx="2457">
                  <c:v>25.4</c:v>
                </c:pt>
                <c:pt idx="2458">
                  <c:v>25.61</c:v>
                </c:pt>
                <c:pt idx="2459">
                  <c:v>25.01</c:v>
                </c:pt>
                <c:pt idx="2460">
                  <c:v>24.28</c:v>
                </c:pt>
                <c:pt idx="2461">
                  <c:v>23.09</c:v>
                </c:pt>
                <c:pt idx="2462">
                  <c:v>23.43</c:v>
                </c:pt>
                <c:pt idx="2463">
                  <c:v>23.47</c:v>
                </c:pt>
                <c:pt idx="2464">
                  <c:v>23.87</c:v>
                </c:pt>
                <c:pt idx="2465">
                  <c:v>24.4</c:v>
                </c:pt>
                <c:pt idx="2466">
                  <c:v>24.34</c:v>
                </c:pt>
                <c:pt idx="2467">
                  <c:v>25.42</c:v>
                </c:pt>
                <c:pt idx="2468">
                  <c:v>25.89</c:v>
                </c:pt>
                <c:pt idx="2469">
                  <c:v>25.02</c:v>
                </c:pt>
                <c:pt idx="2470">
                  <c:v>26.31</c:v>
                </c:pt>
                <c:pt idx="2471">
                  <c:v>29.02</c:v>
                </c:pt>
                <c:pt idx="2472">
                  <c:v>29.78</c:v>
                </c:pt>
                <c:pt idx="2473">
                  <c:v>31.3</c:v>
                </c:pt>
                <c:pt idx="2474">
                  <c:v>30.85</c:v>
                </c:pt>
                <c:pt idx="2475">
                  <c:v>29</c:v>
                </c:pt>
                <c:pt idx="2476">
                  <c:v>27.95</c:v>
                </c:pt>
                <c:pt idx="2477">
                  <c:v>27.95</c:v>
                </c:pt>
                <c:pt idx="2478">
                  <c:v>26.22</c:v>
                </c:pt>
                <c:pt idx="2479">
                  <c:v>26.35</c:v>
                </c:pt>
                <c:pt idx="2480">
                  <c:v>25.35</c:v>
                </c:pt>
                <c:pt idx="2481">
                  <c:v>25.93</c:v>
                </c:pt>
                <c:pt idx="2482">
                  <c:v>26.36</c:v>
                </c:pt>
                <c:pt idx="2483">
                  <c:v>29.05</c:v>
                </c:pt>
                <c:pt idx="2484">
                  <c:v>30.58</c:v>
                </c:pt>
                <c:pt idx="2485">
                  <c:v>31.17</c:v>
                </c:pt>
                <c:pt idx="2486">
                  <c:v>27.99</c:v>
                </c:pt>
                <c:pt idx="2487">
                  <c:v>30.03</c:v>
                </c:pt>
                <c:pt idx="2488">
                  <c:v>31.54</c:v>
                </c:pt>
                <c:pt idx="2489">
                  <c:v>32.68</c:v>
                </c:pt>
                <c:pt idx="2490">
                  <c:v>30.81</c:v>
                </c:pt>
                <c:pt idx="2491">
                  <c:v>28.15</c:v>
                </c:pt>
                <c:pt idx="2492">
                  <c:v>28.11</c:v>
                </c:pt>
                <c:pt idx="2493">
                  <c:v>28.46</c:v>
                </c:pt>
                <c:pt idx="2494">
                  <c:v>28.27</c:v>
                </c:pt>
                <c:pt idx="2495">
                  <c:v>29.77</c:v>
                </c:pt>
                <c:pt idx="2496">
                  <c:v>29.62</c:v>
                </c:pt>
                <c:pt idx="2497">
                  <c:v>30.18</c:v>
                </c:pt>
                <c:pt idx="2498">
                  <c:v>31.02</c:v>
                </c:pt>
                <c:pt idx="2499">
                  <c:v>29.63</c:v>
                </c:pt>
                <c:pt idx="2500">
                  <c:v>30.04</c:v>
                </c:pt>
                <c:pt idx="2501">
                  <c:v>28.92</c:v>
                </c:pt>
                <c:pt idx="2502">
                  <c:v>31.67</c:v>
                </c:pt>
                <c:pt idx="2503">
                  <c:v>32.36</c:v>
                </c:pt>
                <c:pt idx="2504">
                  <c:v>30.62</c:v>
                </c:pt>
                <c:pt idx="2505">
                  <c:v>32.630000000000003</c:v>
                </c:pt>
                <c:pt idx="2506">
                  <c:v>32.630000000000003</c:v>
                </c:pt>
                <c:pt idx="2507">
                  <c:v>31.35</c:v>
                </c:pt>
                <c:pt idx="2508">
                  <c:v>29.03</c:v>
                </c:pt>
                <c:pt idx="2509">
                  <c:v>28.8</c:v>
                </c:pt>
                <c:pt idx="2510">
                  <c:v>30.24</c:v>
                </c:pt>
                <c:pt idx="2511">
                  <c:v>33.119999999999997</c:v>
                </c:pt>
                <c:pt idx="2512">
                  <c:v>31.37</c:v>
                </c:pt>
                <c:pt idx="2513">
                  <c:v>33.65</c:v>
                </c:pt>
                <c:pt idx="2514">
                  <c:v>31.8</c:v>
                </c:pt>
                <c:pt idx="2515">
                  <c:v>32.869999999999997</c:v>
                </c:pt>
                <c:pt idx="2516">
                  <c:v>32.049999999999997</c:v>
                </c:pt>
                <c:pt idx="2517">
                  <c:v>33.44</c:v>
                </c:pt>
                <c:pt idx="2518">
                  <c:v>32.450000000000003</c:v>
                </c:pt>
                <c:pt idx="2519">
                  <c:v>33.36</c:v>
                </c:pt>
                <c:pt idx="2520">
                  <c:v>34.53</c:v>
                </c:pt>
                <c:pt idx="2521">
                  <c:v>35.299999999999997</c:v>
                </c:pt>
                <c:pt idx="2522">
                  <c:v>36.5</c:v>
                </c:pt>
                <c:pt idx="2523">
                  <c:v>36.08</c:v>
                </c:pt>
                <c:pt idx="2524">
                  <c:v>37.950000000000003</c:v>
                </c:pt>
                <c:pt idx="2525">
                  <c:v>38.32</c:v>
                </c:pt>
                <c:pt idx="2526">
                  <c:v>36.82</c:v>
                </c:pt>
                <c:pt idx="2527">
                  <c:v>37.15</c:v>
                </c:pt>
                <c:pt idx="2528">
                  <c:v>38.1</c:v>
                </c:pt>
                <c:pt idx="2529">
                  <c:v>37.14</c:v>
                </c:pt>
                <c:pt idx="2530">
                  <c:v>39.18</c:v>
                </c:pt>
                <c:pt idx="2531">
                  <c:v>33.94</c:v>
                </c:pt>
                <c:pt idx="2532">
                  <c:v>35.79</c:v>
                </c:pt>
                <c:pt idx="2533">
                  <c:v>36.17</c:v>
                </c:pt>
                <c:pt idx="2534">
                  <c:v>37.67</c:v>
                </c:pt>
                <c:pt idx="2535">
                  <c:v>37.81</c:v>
                </c:pt>
                <c:pt idx="2536">
                  <c:v>36.53</c:v>
                </c:pt>
                <c:pt idx="2537">
                  <c:v>36.53</c:v>
                </c:pt>
                <c:pt idx="2538">
                  <c:v>38.85</c:v>
                </c:pt>
                <c:pt idx="2539">
                  <c:v>40.39</c:v>
                </c:pt>
                <c:pt idx="2540">
                  <c:v>40.93</c:v>
                </c:pt>
                <c:pt idx="2541">
                  <c:v>39.700000000000003</c:v>
                </c:pt>
                <c:pt idx="2542">
                  <c:v>42.04</c:v>
                </c:pt>
                <c:pt idx="2543">
                  <c:v>42.28</c:v>
                </c:pt>
                <c:pt idx="2544">
                  <c:v>44.14</c:v>
                </c:pt>
                <c:pt idx="2545">
                  <c:v>45.54</c:v>
                </c:pt>
                <c:pt idx="2546">
                  <c:v>41.04</c:v>
                </c:pt>
                <c:pt idx="2547">
                  <c:v>40.36</c:v>
                </c:pt>
                <c:pt idx="2548">
                  <c:v>42.25</c:v>
                </c:pt>
                <c:pt idx="2549">
                  <c:v>42.93</c:v>
                </c:pt>
                <c:pt idx="2550">
                  <c:v>43.23</c:v>
                </c:pt>
                <c:pt idx="2551">
                  <c:v>45.89</c:v>
                </c:pt>
                <c:pt idx="2552">
                  <c:v>43.68</c:v>
                </c:pt>
                <c:pt idx="2553">
                  <c:v>40.06</c:v>
                </c:pt>
                <c:pt idx="2554">
                  <c:v>40.799999999999997</c:v>
                </c:pt>
                <c:pt idx="2555">
                  <c:v>43.74</c:v>
                </c:pt>
                <c:pt idx="2556">
                  <c:v>42.36</c:v>
                </c:pt>
                <c:pt idx="2557">
                  <c:v>41.18</c:v>
                </c:pt>
                <c:pt idx="2558">
                  <c:v>43.61</c:v>
                </c:pt>
                <c:pt idx="2559">
                  <c:v>44.37</c:v>
                </c:pt>
                <c:pt idx="2560">
                  <c:v>49.68</c:v>
                </c:pt>
                <c:pt idx="2561">
                  <c:v>49.33</c:v>
                </c:pt>
                <c:pt idx="2562">
                  <c:v>50.17</c:v>
                </c:pt>
                <c:pt idx="2563">
                  <c:v>47.56</c:v>
                </c:pt>
                <c:pt idx="2564">
                  <c:v>50.93</c:v>
                </c:pt>
                <c:pt idx="2565">
                  <c:v>52.65</c:v>
                </c:pt>
                <c:pt idx="2566">
                  <c:v>46.35</c:v>
                </c:pt>
                <c:pt idx="2567">
                  <c:v>44.66</c:v>
                </c:pt>
                <c:pt idx="2568">
                  <c:v>44.67</c:v>
                </c:pt>
                <c:pt idx="2569">
                  <c:v>45.49</c:v>
                </c:pt>
                <c:pt idx="2570">
                  <c:v>52.62</c:v>
                </c:pt>
                <c:pt idx="2571">
                  <c:v>49.3</c:v>
                </c:pt>
                <c:pt idx="2572">
                  <c:v>47.08</c:v>
                </c:pt>
                <c:pt idx="2573">
                  <c:v>48.46</c:v>
                </c:pt>
                <c:pt idx="2574">
                  <c:v>48.66</c:v>
                </c:pt>
                <c:pt idx="2575">
                  <c:v>42.93</c:v>
                </c:pt>
                <c:pt idx="2576">
                  <c:v>42.93</c:v>
                </c:pt>
                <c:pt idx="2577">
                  <c:v>41.25</c:v>
                </c:pt>
                <c:pt idx="2578">
                  <c:v>44.53</c:v>
                </c:pt>
                <c:pt idx="2579">
                  <c:v>46.67</c:v>
                </c:pt>
                <c:pt idx="2580">
                  <c:v>43.64</c:v>
                </c:pt>
                <c:pt idx="2581">
                  <c:v>43.37</c:v>
                </c:pt>
                <c:pt idx="2582">
                  <c:v>43.73</c:v>
                </c:pt>
                <c:pt idx="2583">
                  <c:v>43.85</c:v>
                </c:pt>
                <c:pt idx="2584">
                  <c:v>43.06</c:v>
                </c:pt>
                <c:pt idx="2585">
                  <c:v>45.52</c:v>
                </c:pt>
                <c:pt idx="2586">
                  <c:v>44.84</c:v>
                </c:pt>
                <c:pt idx="2587">
                  <c:v>42.63</c:v>
                </c:pt>
                <c:pt idx="2588">
                  <c:v>39.659999999999997</c:v>
                </c:pt>
                <c:pt idx="2589">
                  <c:v>42.25</c:v>
                </c:pt>
                <c:pt idx="2590">
                  <c:v>45.69</c:v>
                </c:pt>
                <c:pt idx="2591">
                  <c:v>47.27</c:v>
                </c:pt>
                <c:pt idx="2592">
                  <c:v>47.29</c:v>
                </c:pt>
                <c:pt idx="2593">
                  <c:v>46.42</c:v>
                </c:pt>
                <c:pt idx="2594">
                  <c:v>56.65</c:v>
                </c:pt>
                <c:pt idx="2595">
                  <c:v>46.11</c:v>
                </c:pt>
                <c:pt idx="2596">
                  <c:v>46.11</c:v>
                </c:pt>
                <c:pt idx="2597">
                  <c:v>51</c:v>
                </c:pt>
                <c:pt idx="2598">
                  <c:v>49.14</c:v>
                </c:pt>
                <c:pt idx="2599">
                  <c:v>43.27</c:v>
                </c:pt>
                <c:pt idx="2600">
                  <c:v>45.84</c:v>
                </c:pt>
                <c:pt idx="2601">
                  <c:v>42.82</c:v>
                </c:pt>
                <c:pt idx="2602">
                  <c:v>42.56</c:v>
                </c:pt>
                <c:pt idx="2603">
                  <c:v>43.39</c:v>
                </c:pt>
                <c:pt idx="2604">
                  <c:v>38.56</c:v>
                </c:pt>
                <c:pt idx="2605">
                  <c:v>39.08</c:v>
                </c:pt>
                <c:pt idx="2606">
                  <c:v>39.19</c:v>
                </c:pt>
                <c:pt idx="2607">
                  <c:v>40</c:v>
                </c:pt>
                <c:pt idx="2608">
                  <c:v>40</c:v>
                </c:pt>
                <c:pt idx="2609">
                  <c:v>41.63</c:v>
                </c:pt>
                <c:pt idx="2610">
                  <c:v>43.9</c:v>
                </c:pt>
                <c:pt idx="2611">
                  <c:v>43.38</c:v>
                </c:pt>
                <c:pt idx="2612">
                  <c:v>44.21</c:v>
                </c:pt>
                <c:pt idx="2613">
                  <c:v>44.21</c:v>
                </c:pt>
                <c:pt idx="2614">
                  <c:v>45.02</c:v>
                </c:pt>
                <c:pt idx="2615">
                  <c:v>44.56</c:v>
                </c:pt>
                <c:pt idx="2616">
                  <c:v>44.93</c:v>
                </c:pt>
                <c:pt idx="2617">
                  <c:v>47.34</c:v>
                </c:pt>
                <c:pt idx="2618">
                  <c:v>49.84</c:v>
                </c:pt>
                <c:pt idx="2619">
                  <c:v>52.37</c:v>
                </c:pt>
                <c:pt idx="2620">
                  <c:v>56.76</c:v>
                </c:pt>
                <c:pt idx="2621">
                  <c:v>54.28</c:v>
                </c:pt>
                <c:pt idx="2622">
                  <c:v>55.78</c:v>
                </c:pt>
                <c:pt idx="2623">
                  <c:v>55.73</c:v>
                </c:pt>
                <c:pt idx="2624">
                  <c:v>58.91</c:v>
                </c:pt>
                <c:pt idx="2625">
                  <c:v>58.49</c:v>
                </c:pt>
                <c:pt idx="2626">
                  <c:v>59.93</c:v>
                </c:pt>
                <c:pt idx="2627">
                  <c:v>63.64</c:v>
                </c:pt>
                <c:pt idx="2628">
                  <c:v>60.72</c:v>
                </c:pt>
                <c:pt idx="2629">
                  <c:v>62.98</c:v>
                </c:pt>
                <c:pt idx="2630">
                  <c:v>68.510000000000005</c:v>
                </c:pt>
                <c:pt idx="2631">
                  <c:v>55.28</c:v>
                </c:pt>
                <c:pt idx="2632">
                  <c:v>54.92</c:v>
                </c:pt>
                <c:pt idx="2633">
                  <c:v>54.92</c:v>
                </c:pt>
                <c:pt idx="2634">
                  <c:v>60.9</c:v>
                </c:pt>
                <c:pt idx="2635">
                  <c:v>64.7</c:v>
                </c:pt>
                <c:pt idx="2636">
                  <c:v>72.67</c:v>
                </c:pt>
                <c:pt idx="2637">
                  <c:v>80.86</c:v>
                </c:pt>
                <c:pt idx="2638">
                  <c:v>74.260000000000005</c:v>
                </c:pt>
                <c:pt idx="2639">
                  <c:v>67.64</c:v>
                </c:pt>
                <c:pt idx="2640">
                  <c:v>69.150000000000006</c:v>
                </c:pt>
                <c:pt idx="2641">
                  <c:v>66.31</c:v>
                </c:pt>
                <c:pt idx="2642">
                  <c:v>59.83</c:v>
                </c:pt>
                <c:pt idx="2643">
                  <c:v>66.459999999999994</c:v>
                </c:pt>
                <c:pt idx="2644">
                  <c:v>61.44</c:v>
                </c:pt>
                <c:pt idx="2645">
                  <c:v>59.98</c:v>
                </c:pt>
                <c:pt idx="2646">
                  <c:v>56.1</c:v>
                </c:pt>
                <c:pt idx="2647">
                  <c:v>63.68</c:v>
                </c:pt>
                <c:pt idx="2648">
                  <c:v>54.56</c:v>
                </c:pt>
                <c:pt idx="2649">
                  <c:v>47.73</c:v>
                </c:pt>
                <c:pt idx="2650">
                  <c:v>53.68</c:v>
                </c:pt>
                <c:pt idx="2651">
                  <c:v>59.89</c:v>
                </c:pt>
                <c:pt idx="2652">
                  <c:v>62.9</c:v>
                </c:pt>
                <c:pt idx="2653">
                  <c:v>69.959999999999994</c:v>
                </c:pt>
                <c:pt idx="2654">
                  <c:v>66.959999999999994</c:v>
                </c:pt>
                <c:pt idx="2655">
                  <c:v>80.06</c:v>
                </c:pt>
                <c:pt idx="2656">
                  <c:v>79.13</c:v>
                </c:pt>
                <c:pt idx="2657">
                  <c:v>67.8</c:v>
                </c:pt>
                <c:pt idx="2658">
                  <c:v>69.650000000000006</c:v>
                </c:pt>
                <c:pt idx="2659">
                  <c:v>53.11</c:v>
                </c:pt>
                <c:pt idx="2660">
                  <c:v>52.97</c:v>
                </c:pt>
                <c:pt idx="2661">
                  <c:v>70.33</c:v>
                </c:pt>
                <c:pt idx="2662">
                  <c:v>67.61</c:v>
                </c:pt>
                <c:pt idx="2663">
                  <c:v>69.25</c:v>
                </c:pt>
                <c:pt idx="2664">
                  <c:v>55.13</c:v>
                </c:pt>
                <c:pt idx="2665">
                  <c:v>54.99</c:v>
                </c:pt>
                <c:pt idx="2666">
                  <c:v>69.95</c:v>
                </c:pt>
                <c:pt idx="2667">
                  <c:v>63.92</c:v>
                </c:pt>
                <c:pt idx="2668">
                  <c:v>57.53</c:v>
                </c:pt>
                <c:pt idx="2669">
                  <c:v>53.68</c:v>
                </c:pt>
                <c:pt idx="2670">
                  <c:v>52.05</c:v>
                </c:pt>
                <c:pt idx="2671">
                  <c:v>45.14</c:v>
                </c:pt>
                <c:pt idx="2672">
                  <c:v>45.26</c:v>
                </c:pt>
                <c:pt idx="2673">
                  <c:v>39.81</c:v>
                </c:pt>
                <c:pt idx="2674">
                  <c:v>39.39</c:v>
                </c:pt>
                <c:pt idx="2675">
                  <c:v>46.72</c:v>
                </c:pt>
                <c:pt idx="2676">
                  <c:v>34.74</c:v>
                </c:pt>
                <c:pt idx="2677">
                  <c:v>32.82</c:v>
                </c:pt>
                <c:pt idx="2678">
                  <c:v>35.19</c:v>
                </c:pt>
                <c:pt idx="2679">
                  <c:v>35.72</c:v>
                </c:pt>
                <c:pt idx="2680">
                  <c:v>33.85</c:v>
                </c:pt>
                <c:pt idx="2681">
                  <c:v>32.07</c:v>
                </c:pt>
                <c:pt idx="2682">
                  <c:v>33.1</c:v>
                </c:pt>
                <c:pt idx="2683">
                  <c:v>36.22</c:v>
                </c:pt>
                <c:pt idx="2684">
                  <c:v>30.3</c:v>
                </c:pt>
                <c:pt idx="2685">
                  <c:v>31.7</c:v>
                </c:pt>
                <c:pt idx="2686">
                  <c:v>25.66</c:v>
                </c:pt>
                <c:pt idx="2687">
                  <c:v>24.39</c:v>
                </c:pt>
                <c:pt idx="2688">
                  <c:v>24.52</c:v>
                </c:pt>
                <c:pt idx="2689">
                  <c:v>25.47</c:v>
                </c:pt>
                <c:pt idx="2690">
                  <c:v>22.64</c:v>
                </c:pt>
                <c:pt idx="2691">
                  <c:v>23.06</c:v>
                </c:pt>
                <c:pt idx="2692">
                  <c:v>24.03</c:v>
                </c:pt>
                <c:pt idx="2693">
                  <c:v>21.43</c:v>
                </c:pt>
                <c:pt idx="2694">
                  <c:v>21.99</c:v>
                </c:pt>
                <c:pt idx="2695">
                  <c:v>20.65</c:v>
                </c:pt>
                <c:pt idx="2696">
                  <c:v>20.65</c:v>
                </c:pt>
                <c:pt idx="2697">
                  <c:v>19.43</c:v>
                </c:pt>
                <c:pt idx="2698">
                  <c:v>19.760000000000002</c:v>
                </c:pt>
                <c:pt idx="2699">
                  <c:v>20.49</c:v>
                </c:pt>
                <c:pt idx="2700">
                  <c:v>20.97</c:v>
                </c:pt>
                <c:pt idx="2701">
                  <c:v>18.809999999999999</c:v>
                </c:pt>
                <c:pt idx="2702">
                  <c:v>19.82</c:v>
                </c:pt>
                <c:pt idx="2703">
                  <c:v>20.420000000000002</c:v>
                </c:pt>
                <c:pt idx="2704">
                  <c:v>21.28</c:v>
                </c:pt>
                <c:pt idx="2705">
                  <c:v>20.98</c:v>
                </c:pt>
                <c:pt idx="2706">
                  <c:v>19.579999999999998</c:v>
                </c:pt>
                <c:pt idx="2707">
                  <c:v>20.34</c:v>
                </c:pt>
                <c:pt idx="2708">
                  <c:v>21.55</c:v>
                </c:pt>
                <c:pt idx="2709">
                  <c:v>21.17</c:v>
                </c:pt>
                <c:pt idx="2710">
                  <c:v>20.12</c:v>
                </c:pt>
                <c:pt idx="2711">
                  <c:v>20.66</c:v>
                </c:pt>
                <c:pt idx="2712">
                  <c:v>21.15</c:v>
                </c:pt>
                <c:pt idx="2713">
                  <c:v>20.23</c:v>
                </c:pt>
                <c:pt idx="2714">
                  <c:v>21.14</c:v>
                </c:pt>
                <c:pt idx="2715">
                  <c:v>23.49</c:v>
                </c:pt>
                <c:pt idx="2716">
                  <c:v>22.57</c:v>
                </c:pt>
                <c:pt idx="2717">
                  <c:v>22.94</c:v>
                </c:pt>
                <c:pt idx="2718">
                  <c:v>21.21</c:v>
                </c:pt>
                <c:pt idx="2719">
                  <c:v>22.03</c:v>
                </c:pt>
                <c:pt idx="2720">
                  <c:v>24.23</c:v>
                </c:pt>
                <c:pt idx="2721">
                  <c:v>22.91</c:v>
                </c:pt>
                <c:pt idx="2722">
                  <c:v>23.44</c:v>
                </c:pt>
                <c:pt idx="2723">
                  <c:v>21.31</c:v>
                </c:pt>
                <c:pt idx="2724">
                  <c:v>21.18</c:v>
                </c:pt>
                <c:pt idx="2725">
                  <c:v>23.05</c:v>
                </c:pt>
                <c:pt idx="2726">
                  <c:v>24.05</c:v>
                </c:pt>
                <c:pt idx="2727">
                  <c:v>25.01</c:v>
                </c:pt>
                <c:pt idx="2728">
                  <c:v>25.1</c:v>
                </c:pt>
                <c:pt idx="2729">
                  <c:v>28.54</c:v>
                </c:pt>
                <c:pt idx="2730">
                  <c:v>28.48</c:v>
                </c:pt>
                <c:pt idx="2731">
                  <c:v>27.49</c:v>
                </c:pt>
                <c:pt idx="2732">
                  <c:v>25.59</c:v>
                </c:pt>
                <c:pt idx="2733">
                  <c:v>25.23</c:v>
                </c:pt>
                <c:pt idx="2734">
                  <c:v>23.15</c:v>
                </c:pt>
                <c:pt idx="2735">
                  <c:v>25.78</c:v>
                </c:pt>
                <c:pt idx="2736">
                  <c:v>24.78</c:v>
                </c:pt>
                <c:pt idx="2737">
                  <c:v>24.78</c:v>
                </c:pt>
                <c:pt idx="2738">
                  <c:v>25.92</c:v>
                </c:pt>
                <c:pt idx="2739">
                  <c:v>23.65</c:v>
                </c:pt>
                <c:pt idx="2740">
                  <c:v>23.95</c:v>
                </c:pt>
                <c:pt idx="2741">
                  <c:v>23.44</c:v>
                </c:pt>
                <c:pt idx="2742">
                  <c:v>23.93</c:v>
                </c:pt>
                <c:pt idx="2743">
                  <c:v>21.14</c:v>
                </c:pt>
                <c:pt idx="2744">
                  <c:v>22.42</c:v>
                </c:pt>
                <c:pt idx="2745">
                  <c:v>22.64</c:v>
                </c:pt>
                <c:pt idx="2746">
                  <c:v>22.87</c:v>
                </c:pt>
                <c:pt idx="2747">
                  <c:v>21.58</c:v>
                </c:pt>
                <c:pt idx="2748">
                  <c:v>22.24</c:v>
                </c:pt>
                <c:pt idx="2749">
                  <c:v>21.13</c:v>
                </c:pt>
                <c:pt idx="2750">
                  <c:v>20.95</c:v>
                </c:pt>
                <c:pt idx="2751">
                  <c:v>21.22</c:v>
                </c:pt>
                <c:pt idx="2752">
                  <c:v>23.33</c:v>
                </c:pt>
                <c:pt idx="2753">
                  <c:v>24.12</c:v>
                </c:pt>
                <c:pt idx="2754">
                  <c:v>23.18</c:v>
                </c:pt>
                <c:pt idx="2755">
                  <c:v>23.12</c:v>
                </c:pt>
                <c:pt idx="2756">
                  <c:v>23.56</c:v>
                </c:pt>
                <c:pt idx="2757">
                  <c:v>18.63</c:v>
                </c:pt>
                <c:pt idx="2758">
                  <c:v>20.8</c:v>
                </c:pt>
                <c:pt idx="2759">
                  <c:v>20.239999999999998</c:v>
                </c:pt>
                <c:pt idx="2760">
                  <c:v>19.829999999999998</c:v>
                </c:pt>
                <c:pt idx="2761">
                  <c:v>17.829999999999998</c:v>
                </c:pt>
                <c:pt idx="2762">
                  <c:v>18.14</c:v>
                </c:pt>
                <c:pt idx="2763">
                  <c:v>19.07</c:v>
                </c:pt>
                <c:pt idx="2764">
                  <c:v>19.64</c:v>
                </c:pt>
                <c:pt idx="2765">
                  <c:v>19.55</c:v>
                </c:pt>
                <c:pt idx="2766">
                  <c:v>19.55</c:v>
                </c:pt>
                <c:pt idx="2767">
                  <c:v>18.05</c:v>
                </c:pt>
                <c:pt idx="2768">
                  <c:v>18.59</c:v>
                </c:pt>
                <c:pt idx="2769">
                  <c:v>17.579999999999998</c:v>
                </c:pt>
                <c:pt idx="2770">
                  <c:v>17.010000000000002</c:v>
                </c:pt>
                <c:pt idx="2771">
                  <c:v>16.47</c:v>
                </c:pt>
                <c:pt idx="2772">
                  <c:v>16.3</c:v>
                </c:pt>
                <c:pt idx="2773">
                  <c:v>17.66</c:v>
                </c:pt>
                <c:pt idx="2774">
                  <c:v>17.98</c:v>
                </c:pt>
                <c:pt idx="2775">
                  <c:v>17.79</c:v>
                </c:pt>
                <c:pt idx="2776">
                  <c:v>19.41</c:v>
                </c:pt>
                <c:pt idx="2777">
                  <c:v>19.399999999999999</c:v>
                </c:pt>
                <c:pt idx="2778">
                  <c:v>19.73</c:v>
                </c:pt>
                <c:pt idx="2779">
                  <c:v>18.21</c:v>
                </c:pt>
                <c:pt idx="2780">
                  <c:v>18.899999999999999</c:v>
                </c:pt>
                <c:pt idx="2781">
                  <c:v>18.18</c:v>
                </c:pt>
                <c:pt idx="2782">
                  <c:v>18.88</c:v>
                </c:pt>
                <c:pt idx="2783">
                  <c:v>20.79</c:v>
                </c:pt>
                <c:pt idx="2784">
                  <c:v>20.239999999999998</c:v>
                </c:pt>
                <c:pt idx="2785">
                  <c:v>19.64</c:v>
                </c:pt>
                <c:pt idx="2786">
                  <c:v>19.59</c:v>
                </c:pt>
                <c:pt idx="2787">
                  <c:v>20.059999999999999</c:v>
                </c:pt>
                <c:pt idx="2788">
                  <c:v>20.260000000000002</c:v>
                </c:pt>
                <c:pt idx="2789">
                  <c:v>20.87</c:v>
                </c:pt>
                <c:pt idx="2790">
                  <c:v>20.5</c:v>
                </c:pt>
                <c:pt idx="2791">
                  <c:v>20.13</c:v>
                </c:pt>
                <c:pt idx="2792">
                  <c:v>20.37</c:v>
                </c:pt>
                <c:pt idx="2793">
                  <c:v>20.53</c:v>
                </c:pt>
                <c:pt idx="2794">
                  <c:v>22.78</c:v>
                </c:pt>
                <c:pt idx="2795">
                  <c:v>23.82</c:v>
                </c:pt>
                <c:pt idx="2796">
                  <c:v>23.46</c:v>
                </c:pt>
                <c:pt idx="2797">
                  <c:v>21.98</c:v>
                </c:pt>
                <c:pt idx="2798">
                  <c:v>22.81</c:v>
                </c:pt>
                <c:pt idx="2799">
                  <c:v>22.36</c:v>
                </c:pt>
                <c:pt idx="2800">
                  <c:v>22.42</c:v>
                </c:pt>
                <c:pt idx="2801">
                  <c:v>22.45</c:v>
                </c:pt>
                <c:pt idx="2802">
                  <c:v>23.21</c:v>
                </c:pt>
                <c:pt idx="2803">
                  <c:v>23.43</c:v>
                </c:pt>
                <c:pt idx="2804">
                  <c:v>22.68</c:v>
                </c:pt>
                <c:pt idx="2805">
                  <c:v>25.61</c:v>
                </c:pt>
                <c:pt idx="2806">
                  <c:v>25.71</c:v>
                </c:pt>
                <c:pt idx="2807">
                  <c:v>25.88</c:v>
                </c:pt>
                <c:pt idx="2808">
                  <c:v>26.08</c:v>
                </c:pt>
                <c:pt idx="2809">
                  <c:v>25.72</c:v>
                </c:pt>
                <c:pt idx="2810">
                  <c:v>25.73</c:v>
                </c:pt>
                <c:pt idx="2811">
                  <c:v>26.62</c:v>
                </c:pt>
                <c:pt idx="2812">
                  <c:v>26.62</c:v>
                </c:pt>
                <c:pt idx="2813">
                  <c:v>29.84</c:v>
                </c:pt>
                <c:pt idx="2814">
                  <c:v>25.79</c:v>
                </c:pt>
                <c:pt idx="2815">
                  <c:v>32.24</c:v>
                </c:pt>
                <c:pt idx="2816">
                  <c:v>31.16</c:v>
                </c:pt>
                <c:pt idx="2817">
                  <c:v>27.29</c:v>
                </c:pt>
                <c:pt idx="2818">
                  <c:v>27.22</c:v>
                </c:pt>
                <c:pt idx="2819">
                  <c:v>26.36</c:v>
                </c:pt>
                <c:pt idx="2820">
                  <c:v>29.38</c:v>
                </c:pt>
                <c:pt idx="2821">
                  <c:v>27.49</c:v>
                </c:pt>
                <c:pt idx="2822">
                  <c:v>27.55</c:v>
                </c:pt>
                <c:pt idx="2823">
                  <c:v>24.6</c:v>
                </c:pt>
                <c:pt idx="2824">
                  <c:v>25.52</c:v>
                </c:pt>
                <c:pt idx="2825">
                  <c:v>26.28</c:v>
                </c:pt>
                <c:pt idx="2826">
                  <c:v>26.54</c:v>
                </c:pt>
                <c:pt idx="2827">
                  <c:v>23.53</c:v>
                </c:pt>
                <c:pt idx="2828">
                  <c:v>22.69</c:v>
                </c:pt>
                <c:pt idx="2829">
                  <c:v>21.9</c:v>
                </c:pt>
                <c:pt idx="2830">
                  <c:v>23.03</c:v>
                </c:pt>
                <c:pt idx="2831">
                  <c:v>24.06</c:v>
                </c:pt>
                <c:pt idx="2832">
                  <c:v>25.12</c:v>
                </c:pt>
                <c:pt idx="2833">
                  <c:v>24.4</c:v>
                </c:pt>
                <c:pt idx="2834">
                  <c:v>25.59</c:v>
                </c:pt>
                <c:pt idx="2835">
                  <c:v>25.02</c:v>
                </c:pt>
                <c:pt idx="2836">
                  <c:v>25.02</c:v>
                </c:pt>
                <c:pt idx="2837">
                  <c:v>25.54</c:v>
                </c:pt>
                <c:pt idx="2838">
                  <c:v>24.88</c:v>
                </c:pt>
                <c:pt idx="2839">
                  <c:v>26.33</c:v>
                </c:pt>
                <c:pt idx="2840">
                  <c:v>27.6</c:v>
                </c:pt>
                <c:pt idx="2841">
                  <c:v>28.01</c:v>
                </c:pt>
                <c:pt idx="2842">
                  <c:v>27.66</c:v>
                </c:pt>
                <c:pt idx="2843">
                  <c:v>28.97</c:v>
                </c:pt>
                <c:pt idx="2844">
                  <c:v>28.24</c:v>
                </c:pt>
                <c:pt idx="2845">
                  <c:v>25.99</c:v>
                </c:pt>
                <c:pt idx="2846">
                  <c:v>24.02</c:v>
                </c:pt>
                <c:pt idx="2847">
                  <c:v>26.2</c:v>
                </c:pt>
                <c:pt idx="2848">
                  <c:v>27.62</c:v>
                </c:pt>
                <c:pt idx="2849">
                  <c:v>27.32</c:v>
                </c:pt>
                <c:pt idx="2850">
                  <c:v>27.78</c:v>
                </c:pt>
                <c:pt idx="2851">
                  <c:v>29.08</c:v>
                </c:pt>
                <c:pt idx="2852">
                  <c:v>27.78</c:v>
                </c:pt>
                <c:pt idx="2853">
                  <c:v>29.02</c:v>
                </c:pt>
                <c:pt idx="2854">
                  <c:v>31.01</c:v>
                </c:pt>
                <c:pt idx="2855">
                  <c:v>27.18</c:v>
                </c:pt>
                <c:pt idx="2856">
                  <c:v>27.18</c:v>
                </c:pt>
                <c:pt idx="2857">
                  <c:v>28.46</c:v>
                </c:pt>
                <c:pt idx="2858">
                  <c:v>24.38</c:v>
                </c:pt>
                <c:pt idx="2859">
                  <c:v>23.34</c:v>
                </c:pt>
                <c:pt idx="2860">
                  <c:v>22.9</c:v>
                </c:pt>
                <c:pt idx="2861">
                  <c:v>23.68</c:v>
                </c:pt>
                <c:pt idx="2862">
                  <c:v>23.45</c:v>
                </c:pt>
                <c:pt idx="2863">
                  <c:v>24.12</c:v>
                </c:pt>
                <c:pt idx="2864">
                  <c:v>25.43</c:v>
                </c:pt>
                <c:pt idx="2865">
                  <c:v>23.79</c:v>
                </c:pt>
                <c:pt idx="2866">
                  <c:v>23.94</c:v>
                </c:pt>
                <c:pt idx="2867">
                  <c:v>22.49</c:v>
                </c:pt>
                <c:pt idx="2868">
                  <c:v>23.17</c:v>
                </c:pt>
                <c:pt idx="2869">
                  <c:v>22.5</c:v>
                </c:pt>
                <c:pt idx="2870">
                  <c:v>22.5</c:v>
                </c:pt>
                <c:pt idx="2871">
                  <c:v>20.74</c:v>
                </c:pt>
                <c:pt idx="2872">
                  <c:v>20.260000000000002</c:v>
                </c:pt>
                <c:pt idx="2873">
                  <c:v>18.66</c:v>
                </c:pt>
                <c:pt idx="2874">
                  <c:v>18.600000000000001</c:v>
                </c:pt>
                <c:pt idx="2875">
                  <c:v>18.600000000000001</c:v>
                </c:pt>
                <c:pt idx="2876">
                  <c:v>18.47</c:v>
                </c:pt>
                <c:pt idx="2877">
                  <c:v>20.58</c:v>
                </c:pt>
                <c:pt idx="2878">
                  <c:v>21.68</c:v>
                </c:pt>
                <c:pt idx="2879">
                  <c:v>22.64</c:v>
                </c:pt>
                <c:pt idx="2880">
                  <c:v>24.52</c:v>
                </c:pt>
                <c:pt idx="2881">
                  <c:v>23.27</c:v>
                </c:pt>
                <c:pt idx="2882">
                  <c:v>22.56</c:v>
                </c:pt>
                <c:pt idx="2883">
                  <c:v>22.47</c:v>
                </c:pt>
                <c:pt idx="2884">
                  <c:v>23.59</c:v>
                </c:pt>
                <c:pt idx="2885">
                  <c:v>20.74</c:v>
                </c:pt>
                <c:pt idx="2886">
                  <c:v>20.85</c:v>
                </c:pt>
                <c:pt idx="2887">
                  <c:v>20.96</c:v>
                </c:pt>
                <c:pt idx="2888">
                  <c:v>22.53</c:v>
                </c:pt>
                <c:pt idx="2889">
                  <c:v>23.79</c:v>
                </c:pt>
                <c:pt idx="2890">
                  <c:v>23.61</c:v>
                </c:pt>
                <c:pt idx="2891">
                  <c:v>22.87</c:v>
                </c:pt>
                <c:pt idx="2892">
                  <c:v>23.97</c:v>
                </c:pt>
                <c:pt idx="2893">
                  <c:v>24.11</c:v>
                </c:pt>
                <c:pt idx="2894">
                  <c:v>26.28</c:v>
                </c:pt>
                <c:pt idx="2895">
                  <c:v>28.91</c:v>
                </c:pt>
                <c:pt idx="2896">
                  <c:v>25.61</c:v>
                </c:pt>
                <c:pt idx="2897">
                  <c:v>26.84</c:v>
                </c:pt>
                <c:pt idx="2898">
                  <c:v>26.84</c:v>
                </c:pt>
                <c:pt idx="2899">
                  <c:v>24.88</c:v>
                </c:pt>
                <c:pt idx="2900">
                  <c:v>26.01</c:v>
                </c:pt>
                <c:pt idx="2901">
                  <c:v>25.49</c:v>
                </c:pt>
                <c:pt idx="2902">
                  <c:v>28.06</c:v>
                </c:pt>
                <c:pt idx="2903">
                  <c:v>25.94</c:v>
                </c:pt>
                <c:pt idx="2904">
                  <c:v>24.1</c:v>
                </c:pt>
                <c:pt idx="2905">
                  <c:v>31.09</c:v>
                </c:pt>
                <c:pt idx="2906">
                  <c:v>28.5</c:v>
                </c:pt>
                <c:pt idx="2907">
                  <c:v>26.16</c:v>
                </c:pt>
                <c:pt idx="2908">
                  <c:v>26.49</c:v>
                </c:pt>
                <c:pt idx="2909">
                  <c:v>21.39</c:v>
                </c:pt>
                <c:pt idx="2910">
                  <c:v>24.31</c:v>
                </c:pt>
                <c:pt idx="2911">
                  <c:v>23.01</c:v>
                </c:pt>
                <c:pt idx="2912">
                  <c:v>23.21</c:v>
                </c:pt>
                <c:pt idx="2913">
                  <c:v>18.53</c:v>
                </c:pt>
                <c:pt idx="2914">
                  <c:v>21.07</c:v>
                </c:pt>
                <c:pt idx="2915">
                  <c:v>19.87</c:v>
                </c:pt>
                <c:pt idx="2916">
                  <c:v>19.559999999999999</c:v>
                </c:pt>
                <c:pt idx="2917">
                  <c:v>21.17</c:v>
                </c:pt>
                <c:pt idx="2918">
                  <c:v>20.8</c:v>
                </c:pt>
                <c:pt idx="2919">
                  <c:v>20.41</c:v>
                </c:pt>
                <c:pt idx="2920">
                  <c:v>21.64</c:v>
                </c:pt>
                <c:pt idx="2921">
                  <c:v>22.96</c:v>
                </c:pt>
                <c:pt idx="2922">
                  <c:v>18.5</c:v>
                </c:pt>
                <c:pt idx="2923">
                  <c:v>18.54</c:v>
                </c:pt>
                <c:pt idx="2924">
                  <c:v>20.02</c:v>
                </c:pt>
                <c:pt idx="2925">
                  <c:v>19.25</c:v>
                </c:pt>
                <c:pt idx="2926">
                  <c:v>17.73</c:v>
                </c:pt>
                <c:pt idx="2927">
                  <c:v>18.88</c:v>
                </c:pt>
                <c:pt idx="2928">
                  <c:v>16.670000000000002</c:v>
                </c:pt>
                <c:pt idx="2929">
                  <c:v>16.12</c:v>
                </c:pt>
                <c:pt idx="2930">
                  <c:v>17.46</c:v>
                </c:pt>
                <c:pt idx="2931">
                  <c:v>16.91</c:v>
                </c:pt>
                <c:pt idx="2932">
                  <c:v>18.440000000000001</c:v>
                </c:pt>
                <c:pt idx="2933">
                  <c:v>18.8</c:v>
                </c:pt>
                <c:pt idx="2934">
                  <c:v>18.489999999999998</c:v>
                </c:pt>
                <c:pt idx="2935">
                  <c:v>17.84</c:v>
                </c:pt>
                <c:pt idx="2936">
                  <c:v>18</c:v>
                </c:pt>
                <c:pt idx="2937">
                  <c:v>17</c:v>
                </c:pt>
                <c:pt idx="2938">
                  <c:v>17.63</c:v>
                </c:pt>
                <c:pt idx="2939">
                  <c:v>18.600000000000001</c:v>
                </c:pt>
                <c:pt idx="2940">
                  <c:v>19.37</c:v>
                </c:pt>
                <c:pt idx="2941">
                  <c:v>19</c:v>
                </c:pt>
                <c:pt idx="2942">
                  <c:v>20.45</c:v>
                </c:pt>
                <c:pt idx="2943">
                  <c:v>20.03</c:v>
                </c:pt>
                <c:pt idx="2944">
                  <c:v>20.350000000000001</c:v>
                </c:pt>
                <c:pt idx="2945">
                  <c:v>26.48</c:v>
                </c:pt>
                <c:pt idx="2946">
                  <c:v>24.92</c:v>
                </c:pt>
                <c:pt idx="2947">
                  <c:v>24.76</c:v>
                </c:pt>
                <c:pt idx="2948">
                  <c:v>24.96</c:v>
                </c:pt>
                <c:pt idx="2949">
                  <c:v>25.27</c:v>
                </c:pt>
                <c:pt idx="2950">
                  <c:v>27.38</c:v>
                </c:pt>
                <c:pt idx="2951">
                  <c:v>26.23</c:v>
                </c:pt>
                <c:pt idx="2952">
                  <c:v>23.99</c:v>
                </c:pt>
                <c:pt idx="2953">
                  <c:v>24.58</c:v>
                </c:pt>
                <c:pt idx="2954">
                  <c:v>22.78</c:v>
                </c:pt>
                <c:pt idx="2955">
                  <c:v>23.38</c:v>
                </c:pt>
                <c:pt idx="2956">
                  <c:v>23.38</c:v>
                </c:pt>
                <c:pt idx="2957">
                  <c:v>25.06</c:v>
                </c:pt>
                <c:pt idx="2958">
                  <c:v>23.81</c:v>
                </c:pt>
                <c:pt idx="2959">
                  <c:v>26.3</c:v>
                </c:pt>
                <c:pt idx="2960">
                  <c:v>22.72</c:v>
                </c:pt>
                <c:pt idx="2961">
                  <c:v>20.72</c:v>
                </c:pt>
                <c:pt idx="2962">
                  <c:v>22.62</c:v>
                </c:pt>
                <c:pt idx="2963">
                  <c:v>22.89</c:v>
                </c:pt>
                <c:pt idx="2964">
                  <c:v>25.25</c:v>
                </c:pt>
                <c:pt idx="2965">
                  <c:v>26.33</c:v>
                </c:pt>
                <c:pt idx="2966">
                  <c:v>29.99</c:v>
                </c:pt>
                <c:pt idx="2967">
                  <c:v>30.83</c:v>
                </c:pt>
                <c:pt idx="2968">
                  <c:v>30.67</c:v>
                </c:pt>
                <c:pt idx="2969">
                  <c:v>27.68</c:v>
                </c:pt>
                <c:pt idx="2970">
                  <c:v>26.57</c:v>
                </c:pt>
                <c:pt idx="2971">
                  <c:v>28.3</c:v>
                </c:pt>
                <c:pt idx="2972">
                  <c:v>26.48</c:v>
                </c:pt>
                <c:pt idx="2973">
                  <c:v>21.45</c:v>
                </c:pt>
                <c:pt idx="2974">
                  <c:v>21.56</c:v>
                </c:pt>
                <c:pt idx="2975">
                  <c:v>22.94</c:v>
                </c:pt>
                <c:pt idx="2976">
                  <c:v>25.16</c:v>
                </c:pt>
                <c:pt idx="2977">
                  <c:v>21.22</c:v>
                </c:pt>
                <c:pt idx="2978">
                  <c:v>23.67</c:v>
                </c:pt>
                <c:pt idx="2979">
                  <c:v>23.52</c:v>
                </c:pt>
                <c:pt idx="2980">
                  <c:v>20.87</c:v>
                </c:pt>
                <c:pt idx="2981">
                  <c:v>24.17</c:v>
                </c:pt>
                <c:pt idx="2982">
                  <c:v>20.74</c:v>
                </c:pt>
                <c:pt idx="2983">
                  <c:v>18.100000000000001</c:v>
                </c:pt>
                <c:pt idx="2984">
                  <c:v>18.55</c:v>
                </c:pt>
                <c:pt idx="2985">
                  <c:v>16.809999999999999</c:v>
                </c:pt>
                <c:pt idx="2986">
                  <c:v>16.95</c:v>
                </c:pt>
                <c:pt idx="2987">
                  <c:v>15.23</c:v>
                </c:pt>
                <c:pt idx="2988">
                  <c:v>16</c:v>
                </c:pt>
                <c:pt idx="2989">
                  <c:v>15.63</c:v>
                </c:pt>
                <c:pt idx="2990">
                  <c:v>15.59</c:v>
                </c:pt>
                <c:pt idx="2991">
                  <c:v>15.15</c:v>
                </c:pt>
                <c:pt idx="2992">
                  <c:v>15.54</c:v>
                </c:pt>
                <c:pt idx="2993">
                  <c:v>16.64</c:v>
                </c:pt>
                <c:pt idx="2994">
                  <c:v>17.57</c:v>
                </c:pt>
                <c:pt idx="2995">
                  <c:v>15.16</c:v>
                </c:pt>
                <c:pt idx="2996">
                  <c:v>14.72</c:v>
                </c:pt>
                <c:pt idx="2997">
                  <c:v>15.48</c:v>
                </c:pt>
                <c:pt idx="2998">
                  <c:v>14.92</c:v>
                </c:pt>
                <c:pt idx="2999">
                  <c:v>14.92</c:v>
                </c:pt>
                <c:pt idx="3000">
                  <c:v>15.4</c:v>
                </c:pt>
                <c:pt idx="3001">
                  <c:v>16.23</c:v>
                </c:pt>
                <c:pt idx="3002">
                  <c:v>15.54</c:v>
                </c:pt>
                <c:pt idx="3003">
                  <c:v>15.53</c:v>
                </c:pt>
                <c:pt idx="3004">
                  <c:v>18.89</c:v>
                </c:pt>
                <c:pt idx="3005">
                  <c:v>16.649999999999999</c:v>
                </c:pt>
                <c:pt idx="3006">
                  <c:v>15.75</c:v>
                </c:pt>
                <c:pt idx="3007">
                  <c:v>14.21</c:v>
                </c:pt>
                <c:pt idx="3008">
                  <c:v>14.67</c:v>
                </c:pt>
                <c:pt idx="3009">
                  <c:v>12.85</c:v>
                </c:pt>
                <c:pt idx="3010">
                  <c:v>13.42</c:v>
                </c:pt>
                <c:pt idx="3011">
                  <c:v>13.94</c:v>
                </c:pt>
                <c:pt idx="3012">
                  <c:v>13.64</c:v>
                </c:pt>
                <c:pt idx="3013">
                  <c:v>14.73</c:v>
                </c:pt>
                <c:pt idx="3014">
                  <c:v>16.670000000000002</c:v>
                </c:pt>
                <c:pt idx="3015">
                  <c:v>14.71</c:v>
                </c:pt>
                <c:pt idx="3016">
                  <c:v>14.84</c:v>
                </c:pt>
                <c:pt idx="3017">
                  <c:v>17.059999999999999</c:v>
                </c:pt>
                <c:pt idx="3018">
                  <c:v>14.87</c:v>
                </c:pt>
                <c:pt idx="3019">
                  <c:v>13.63</c:v>
                </c:pt>
                <c:pt idx="3020">
                  <c:v>13.29</c:v>
                </c:pt>
                <c:pt idx="3021">
                  <c:v>12.78</c:v>
                </c:pt>
                <c:pt idx="3022">
                  <c:v>13.05</c:v>
                </c:pt>
                <c:pt idx="3023">
                  <c:v>12.83</c:v>
                </c:pt>
                <c:pt idx="3024">
                  <c:v>13.53</c:v>
                </c:pt>
                <c:pt idx="3025">
                  <c:v>13.34</c:v>
                </c:pt>
                <c:pt idx="3026">
                  <c:v>13.34</c:v>
                </c:pt>
                <c:pt idx="3027">
                  <c:v>14.08</c:v>
                </c:pt>
                <c:pt idx="3028">
                  <c:v>13.24</c:v>
                </c:pt>
                <c:pt idx="3029">
                  <c:v>13.06</c:v>
                </c:pt>
                <c:pt idx="3030">
                  <c:v>13.3</c:v>
                </c:pt>
                <c:pt idx="3031">
                  <c:v>12.76</c:v>
                </c:pt>
                <c:pt idx="3032">
                  <c:v>13.51</c:v>
                </c:pt>
                <c:pt idx="3033">
                  <c:v>13.5</c:v>
                </c:pt>
                <c:pt idx="3034">
                  <c:v>14.01</c:v>
                </c:pt>
                <c:pt idx="3035">
                  <c:v>13.96</c:v>
                </c:pt>
                <c:pt idx="3036">
                  <c:v>12.95</c:v>
                </c:pt>
                <c:pt idx="3037">
                  <c:v>13.6</c:v>
                </c:pt>
                <c:pt idx="3038">
                  <c:v>12.88</c:v>
                </c:pt>
                <c:pt idx="3039">
                  <c:v>13.21</c:v>
                </c:pt>
                <c:pt idx="3040">
                  <c:v>13.15</c:v>
                </c:pt>
                <c:pt idx="3041">
                  <c:v>12.91</c:v>
                </c:pt>
                <c:pt idx="3042">
                  <c:v>13.09</c:v>
                </c:pt>
                <c:pt idx="3043">
                  <c:v>13.08</c:v>
                </c:pt>
                <c:pt idx="3044">
                  <c:v>13.51</c:v>
                </c:pt>
                <c:pt idx="3045">
                  <c:v>14.22</c:v>
                </c:pt>
                <c:pt idx="3046">
                  <c:v>12.45</c:v>
                </c:pt>
                <c:pt idx="3047">
                  <c:v>12.79</c:v>
                </c:pt>
                <c:pt idx="3048">
                  <c:v>13.21</c:v>
                </c:pt>
                <c:pt idx="3049">
                  <c:v>13.12</c:v>
                </c:pt>
                <c:pt idx="3050">
                  <c:v>13.04</c:v>
                </c:pt>
                <c:pt idx="3051">
                  <c:v>12.07</c:v>
                </c:pt>
                <c:pt idx="3052">
                  <c:v>12.54</c:v>
                </c:pt>
                <c:pt idx="3053">
                  <c:v>12.42</c:v>
                </c:pt>
                <c:pt idx="3054">
                  <c:v>12.14</c:v>
                </c:pt>
                <c:pt idx="3055">
                  <c:v>11.98</c:v>
                </c:pt>
                <c:pt idx="3056">
                  <c:v>12.2</c:v>
                </c:pt>
                <c:pt idx="3057">
                  <c:v>12.71</c:v>
                </c:pt>
                <c:pt idx="3058">
                  <c:v>13.49</c:v>
                </c:pt>
                <c:pt idx="3059">
                  <c:v>12.68</c:v>
                </c:pt>
                <c:pt idx="3060">
                  <c:v>13.14</c:v>
                </c:pt>
                <c:pt idx="3061">
                  <c:v>13.23</c:v>
                </c:pt>
                <c:pt idx="3062">
                  <c:v>13.23</c:v>
                </c:pt>
                <c:pt idx="3063">
                  <c:v>13.24</c:v>
                </c:pt>
                <c:pt idx="3064">
                  <c:v>13.46</c:v>
                </c:pt>
                <c:pt idx="3065">
                  <c:v>14.53</c:v>
                </c:pt>
                <c:pt idx="3066">
                  <c:v>14.64</c:v>
                </c:pt>
                <c:pt idx="3067">
                  <c:v>15.14</c:v>
                </c:pt>
                <c:pt idx="3068">
                  <c:v>14.98</c:v>
                </c:pt>
                <c:pt idx="3069">
                  <c:v>13.48</c:v>
                </c:pt>
                <c:pt idx="3070">
                  <c:v>13.16</c:v>
                </c:pt>
                <c:pt idx="3071">
                  <c:v>12.95</c:v>
                </c:pt>
                <c:pt idx="3072">
                  <c:v>12.93</c:v>
                </c:pt>
                <c:pt idx="3073">
                  <c:v>12.19</c:v>
                </c:pt>
                <c:pt idx="3074">
                  <c:v>13.27</c:v>
                </c:pt>
                <c:pt idx="3075">
                  <c:v>14.59</c:v>
                </c:pt>
                <c:pt idx="3076">
                  <c:v>16.79</c:v>
                </c:pt>
                <c:pt idx="3077">
                  <c:v>16.43</c:v>
                </c:pt>
                <c:pt idx="3078">
                  <c:v>17.27</c:v>
                </c:pt>
                <c:pt idx="3079">
                  <c:v>18.13</c:v>
                </c:pt>
                <c:pt idx="3080">
                  <c:v>13.99</c:v>
                </c:pt>
                <c:pt idx="3081">
                  <c:v>14.09</c:v>
                </c:pt>
                <c:pt idx="3082">
                  <c:v>14.29</c:v>
                </c:pt>
                <c:pt idx="3083">
                  <c:v>15.24</c:v>
                </c:pt>
                <c:pt idx="3084">
                  <c:v>15.96</c:v>
                </c:pt>
                <c:pt idx="3085">
                  <c:v>19.63</c:v>
                </c:pt>
                <c:pt idx="3086">
                  <c:v>18.61</c:v>
                </c:pt>
                <c:pt idx="3087">
                  <c:v>15.82</c:v>
                </c:pt>
                <c:pt idx="3088">
                  <c:v>15.42</c:v>
                </c:pt>
                <c:pt idx="3089">
                  <c:v>18.309999999999999</c:v>
                </c:pt>
                <c:pt idx="3090">
                  <c:v>11.15</c:v>
                </c:pt>
                <c:pt idx="3091">
                  <c:v>10.58</c:v>
                </c:pt>
                <c:pt idx="3092">
                  <c:v>10.18</c:v>
                </c:pt>
                <c:pt idx="3093">
                  <c:v>10.199999999999999</c:v>
                </c:pt>
                <c:pt idx="3094">
                  <c:v>10.24</c:v>
                </c:pt>
                <c:pt idx="3095">
                  <c:v>10.02</c:v>
                </c:pt>
                <c:pt idx="3096">
                  <c:v>10.02</c:v>
                </c:pt>
                <c:pt idx="3097">
                  <c:v>10.220000000000001</c:v>
                </c:pt>
                <c:pt idx="3098">
                  <c:v>10.23</c:v>
                </c:pt>
                <c:pt idx="3099">
                  <c:v>10.34</c:v>
                </c:pt>
                <c:pt idx="3100">
                  <c:v>11.61</c:v>
                </c:pt>
                <c:pt idx="3101">
                  <c:v>11.1</c:v>
                </c:pt>
                <c:pt idx="3102">
                  <c:v>10.44</c:v>
                </c:pt>
                <c:pt idx="3103">
                  <c:v>10.32</c:v>
                </c:pt>
                <c:pt idx="3104">
                  <c:v>10.65</c:v>
                </c:pt>
                <c:pt idx="3105">
                  <c:v>10.55</c:v>
                </c:pt>
                <c:pt idx="3106">
                  <c:v>10.08</c:v>
                </c:pt>
                <c:pt idx="3107">
                  <c:v>10.31</c:v>
                </c:pt>
                <c:pt idx="3108">
                  <c:v>10.42</c:v>
                </c:pt>
                <c:pt idx="3109">
                  <c:v>10.96</c:v>
                </c:pt>
                <c:pt idx="3110">
                  <c:v>11.45</c:v>
                </c:pt>
                <c:pt idx="3111">
                  <c:v>11.13</c:v>
                </c:pt>
                <c:pt idx="3112">
                  <c:v>11.22</c:v>
                </c:pt>
                <c:pt idx="3113">
                  <c:v>9.89</c:v>
                </c:pt>
                <c:pt idx="3114">
                  <c:v>10.34</c:v>
                </c:pt>
                <c:pt idx="3115">
                  <c:v>10.77</c:v>
                </c:pt>
                <c:pt idx="3116">
                  <c:v>10.4</c:v>
                </c:pt>
                <c:pt idx="3117">
                  <c:v>10.85</c:v>
                </c:pt>
                <c:pt idx="3118">
                  <c:v>10.59</c:v>
                </c:pt>
                <c:pt idx="3119">
                  <c:v>10.74</c:v>
                </c:pt>
                <c:pt idx="3120">
                  <c:v>10.15</c:v>
                </c:pt>
                <c:pt idx="3121">
                  <c:v>10.15</c:v>
                </c:pt>
                <c:pt idx="3122">
                  <c:v>10.87</c:v>
                </c:pt>
                <c:pt idx="3123">
                  <c:v>11.47</c:v>
                </c:pt>
                <c:pt idx="3124">
                  <c:v>11.91</c:v>
                </c:pt>
                <c:pt idx="3125">
                  <c:v>12</c:v>
                </c:pt>
                <c:pt idx="3126">
                  <c:v>12.14</c:v>
                </c:pt>
                <c:pt idx="3127">
                  <c:v>11.51</c:v>
                </c:pt>
                <c:pt idx="3128">
                  <c:v>12.04</c:v>
                </c:pt>
                <c:pt idx="3129">
                  <c:v>11.56</c:v>
                </c:pt>
                <c:pt idx="3130">
                  <c:v>11.56</c:v>
                </c:pt>
                <c:pt idx="3131">
                  <c:v>11.56</c:v>
                </c:pt>
                <c:pt idx="3132">
                  <c:v>10.99</c:v>
                </c:pt>
                <c:pt idx="3133">
                  <c:v>10.64</c:v>
                </c:pt>
                <c:pt idx="3134">
                  <c:v>11.26</c:v>
                </c:pt>
                <c:pt idx="3135">
                  <c:v>11.36</c:v>
                </c:pt>
                <c:pt idx="3136">
                  <c:v>11.36</c:v>
                </c:pt>
                <c:pt idx="3137">
                  <c:v>10.53</c:v>
                </c:pt>
                <c:pt idx="3138">
                  <c:v>10.26</c:v>
                </c:pt>
                <c:pt idx="3139">
                  <c:v>10.3</c:v>
                </c:pt>
                <c:pt idx="3140">
                  <c:v>10.6</c:v>
                </c:pt>
                <c:pt idx="3141">
                  <c:v>10.050000000000001</c:v>
                </c:pt>
                <c:pt idx="3142">
                  <c:v>9.9700000000000006</c:v>
                </c:pt>
                <c:pt idx="3143">
                  <c:v>10.18</c:v>
                </c:pt>
                <c:pt idx="3144">
                  <c:v>10.65</c:v>
                </c:pt>
                <c:pt idx="3145">
                  <c:v>10.71</c:v>
                </c:pt>
                <c:pt idx="3146">
                  <c:v>12.07</c:v>
                </c:pt>
                <c:pt idx="3147">
                  <c:v>12.67</c:v>
                </c:pt>
                <c:pt idx="3148">
                  <c:v>11.33</c:v>
                </c:pt>
                <c:pt idx="3149">
                  <c:v>11.27</c:v>
                </c:pt>
                <c:pt idx="3150">
                  <c:v>11.23</c:v>
                </c:pt>
                <c:pt idx="3151">
                  <c:v>11.66</c:v>
                </c:pt>
                <c:pt idx="3152">
                  <c:v>10.91</c:v>
                </c:pt>
                <c:pt idx="3153">
                  <c:v>10.83</c:v>
                </c:pt>
                <c:pt idx="3154">
                  <c:v>11.62</c:v>
                </c:pt>
                <c:pt idx="3155">
                  <c:v>12.3</c:v>
                </c:pt>
                <c:pt idx="3156">
                  <c:v>10.73</c:v>
                </c:pt>
                <c:pt idx="3157">
                  <c:v>10.14</c:v>
                </c:pt>
                <c:pt idx="3158">
                  <c:v>10.14</c:v>
                </c:pt>
                <c:pt idx="3159">
                  <c:v>9.9</c:v>
                </c:pt>
                <c:pt idx="3160">
                  <c:v>9.9700000000000006</c:v>
                </c:pt>
                <c:pt idx="3161">
                  <c:v>10.050000000000001</c:v>
                </c:pt>
                <c:pt idx="3162">
                  <c:v>10.16</c:v>
                </c:pt>
                <c:pt idx="3163">
                  <c:v>10.31</c:v>
                </c:pt>
                <c:pt idx="3164">
                  <c:v>10.5</c:v>
                </c:pt>
                <c:pt idx="3165">
                  <c:v>10.86</c:v>
                </c:pt>
                <c:pt idx="3166">
                  <c:v>10.79</c:v>
                </c:pt>
                <c:pt idx="3167">
                  <c:v>11.01</c:v>
                </c:pt>
                <c:pt idx="3168">
                  <c:v>10.75</c:v>
                </c:pt>
                <c:pt idx="3169">
                  <c:v>11.09</c:v>
                </c:pt>
                <c:pt idx="3170">
                  <c:v>11.16</c:v>
                </c:pt>
                <c:pt idx="3171">
                  <c:v>11.16</c:v>
                </c:pt>
                <c:pt idx="3172">
                  <c:v>11.42</c:v>
                </c:pt>
                <c:pt idx="3173">
                  <c:v>11.51</c:v>
                </c:pt>
                <c:pt idx="3174">
                  <c:v>11.1</c:v>
                </c:pt>
                <c:pt idx="3175">
                  <c:v>11.2</c:v>
                </c:pt>
                <c:pt idx="3176">
                  <c:v>10.8</c:v>
                </c:pt>
                <c:pt idx="3177">
                  <c:v>10.56</c:v>
                </c:pt>
                <c:pt idx="3178">
                  <c:v>10.66</c:v>
                </c:pt>
                <c:pt idx="3179">
                  <c:v>10.78</c:v>
                </c:pt>
                <c:pt idx="3180">
                  <c:v>11.08</c:v>
                </c:pt>
                <c:pt idx="3181">
                  <c:v>10.63</c:v>
                </c:pt>
                <c:pt idx="3182">
                  <c:v>10.9</c:v>
                </c:pt>
                <c:pt idx="3183">
                  <c:v>11.34</c:v>
                </c:pt>
                <c:pt idx="3184">
                  <c:v>11.73</c:v>
                </c:pt>
                <c:pt idx="3185">
                  <c:v>11.09</c:v>
                </c:pt>
                <c:pt idx="3186">
                  <c:v>10.75</c:v>
                </c:pt>
                <c:pt idx="3187">
                  <c:v>11.09</c:v>
                </c:pt>
                <c:pt idx="3188">
                  <c:v>11.62</c:v>
                </c:pt>
                <c:pt idx="3189">
                  <c:v>11.52</c:v>
                </c:pt>
                <c:pt idx="3190">
                  <c:v>11.68</c:v>
                </c:pt>
                <c:pt idx="3191">
                  <c:v>11.56</c:v>
                </c:pt>
                <c:pt idx="3192">
                  <c:v>11.98</c:v>
                </c:pt>
                <c:pt idx="3193">
                  <c:v>11.86</c:v>
                </c:pt>
                <c:pt idx="3194">
                  <c:v>12.24</c:v>
                </c:pt>
                <c:pt idx="3195">
                  <c:v>12.57</c:v>
                </c:pt>
                <c:pt idx="3196">
                  <c:v>11.98</c:v>
                </c:pt>
                <c:pt idx="3197">
                  <c:v>11.72</c:v>
                </c:pt>
                <c:pt idx="3198">
                  <c:v>11.58</c:v>
                </c:pt>
                <c:pt idx="3199">
                  <c:v>11.53</c:v>
                </c:pt>
                <c:pt idx="3200">
                  <c:v>12.12</c:v>
                </c:pt>
                <c:pt idx="3201">
                  <c:v>12.59</c:v>
                </c:pt>
                <c:pt idx="3202">
                  <c:v>12.25</c:v>
                </c:pt>
                <c:pt idx="3203">
                  <c:v>11.39</c:v>
                </c:pt>
                <c:pt idx="3204">
                  <c:v>11.98</c:v>
                </c:pt>
                <c:pt idx="3205">
                  <c:v>11.78</c:v>
                </c:pt>
                <c:pt idx="3206">
                  <c:v>11.76</c:v>
                </c:pt>
                <c:pt idx="3207">
                  <c:v>11.55</c:v>
                </c:pt>
                <c:pt idx="3208">
                  <c:v>11.18</c:v>
                </c:pt>
                <c:pt idx="3209">
                  <c:v>11.92</c:v>
                </c:pt>
                <c:pt idx="3210">
                  <c:v>12.99</c:v>
                </c:pt>
                <c:pt idx="3211">
                  <c:v>13.16</c:v>
                </c:pt>
                <c:pt idx="3212">
                  <c:v>13.88</c:v>
                </c:pt>
                <c:pt idx="3213">
                  <c:v>13.74</c:v>
                </c:pt>
                <c:pt idx="3214">
                  <c:v>12.63</c:v>
                </c:pt>
                <c:pt idx="3215">
                  <c:v>11.96</c:v>
                </c:pt>
                <c:pt idx="3216">
                  <c:v>11.96</c:v>
                </c:pt>
                <c:pt idx="3217">
                  <c:v>12.31</c:v>
                </c:pt>
                <c:pt idx="3218">
                  <c:v>12.22</c:v>
                </c:pt>
                <c:pt idx="3219">
                  <c:v>12.28</c:v>
                </c:pt>
                <c:pt idx="3220">
                  <c:v>12.18</c:v>
                </c:pt>
                <c:pt idx="3221">
                  <c:v>12.31</c:v>
                </c:pt>
                <c:pt idx="3222">
                  <c:v>12.4</c:v>
                </c:pt>
                <c:pt idx="3223">
                  <c:v>12.4</c:v>
                </c:pt>
                <c:pt idx="3224">
                  <c:v>12.19</c:v>
                </c:pt>
                <c:pt idx="3225">
                  <c:v>12.22</c:v>
                </c:pt>
                <c:pt idx="3226">
                  <c:v>11.64</c:v>
                </c:pt>
                <c:pt idx="3227">
                  <c:v>12.24</c:v>
                </c:pt>
                <c:pt idx="3228">
                  <c:v>12.41</c:v>
                </c:pt>
                <c:pt idx="3229">
                  <c:v>13.42</c:v>
                </c:pt>
                <c:pt idx="3230">
                  <c:v>14.26</c:v>
                </c:pt>
                <c:pt idx="3231">
                  <c:v>14.3</c:v>
                </c:pt>
                <c:pt idx="3232">
                  <c:v>14.46</c:v>
                </c:pt>
                <c:pt idx="3233">
                  <c:v>15.2</c:v>
                </c:pt>
                <c:pt idx="3234">
                  <c:v>15.23</c:v>
                </c:pt>
                <c:pt idx="3235">
                  <c:v>15.23</c:v>
                </c:pt>
                <c:pt idx="3236">
                  <c:v>14.34</c:v>
                </c:pt>
                <c:pt idx="3237">
                  <c:v>14.46</c:v>
                </c:pt>
                <c:pt idx="3238">
                  <c:v>14.34</c:v>
                </c:pt>
                <c:pt idx="3239">
                  <c:v>15.05</c:v>
                </c:pt>
                <c:pt idx="3240">
                  <c:v>14.95</c:v>
                </c:pt>
                <c:pt idx="3241">
                  <c:v>14.33</c:v>
                </c:pt>
                <c:pt idx="3242">
                  <c:v>14.94</c:v>
                </c:pt>
                <c:pt idx="3243">
                  <c:v>14.62</c:v>
                </c:pt>
                <c:pt idx="3244">
                  <c:v>14.85</c:v>
                </c:pt>
                <c:pt idx="3245">
                  <c:v>14.98</c:v>
                </c:pt>
                <c:pt idx="3246">
                  <c:v>17.399999999999999</c:v>
                </c:pt>
                <c:pt idx="3247">
                  <c:v>16.21</c:v>
                </c:pt>
                <c:pt idx="3248">
                  <c:v>15.55</c:v>
                </c:pt>
                <c:pt idx="3249">
                  <c:v>17.739999999999998</c:v>
                </c:pt>
                <c:pt idx="3250">
                  <c:v>18.64</c:v>
                </c:pt>
                <c:pt idx="3251">
                  <c:v>18.05</c:v>
                </c:pt>
                <c:pt idx="3252">
                  <c:v>17.79</c:v>
                </c:pt>
                <c:pt idx="3253">
                  <c:v>14.49</c:v>
                </c:pt>
                <c:pt idx="3254">
                  <c:v>13.14</c:v>
                </c:pt>
                <c:pt idx="3255">
                  <c:v>14.02</c:v>
                </c:pt>
                <c:pt idx="3256">
                  <c:v>13.97</c:v>
                </c:pt>
                <c:pt idx="3257">
                  <c:v>13.65</c:v>
                </c:pt>
                <c:pt idx="3258">
                  <c:v>14.15</c:v>
                </c:pt>
                <c:pt idx="3259">
                  <c:v>13.05</c:v>
                </c:pt>
                <c:pt idx="3260">
                  <c:v>13.05</c:v>
                </c:pt>
                <c:pt idx="3261">
                  <c:v>13.08</c:v>
                </c:pt>
                <c:pt idx="3262">
                  <c:v>13.03</c:v>
                </c:pt>
                <c:pt idx="3263">
                  <c:v>15.79</c:v>
                </c:pt>
                <c:pt idx="3264">
                  <c:v>16.399999999999999</c:v>
                </c:pt>
                <c:pt idx="3265">
                  <c:v>15.62</c:v>
                </c:pt>
                <c:pt idx="3266">
                  <c:v>15.89</c:v>
                </c:pt>
                <c:pt idx="3267">
                  <c:v>15.88</c:v>
                </c:pt>
                <c:pt idx="3268">
                  <c:v>15.52</c:v>
                </c:pt>
                <c:pt idx="3269">
                  <c:v>16.690000000000001</c:v>
                </c:pt>
                <c:pt idx="3270">
                  <c:v>17.829999999999998</c:v>
                </c:pt>
                <c:pt idx="3271">
                  <c:v>17.25</c:v>
                </c:pt>
                <c:pt idx="3272">
                  <c:v>15.9</c:v>
                </c:pt>
                <c:pt idx="3273">
                  <c:v>21.46</c:v>
                </c:pt>
                <c:pt idx="3274">
                  <c:v>23.81</c:v>
                </c:pt>
                <c:pt idx="3275">
                  <c:v>20.96</c:v>
                </c:pt>
                <c:pt idx="3276">
                  <c:v>18.12</c:v>
                </c:pt>
                <c:pt idx="3277">
                  <c:v>18.350000000000001</c:v>
                </c:pt>
                <c:pt idx="3278">
                  <c:v>17.8</c:v>
                </c:pt>
                <c:pt idx="3279">
                  <c:v>17.34</c:v>
                </c:pt>
                <c:pt idx="3280">
                  <c:v>16.649999999999999</c:v>
                </c:pt>
                <c:pt idx="3281">
                  <c:v>14.32</c:v>
                </c:pt>
                <c:pt idx="3282">
                  <c:v>14.52</c:v>
                </c:pt>
                <c:pt idx="3283">
                  <c:v>16.440000000000001</c:v>
                </c:pt>
                <c:pt idx="3284">
                  <c:v>18.66</c:v>
                </c:pt>
                <c:pt idx="3285">
                  <c:v>14.26</c:v>
                </c:pt>
                <c:pt idx="3286">
                  <c:v>14.26</c:v>
                </c:pt>
                <c:pt idx="3287">
                  <c:v>15.5</c:v>
                </c:pt>
                <c:pt idx="3288">
                  <c:v>17.36</c:v>
                </c:pt>
                <c:pt idx="3289">
                  <c:v>18.260000000000002</c:v>
                </c:pt>
                <c:pt idx="3290">
                  <c:v>17.72</c:v>
                </c:pt>
                <c:pt idx="3291">
                  <c:v>17.18</c:v>
                </c:pt>
                <c:pt idx="3292">
                  <c:v>16.989999999999998</c:v>
                </c:pt>
                <c:pt idx="3293">
                  <c:v>16.260000000000002</c:v>
                </c:pt>
                <c:pt idx="3294">
                  <c:v>13.35</c:v>
                </c:pt>
                <c:pt idx="3295">
                  <c:v>13.57</c:v>
                </c:pt>
                <c:pt idx="3296">
                  <c:v>14.19</c:v>
                </c:pt>
                <c:pt idx="3297">
                  <c:v>12.49</c:v>
                </c:pt>
                <c:pt idx="3298">
                  <c:v>11.78</c:v>
                </c:pt>
                <c:pt idx="3299">
                  <c:v>11.99</c:v>
                </c:pt>
                <c:pt idx="3300">
                  <c:v>12</c:v>
                </c:pt>
                <c:pt idx="3301">
                  <c:v>11.62</c:v>
                </c:pt>
                <c:pt idx="3302">
                  <c:v>11.86</c:v>
                </c:pt>
                <c:pt idx="3303">
                  <c:v>11.99</c:v>
                </c:pt>
                <c:pt idx="3304">
                  <c:v>11.99</c:v>
                </c:pt>
                <c:pt idx="3305">
                  <c:v>12.54</c:v>
                </c:pt>
                <c:pt idx="3306">
                  <c:v>11.59</c:v>
                </c:pt>
                <c:pt idx="3307">
                  <c:v>11.84</c:v>
                </c:pt>
                <c:pt idx="3308">
                  <c:v>11.76</c:v>
                </c:pt>
                <c:pt idx="3309">
                  <c:v>11.75</c:v>
                </c:pt>
                <c:pt idx="3310">
                  <c:v>11.75</c:v>
                </c:pt>
                <c:pt idx="3311">
                  <c:v>11.59</c:v>
                </c:pt>
                <c:pt idx="3312">
                  <c:v>11.64</c:v>
                </c:pt>
                <c:pt idx="3313">
                  <c:v>11.32</c:v>
                </c:pt>
                <c:pt idx="3314">
                  <c:v>11.4</c:v>
                </c:pt>
                <c:pt idx="3315">
                  <c:v>12.58</c:v>
                </c:pt>
                <c:pt idx="3316">
                  <c:v>12.38</c:v>
                </c:pt>
                <c:pt idx="3317">
                  <c:v>12.38</c:v>
                </c:pt>
                <c:pt idx="3318">
                  <c:v>12.76</c:v>
                </c:pt>
                <c:pt idx="3319">
                  <c:v>13</c:v>
                </c:pt>
                <c:pt idx="3320">
                  <c:v>12.19</c:v>
                </c:pt>
                <c:pt idx="3321">
                  <c:v>12.26</c:v>
                </c:pt>
                <c:pt idx="3322">
                  <c:v>11.45</c:v>
                </c:pt>
                <c:pt idx="3323">
                  <c:v>11.13</c:v>
                </c:pt>
                <c:pt idx="3324">
                  <c:v>11.14</c:v>
                </c:pt>
                <c:pt idx="3325">
                  <c:v>11.57</c:v>
                </c:pt>
                <c:pt idx="3326">
                  <c:v>11.39</c:v>
                </c:pt>
                <c:pt idx="3327">
                  <c:v>11.57</c:v>
                </c:pt>
                <c:pt idx="3328">
                  <c:v>10.95</c:v>
                </c:pt>
                <c:pt idx="3329">
                  <c:v>11.58</c:v>
                </c:pt>
                <c:pt idx="3330">
                  <c:v>11.46</c:v>
                </c:pt>
                <c:pt idx="3331">
                  <c:v>11.19</c:v>
                </c:pt>
                <c:pt idx="3332">
                  <c:v>11.17</c:v>
                </c:pt>
                <c:pt idx="3333">
                  <c:v>11.21</c:v>
                </c:pt>
                <c:pt idx="3334">
                  <c:v>11.62</c:v>
                </c:pt>
                <c:pt idx="3335">
                  <c:v>11.79</c:v>
                </c:pt>
                <c:pt idx="3336">
                  <c:v>12.12</c:v>
                </c:pt>
                <c:pt idx="3337">
                  <c:v>11.98</c:v>
                </c:pt>
                <c:pt idx="3338">
                  <c:v>11.35</c:v>
                </c:pt>
                <c:pt idx="3339">
                  <c:v>10.74</c:v>
                </c:pt>
                <c:pt idx="3340">
                  <c:v>11.37</c:v>
                </c:pt>
                <c:pt idx="3341">
                  <c:v>11.85</c:v>
                </c:pt>
                <c:pt idx="3342">
                  <c:v>12.68</c:v>
                </c:pt>
                <c:pt idx="3343">
                  <c:v>12.32</c:v>
                </c:pt>
                <c:pt idx="3344">
                  <c:v>12.66</c:v>
                </c:pt>
                <c:pt idx="3345">
                  <c:v>12.74</c:v>
                </c:pt>
                <c:pt idx="3346">
                  <c:v>11.96</c:v>
                </c:pt>
                <c:pt idx="3347">
                  <c:v>11.72</c:v>
                </c:pt>
                <c:pt idx="3348">
                  <c:v>11.54</c:v>
                </c:pt>
                <c:pt idx="3349">
                  <c:v>12.34</c:v>
                </c:pt>
                <c:pt idx="3350">
                  <c:v>11.59</c:v>
                </c:pt>
                <c:pt idx="3351">
                  <c:v>11.46</c:v>
                </c:pt>
                <c:pt idx="3352">
                  <c:v>11.87</c:v>
                </c:pt>
                <c:pt idx="3353">
                  <c:v>11.88</c:v>
                </c:pt>
                <c:pt idx="3354">
                  <c:v>12.41</c:v>
                </c:pt>
                <c:pt idx="3355">
                  <c:v>12.01</c:v>
                </c:pt>
                <c:pt idx="3356">
                  <c:v>12.01</c:v>
                </c:pt>
                <c:pt idx="3357">
                  <c:v>11.48</c:v>
                </c:pt>
                <c:pt idx="3358">
                  <c:v>12.31</c:v>
                </c:pt>
                <c:pt idx="3359">
                  <c:v>12.25</c:v>
                </c:pt>
                <c:pt idx="3360">
                  <c:v>13.35</c:v>
                </c:pt>
                <c:pt idx="3361">
                  <c:v>12.87</c:v>
                </c:pt>
                <c:pt idx="3362">
                  <c:v>13.12</c:v>
                </c:pt>
                <c:pt idx="3363">
                  <c:v>12.83</c:v>
                </c:pt>
                <c:pt idx="3364">
                  <c:v>13.59</c:v>
                </c:pt>
                <c:pt idx="3365">
                  <c:v>13.04</c:v>
                </c:pt>
                <c:pt idx="3366">
                  <c:v>12.96</c:v>
                </c:pt>
                <c:pt idx="3367">
                  <c:v>13.23</c:v>
                </c:pt>
                <c:pt idx="3368">
                  <c:v>12.36</c:v>
                </c:pt>
                <c:pt idx="3369">
                  <c:v>12.95</c:v>
                </c:pt>
                <c:pt idx="3370">
                  <c:v>12.39</c:v>
                </c:pt>
                <c:pt idx="3371">
                  <c:v>11.97</c:v>
                </c:pt>
                <c:pt idx="3372">
                  <c:v>12.42</c:v>
                </c:pt>
                <c:pt idx="3373">
                  <c:v>12.87</c:v>
                </c:pt>
                <c:pt idx="3374">
                  <c:v>13.31</c:v>
                </c:pt>
                <c:pt idx="3375">
                  <c:v>13.93</c:v>
                </c:pt>
                <c:pt idx="3376">
                  <c:v>14.56</c:v>
                </c:pt>
                <c:pt idx="3377">
                  <c:v>11.98</c:v>
                </c:pt>
                <c:pt idx="3378">
                  <c:v>12.25</c:v>
                </c:pt>
                <c:pt idx="3379">
                  <c:v>11.91</c:v>
                </c:pt>
                <c:pt idx="3380">
                  <c:v>11.23</c:v>
                </c:pt>
                <c:pt idx="3381">
                  <c:v>11.23</c:v>
                </c:pt>
                <c:pt idx="3382">
                  <c:v>11.2</c:v>
                </c:pt>
                <c:pt idx="3383">
                  <c:v>10.94</c:v>
                </c:pt>
                <c:pt idx="3384">
                  <c:v>10.86</c:v>
                </c:pt>
                <c:pt idx="3385">
                  <c:v>11.13</c:v>
                </c:pt>
                <c:pt idx="3386">
                  <c:v>11</c:v>
                </c:pt>
                <c:pt idx="3387">
                  <c:v>11.31</c:v>
                </c:pt>
                <c:pt idx="3388">
                  <c:v>11.37</c:v>
                </c:pt>
                <c:pt idx="3389">
                  <c:v>11.14</c:v>
                </c:pt>
                <c:pt idx="3390">
                  <c:v>12.07</c:v>
                </c:pt>
                <c:pt idx="3391">
                  <c:v>12.07</c:v>
                </c:pt>
                <c:pt idx="3392" formatCode="General">
                  <c:v>11.61</c:v>
                </c:pt>
                <c:pt idx="3393" formatCode="General">
                  <c:v>11.35</c:v>
                </c:pt>
                <c:pt idx="3394" formatCode="General">
                  <c:v>11.57</c:v>
                </c:pt>
                <c:pt idx="3395" formatCode="General">
                  <c:v>10.27</c:v>
                </c:pt>
                <c:pt idx="3396" formatCode="General">
                  <c:v>10.27</c:v>
                </c:pt>
                <c:pt idx="3397" formatCode="General">
                  <c:v>10.29</c:v>
                </c:pt>
                <c:pt idx="3398" formatCode="General">
                  <c:v>10.81</c:v>
                </c:pt>
                <c:pt idx="3399" formatCode="General">
                  <c:v>11.19</c:v>
                </c:pt>
                <c:pt idx="3400" formatCode="General">
                  <c:v>11.38</c:v>
                </c:pt>
                <c:pt idx="3401" formatCode="General">
                  <c:v>10.68</c:v>
                </c:pt>
                <c:pt idx="3402" formatCode="General">
                  <c:v>10.73</c:v>
                </c:pt>
                <c:pt idx="3403" formatCode="General">
                  <c:v>10.48</c:v>
                </c:pt>
                <c:pt idx="3404" formatCode="General">
                  <c:v>11.11</c:v>
                </c:pt>
                <c:pt idx="3405" formatCode="General">
                  <c:v>11.47</c:v>
                </c:pt>
                <c:pt idx="3406" formatCode="General">
                  <c:v>11.69</c:v>
                </c:pt>
                <c:pt idx="3407" formatCode="General">
                  <c:v>12.21</c:v>
                </c:pt>
                <c:pt idx="3408" formatCode="General">
                  <c:v>12.18</c:v>
                </c:pt>
                <c:pt idx="3409" formatCode="General">
                  <c:v>11.52</c:v>
                </c:pt>
                <c:pt idx="3410" formatCode="General">
                  <c:v>11.6</c:v>
                </c:pt>
                <c:pt idx="3411" formatCode="General">
                  <c:v>11.01</c:v>
                </c:pt>
                <c:pt idx="3412" formatCode="General">
                  <c:v>11.24</c:v>
                </c:pt>
                <c:pt idx="3413" formatCode="General">
                  <c:v>12.06</c:v>
                </c:pt>
                <c:pt idx="3414" formatCode="General">
                  <c:v>11.89</c:v>
                </c:pt>
                <c:pt idx="3415" formatCode="General">
                  <c:v>11.84</c:v>
                </c:pt>
                <c:pt idx="3416" formatCode="General">
                  <c:v>10.88</c:v>
                </c:pt>
                <c:pt idx="3417" formatCode="General">
                  <c:v>10.96</c:v>
                </c:pt>
                <c:pt idx="3418" formatCode="General">
                  <c:v>10.96</c:v>
                </c:pt>
                <c:pt idx="3419" formatCode="General">
                  <c:v>10.6</c:v>
                </c:pt>
                <c:pt idx="3420" formatCode="General">
                  <c:v>10.82</c:v>
                </c:pt>
                <c:pt idx="3421" formatCode="General">
                  <c:v>11.12</c:v>
                </c:pt>
                <c:pt idx="3422" formatCode="General">
                  <c:v>11.25</c:v>
                </c:pt>
                <c:pt idx="3423" formatCode="General">
                  <c:v>12.26</c:v>
                </c:pt>
                <c:pt idx="3424" formatCode="General">
                  <c:v>12.23</c:v>
                </c:pt>
                <c:pt idx="3425" formatCode="General">
                  <c:v>12.18</c:v>
                </c:pt>
                <c:pt idx="3426" formatCode="General">
                  <c:v>11.63</c:v>
                </c:pt>
                <c:pt idx="3427" formatCode="General">
                  <c:v>11.9</c:v>
                </c:pt>
                <c:pt idx="3428" formatCode="General">
                  <c:v>12.8</c:v>
                </c:pt>
                <c:pt idx="3429" formatCode="General">
                  <c:v>13.08</c:v>
                </c:pt>
                <c:pt idx="3430" formatCode="General">
                  <c:v>13.1</c:v>
                </c:pt>
                <c:pt idx="3431" formatCode="General">
                  <c:v>13.17</c:v>
                </c:pt>
                <c:pt idx="3432" formatCode="General">
                  <c:v>13</c:v>
                </c:pt>
                <c:pt idx="3433" formatCode="General">
                  <c:v>13.48</c:v>
                </c:pt>
                <c:pt idx="3434" formatCode="General">
                  <c:v>14.85</c:v>
                </c:pt>
                <c:pt idx="3435" formatCode="General">
                  <c:v>15.32</c:v>
                </c:pt>
                <c:pt idx="3436" formatCode="General">
                  <c:v>14.25</c:v>
                </c:pt>
                <c:pt idx="3437" formatCode="General">
                  <c:v>16.02</c:v>
                </c:pt>
                <c:pt idx="3438" formatCode="General">
                  <c:v>14.59</c:v>
                </c:pt>
                <c:pt idx="3439" formatCode="General">
                  <c:v>14.53</c:v>
                </c:pt>
                <c:pt idx="3440" formatCode="General">
                  <c:v>14.74</c:v>
                </c:pt>
                <c:pt idx="3441" formatCode="General">
                  <c:v>16.13</c:v>
                </c:pt>
                <c:pt idx="3442" formatCode="General">
                  <c:v>16.11</c:v>
                </c:pt>
                <c:pt idx="3443" formatCode="General">
                  <c:v>13.5</c:v>
                </c:pt>
                <c:pt idx="3444" formatCode="General">
                  <c:v>15.33</c:v>
                </c:pt>
                <c:pt idx="3445" formatCode="General">
                  <c:v>14.67</c:v>
                </c:pt>
                <c:pt idx="3446" formatCode="General">
                  <c:v>14.87</c:v>
                </c:pt>
                <c:pt idx="3447" formatCode="General">
                  <c:v>16.47</c:v>
                </c:pt>
                <c:pt idx="3448" formatCode="General">
                  <c:v>16.22</c:v>
                </c:pt>
                <c:pt idx="3449" formatCode="General">
                  <c:v>15.63</c:v>
                </c:pt>
                <c:pt idx="3450" formatCode="General">
                  <c:v>15.55</c:v>
                </c:pt>
                <c:pt idx="3451" formatCode="General">
                  <c:v>14.59</c:v>
                </c:pt>
                <c:pt idx="3452" formatCode="General">
                  <c:v>14.96</c:v>
                </c:pt>
                <c:pt idx="3453" formatCode="General">
                  <c:v>14.55</c:v>
                </c:pt>
                <c:pt idx="3454" formatCode="General">
                  <c:v>13.2</c:v>
                </c:pt>
                <c:pt idx="3455" formatCode="General">
                  <c:v>12.46</c:v>
                </c:pt>
                <c:pt idx="3456" formatCode="General">
                  <c:v>11.92</c:v>
                </c:pt>
                <c:pt idx="3457" formatCode="General">
                  <c:v>12.24</c:v>
                </c:pt>
                <c:pt idx="3458" formatCode="General">
                  <c:v>12.63</c:v>
                </c:pt>
                <c:pt idx="3459" formatCode="General">
                  <c:v>12.76</c:v>
                </c:pt>
                <c:pt idx="3460" formatCode="General">
                  <c:v>13.04</c:v>
                </c:pt>
                <c:pt idx="3461" formatCode="General">
                  <c:v>12.96</c:v>
                </c:pt>
                <c:pt idx="3462" formatCode="General">
                  <c:v>13.33</c:v>
                </c:pt>
                <c:pt idx="3463" formatCode="General">
                  <c:v>13.79</c:v>
                </c:pt>
                <c:pt idx="3464" formatCode="General">
                  <c:v>12.64</c:v>
                </c:pt>
                <c:pt idx="3465" formatCode="General">
                  <c:v>12.14</c:v>
                </c:pt>
                <c:pt idx="3466" formatCode="General">
                  <c:v>11.22</c:v>
                </c:pt>
                <c:pt idx="3467" formatCode="General">
                  <c:v>12.49</c:v>
                </c:pt>
                <c:pt idx="3468" formatCode="General">
                  <c:v>12.91</c:v>
                </c:pt>
                <c:pt idx="3469" formatCode="General">
                  <c:v>12.39</c:v>
                </c:pt>
                <c:pt idx="3470" formatCode="General">
                  <c:v>11.65</c:v>
                </c:pt>
                <c:pt idx="3471" formatCode="General">
                  <c:v>11.98</c:v>
                </c:pt>
                <c:pt idx="3472" formatCode="General">
                  <c:v>12.93</c:v>
                </c:pt>
                <c:pt idx="3473" formatCode="General">
                  <c:v>12.52</c:v>
                </c:pt>
                <c:pt idx="3474" formatCode="General">
                  <c:v>12.93</c:v>
                </c:pt>
                <c:pt idx="3475" formatCode="General">
                  <c:v>13.57</c:v>
                </c:pt>
                <c:pt idx="3476" formatCode="General">
                  <c:v>13.57</c:v>
                </c:pt>
                <c:pt idx="3477" formatCode="General">
                  <c:v>13.15</c:v>
                </c:pt>
                <c:pt idx="3478" formatCode="General">
                  <c:v>12.6</c:v>
                </c:pt>
                <c:pt idx="3479" formatCode="General">
                  <c:v>13.65</c:v>
                </c:pt>
                <c:pt idx="3480" formatCode="General">
                  <c:v>13.52</c:v>
                </c:pt>
                <c:pt idx="3481" formatCode="General">
                  <c:v>13.72</c:v>
                </c:pt>
                <c:pt idx="3482" formatCode="General">
                  <c:v>13.73</c:v>
                </c:pt>
                <c:pt idx="3483" formatCode="General">
                  <c:v>14.17</c:v>
                </c:pt>
                <c:pt idx="3484" formatCode="General">
                  <c:v>13.34</c:v>
                </c:pt>
                <c:pt idx="3485" formatCode="General">
                  <c:v>13.42</c:v>
                </c:pt>
                <c:pt idx="3486" formatCode="General">
                  <c:v>13.42</c:v>
                </c:pt>
                <c:pt idx="3487" formatCode="General">
                  <c:v>13.42</c:v>
                </c:pt>
                <c:pt idx="3488" formatCode="General">
                  <c:v>13.3</c:v>
                </c:pt>
                <c:pt idx="3489" formatCode="General">
                  <c:v>13.52</c:v>
                </c:pt>
                <c:pt idx="3490" formatCode="General">
                  <c:v>12.26</c:v>
                </c:pt>
                <c:pt idx="3491" formatCode="General">
                  <c:v>12.74</c:v>
                </c:pt>
                <c:pt idx="3492" formatCode="General">
                  <c:v>12.42</c:v>
                </c:pt>
                <c:pt idx="3493" formatCode="General">
                  <c:v>12.38</c:v>
                </c:pt>
                <c:pt idx="3494" formatCode="General">
                  <c:v>12.4</c:v>
                </c:pt>
                <c:pt idx="3495" formatCode="General">
                  <c:v>13.21</c:v>
                </c:pt>
                <c:pt idx="3496" formatCode="General">
                  <c:v>12.48</c:v>
                </c:pt>
                <c:pt idx="3497" formatCode="General">
                  <c:v>12.52</c:v>
                </c:pt>
                <c:pt idx="3498" formatCode="General">
                  <c:v>11.83</c:v>
                </c:pt>
                <c:pt idx="3499" formatCode="General">
                  <c:v>11.75</c:v>
                </c:pt>
                <c:pt idx="3500" formatCode="General">
                  <c:v>12.08</c:v>
                </c:pt>
                <c:pt idx="3501" formatCode="General">
                  <c:v>11.57</c:v>
                </c:pt>
                <c:pt idx="3502" formatCode="General">
                  <c:v>10.52</c:v>
                </c:pt>
                <c:pt idx="3503" formatCode="General">
                  <c:v>10.36</c:v>
                </c:pt>
                <c:pt idx="3504" formatCode="General">
                  <c:v>10.99</c:v>
                </c:pt>
                <c:pt idx="3505" formatCode="General">
                  <c:v>11.1</c:v>
                </c:pt>
                <c:pt idx="3506" formatCode="General">
                  <c:v>10.52</c:v>
                </c:pt>
                <c:pt idx="3507" formatCode="General">
                  <c:v>10.97</c:v>
                </c:pt>
                <c:pt idx="3508" formatCode="General">
                  <c:v>10.23</c:v>
                </c:pt>
                <c:pt idx="3509" formatCode="General">
                  <c:v>10.45</c:v>
                </c:pt>
                <c:pt idx="3510" formatCode="General">
                  <c:v>10.77</c:v>
                </c:pt>
                <c:pt idx="3511" formatCode="General">
                  <c:v>10.33</c:v>
                </c:pt>
                <c:pt idx="3512" formatCode="General">
                  <c:v>10.81</c:v>
                </c:pt>
                <c:pt idx="3513" formatCode="General">
                  <c:v>10.84</c:v>
                </c:pt>
                <c:pt idx="3514" formatCode="General">
                  <c:v>10.95</c:v>
                </c:pt>
                <c:pt idx="3515" formatCode="General">
                  <c:v>11.28</c:v>
                </c:pt>
                <c:pt idx="3516" formatCode="General">
                  <c:v>11.45</c:v>
                </c:pt>
                <c:pt idx="3517" formatCode="General">
                  <c:v>12.49</c:v>
                </c:pt>
                <c:pt idx="3518" formatCode="General">
                  <c:v>12.27</c:v>
                </c:pt>
                <c:pt idx="3519" formatCode="General">
                  <c:v>11.68</c:v>
                </c:pt>
                <c:pt idx="3520" formatCode="General">
                  <c:v>11.4</c:v>
                </c:pt>
                <c:pt idx="3521" formatCode="General">
                  <c:v>11.4</c:v>
                </c:pt>
                <c:pt idx="3522" formatCode="General">
                  <c:v>12.04</c:v>
                </c:pt>
                <c:pt idx="3523" formatCode="General">
                  <c:v>11.77</c:v>
                </c:pt>
                <c:pt idx="3524" formatCode="General">
                  <c:v>11.58</c:v>
                </c:pt>
                <c:pt idx="3525" formatCode="General">
                  <c:v>12.52</c:v>
                </c:pt>
                <c:pt idx="3526" formatCode="General">
                  <c:v>12.18</c:v>
                </c:pt>
                <c:pt idx="3527" formatCode="General">
                  <c:v>12.13</c:v>
                </c:pt>
                <c:pt idx="3528" formatCode="General">
                  <c:v>11.05</c:v>
                </c:pt>
                <c:pt idx="3529" formatCode="General">
                  <c:v>11.08</c:v>
                </c:pt>
                <c:pt idx="3530" formatCode="General">
                  <c:v>11.47</c:v>
                </c:pt>
                <c:pt idx="3531" formatCode="General">
                  <c:v>11.48</c:v>
                </c:pt>
                <c:pt idx="3532" formatCode="General">
                  <c:v>11.15</c:v>
                </c:pt>
                <c:pt idx="3533" formatCode="General">
                  <c:v>11.46</c:v>
                </c:pt>
                <c:pt idx="3534" formatCode="General">
                  <c:v>11.79</c:v>
                </c:pt>
                <c:pt idx="3535" formatCode="General">
                  <c:v>11.65</c:v>
                </c:pt>
                <c:pt idx="3536" formatCode="General">
                  <c:v>11.96</c:v>
                </c:pt>
                <c:pt idx="3537" formatCode="General">
                  <c:v>12.08</c:v>
                </c:pt>
                <c:pt idx="3538" formatCode="General">
                  <c:v>12.7</c:v>
                </c:pt>
                <c:pt idx="3539" formatCode="General">
                  <c:v>12.39</c:v>
                </c:pt>
                <c:pt idx="3540" formatCode="General">
                  <c:v>12.28</c:v>
                </c:pt>
                <c:pt idx="3541" formatCode="General">
                  <c:v>12.15</c:v>
                </c:pt>
                <c:pt idx="3542" formatCode="General">
                  <c:v>11.84</c:v>
                </c:pt>
                <c:pt idx="3543" formatCode="General">
                  <c:v>12.36</c:v>
                </c:pt>
                <c:pt idx="3544" formatCode="General">
                  <c:v>13.29</c:v>
                </c:pt>
                <c:pt idx="3545" formatCode="General">
                  <c:v>12.15</c:v>
                </c:pt>
                <c:pt idx="3546" formatCode="General">
                  <c:v>12.15</c:v>
                </c:pt>
                <c:pt idx="3547" formatCode="General">
                  <c:v>12.24</c:v>
                </c:pt>
                <c:pt idx="3548" formatCode="General">
                  <c:v>12.58</c:v>
                </c:pt>
                <c:pt idx="3549" formatCode="General">
                  <c:v>12.69</c:v>
                </c:pt>
                <c:pt idx="3550" formatCode="General">
                  <c:v>12.95</c:v>
                </c:pt>
                <c:pt idx="3551" formatCode="General">
                  <c:v>13.14</c:v>
                </c:pt>
                <c:pt idx="3552" formatCode="General">
                  <c:v>13.32</c:v>
                </c:pt>
                <c:pt idx="3553" formatCode="General">
                  <c:v>13.63</c:v>
                </c:pt>
                <c:pt idx="3554" formatCode="General">
                  <c:v>14.57</c:v>
                </c:pt>
                <c:pt idx="3555" formatCode="General">
                  <c:v>15.68</c:v>
                </c:pt>
                <c:pt idx="3556" formatCode="General">
                  <c:v>16.32</c:v>
                </c:pt>
                <c:pt idx="3557" formatCode="General">
                  <c:v>16.12</c:v>
                </c:pt>
                <c:pt idx="3558" formatCode="General">
                  <c:v>14.45</c:v>
                </c:pt>
                <c:pt idx="3559" formatCode="General">
                  <c:v>14.91</c:v>
                </c:pt>
                <c:pt idx="3560" formatCode="General">
                  <c:v>13.75</c:v>
                </c:pt>
                <c:pt idx="3561" formatCode="General">
                  <c:v>14.05</c:v>
                </c:pt>
                <c:pt idx="3562" formatCode="General">
                  <c:v>13.98</c:v>
                </c:pt>
                <c:pt idx="3563" formatCode="General">
                  <c:v>13.85</c:v>
                </c:pt>
                <c:pt idx="3564" formatCode="General">
                  <c:v>14.53</c:v>
                </c:pt>
                <c:pt idx="3565" formatCode="General">
                  <c:v>15.12</c:v>
                </c:pt>
                <c:pt idx="3566" formatCode="General">
                  <c:v>15.31</c:v>
                </c:pt>
                <c:pt idx="3567" formatCode="General">
                  <c:v>16.86</c:v>
                </c:pt>
                <c:pt idx="3568" formatCode="General">
                  <c:v>14.87</c:v>
                </c:pt>
                <c:pt idx="3569" formatCode="General">
                  <c:v>14.91</c:v>
                </c:pt>
                <c:pt idx="3570" formatCode="General">
                  <c:v>14.62</c:v>
                </c:pt>
                <c:pt idx="3571" formatCode="General">
                  <c:v>15.38</c:v>
                </c:pt>
                <c:pt idx="3572" formatCode="General">
                  <c:v>14.41</c:v>
                </c:pt>
                <c:pt idx="3573" formatCode="General">
                  <c:v>16.920000000000002</c:v>
                </c:pt>
                <c:pt idx="3574" formatCode="General">
                  <c:v>14.96</c:v>
                </c:pt>
                <c:pt idx="3575" formatCode="General">
                  <c:v>16.559999999999999</c:v>
                </c:pt>
                <c:pt idx="3576" formatCode="General">
                  <c:v>17.739999999999998</c:v>
                </c:pt>
                <c:pt idx="3577" formatCode="General">
                  <c:v>14.53</c:v>
                </c:pt>
                <c:pt idx="3578" formatCode="General">
                  <c:v>13.31</c:v>
                </c:pt>
                <c:pt idx="3579" formatCode="General">
                  <c:v>11.3</c:v>
                </c:pt>
                <c:pt idx="3580" formatCode="General">
                  <c:v>11.98</c:v>
                </c:pt>
                <c:pt idx="3581" formatCode="General">
                  <c:v>12.62</c:v>
                </c:pt>
                <c:pt idx="3582" formatCode="General">
                  <c:v>12.33</c:v>
                </c:pt>
                <c:pt idx="3583" formatCode="General">
                  <c:v>13.15</c:v>
                </c:pt>
                <c:pt idx="3584" formatCode="General">
                  <c:v>13.68</c:v>
                </c:pt>
                <c:pt idx="3585" formatCode="General">
                  <c:v>14.11</c:v>
                </c:pt>
                <c:pt idx="3586" formatCode="General">
                  <c:v>14.09</c:v>
                </c:pt>
                <c:pt idx="3587" formatCode="General">
                  <c:v>14.02</c:v>
                </c:pt>
                <c:pt idx="3588" formatCode="General">
                  <c:v>13.64</c:v>
                </c:pt>
                <c:pt idx="3589" formatCode="General">
                  <c:v>14.49</c:v>
                </c:pt>
                <c:pt idx="3590" formatCode="General">
                  <c:v>13.75</c:v>
                </c:pt>
                <c:pt idx="3591" formatCode="General">
                  <c:v>13.42</c:v>
                </c:pt>
                <c:pt idx="3592" formatCode="General">
                  <c:v>13.42</c:v>
                </c:pt>
                <c:pt idx="3593" formatCode="General">
                  <c:v>14.06</c:v>
                </c:pt>
                <c:pt idx="3594" formatCode="General">
                  <c:v>14.27</c:v>
                </c:pt>
                <c:pt idx="3595" formatCode="General">
                  <c:v>13.61</c:v>
                </c:pt>
                <c:pt idx="3596" formatCode="General">
                  <c:v>13.14</c:v>
                </c:pt>
                <c:pt idx="3597" formatCode="General">
                  <c:v>13.29</c:v>
                </c:pt>
                <c:pt idx="3598" formatCode="General">
                  <c:v>13.49</c:v>
                </c:pt>
                <c:pt idx="3599" formatCode="General">
                  <c:v>13.15</c:v>
                </c:pt>
                <c:pt idx="3600" formatCode="General">
                  <c:v>12.39</c:v>
                </c:pt>
                <c:pt idx="3601" formatCode="General">
                  <c:v>12.8</c:v>
                </c:pt>
                <c:pt idx="3602" formatCode="General">
                  <c:v>12.49</c:v>
                </c:pt>
                <c:pt idx="3603" formatCode="General">
                  <c:v>12.7</c:v>
                </c:pt>
                <c:pt idx="3604" formatCode="General">
                  <c:v>12.4</c:v>
                </c:pt>
                <c:pt idx="3605" formatCode="General">
                  <c:v>12.26</c:v>
                </c:pt>
                <c:pt idx="3606" formatCode="General">
                  <c:v>11.94</c:v>
                </c:pt>
                <c:pt idx="3607" formatCode="General">
                  <c:v>12.93</c:v>
                </c:pt>
                <c:pt idx="3608" formatCode="General">
                  <c:v>12.5</c:v>
                </c:pt>
                <c:pt idx="3609" formatCode="General">
                  <c:v>12.04</c:v>
                </c:pt>
                <c:pt idx="3610" formatCode="General">
                  <c:v>12.08</c:v>
                </c:pt>
                <c:pt idx="3611" formatCode="General">
                  <c:v>11.49</c:v>
                </c:pt>
                <c:pt idx="3612" formatCode="General">
                  <c:v>11.57</c:v>
                </c:pt>
                <c:pt idx="3613" formatCode="General">
                  <c:v>12.39</c:v>
                </c:pt>
                <c:pt idx="3614" formatCode="General">
                  <c:v>13.14</c:v>
                </c:pt>
                <c:pt idx="3615" formatCode="General">
                  <c:v>11.18</c:v>
                </c:pt>
                <c:pt idx="3616" formatCode="General">
                  <c:v>11.18</c:v>
                </c:pt>
                <c:pt idx="3617" formatCode="General">
                  <c:v>11.77</c:v>
                </c:pt>
                <c:pt idx="3618" formatCode="General">
                  <c:v>11.1</c:v>
                </c:pt>
                <c:pt idx="3619" formatCode="General">
                  <c:v>11.27</c:v>
                </c:pt>
                <c:pt idx="3620" formatCode="General">
                  <c:v>11.52</c:v>
                </c:pt>
                <c:pt idx="3621" formatCode="General">
                  <c:v>11.43</c:v>
                </c:pt>
                <c:pt idx="3622" formatCode="General">
                  <c:v>11.51</c:v>
                </c:pt>
                <c:pt idx="3623" formatCode="General">
                  <c:v>12</c:v>
                </c:pt>
                <c:pt idx="3624" formatCode="General">
                  <c:v>11.6</c:v>
                </c:pt>
                <c:pt idx="3625" formatCode="General">
                  <c:v>11.73</c:v>
                </c:pt>
                <c:pt idx="3626" formatCode="General">
                  <c:v>11.21</c:v>
                </c:pt>
                <c:pt idx="3627" formatCode="General">
                  <c:v>11.79</c:v>
                </c:pt>
                <c:pt idx="3628" formatCode="General">
                  <c:v>11.66</c:v>
                </c:pt>
                <c:pt idx="3629" formatCode="General">
                  <c:v>12.03</c:v>
                </c:pt>
                <c:pt idx="3630" formatCode="General">
                  <c:v>12.82</c:v>
                </c:pt>
                <c:pt idx="3631" formatCode="General">
                  <c:v>13.24</c:v>
                </c:pt>
                <c:pt idx="3632" formatCode="General">
                  <c:v>13.24</c:v>
                </c:pt>
                <c:pt idx="3633" formatCode="General">
                  <c:v>13.44</c:v>
                </c:pt>
                <c:pt idx="3634" formatCode="General">
                  <c:v>14.06</c:v>
                </c:pt>
                <c:pt idx="3635" formatCode="General">
                  <c:v>14.65</c:v>
                </c:pt>
                <c:pt idx="3636" formatCode="General">
                  <c:v>14.36</c:v>
                </c:pt>
                <c:pt idx="3637" formatCode="General">
                  <c:v>13.83</c:v>
                </c:pt>
                <c:pt idx="3638" formatCode="General">
                  <c:v>13.18</c:v>
                </c:pt>
                <c:pt idx="3639" formatCode="General">
                  <c:v>12.47</c:v>
                </c:pt>
                <c:pt idx="3640" formatCode="General">
                  <c:v>12.43</c:v>
                </c:pt>
                <c:pt idx="3641" formatCode="General">
                  <c:v>12.43</c:v>
                </c:pt>
                <c:pt idx="3642" formatCode="General">
                  <c:v>12.84</c:v>
                </c:pt>
                <c:pt idx="3643" formatCode="General">
                  <c:v>12.56</c:v>
                </c:pt>
                <c:pt idx="3644" formatCode="General">
                  <c:v>13.19</c:v>
                </c:pt>
                <c:pt idx="3645" formatCode="General">
                  <c:v>13.23</c:v>
                </c:pt>
                <c:pt idx="3646" formatCode="General">
                  <c:v>13.49</c:v>
                </c:pt>
                <c:pt idx="3647" formatCode="General">
                  <c:v>13.58</c:v>
                </c:pt>
                <c:pt idx="3648" formatCode="General">
                  <c:v>14.09</c:v>
                </c:pt>
                <c:pt idx="3649" formatCode="General">
                  <c:v>13.98</c:v>
                </c:pt>
                <c:pt idx="3650" formatCode="General">
                  <c:v>14.08</c:v>
                </c:pt>
                <c:pt idx="3651" formatCode="General">
                  <c:v>13.29</c:v>
                </c:pt>
                <c:pt idx="3652" formatCode="General">
                  <c:v>12.56</c:v>
                </c:pt>
                <c:pt idx="3653" formatCode="General">
                  <c:v>11.62</c:v>
                </c:pt>
                <c:pt idx="3654" formatCode="General">
                  <c:v>12</c:v>
                </c:pt>
                <c:pt idx="3655" formatCode="General">
                  <c:v>12.14</c:v>
                </c:pt>
                <c:pt idx="3656" formatCode="General">
                  <c:v>11.23</c:v>
                </c:pt>
                <c:pt idx="3657" formatCode="General">
                  <c:v>11.23</c:v>
                </c:pt>
                <c:pt idx="3658" formatCode="General">
                  <c:v>11.45</c:v>
                </c:pt>
                <c:pt idx="3659" formatCode="General">
                  <c:v>11.55</c:v>
                </c:pt>
                <c:pt idx="3660" formatCode="General">
                  <c:v>11.83</c:v>
                </c:pt>
                <c:pt idx="3661" formatCode="General">
                  <c:v>11.95</c:v>
                </c:pt>
                <c:pt idx="3662" formatCode="General">
                  <c:v>12.27</c:v>
                </c:pt>
                <c:pt idx="3663" formatCode="General">
                  <c:v>12.35</c:v>
                </c:pt>
                <c:pt idx="3664" formatCode="General">
                  <c:v>12.73</c:v>
                </c:pt>
                <c:pt idx="3665" formatCode="General">
                  <c:v>12.54</c:v>
                </c:pt>
                <c:pt idx="3666" formatCode="General">
                  <c:v>12.76</c:v>
                </c:pt>
                <c:pt idx="3667" formatCode="General">
                  <c:v>12.88</c:v>
                </c:pt>
                <c:pt idx="3668" formatCode="General">
                  <c:v>13.19</c:v>
                </c:pt>
                <c:pt idx="3669" formatCode="General">
                  <c:v>13.67</c:v>
                </c:pt>
                <c:pt idx="3670" formatCode="General">
                  <c:v>13.19</c:v>
                </c:pt>
                <c:pt idx="3671" formatCode="General">
                  <c:v>12.96</c:v>
                </c:pt>
                <c:pt idx="3672" formatCode="General">
                  <c:v>12.98</c:v>
                </c:pt>
                <c:pt idx="3673" formatCode="General">
                  <c:v>12.97</c:v>
                </c:pt>
                <c:pt idx="3674" formatCode="General">
                  <c:v>13.24</c:v>
                </c:pt>
                <c:pt idx="3675" formatCode="General">
                  <c:v>13.3</c:v>
                </c:pt>
                <c:pt idx="3676" formatCode="General">
                  <c:v>12.78</c:v>
                </c:pt>
                <c:pt idx="3677" formatCode="General">
                  <c:v>12.72</c:v>
                </c:pt>
                <c:pt idx="3678" formatCode="General">
                  <c:v>12.72</c:v>
                </c:pt>
                <c:pt idx="3679" formatCode="General">
                  <c:v>12.67</c:v>
                </c:pt>
                <c:pt idx="3680" formatCode="General">
                  <c:v>12.97</c:v>
                </c:pt>
                <c:pt idx="3681" formatCode="General">
                  <c:v>13.5</c:v>
                </c:pt>
                <c:pt idx="3682" formatCode="General">
                  <c:v>12.98</c:v>
                </c:pt>
                <c:pt idx="3683" formatCode="General">
                  <c:v>13.21</c:v>
                </c:pt>
                <c:pt idx="3684" formatCode="General">
                  <c:v>13.21</c:v>
                </c:pt>
                <c:pt idx="3685" formatCode="General">
                  <c:v>13.38</c:v>
                </c:pt>
                <c:pt idx="3686" formatCode="General">
                  <c:v>13.33</c:v>
                </c:pt>
                <c:pt idx="3687" formatCode="General">
                  <c:v>13.04</c:v>
                </c:pt>
                <c:pt idx="3688" formatCode="General">
                  <c:v>13.08</c:v>
                </c:pt>
                <c:pt idx="3689" formatCode="General">
                  <c:v>13.61</c:v>
                </c:pt>
                <c:pt idx="3690" formatCode="General">
                  <c:v>13.8</c:v>
                </c:pt>
                <c:pt idx="3691" formatCode="General">
                  <c:v>13.84</c:v>
                </c:pt>
                <c:pt idx="3692" formatCode="General">
                  <c:v>13.97</c:v>
                </c:pt>
                <c:pt idx="3693" formatCode="General">
                  <c:v>14.04</c:v>
                </c:pt>
                <c:pt idx="3694" formatCode="General">
                  <c:v>16.18</c:v>
                </c:pt>
                <c:pt idx="3695" formatCode="General">
                  <c:v>16.27</c:v>
                </c:pt>
                <c:pt idx="3696" formatCode="General">
                  <c:v>16.27</c:v>
                </c:pt>
                <c:pt idx="3697" formatCode="General">
                  <c:v>15.39</c:v>
                </c:pt>
                <c:pt idx="3698" formatCode="General">
                  <c:v>15.72</c:v>
                </c:pt>
                <c:pt idx="3699" formatCode="General">
                  <c:v>16.39</c:v>
                </c:pt>
                <c:pt idx="3700" formatCode="General">
                  <c:v>16.579999999999998</c:v>
                </c:pt>
                <c:pt idx="3701" formatCode="General">
                  <c:v>15.28</c:v>
                </c:pt>
                <c:pt idx="3702" formatCode="General">
                  <c:v>14.54</c:v>
                </c:pt>
                <c:pt idx="3703" formatCode="General">
                  <c:v>14.85</c:v>
                </c:pt>
                <c:pt idx="3704" formatCode="General">
                  <c:v>15.13</c:v>
                </c:pt>
                <c:pt idx="3705" formatCode="General">
                  <c:v>14.71</c:v>
                </c:pt>
                <c:pt idx="3706" formatCode="General">
                  <c:v>15.04</c:v>
                </c:pt>
                <c:pt idx="3707" formatCode="General">
                  <c:v>16.43</c:v>
                </c:pt>
                <c:pt idx="3708" formatCode="General">
                  <c:v>15.42</c:v>
                </c:pt>
                <c:pt idx="3709" formatCode="General">
                  <c:v>15.05</c:v>
                </c:pt>
                <c:pt idx="3710" formatCode="General">
                  <c:v>14.71</c:v>
                </c:pt>
                <c:pt idx="3711" formatCode="General">
                  <c:v>15.05</c:v>
                </c:pt>
                <c:pt idx="3712" formatCode="General">
                  <c:v>14.5</c:v>
                </c:pt>
                <c:pt idx="3713" formatCode="General">
                  <c:v>13.28</c:v>
                </c:pt>
                <c:pt idx="3714" formatCode="General">
                  <c:v>13.95</c:v>
                </c:pt>
                <c:pt idx="3715" formatCode="General">
                  <c:v>13.41</c:v>
                </c:pt>
                <c:pt idx="3716" formatCode="General">
                  <c:v>12.75</c:v>
                </c:pt>
                <c:pt idx="3717" formatCode="General">
                  <c:v>13.34</c:v>
                </c:pt>
                <c:pt idx="3718" formatCode="General">
                  <c:v>13.21</c:v>
                </c:pt>
                <c:pt idx="3719" formatCode="General">
                  <c:v>13.83</c:v>
                </c:pt>
                <c:pt idx="3720" formatCode="General">
                  <c:v>14.62</c:v>
                </c:pt>
                <c:pt idx="3721" formatCode="General">
                  <c:v>14.28</c:v>
                </c:pt>
                <c:pt idx="3722" formatCode="General">
                  <c:v>14.8</c:v>
                </c:pt>
                <c:pt idx="3723" formatCode="General">
                  <c:v>14.74</c:v>
                </c:pt>
                <c:pt idx="3724" formatCode="General">
                  <c:v>13.66</c:v>
                </c:pt>
                <c:pt idx="3725" formatCode="General">
                  <c:v>14.43</c:v>
                </c:pt>
                <c:pt idx="3726" formatCode="General">
                  <c:v>14.03</c:v>
                </c:pt>
                <c:pt idx="3727" formatCode="General">
                  <c:v>14.39</c:v>
                </c:pt>
                <c:pt idx="3728" formatCode="General">
                  <c:v>14.64</c:v>
                </c:pt>
                <c:pt idx="3729" formatCode="General">
                  <c:v>13.56</c:v>
                </c:pt>
                <c:pt idx="3730" formatCode="General">
                  <c:v>13.17</c:v>
                </c:pt>
                <c:pt idx="3731" formatCode="General">
                  <c:v>13.76</c:v>
                </c:pt>
                <c:pt idx="3732" formatCode="General">
                  <c:v>14.01</c:v>
                </c:pt>
                <c:pt idx="3733" formatCode="General">
                  <c:v>14.06</c:v>
                </c:pt>
                <c:pt idx="3734" formatCode="General">
                  <c:v>14.07</c:v>
                </c:pt>
                <c:pt idx="3735" formatCode="General">
                  <c:v>13.91</c:v>
                </c:pt>
                <c:pt idx="3736" formatCode="General">
                  <c:v>13.91</c:v>
                </c:pt>
                <c:pt idx="3737" formatCode="General">
                  <c:v>14.28</c:v>
                </c:pt>
                <c:pt idx="3738" formatCode="General">
                  <c:v>14.91</c:v>
                </c:pt>
                <c:pt idx="3739" formatCode="General">
                  <c:v>15.29</c:v>
                </c:pt>
                <c:pt idx="3740" formatCode="General">
                  <c:v>15.44</c:v>
                </c:pt>
                <c:pt idx="3741" formatCode="General">
                  <c:v>14.71</c:v>
                </c:pt>
                <c:pt idx="3742" formatCode="General">
                  <c:v>14.91</c:v>
                </c:pt>
                <c:pt idx="3743" formatCode="General">
                  <c:v>14.98</c:v>
                </c:pt>
                <c:pt idx="3744" formatCode="General">
                  <c:v>15.33</c:v>
                </c:pt>
                <c:pt idx="3745" formatCode="General">
                  <c:v>15.88</c:v>
                </c:pt>
                <c:pt idx="3746" formatCode="General">
                  <c:v>16</c:v>
                </c:pt>
                <c:pt idx="3747" formatCode="General">
                  <c:v>16.96</c:v>
                </c:pt>
                <c:pt idx="3748" formatCode="General">
                  <c:v>16.23</c:v>
                </c:pt>
                <c:pt idx="3749" formatCode="General">
                  <c:v>17.02</c:v>
                </c:pt>
                <c:pt idx="3750" formatCode="General">
                  <c:v>17.57</c:v>
                </c:pt>
                <c:pt idx="3751" formatCode="General">
                  <c:v>17.98</c:v>
                </c:pt>
                <c:pt idx="3752" formatCode="General">
                  <c:v>19.079999999999998</c:v>
                </c:pt>
                <c:pt idx="3753" formatCode="General">
                  <c:v>18.04</c:v>
                </c:pt>
                <c:pt idx="3754" formatCode="General">
                  <c:v>17.47</c:v>
                </c:pt>
                <c:pt idx="3755" formatCode="General">
                  <c:v>18.89</c:v>
                </c:pt>
                <c:pt idx="3756" formatCode="General">
                  <c:v>19.34</c:v>
                </c:pt>
                <c:pt idx="3757" formatCode="General">
                  <c:v>18.32</c:v>
                </c:pt>
                <c:pt idx="3758" formatCode="General">
                  <c:v>16.21</c:v>
                </c:pt>
                <c:pt idx="3759" formatCode="General">
                  <c:v>16.03</c:v>
                </c:pt>
                <c:pt idx="3760" formatCode="General">
                  <c:v>15.37</c:v>
                </c:pt>
                <c:pt idx="3761" formatCode="General">
                  <c:v>15.32</c:v>
                </c:pt>
                <c:pt idx="3762" formatCode="General">
                  <c:v>15.68</c:v>
                </c:pt>
                <c:pt idx="3763" formatCode="General">
                  <c:v>16.149999999999999</c:v>
                </c:pt>
                <c:pt idx="3764" formatCode="General">
                  <c:v>16.55</c:v>
                </c:pt>
                <c:pt idx="3765" formatCode="General">
                  <c:v>17.3</c:v>
                </c:pt>
                <c:pt idx="3766" formatCode="General">
                  <c:v>16.5</c:v>
                </c:pt>
                <c:pt idx="3767" formatCode="General">
                  <c:v>15.75</c:v>
                </c:pt>
                <c:pt idx="3768" formatCode="General">
                  <c:v>16.41</c:v>
                </c:pt>
                <c:pt idx="3769" formatCode="General">
                  <c:v>14.17</c:v>
                </c:pt>
                <c:pt idx="3770" formatCode="General">
                  <c:v>15.17</c:v>
                </c:pt>
                <c:pt idx="3771" formatCode="General">
                  <c:v>14.34</c:v>
                </c:pt>
                <c:pt idx="3772" formatCode="General">
                  <c:v>14.71</c:v>
                </c:pt>
                <c:pt idx="3773" formatCode="General">
                  <c:v>13.76</c:v>
                </c:pt>
                <c:pt idx="3774" formatCode="General">
                  <c:v>14.46</c:v>
                </c:pt>
                <c:pt idx="3775" formatCode="General">
                  <c:v>14.96</c:v>
                </c:pt>
                <c:pt idx="3776" formatCode="General">
                  <c:v>15.78</c:v>
                </c:pt>
                <c:pt idx="3777" formatCode="General">
                  <c:v>16.2</c:v>
                </c:pt>
                <c:pt idx="3778" formatCode="General">
                  <c:v>15.81</c:v>
                </c:pt>
                <c:pt idx="3779" formatCode="General">
                  <c:v>16.25</c:v>
                </c:pt>
                <c:pt idx="3780" formatCode="General">
                  <c:v>15.08</c:v>
                </c:pt>
                <c:pt idx="3781" formatCode="General">
                  <c:v>15.08</c:v>
                </c:pt>
                <c:pt idx="3782" formatCode="General">
                  <c:v>15.2</c:v>
                </c:pt>
                <c:pt idx="3783" formatCode="General">
                  <c:v>14.34</c:v>
                </c:pt>
                <c:pt idx="3784" formatCode="General">
                  <c:v>15.47</c:v>
                </c:pt>
                <c:pt idx="3785" formatCode="General">
                  <c:v>16.07</c:v>
                </c:pt>
                <c:pt idx="3786" formatCode="General">
                  <c:v>15.19</c:v>
                </c:pt>
                <c:pt idx="3787" formatCode="General">
                  <c:v>14.81</c:v>
                </c:pt>
                <c:pt idx="3788" formatCode="General">
                  <c:v>13.98</c:v>
                </c:pt>
                <c:pt idx="3789" formatCode="General">
                  <c:v>14.31</c:v>
                </c:pt>
                <c:pt idx="3790" formatCode="General">
                  <c:v>15.26</c:v>
                </c:pt>
                <c:pt idx="3791" formatCode="General">
                  <c:v>14.99</c:v>
                </c:pt>
                <c:pt idx="3792" formatCode="General">
                  <c:v>15.15</c:v>
                </c:pt>
                <c:pt idx="3793" formatCode="General">
                  <c:v>14.79</c:v>
                </c:pt>
                <c:pt idx="3794" formatCode="General">
                  <c:v>15.05</c:v>
                </c:pt>
                <c:pt idx="3795" formatCode="General">
                  <c:v>16.07</c:v>
                </c:pt>
                <c:pt idx="3796" formatCode="General">
                  <c:v>15.04</c:v>
                </c:pt>
                <c:pt idx="3797" formatCode="General">
                  <c:v>15.04</c:v>
                </c:pt>
                <c:pt idx="3798" formatCode="General">
                  <c:v>15.39</c:v>
                </c:pt>
                <c:pt idx="3799" formatCode="General">
                  <c:v>15.01</c:v>
                </c:pt>
                <c:pt idx="3800" formatCode="General">
                  <c:v>15.39</c:v>
                </c:pt>
                <c:pt idx="3801" formatCode="General">
                  <c:v>16.78</c:v>
                </c:pt>
                <c:pt idx="3802" formatCode="General">
                  <c:v>17.03</c:v>
                </c:pt>
                <c:pt idx="3803" formatCode="General">
                  <c:v>16.079999999999998</c:v>
                </c:pt>
                <c:pt idx="3804" formatCode="General">
                  <c:v>16.3</c:v>
                </c:pt>
                <c:pt idx="3805" formatCode="General">
                  <c:v>15.5</c:v>
                </c:pt>
                <c:pt idx="3806" formatCode="General">
                  <c:v>15.5</c:v>
                </c:pt>
                <c:pt idx="3807" formatCode="General">
                  <c:v>15.28</c:v>
                </c:pt>
                <c:pt idx="3808" formatCode="General">
                  <c:v>15.97</c:v>
                </c:pt>
                <c:pt idx="3809" formatCode="General">
                  <c:v>15.96</c:v>
                </c:pt>
                <c:pt idx="3810" formatCode="General">
                  <c:v>18.079999999999998</c:v>
                </c:pt>
                <c:pt idx="3811" formatCode="General">
                  <c:v>18.489999999999998</c:v>
                </c:pt>
                <c:pt idx="3812" formatCode="General">
                  <c:v>18.670000000000002</c:v>
                </c:pt>
                <c:pt idx="3813" formatCode="General">
                  <c:v>18.93</c:v>
                </c:pt>
                <c:pt idx="3814" formatCode="General">
                  <c:v>19.329999999999998</c:v>
                </c:pt>
                <c:pt idx="3815" formatCode="General">
                  <c:v>19.96</c:v>
                </c:pt>
                <c:pt idx="3816" formatCode="General">
                  <c:v>18.47</c:v>
                </c:pt>
                <c:pt idx="3817" formatCode="General">
                  <c:v>18.86</c:v>
                </c:pt>
                <c:pt idx="3818" formatCode="General">
                  <c:v>18.14</c:v>
                </c:pt>
                <c:pt idx="3819" formatCode="General">
                  <c:v>18.57</c:v>
                </c:pt>
                <c:pt idx="3820" formatCode="General">
                  <c:v>19.77</c:v>
                </c:pt>
                <c:pt idx="3821" formatCode="General">
                  <c:v>18.13</c:v>
                </c:pt>
                <c:pt idx="3822" formatCode="General">
                  <c:v>17.05</c:v>
                </c:pt>
                <c:pt idx="3823" formatCode="General">
                  <c:v>15.77</c:v>
                </c:pt>
                <c:pt idx="3824" formatCode="General">
                  <c:v>16.55</c:v>
                </c:pt>
                <c:pt idx="3825" formatCode="General">
                  <c:v>16.62</c:v>
                </c:pt>
                <c:pt idx="3826" formatCode="General">
                  <c:v>17.190000000000001</c:v>
                </c:pt>
                <c:pt idx="3827" formatCode="General">
                  <c:v>16.600000000000001</c:v>
                </c:pt>
                <c:pt idx="3828" formatCode="General">
                  <c:v>16.29</c:v>
                </c:pt>
                <c:pt idx="3829" formatCode="General">
                  <c:v>15.07</c:v>
                </c:pt>
                <c:pt idx="3830" formatCode="General">
                  <c:v>14.77</c:v>
                </c:pt>
                <c:pt idx="3831" formatCode="General">
                  <c:v>14.01</c:v>
                </c:pt>
                <c:pt idx="3832" formatCode="General">
                  <c:v>14.61</c:v>
                </c:pt>
                <c:pt idx="3833" formatCode="General">
                  <c:v>15.6</c:v>
                </c:pt>
                <c:pt idx="3834" formatCode="General">
                  <c:v>16.670000000000002</c:v>
                </c:pt>
                <c:pt idx="3835" formatCode="General">
                  <c:v>15.42</c:v>
                </c:pt>
                <c:pt idx="3836" formatCode="General">
                  <c:v>14.94</c:v>
                </c:pt>
                <c:pt idx="3837" formatCode="General">
                  <c:v>15.74</c:v>
                </c:pt>
                <c:pt idx="3838" formatCode="General">
                  <c:v>15.62</c:v>
                </c:pt>
                <c:pt idx="3839" formatCode="General">
                  <c:v>17.260000000000002</c:v>
                </c:pt>
                <c:pt idx="3840" formatCode="General">
                  <c:v>15.28</c:v>
                </c:pt>
                <c:pt idx="3841" formatCode="General">
                  <c:v>16.260000000000002</c:v>
                </c:pt>
                <c:pt idx="3842" formatCode="General">
                  <c:v>16.260000000000002</c:v>
                </c:pt>
                <c:pt idx="3843" formatCode="General">
                  <c:v>15.76</c:v>
                </c:pt>
                <c:pt idx="3844" formatCode="General">
                  <c:v>15.32</c:v>
                </c:pt>
                <c:pt idx="3845" formatCode="General">
                  <c:v>14.97</c:v>
                </c:pt>
                <c:pt idx="3846" formatCode="General">
                  <c:v>15.64</c:v>
                </c:pt>
                <c:pt idx="3847" formatCode="General">
                  <c:v>16.649999999999999</c:v>
                </c:pt>
                <c:pt idx="3848" formatCode="General">
                  <c:v>16.739999999999998</c:v>
                </c:pt>
                <c:pt idx="3849" formatCode="General">
                  <c:v>16.28</c:v>
                </c:pt>
                <c:pt idx="3850" formatCode="General">
                  <c:v>16.5</c:v>
                </c:pt>
                <c:pt idx="3851" formatCode="General">
                  <c:v>17.329999999999998</c:v>
                </c:pt>
                <c:pt idx="3852" formatCode="General">
                  <c:v>17.88</c:v>
                </c:pt>
                <c:pt idx="3853" formatCode="General">
                  <c:v>19.809999999999999</c:v>
                </c:pt>
                <c:pt idx="3854" formatCode="General">
                  <c:v>20.67</c:v>
                </c:pt>
                <c:pt idx="3855" formatCode="General">
                  <c:v>21.58</c:v>
                </c:pt>
                <c:pt idx="3856" formatCode="General">
                  <c:v>19.149999999999999</c:v>
                </c:pt>
                <c:pt idx="3857" formatCode="General">
                  <c:v>18.53</c:v>
                </c:pt>
                <c:pt idx="3858" formatCode="General">
                  <c:v>18.11</c:v>
                </c:pt>
                <c:pt idx="3859" formatCode="General">
                  <c:v>20.34</c:v>
                </c:pt>
                <c:pt idx="3860" formatCode="General">
                  <c:v>21.13</c:v>
                </c:pt>
                <c:pt idx="3861" formatCode="General">
                  <c:v>18.3</c:v>
                </c:pt>
                <c:pt idx="3862" formatCode="General">
                  <c:v>20.67</c:v>
                </c:pt>
                <c:pt idx="3863" formatCode="General">
                  <c:v>18.670000000000002</c:v>
                </c:pt>
                <c:pt idx="3864" formatCode="General">
                  <c:v>16.600000000000001</c:v>
                </c:pt>
                <c:pt idx="3865" formatCode="General">
                  <c:v>15.79</c:v>
                </c:pt>
                <c:pt idx="3866" formatCode="General">
                  <c:v>14.48</c:v>
                </c:pt>
                <c:pt idx="3867" formatCode="General">
                  <c:v>14.4</c:v>
                </c:pt>
                <c:pt idx="3868" formatCode="General">
                  <c:v>14.55</c:v>
                </c:pt>
                <c:pt idx="3869" formatCode="General">
                  <c:v>14.86</c:v>
                </c:pt>
                <c:pt idx="3870" formatCode="General">
                  <c:v>14.44</c:v>
                </c:pt>
                <c:pt idx="3871" formatCode="General">
                  <c:v>14.55</c:v>
                </c:pt>
                <c:pt idx="3872" formatCode="General">
                  <c:v>14.83</c:v>
                </c:pt>
                <c:pt idx="3873" formatCode="General">
                  <c:v>14.93</c:v>
                </c:pt>
                <c:pt idx="3874" formatCode="General">
                  <c:v>15.9</c:v>
                </c:pt>
                <c:pt idx="3875" formatCode="General">
                  <c:v>16.29</c:v>
                </c:pt>
                <c:pt idx="3876" formatCode="General">
                  <c:v>16.04</c:v>
                </c:pt>
                <c:pt idx="3877" formatCode="General">
                  <c:v>15.8</c:v>
                </c:pt>
                <c:pt idx="3878" formatCode="General">
                  <c:v>15.59</c:v>
                </c:pt>
                <c:pt idx="3879" formatCode="General">
                  <c:v>15.4</c:v>
                </c:pt>
                <c:pt idx="3880" formatCode="General">
                  <c:v>15.58</c:v>
                </c:pt>
                <c:pt idx="3881" formatCode="General">
                  <c:v>15.58</c:v>
                </c:pt>
                <c:pt idx="3882" formatCode="General">
                  <c:v>15.31</c:v>
                </c:pt>
                <c:pt idx="3883" formatCode="General">
                  <c:v>15.39</c:v>
                </c:pt>
                <c:pt idx="3884" formatCode="General">
                  <c:v>15.94</c:v>
                </c:pt>
                <c:pt idx="3885" formatCode="General">
                  <c:v>16.39</c:v>
                </c:pt>
                <c:pt idx="3886" formatCode="General">
                  <c:v>16</c:v>
                </c:pt>
                <c:pt idx="3887" formatCode="General">
                  <c:v>17.71</c:v>
                </c:pt>
                <c:pt idx="3888" formatCode="General">
                  <c:v>17.87</c:v>
                </c:pt>
                <c:pt idx="3889" formatCode="General">
                  <c:v>17.34</c:v>
                </c:pt>
                <c:pt idx="3890" formatCode="General">
                  <c:v>17.11</c:v>
                </c:pt>
                <c:pt idx="3891" formatCode="General">
                  <c:v>16.63</c:v>
                </c:pt>
                <c:pt idx="3892" formatCode="General">
                  <c:v>17.14</c:v>
                </c:pt>
                <c:pt idx="3893" formatCode="General">
                  <c:v>16.78</c:v>
                </c:pt>
                <c:pt idx="3894" formatCode="General">
                  <c:v>15.35</c:v>
                </c:pt>
                <c:pt idx="3895" formatCode="General">
                  <c:v>14.55</c:v>
                </c:pt>
                <c:pt idx="3896" formatCode="General">
                  <c:v>14.84</c:v>
                </c:pt>
                <c:pt idx="3897" formatCode="General">
                  <c:v>14.71</c:v>
                </c:pt>
                <c:pt idx="3898" formatCode="General">
                  <c:v>14.34</c:v>
                </c:pt>
                <c:pt idx="3899" formatCode="General">
                  <c:v>15.21</c:v>
                </c:pt>
                <c:pt idx="3900" formatCode="General">
                  <c:v>15</c:v>
                </c:pt>
                <c:pt idx="3901" formatCode="General">
                  <c:v>15</c:v>
                </c:pt>
                <c:pt idx="3902" formatCode="General">
                  <c:v>15.56</c:v>
                </c:pt>
                <c:pt idx="3903" formatCode="General">
                  <c:v>16.75</c:v>
                </c:pt>
                <c:pt idx="3904" formatCode="General">
                  <c:v>18.04</c:v>
                </c:pt>
                <c:pt idx="3905" formatCode="General">
                  <c:v>16.82</c:v>
                </c:pt>
                <c:pt idx="3906" formatCode="General">
                  <c:v>16.75</c:v>
                </c:pt>
                <c:pt idx="3907" formatCode="General">
                  <c:v>15.61</c:v>
                </c:pt>
                <c:pt idx="3908" formatCode="General">
                  <c:v>15.5</c:v>
                </c:pt>
                <c:pt idx="3909" formatCode="General">
                  <c:v>16.73</c:v>
                </c:pt>
                <c:pt idx="3910" formatCode="General">
                  <c:v>17.489999999999998</c:v>
                </c:pt>
                <c:pt idx="3911" formatCode="General">
                  <c:v>18.22</c:v>
                </c:pt>
                <c:pt idx="3912" formatCode="General">
                  <c:v>18.309999999999999</c:v>
                </c:pt>
                <c:pt idx="3913" formatCode="General">
                  <c:v>18.309999999999999</c:v>
                </c:pt>
                <c:pt idx="3914" formatCode="General">
                  <c:v>17.68</c:v>
                </c:pt>
                <c:pt idx="3915" formatCode="General">
                  <c:v>17.09</c:v>
                </c:pt>
                <c:pt idx="3916" formatCode="General">
                  <c:v>17.45</c:v>
                </c:pt>
                <c:pt idx="3917" formatCode="General">
                  <c:v>16.66</c:v>
                </c:pt>
                <c:pt idx="3918" formatCode="General">
                  <c:v>16.66</c:v>
                </c:pt>
                <c:pt idx="3919" formatCode="General">
                  <c:v>16.489999999999998</c:v>
                </c:pt>
                <c:pt idx="3920" formatCode="General">
                  <c:v>16.940000000000001</c:v>
                </c:pt>
                <c:pt idx="3921" formatCode="General">
                  <c:v>16.420000000000002</c:v>
                </c:pt>
                <c:pt idx="3922" formatCode="General">
                  <c:v>16.16</c:v>
                </c:pt>
                <c:pt idx="3923" formatCode="General">
                  <c:v>15.58</c:v>
                </c:pt>
                <c:pt idx="3924" formatCode="General">
                  <c:v>15.93</c:v>
                </c:pt>
                <c:pt idx="3925" formatCode="General">
                  <c:v>17.23</c:v>
                </c:pt>
                <c:pt idx="3926" formatCode="General">
                  <c:v>16.41</c:v>
                </c:pt>
                <c:pt idx="3927" formatCode="General">
                  <c:v>16.73</c:v>
                </c:pt>
                <c:pt idx="3928" formatCode="General">
                  <c:v>17.87</c:v>
                </c:pt>
                <c:pt idx="3929" formatCode="General">
                  <c:v>17.63</c:v>
                </c:pt>
                <c:pt idx="3930" formatCode="General">
                  <c:v>16.54</c:v>
                </c:pt>
                <c:pt idx="3931" formatCode="General">
                  <c:v>17.09</c:v>
                </c:pt>
                <c:pt idx="3932" formatCode="General">
                  <c:v>16.3</c:v>
                </c:pt>
                <c:pt idx="3933" formatCode="General">
                  <c:v>16.63</c:v>
                </c:pt>
                <c:pt idx="3934" formatCode="General">
                  <c:v>16.27</c:v>
                </c:pt>
                <c:pt idx="3935" formatCode="General">
                  <c:v>16.77</c:v>
                </c:pt>
                <c:pt idx="3936" formatCode="General">
                  <c:v>16.32</c:v>
                </c:pt>
                <c:pt idx="3937" formatCode="General">
                  <c:v>16.23</c:v>
                </c:pt>
                <c:pt idx="3938" formatCode="General">
                  <c:v>16.23</c:v>
                </c:pt>
                <c:pt idx="3939" formatCode="General">
                  <c:v>16.71</c:v>
                </c:pt>
                <c:pt idx="3940" formatCode="General">
                  <c:v>17.440000000000001</c:v>
                </c:pt>
                <c:pt idx="3941" formatCode="General">
                  <c:v>18.98</c:v>
                </c:pt>
                <c:pt idx="3942" formatCode="General">
                  <c:v>19.48</c:v>
                </c:pt>
                <c:pt idx="3943" formatCode="General">
                  <c:v>18.8</c:v>
                </c:pt>
                <c:pt idx="3944" formatCode="General">
                  <c:v>19.11</c:v>
                </c:pt>
                <c:pt idx="3945" formatCode="General">
                  <c:v>18.600000000000001</c:v>
                </c:pt>
                <c:pt idx="3946" formatCode="General">
                  <c:v>16.940000000000001</c:v>
                </c:pt>
                <c:pt idx="3947" formatCode="General">
                  <c:v>16.47</c:v>
                </c:pt>
                <c:pt idx="3948" formatCode="General">
                  <c:v>16.75</c:v>
                </c:pt>
                <c:pt idx="3949" formatCode="General">
                  <c:v>17.54</c:v>
                </c:pt>
                <c:pt idx="3950" formatCode="General">
                  <c:v>17.62</c:v>
                </c:pt>
                <c:pt idx="3951" formatCode="General">
                  <c:v>16.93</c:v>
                </c:pt>
                <c:pt idx="3952" formatCode="General">
                  <c:v>16.739999999999998</c:v>
                </c:pt>
                <c:pt idx="3953" formatCode="General">
                  <c:v>16.86</c:v>
                </c:pt>
                <c:pt idx="3954" formatCode="General">
                  <c:v>16.55</c:v>
                </c:pt>
                <c:pt idx="3955" formatCode="General">
                  <c:v>16.55</c:v>
                </c:pt>
                <c:pt idx="3956" formatCode="General">
                  <c:v>16.100000000000001</c:v>
                </c:pt>
                <c:pt idx="3957" formatCode="General">
                  <c:v>16.329999999999998</c:v>
                </c:pt>
                <c:pt idx="3958" formatCode="General">
                  <c:v>16.43</c:v>
                </c:pt>
                <c:pt idx="3959" formatCode="General">
                  <c:v>16.82</c:v>
                </c:pt>
                <c:pt idx="3960" formatCode="General">
                  <c:v>18.05</c:v>
                </c:pt>
                <c:pt idx="3961" formatCode="General">
                  <c:v>17.71</c:v>
                </c:pt>
                <c:pt idx="3962" formatCode="General">
                  <c:v>17.68</c:v>
                </c:pt>
                <c:pt idx="3963" formatCode="General">
                  <c:v>17.670000000000002</c:v>
                </c:pt>
                <c:pt idx="3964" formatCode="General">
                  <c:v>16.55</c:v>
                </c:pt>
                <c:pt idx="3965" formatCode="General">
                  <c:v>17.04</c:v>
                </c:pt>
                <c:pt idx="3966" formatCode="General">
                  <c:v>17.62</c:v>
                </c:pt>
                <c:pt idx="3967" formatCode="General">
                  <c:v>17.190000000000001</c:v>
                </c:pt>
                <c:pt idx="3968" formatCode="General">
                  <c:v>17.690000000000001</c:v>
                </c:pt>
                <c:pt idx="3969" formatCode="General">
                  <c:v>17.37</c:v>
                </c:pt>
                <c:pt idx="3970" formatCode="General">
                  <c:v>17.55</c:v>
                </c:pt>
                <c:pt idx="3971" formatCode="General">
                  <c:v>18.45</c:v>
                </c:pt>
                <c:pt idx="3972" formatCode="General">
                  <c:v>18.82</c:v>
                </c:pt>
                <c:pt idx="3973" formatCode="General">
                  <c:v>19.18</c:v>
                </c:pt>
                <c:pt idx="3974" formatCode="General">
                  <c:v>19.41</c:v>
                </c:pt>
                <c:pt idx="3975" formatCode="General">
                  <c:v>19.510000000000002</c:v>
                </c:pt>
                <c:pt idx="3976" formatCode="General">
                  <c:v>19.5</c:v>
                </c:pt>
                <c:pt idx="3977" formatCode="General">
                  <c:v>20.8</c:v>
                </c:pt>
                <c:pt idx="3978" formatCode="General">
                  <c:v>21.07</c:v>
                </c:pt>
                <c:pt idx="3979" formatCode="General">
                  <c:v>22.72</c:v>
                </c:pt>
                <c:pt idx="3980" formatCode="General">
                  <c:v>21.67</c:v>
                </c:pt>
                <c:pt idx="3981" formatCode="General">
                  <c:v>22.23</c:v>
                </c:pt>
                <c:pt idx="3982" formatCode="General">
                  <c:v>22.26</c:v>
                </c:pt>
                <c:pt idx="3983" formatCode="General">
                  <c:v>21.22</c:v>
                </c:pt>
                <c:pt idx="3984" formatCode="General">
                  <c:v>19.47</c:v>
                </c:pt>
                <c:pt idx="3985" formatCode="General">
                  <c:v>19.649999999999999</c:v>
                </c:pt>
                <c:pt idx="3986" formatCode="General">
                  <c:v>17.54</c:v>
                </c:pt>
                <c:pt idx="3987" formatCode="General">
                  <c:v>17.57</c:v>
                </c:pt>
                <c:pt idx="3988" formatCode="General">
                  <c:v>18.149999999999999</c:v>
                </c:pt>
                <c:pt idx="3989" formatCode="General">
                  <c:v>18.03</c:v>
                </c:pt>
                <c:pt idx="3990" formatCode="General">
                  <c:v>19.28</c:v>
                </c:pt>
                <c:pt idx="3991" formatCode="General">
                  <c:v>18.68</c:v>
                </c:pt>
                <c:pt idx="3992" formatCode="General">
                  <c:v>19.25</c:v>
                </c:pt>
                <c:pt idx="3993" formatCode="General">
                  <c:v>20.010000000000002</c:v>
                </c:pt>
                <c:pt idx="3994" formatCode="General">
                  <c:v>18.850000000000001</c:v>
                </c:pt>
                <c:pt idx="3995" formatCode="General">
                  <c:v>18.260000000000002</c:v>
                </c:pt>
                <c:pt idx="3996" formatCode="General">
                  <c:v>18.170000000000002</c:v>
                </c:pt>
                <c:pt idx="3997" formatCode="General">
                  <c:v>18.71</c:v>
                </c:pt>
                <c:pt idx="3998" formatCode="General">
                  <c:v>19.440000000000001</c:v>
                </c:pt>
                <c:pt idx="3999" formatCode="General">
                  <c:v>19.02</c:v>
                </c:pt>
                <c:pt idx="4000" formatCode="General">
                  <c:v>18.63</c:v>
                </c:pt>
                <c:pt idx="4001" formatCode="General">
                  <c:v>18.63</c:v>
                </c:pt>
                <c:pt idx="4002" formatCode="General">
                  <c:v>18.48</c:v>
                </c:pt>
                <c:pt idx="4003" formatCode="General">
                  <c:v>19.13</c:v>
                </c:pt>
                <c:pt idx="4004" formatCode="General">
                  <c:v>19.489999999999998</c:v>
                </c:pt>
                <c:pt idx="4005" formatCode="General">
                  <c:v>19.53</c:v>
                </c:pt>
                <c:pt idx="4006" formatCode="General">
                  <c:v>18.55</c:v>
                </c:pt>
                <c:pt idx="4007" formatCode="General">
                  <c:v>17.84</c:v>
                </c:pt>
                <c:pt idx="4008" formatCode="General">
                  <c:v>17.82</c:v>
                </c:pt>
                <c:pt idx="4009" formatCode="General">
                  <c:v>17.86</c:v>
                </c:pt>
                <c:pt idx="4010" formatCode="General">
                  <c:v>18.18</c:v>
                </c:pt>
                <c:pt idx="4011" formatCode="General">
                  <c:v>18.27</c:v>
                </c:pt>
                <c:pt idx="4012" formatCode="General">
                  <c:v>18.47</c:v>
                </c:pt>
                <c:pt idx="4013" formatCode="General">
                  <c:v>18.77</c:v>
                </c:pt>
                <c:pt idx="4014" formatCode="General">
                  <c:v>17.940000000000001</c:v>
                </c:pt>
                <c:pt idx="4015" formatCode="General">
                  <c:v>19.75</c:v>
                </c:pt>
                <c:pt idx="4016" formatCode="General">
                  <c:v>19.59</c:v>
                </c:pt>
                <c:pt idx="4017" formatCode="General">
                  <c:v>20.260000000000002</c:v>
                </c:pt>
                <c:pt idx="4018" formatCode="General">
                  <c:v>21.5</c:v>
                </c:pt>
                <c:pt idx="4019" formatCode="General">
                  <c:v>22.68</c:v>
                </c:pt>
                <c:pt idx="4020" formatCode="General">
                  <c:v>21.27</c:v>
                </c:pt>
                <c:pt idx="4021" formatCode="General">
                  <c:v>20.75</c:v>
                </c:pt>
                <c:pt idx="4022" formatCode="General">
                  <c:v>19.489999999999998</c:v>
                </c:pt>
                <c:pt idx="4023" formatCode="General">
                  <c:v>18.850000000000001</c:v>
                </c:pt>
                <c:pt idx="4024" formatCode="General">
                  <c:v>18.670000000000002</c:v>
                </c:pt>
                <c:pt idx="4025" formatCode="General">
                  <c:v>18.36</c:v>
                </c:pt>
                <c:pt idx="4026" formatCode="General">
                  <c:v>17.75</c:v>
                </c:pt>
                <c:pt idx="4027" formatCode="General">
                  <c:v>18.600000000000001</c:v>
                </c:pt>
                <c:pt idx="4028" formatCode="General">
                  <c:v>18.64</c:v>
                </c:pt>
                <c:pt idx="4029" formatCode="General">
                  <c:v>19.170000000000002</c:v>
                </c:pt>
                <c:pt idx="4030" formatCode="General">
                  <c:v>19.78</c:v>
                </c:pt>
                <c:pt idx="4031" formatCode="General">
                  <c:v>19.11</c:v>
                </c:pt>
                <c:pt idx="4032" formatCode="General">
                  <c:v>20.22</c:v>
                </c:pt>
                <c:pt idx="4033" formatCode="General">
                  <c:v>19.760000000000002</c:v>
                </c:pt>
                <c:pt idx="4034" formatCode="General">
                  <c:v>19.55</c:v>
                </c:pt>
                <c:pt idx="4035" formatCode="General">
                  <c:v>19.59</c:v>
                </c:pt>
                <c:pt idx="4036" formatCode="General">
                  <c:v>18.47</c:v>
                </c:pt>
                <c:pt idx="4037" formatCode="General">
                  <c:v>19.190000000000001</c:v>
                </c:pt>
                <c:pt idx="4038" formatCode="General">
                  <c:v>18.93</c:v>
                </c:pt>
                <c:pt idx="4039" formatCode="General">
                  <c:v>19.48</c:v>
                </c:pt>
                <c:pt idx="4040" formatCode="General">
                  <c:v>20.059999999999999</c:v>
                </c:pt>
                <c:pt idx="4041" formatCode="General">
                  <c:v>19.39</c:v>
                </c:pt>
                <c:pt idx="4042" formatCode="General">
                  <c:v>19.39</c:v>
                </c:pt>
                <c:pt idx="4043" formatCode="General">
                  <c:v>19.03</c:v>
                </c:pt>
                <c:pt idx="4044" formatCode="General">
                  <c:v>19.46</c:v>
                </c:pt>
                <c:pt idx="4045" formatCode="General">
                  <c:v>19.52</c:v>
                </c:pt>
                <c:pt idx="4046" formatCode="General">
                  <c:v>19.16</c:v>
                </c:pt>
                <c:pt idx="4047" formatCode="General">
                  <c:v>19.399999999999999</c:v>
                </c:pt>
                <c:pt idx="4048" formatCode="General">
                  <c:v>20.81</c:v>
                </c:pt>
                <c:pt idx="4049" formatCode="General">
                  <c:v>20.75</c:v>
                </c:pt>
                <c:pt idx="4050" formatCode="General">
                  <c:v>20.58</c:v>
                </c:pt>
                <c:pt idx="4051" formatCode="General">
                  <c:v>19.14</c:v>
                </c:pt>
                <c:pt idx="4052" formatCode="General">
                  <c:v>19.8</c:v>
                </c:pt>
                <c:pt idx="4053" formatCode="General">
                  <c:v>19.760000000000002</c:v>
                </c:pt>
                <c:pt idx="4054" formatCode="General">
                  <c:v>20.010000000000002</c:v>
                </c:pt>
                <c:pt idx="4055" formatCode="General">
                  <c:v>20.22</c:v>
                </c:pt>
                <c:pt idx="4056" formatCode="General">
                  <c:v>20.66</c:v>
                </c:pt>
                <c:pt idx="4057" formatCode="General">
                  <c:v>20.41</c:v>
                </c:pt>
                <c:pt idx="4058" formatCode="General">
                  <c:v>20.21</c:v>
                </c:pt>
                <c:pt idx="4059" formatCode="General">
                  <c:v>20.64</c:v>
                </c:pt>
                <c:pt idx="4060" formatCode="General">
                  <c:v>22.15</c:v>
                </c:pt>
                <c:pt idx="4061" formatCode="General">
                  <c:v>21.25</c:v>
                </c:pt>
                <c:pt idx="4062" formatCode="General">
                  <c:v>20.83</c:v>
                </c:pt>
                <c:pt idx="4063" formatCode="General">
                  <c:v>20.62</c:v>
                </c:pt>
                <c:pt idx="4064" formatCode="General">
                  <c:v>20.84</c:v>
                </c:pt>
                <c:pt idx="4065" formatCode="General">
                  <c:v>20.85</c:v>
                </c:pt>
                <c:pt idx="4066" formatCode="General">
                  <c:v>19.47</c:v>
                </c:pt>
                <c:pt idx="4067" formatCode="General">
                  <c:v>20.43</c:v>
                </c:pt>
                <c:pt idx="4068" formatCode="General">
                  <c:v>20.03</c:v>
                </c:pt>
                <c:pt idx="4069" formatCode="General">
                  <c:v>19.989999999999998</c:v>
                </c:pt>
                <c:pt idx="4070" formatCode="General">
                  <c:v>19.170000000000002</c:v>
                </c:pt>
                <c:pt idx="4071" formatCode="General">
                  <c:v>19.170000000000002</c:v>
                </c:pt>
                <c:pt idx="4072" formatCode="General">
                  <c:v>19.78</c:v>
                </c:pt>
                <c:pt idx="4073" formatCode="General">
                  <c:v>21.21</c:v>
                </c:pt>
                <c:pt idx="4074" formatCode="General">
                  <c:v>21.29</c:v>
                </c:pt>
                <c:pt idx="4075" formatCode="General">
                  <c:v>20.51</c:v>
                </c:pt>
                <c:pt idx="4076" formatCode="General">
                  <c:v>18.399999999999999</c:v>
                </c:pt>
                <c:pt idx="4077" formatCode="General">
                  <c:v>19.239999999999998</c:v>
                </c:pt>
                <c:pt idx="4078" formatCode="General">
                  <c:v>20</c:v>
                </c:pt>
                <c:pt idx="4079" formatCode="General">
                  <c:v>19.91</c:v>
                </c:pt>
                <c:pt idx="4080" formatCode="General">
                  <c:v>19.52</c:v>
                </c:pt>
                <c:pt idx="4081" formatCode="General">
                  <c:v>19.690000000000001</c:v>
                </c:pt>
                <c:pt idx="4082" formatCode="General">
                  <c:v>21.24</c:v>
                </c:pt>
                <c:pt idx="4083" formatCode="General">
                  <c:v>21</c:v>
                </c:pt>
                <c:pt idx="4084" formatCode="General">
                  <c:v>20.8</c:v>
                </c:pt>
                <c:pt idx="4085" formatCode="General">
                  <c:v>21.13</c:v>
                </c:pt>
                <c:pt idx="4086" formatCode="General">
                  <c:v>20.63</c:v>
                </c:pt>
                <c:pt idx="4087" formatCode="General">
                  <c:v>21.59</c:v>
                </c:pt>
                <c:pt idx="4088" formatCode="General">
                  <c:v>21.21</c:v>
                </c:pt>
                <c:pt idx="4089" formatCode="General">
                  <c:v>20.76</c:v>
                </c:pt>
                <c:pt idx="4090" formatCode="General">
                  <c:v>20.84</c:v>
                </c:pt>
                <c:pt idx="4091" formatCode="General">
                  <c:v>20.8</c:v>
                </c:pt>
                <c:pt idx="4092" formatCode="General">
                  <c:v>20.329999999999998</c:v>
                </c:pt>
                <c:pt idx="4093" formatCode="General">
                  <c:v>20.8</c:v>
                </c:pt>
                <c:pt idx="4094" formatCode="General">
                  <c:v>20.7</c:v>
                </c:pt>
                <c:pt idx="4095" formatCode="General">
                  <c:v>21.95</c:v>
                </c:pt>
                <c:pt idx="4096" formatCode="General">
                  <c:v>21.5</c:v>
                </c:pt>
                <c:pt idx="4097" formatCode="General">
                  <c:v>21.5</c:v>
                </c:pt>
                <c:pt idx="4098" formatCode="General">
                  <c:v>22.52</c:v>
                </c:pt>
                <c:pt idx="4099" formatCode="General">
                  <c:v>22.56</c:v>
                </c:pt>
                <c:pt idx="4100" formatCode="General">
                  <c:v>23.41</c:v>
                </c:pt>
                <c:pt idx="4101" formatCode="General">
                  <c:v>24.44</c:v>
                </c:pt>
                <c:pt idx="4102" formatCode="General">
                  <c:v>25.6</c:v>
                </c:pt>
                <c:pt idx="4103" formatCode="General">
                  <c:v>27.11</c:v>
                </c:pt>
                <c:pt idx="4104" formatCode="General">
                  <c:v>27.13</c:v>
                </c:pt>
                <c:pt idx="4105" formatCode="General">
                  <c:v>28.45</c:v>
                </c:pt>
                <c:pt idx="4106" formatCode="General">
                  <c:v>29.13</c:v>
                </c:pt>
                <c:pt idx="4107" formatCode="General">
                  <c:v>28.21</c:v>
                </c:pt>
                <c:pt idx="4108" formatCode="General">
                  <c:v>28.02</c:v>
                </c:pt>
                <c:pt idx="4109" formatCode="General">
                  <c:v>28.36</c:v>
                </c:pt>
                <c:pt idx="4110" formatCode="General">
                  <c:v>29.15</c:v>
                </c:pt>
                <c:pt idx="4111" formatCode="General">
                  <c:v>27.75</c:v>
                </c:pt>
                <c:pt idx="4112" formatCode="General">
                  <c:v>27.96</c:v>
                </c:pt>
                <c:pt idx="4113" formatCode="General">
                  <c:v>28.23</c:v>
                </c:pt>
                <c:pt idx="4114" formatCode="General">
                  <c:v>28.75</c:v>
                </c:pt>
                <c:pt idx="4115" formatCode="General">
                  <c:v>30.39</c:v>
                </c:pt>
                <c:pt idx="4116" formatCode="General">
                  <c:v>28.67</c:v>
                </c:pt>
                <c:pt idx="4117" formatCode="General">
                  <c:v>30.44</c:v>
                </c:pt>
                <c:pt idx="4118" formatCode="General">
                  <c:v>31.54</c:v>
                </c:pt>
                <c:pt idx="4119" formatCode="General">
                  <c:v>30.43</c:v>
                </c:pt>
                <c:pt idx="4120" formatCode="General">
                  <c:v>31.75</c:v>
                </c:pt>
                <c:pt idx="4121" formatCode="General">
                  <c:v>30.98</c:v>
                </c:pt>
                <c:pt idx="4122" formatCode="General">
                  <c:v>31.76</c:v>
                </c:pt>
                <c:pt idx="4123" formatCode="General">
                  <c:v>33.51</c:v>
                </c:pt>
                <c:pt idx="4124" formatCode="General">
                  <c:v>33.61</c:v>
                </c:pt>
                <c:pt idx="4125" formatCode="General">
                  <c:v>33.31</c:v>
                </c:pt>
                <c:pt idx="4126" formatCode="General">
                  <c:v>31.08</c:v>
                </c:pt>
                <c:pt idx="4127" formatCode="General">
                  <c:v>31.37</c:v>
                </c:pt>
                <c:pt idx="4128" formatCode="General">
                  <c:v>30.38</c:v>
                </c:pt>
                <c:pt idx="4129" formatCode="General">
                  <c:v>31.83</c:v>
                </c:pt>
                <c:pt idx="4130" formatCode="General">
                  <c:v>30.43</c:v>
                </c:pt>
                <c:pt idx="4131" formatCode="General">
                  <c:v>29.63</c:v>
                </c:pt>
                <c:pt idx="4132" formatCode="General">
                  <c:v>30.53</c:v>
                </c:pt>
                <c:pt idx="4133" formatCode="General">
                  <c:v>31.94</c:v>
                </c:pt>
                <c:pt idx="4134" formatCode="General">
                  <c:v>31.74</c:v>
                </c:pt>
                <c:pt idx="4135" formatCode="General">
                  <c:v>31.98</c:v>
                </c:pt>
                <c:pt idx="4136" formatCode="General">
                  <c:v>30.25</c:v>
                </c:pt>
                <c:pt idx="4137" formatCode="General">
                  <c:v>31.16</c:v>
                </c:pt>
                <c:pt idx="4138" formatCode="General">
                  <c:v>31.31</c:v>
                </c:pt>
                <c:pt idx="4139" formatCode="General">
                  <c:v>31.11</c:v>
                </c:pt>
                <c:pt idx="4140" formatCode="General">
                  <c:v>32.619999999999997</c:v>
                </c:pt>
                <c:pt idx="4141" formatCode="General">
                  <c:v>32.619999999999997</c:v>
                </c:pt>
                <c:pt idx="4142" formatCode="General">
                  <c:v>33.700000000000003</c:v>
                </c:pt>
                <c:pt idx="4143" formatCode="General">
                  <c:v>34.33</c:v>
                </c:pt>
                <c:pt idx="4144" formatCode="General">
                  <c:v>33.68</c:v>
                </c:pt>
                <c:pt idx="4145" formatCode="General">
                  <c:v>33.99</c:v>
                </c:pt>
                <c:pt idx="4146" formatCode="General">
                  <c:v>34.01</c:v>
                </c:pt>
                <c:pt idx="4147" formatCode="General">
                  <c:v>33.35</c:v>
                </c:pt>
                <c:pt idx="4148" formatCode="General">
                  <c:v>33.04</c:v>
                </c:pt>
                <c:pt idx="4149" formatCode="General">
                  <c:v>32.76</c:v>
                </c:pt>
                <c:pt idx="4150" formatCode="General">
                  <c:v>31.02</c:v>
                </c:pt>
                <c:pt idx="4151" formatCode="General">
                  <c:v>31.17</c:v>
                </c:pt>
                <c:pt idx="4152" formatCode="General">
                  <c:v>31.32</c:v>
                </c:pt>
                <c:pt idx="4153" formatCode="General">
                  <c:v>31.26</c:v>
                </c:pt>
                <c:pt idx="4154" formatCode="General">
                  <c:v>31.93</c:v>
                </c:pt>
                <c:pt idx="4155" formatCode="General">
                  <c:v>34.69</c:v>
                </c:pt>
                <c:pt idx="4156" formatCode="General">
                  <c:v>31.51</c:v>
                </c:pt>
                <c:pt idx="4157" formatCode="General">
                  <c:v>27.53</c:v>
                </c:pt>
                <c:pt idx="4158" formatCode="General">
                  <c:v>29.01</c:v>
                </c:pt>
                <c:pt idx="4159" formatCode="General">
                  <c:v>27.59</c:v>
                </c:pt>
                <c:pt idx="4160" formatCode="General">
                  <c:v>25.7</c:v>
                </c:pt>
                <c:pt idx="4161" formatCode="General">
                  <c:v>25.7</c:v>
                </c:pt>
                <c:pt idx="4162" formatCode="General">
                  <c:v>25.01</c:v>
                </c:pt>
                <c:pt idx="4163" formatCode="General">
                  <c:v>25.51</c:v>
                </c:pt>
                <c:pt idx="4164" formatCode="General">
                  <c:v>24.57</c:v>
                </c:pt>
                <c:pt idx="4165" formatCode="General">
                  <c:v>24.9</c:v>
                </c:pt>
                <c:pt idx="4166" formatCode="General">
                  <c:v>24.32</c:v>
                </c:pt>
                <c:pt idx="4167" formatCode="General">
                  <c:v>24.25</c:v>
                </c:pt>
                <c:pt idx="4168" formatCode="General">
                  <c:v>25.53</c:v>
                </c:pt>
                <c:pt idx="4169" formatCode="General">
                  <c:v>25.13</c:v>
                </c:pt>
                <c:pt idx="4170" formatCode="General">
                  <c:v>24.91</c:v>
                </c:pt>
                <c:pt idx="4171" formatCode="General">
                  <c:v>24.68</c:v>
                </c:pt>
                <c:pt idx="4172" formatCode="General">
                  <c:v>25.39</c:v>
                </c:pt>
                <c:pt idx="4173" formatCode="General">
                  <c:v>28.62</c:v>
                </c:pt>
                <c:pt idx="4174" formatCode="General">
                  <c:v>28.62</c:v>
                </c:pt>
                <c:pt idx="4175" formatCode="General">
                  <c:v>29.62</c:v>
                </c:pt>
                <c:pt idx="4176" formatCode="General">
                  <c:v>29.55</c:v>
                </c:pt>
                <c:pt idx="4177" formatCode="General">
                  <c:v>27.37</c:v>
                </c:pt>
                <c:pt idx="4178" formatCode="General">
                  <c:v>26.49</c:v>
                </c:pt>
                <c:pt idx="4179" formatCode="General">
                  <c:v>26.49</c:v>
                </c:pt>
                <c:pt idx="4180" formatCode="General">
                  <c:v>26.2</c:v>
                </c:pt>
                <c:pt idx="4181" formatCode="General">
                  <c:v>26.71</c:v>
                </c:pt>
                <c:pt idx="4182" formatCode="General">
                  <c:v>30.21</c:v>
                </c:pt>
                <c:pt idx="4183" formatCode="General">
                  <c:v>28.29</c:v>
                </c:pt>
                <c:pt idx="4184" formatCode="General">
                  <c:v>26.66</c:v>
                </c:pt>
                <c:pt idx="4185" formatCode="General">
                  <c:v>26.24</c:v>
                </c:pt>
                <c:pt idx="4186" formatCode="General">
                  <c:v>28.18</c:v>
                </c:pt>
                <c:pt idx="4187" formatCode="General">
                  <c:v>27.29</c:v>
                </c:pt>
                <c:pt idx="4188" formatCode="General">
                  <c:v>27.76</c:v>
                </c:pt>
                <c:pt idx="4189" formatCode="General">
                  <c:v>28.76</c:v>
                </c:pt>
                <c:pt idx="4190" formatCode="General">
                  <c:v>30.78</c:v>
                </c:pt>
                <c:pt idx="4191" formatCode="General">
                  <c:v>28.88</c:v>
                </c:pt>
                <c:pt idx="4192" formatCode="General">
                  <c:v>30.1</c:v>
                </c:pt>
                <c:pt idx="4193" formatCode="General">
                  <c:v>28.92</c:v>
                </c:pt>
                <c:pt idx="4194" formatCode="General">
                  <c:v>28.33</c:v>
                </c:pt>
                <c:pt idx="4195" formatCode="General">
                  <c:v>27.46</c:v>
                </c:pt>
                <c:pt idx="4196" formatCode="General">
                  <c:v>27.5</c:v>
                </c:pt>
                <c:pt idx="4197" formatCode="General">
                  <c:v>27.25</c:v>
                </c:pt>
                <c:pt idx="4198" formatCode="General">
                  <c:v>27.25</c:v>
                </c:pt>
                <c:pt idx="4199" formatCode="General">
                  <c:v>25.97</c:v>
                </c:pt>
                <c:pt idx="4200" formatCode="General">
                  <c:v>24.07</c:v>
                </c:pt>
                <c:pt idx="4201" formatCode="General">
                  <c:v>23.16</c:v>
                </c:pt>
                <c:pt idx="4202" formatCode="General">
                  <c:v>23.81</c:v>
                </c:pt>
                <c:pt idx="4203" formatCode="General">
                  <c:v>25.32</c:v>
                </c:pt>
                <c:pt idx="4204" formatCode="General">
                  <c:v>27.41</c:v>
                </c:pt>
                <c:pt idx="4205" formatCode="General">
                  <c:v>27.66</c:v>
                </c:pt>
                <c:pt idx="4206" formatCode="General">
                  <c:v>26.65</c:v>
                </c:pt>
                <c:pt idx="4207" formatCode="General">
                  <c:v>28.67</c:v>
                </c:pt>
                <c:pt idx="4208" formatCode="General">
                  <c:v>31.24</c:v>
                </c:pt>
                <c:pt idx="4209" formatCode="General">
                  <c:v>30.58</c:v>
                </c:pt>
                <c:pt idx="4210" formatCode="General">
                  <c:v>31.3</c:v>
                </c:pt>
                <c:pt idx="4211" formatCode="General">
                  <c:v>29.41</c:v>
                </c:pt>
                <c:pt idx="4212" formatCode="General">
                  <c:v>31.42</c:v>
                </c:pt>
                <c:pt idx="4213" formatCode="General">
                  <c:v>30.73</c:v>
                </c:pt>
                <c:pt idx="4214" formatCode="General">
                  <c:v>31.23</c:v>
                </c:pt>
                <c:pt idx="4215" formatCode="General">
                  <c:v>30.82</c:v>
                </c:pt>
                <c:pt idx="4216" formatCode="General">
                  <c:v>29.3</c:v>
                </c:pt>
                <c:pt idx="4217" formatCode="General">
                  <c:v>31.14</c:v>
                </c:pt>
                <c:pt idx="4218" formatCode="General">
                  <c:v>31.23</c:v>
                </c:pt>
                <c:pt idx="4219" formatCode="General">
                  <c:v>32.270000000000003</c:v>
                </c:pt>
                <c:pt idx="4220" formatCode="General">
                  <c:v>31.07</c:v>
                </c:pt>
                <c:pt idx="4221" formatCode="General">
                  <c:v>30</c:v>
                </c:pt>
                <c:pt idx="4222" formatCode="General">
                  <c:v>34.03</c:v>
                </c:pt>
                <c:pt idx="4223" formatCode="General">
                  <c:v>33.200000000000003</c:v>
                </c:pt>
                <c:pt idx="4224" formatCode="General">
                  <c:v>34.090000000000003</c:v>
                </c:pt>
                <c:pt idx="4225" formatCode="General">
                  <c:v>33.11</c:v>
                </c:pt>
                <c:pt idx="4226" formatCode="General">
                  <c:v>33.53</c:v>
                </c:pt>
                <c:pt idx="4227" formatCode="General">
                  <c:v>34.1</c:v>
                </c:pt>
                <c:pt idx="4228" formatCode="General">
                  <c:v>36</c:v>
                </c:pt>
                <c:pt idx="4229" formatCode="General">
                  <c:v>34.020000000000003</c:v>
                </c:pt>
                <c:pt idx="4230" formatCode="General">
                  <c:v>36.04</c:v>
                </c:pt>
                <c:pt idx="4231" formatCode="General">
                  <c:v>35.700000000000003</c:v>
                </c:pt>
                <c:pt idx="4232" formatCode="General">
                  <c:v>37.549999999999997</c:v>
                </c:pt>
                <c:pt idx="4233" formatCode="General">
                  <c:v>42.13</c:v>
                </c:pt>
                <c:pt idx="4234" formatCode="General">
                  <c:v>41.02</c:v>
                </c:pt>
                <c:pt idx="4235" formatCode="General">
                  <c:v>42.64</c:v>
                </c:pt>
                <c:pt idx="4236" formatCode="General">
                  <c:v>39.46</c:v>
                </c:pt>
                <c:pt idx="4237" formatCode="General">
                  <c:v>37.31</c:v>
                </c:pt>
                <c:pt idx="4238" formatCode="General">
                  <c:v>36.83</c:v>
                </c:pt>
                <c:pt idx="4239" formatCode="General">
                  <c:v>34.119999999999997</c:v>
                </c:pt>
                <c:pt idx="4240" formatCode="General">
                  <c:v>39.69</c:v>
                </c:pt>
                <c:pt idx="4241" formatCode="General">
                  <c:v>36.97</c:v>
                </c:pt>
                <c:pt idx="4242" formatCode="General">
                  <c:v>34.6</c:v>
                </c:pt>
                <c:pt idx="4243" formatCode="General">
                  <c:v>37.33</c:v>
                </c:pt>
                <c:pt idx="4244" formatCode="General">
                  <c:v>40.520000000000003</c:v>
                </c:pt>
                <c:pt idx="4245" formatCode="General">
                  <c:v>39.68</c:v>
                </c:pt>
                <c:pt idx="4246" formatCode="General">
                  <c:v>38.979999999999997</c:v>
                </c:pt>
                <c:pt idx="4247" formatCode="General">
                  <c:v>40.65</c:v>
                </c:pt>
                <c:pt idx="4248" formatCode="General">
                  <c:v>37.520000000000003</c:v>
                </c:pt>
                <c:pt idx="4249" formatCode="General">
                  <c:v>38.01</c:v>
                </c:pt>
                <c:pt idx="4250" formatCode="General">
                  <c:v>36.74</c:v>
                </c:pt>
                <c:pt idx="4251" formatCode="General">
                  <c:v>35.82</c:v>
                </c:pt>
                <c:pt idx="4252" formatCode="General">
                  <c:v>37.5</c:v>
                </c:pt>
                <c:pt idx="4253" formatCode="General">
                  <c:v>34.81</c:v>
                </c:pt>
                <c:pt idx="4254" formatCode="General">
                  <c:v>35.08</c:v>
                </c:pt>
                <c:pt idx="4255" formatCode="General">
                  <c:v>36.450000000000003</c:v>
                </c:pt>
                <c:pt idx="4256" formatCode="General">
                  <c:v>36.33</c:v>
                </c:pt>
                <c:pt idx="4257" formatCode="General">
                  <c:v>38.86</c:v>
                </c:pt>
                <c:pt idx="4258" formatCode="General">
                  <c:v>37.44</c:v>
                </c:pt>
                <c:pt idx="4259" formatCode="General">
                  <c:v>39.97</c:v>
                </c:pt>
                <c:pt idx="4260" formatCode="General">
                  <c:v>32.64</c:v>
                </c:pt>
                <c:pt idx="4261" formatCode="General">
                  <c:v>32.64</c:v>
                </c:pt>
                <c:pt idx="4262" formatCode="General">
                  <c:v>33.67</c:v>
                </c:pt>
                <c:pt idx="4263" formatCode="General">
                  <c:v>33.32</c:v>
                </c:pt>
                <c:pt idx="4264" formatCode="General">
                  <c:v>30.11</c:v>
                </c:pt>
                <c:pt idx="4265" formatCode="General">
                  <c:v>29.89</c:v>
                </c:pt>
                <c:pt idx="4266" formatCode="General">
                  <c:v>29.32</c:v>
                </c:pt>
                <c:pt idx="4267" formatCode="General">
                  <c:v>27.75</c:v>
                </c:pt>
                <c:pt idx="4268" formatCode="General">
                  <c:v>28.23</c:v>
                </c:pt>
                <c:pt idx="4269" formatCode="General">
                  <c:v>29.59</c:v>
                </c:pt>
                <c:pt idx="4270" formatCode="General">
                  <c:v>28.61</c:v>
                </c:pt>
                <c:pt idx="4271" formatCode="General">
                  <c:v>28.81</c:v>
                </c:pt>
                <c:pt idx="4272" formatCode="General">
                  <c:v>29.43</c:v>
                </c:pt>
                <c:pt idx="4273" formatCode="General">
                  <c:v>32.36</c:v>
                </c:pt>
                <c:pt idx="4274" formatCode="General">
                  <c:v>35.82</c:v>
                </c:pt>
                <c:pt idx="4275" formatCode="General">
                  <c:v>37.049999999999997</c:v>
                </c:pt>
                <c:pt idx="4276" formatCode="General">
                  <c:v>35.33</c:v>
                </c:pt>
                <c:pt idx="4277" formatCode="General">
                  <c:v>36.33</c:v>
                </c:pt>
                <c:pt idx="4278" formatCode="General">
                  <c:v>38.729999999999997</c:v>
                </c:pt>
                <c:pt idx="4279" formatCode="General">
                  <c:v>42.03</c:v>
                </c:pt>
                <c:pt idx="4280" formatCode="General">
                  <c:v>45.08</c:v>
                </c:pt>
                <c:pt idx="4281" formatCode="General">
                  <c:v>41.29</c:v>
                </c:pt>
                <c:pt idx="4282" formatCode="General">
                  <c:v>36.950000000000003</c:v>
                </c:pt>
                <c:pt idx="4283" formatCode="General">
                  <c:v>32.03</c:v>
                </c:pt>
                <c:pt idx="4284" formatCode="General">
                  <c:v>31.92</c:v>
                </c:pt>
                <c:pt idx="4285" formatCode="General">
                  <c:v>31.33</c:v>
                </c:pt>
                <c:pt idx="4286" formatCode="General">
                  <c:v>35.51</c:v>
                </c:pt>
                <c:pt idx="4287" formatCode="General">
                  <c:v>39.270000000000003</c:v>
                </c:pt>
                <c:pt idx="4288" formatCode="General">
                  <c:v>39.86</c:v>
                </c:pt>
                <c:pt idx="4289" formatCode="General">
                  <c:v>44.92</c:v>
                </c:pt>
                <c:pt idx="4290" formatCode="General">
                  <c:v>41.87</c:v>
                </c:pt>
                <c:pt idx="4291" formatCode="General">
                  <c:v>38.17</c:v>
                </c:pt>
                <c:pt idx="4292" formatCode="General">
                  <c:v>35.119999999999997</c:v>
                </c:pt>
                <c:pt idx="4293" formatCode="General">
                  <c:v>35.450000000000003</c:v>
                </c:pt>
                <c:pt idx="4294" formatCode="General">
                  <c:v>36.65</c:v>
                </c:pt>
                <c:pt idx="4295" formatCode="General">
                  <c:v>35.03</c:v>
                </c:pt>
                <c:pt idx="4296" formatCode="General">
                  <c:v>32.94</c:v>
                </c:pt>
                <c:pt idx="4297" formatCode="General">
                  <c:v>33.85</c:v>
                </c:pt>
                <c:pt idx="4298" formatCode="General">
                  <c:v>34.1</c:v>
                </c:pt>
                <c:pt idx="4299" formatCode="General">
                  <c:v>30.22</c:v>
                </c:pt>
                <c:pt idx="4300" formatCode="General">
                  <c:v>28.25</c:v>
                </c:pt>
                <c:pt idx="4301" formatCode="General">
                  <c:v>27.11</c:v>
                </c:pt>
                <c:pt idx="4302" formatCode="General">
                  <c:v>29.42</c:v>
                </c:pt>
                <c:pt idx="4303" formatCode="General">
                  <c:v>29.42</c:v>
                </c:pt>
                <c:pt idx="4304" formatCode="General">
                  <c:v>28.96</c:v>
                </c:pt>
                <c:pt idx="4305" formatCode="General">
                  <c:v>27.11</c:v>
                </c:pt>
                <c:pt idx="4306" formatCode="General">
                  <c:v>25.4</c:v>
                </c:pt>
                <c:pt idx="4307" formatCode="General">
                  <c:v>26.29</c:v>
                </c:pt>
                <c:pt idx="4308" formatCode="General">
                  <c:v>28.42</c:v>
                </c:pt>
                <c:pt idx="4309" formatCode="General">
                  <c:v>27.84</c:v>
                </c:pt>
                <c:pt idx="4310" formatCode="General">
                  <c:v>26.98</c:v>
                </c:pt>
                <c:pt idx="4311" formatCode="General">
                  <c:v>27.23</c:v>
                </c:pt>
                <c:pt idx="4312" formatCode="General">
                  <c:v>27.48</c:v>
                </c:pt>
                <c:pt idx="4313" formatCode="General">
                  <c:v>26.06</c:v>
                </c:pt>
                <c:pt idx="4314" formatCode="General">
                  <c:v>24.24</c:v>
                </c:pt>
                <c:pt idx="4315" formatCode="General">
                  <c:v>24.64</c:v>
                </c:pt>
                <c:pt idx="4316" formatCode="General">
                  <c:v>25.96</c:v>
                </c:pt>
                <c:pt idx="4317" formatCode="General">
                  <c:v>25.02</c:v>
                </c:pt>
                <c:pt idx="4318" formatCode="General">
                  <c:v>24.15</c:v>
                </c:pt>
                <c:pt idx="4319" formatCode="General">
                  <c:v>24.45</c:v>
                </c:pt>
                <c:pt idx="4320" formatCode="General">
                  <c:v>23.72</c:v>
                </c:pt>
                <c:pt idx="4321" formatCode="General">
                  <c:v>23.51</c:v>
                </c:pt>
                <c:pt idx="4322" formatCode="General">
                  <c:v>24.16</c:v>
                </c:pt>
                <c:pt idx="4323" formatCode="General">
                  <c:v>22.61</c:v>
                </c:pt>
                <c:pt idx="4324" formatCode="General">
                  <c:v>23.89</c:v>
                </c:pt>
                <c:pt idx="4325" formatCode="General">
                  <c:v>23.37</c:v>
                </c:pt>
                <c:pt idx="4326" formatCode="General">
                  <c:v>19.98</c:v>
                </c:pt>
                <c:pt idx="4327" formatCode="General">
                  <c:v>20.61</c:v>
                </c:pt>
                <c:pt idx="4328" formatCode="General">
                  <c:v>20.39</c:v>
                </c:pt>
                <c:pt idx="4329" formatCode="General">
                  <c:v>20.309999999999999</c:v>
                </c:pt>
                <c:pt idx="4330" formatCode="General">
                  <c:v>18.899999999999999</c:v>
                </c:pt>
                <c:pt idx="4331" formatCode="General">
                  <c:v>18.899999999999999</c:v>
                </c:pt>
                <c:pt idx="4332" formatCode="General">
                  <c:v>18.23</c:v>
                </c:pt>
                <c:pt idx="4333" formatCode="General">
                  <c:v>19.579999999999998</c:v>
                </c:pt>
                <c:pt idx="4334" formatCode="General">
                  <c:v>20.05</c:v>
                </c:pt>
                <c:pt idx="4335" formatCode="General">
                  <c:v>19.239999999999998</c:v>
                </c:pt>
                <c:pt idx="4336" formatCode="General">
                  <c:v>17.7</c:v>
                </c:pt>
                <c:pt idx="4337" formatCode="General">
                  <c:v>18.5</c:v>
                </c:pt>
                <c:pt idx="4338" formatCode="General">
                  <c:v>19.190000000000001</c:v>
                </c:pt>
                <c:pt idx="4339" formatCode="General">
                  <c:v>19.350000000000001</c:v>
                </c:pt>
                <c:pt idx="4340" formatCode="General">
                  <c:v>20.72</c:v>
                </c:pt>
                <c:pt idx="4341" formatCode="General">
                  <c:v>22.41</c:v>
                </c:pt>
                <c:pt idx="4342" formatCode="General">
                  <c:v>21.56</c:v>
                </c:pt>
                <c:pt idx="4343" formatCode="General">
                  <c:v>20.39</c:v>
                </c:pt>
                <c:pt idx="4344" formatCode="General">
                  <c:v>21.94</c:v>
                </c:pt>
                <c:pt idx="4345" formatCode="General">
                  <c:v>22.56</c:v>
                </c:pt>
                <c:pt idx="4346" formatCode="General">
                  <c:v>20.190000000000001</c:v>
                </c:pt>
                <c:pt idx="4347" formatCode="General">
                  <c:v>20.07</c:v>
                </c:pt>
                <c:pt idx="4348" formatCode="General">
                  <c:v>20.059999999999999</c:v>
                </c:pt>
                <c:pt idx="4349" formatCode="General">
                  <c:v>21.91</c:v>
                </c:pt>
                <c:pt idx="4350" formatCode="General">
                  <c:v>24.05</c:v>
                </c:pt>
                <c:pt idx="4351" formatCode="General">
                  <c:v>22.14</c:v>
                </c:pt>
                <c:pt idx="4352" formatCode="General">
                  <c:v>20.95</c:v>
                </c:pt>
                <c:pt idx="4353" formatCode="General">
                  <c:v>20.77</c:v>
                </c:pt>
                <c:pt idx="4354" formatCode="General">
                  <c:v>20.28</c:v>
                </c:pt>
                <c:pt idx="4355" formatCode="General">
                  <c:v>19.77</c:v>
                </c:pt>
                <c:pt idx="4356" formatCode="General">
                  <c:v>18.3</c:v>
                </c:pt>
                <c:pt idx="4357" formatCode="General">
                  <c:v>19.29</c:v>
                </c:pt>
                <c:pt idx="4358" formatCode="General">
                  <c:v>18.43</c:v>
                </c:pt>
                <c:pt idx="4359" formatCode="General">
                  <c:v>18.11</c:v>
                </c:pt>
                <c:pt idx="4360" formatCode="General">
                  <c:v>19.82</c:v>
                </c:pt>
                <c:pt idx="4361" formatCode="General">
                  <c:v>19.420000000000002</c:v>
                </c:pt>
                <c:pt idx="4362" formatCode="General">
                  <c:v>20.3</c:v>
                </c:pt>
                <c:pt idx="4363" formatCode="General">
                  <c:v>18.190000000000001</c:v>
                </c:pt>
                <c:pt idx="4364" formatCode="General">
                  <c:v>19.47</c:v>
                </c:pt>
                <c:pt idx="4365" formatCode="General">
                  <c:v>19.61</c:v>
                </c:pt>
                <c:pt idx="4366" formatCode="General">
                  <c:v>19.13</c:v>
                </c:pt>
                <c:pt idx="4367" formatCode="General">
                  <c:v>19.78</c:v>
                </c:pt>
                <c:pt idx="4368" formatCode="General">
                  <c:v>20.2</c:v>
                </c:pt>
                <c:pt idx="4369" formatCode="General">
                  <c:v>19.16</c:v>
                </c:pt>
                <c:pt idx="4370" formatCode="General">
                  <c:v>18.73</c:v>
                </c:pt>
                <c:pt idx="4371" formatCode="General">
                  <c:v>17.399999999999999</c:v>
                </c:pt>
                <c:pt idx="4372" formatCode="General">
                  <c:v>17.399999999999999</c:v>
                </c:pt>
                <c:pt idx="4373" formatCode="General">
                  <c:v>17.7</c:v>
                </c:pt>
                <c:pt idx="4374" formatCode="General">
                  <c:v>18.13</c:v>
                </c:pt>
                <c:pt idx="4375" formatCode="General">
                  <c:v>18.48</c:v>
                </c:pt>
                <c:pt idx="4376" formatCode="General">
                  <c:v>17.77</c:v>
                </c:pt>
                <c:pt idx="4377" formatCode="General">
                  <c:v>18.149999999999999</c:v>
                </c:pt>
                <c:pt idx="4378" formatCode="General">
                  <c:v>18.46</c:v>
                </c:pt>
                <c:pt idx="4379" formatCode="General">
                  <c:v>18.16</c:v>
                </c:pt>
                <c:pt idx="4380" formatCode="General">
                  <c:v>18.93</c:v>
                </c:pt>
                <c:pt idx="4381" formatCode="General">
                  <c:v>18.420000000000002</c:v>
                </c:pt>
                <c:pt idx="4382" formatCode="General">
                  <c:v>19.2</c:v>
                </c:pt>
                <c:pt idx="4383" formatCode="General">
                  <c:v>19.46</c:v>
                </c:pt>
                <c:pt idx="4384" formatCode="General">
                  <c:v>19.59</c:v>
                </c:pt>
                <c:pt idx="4385" formatCode="General">
                  <c:v>19.84</c:v>
                </c:pt>
                <c:pt idx="4386" formatCode="General">
                  <c:v>19.27</c:v>
                </c:pt>
                <c:pt idx="4387" formatCode="General">
                  <c:v>20.04</c:v>
                </c:pt>
                <c:pt idx="4388" formatCode="General">
                  <c:v>19.940000000000001</c:v>
                </c:pt>
                <c:pt idx="4389" formatCode="General">
                  <c:v>20.3</c:v>
                </c:pt>
                <c:pt idx="4390" formatCode="General">
                  <c:v>20.5</c:v>
                </c:pt>
                <c:pt idx="4391" formatCode="General">
                  <c:v>19.96</c:v>
                </c:pt>
                <c:pt idx="4392" formatCode="General">
                  <c:v>21.59</c:v>
                </c:pt>
                <c:pt idx="4393" formatCode="General">
                  <c:v>21.49</c:v>
                </c:pt>
                <c:pt idx="4394" formatCode="General">
                  <c:v>21.68</c:v>
                </c:pt>
                <c:pt idx="4395" formatCode="General">
                  <c:v>21.84</c:v>
                </c:pt>
                <c:pt idx="4396" formatCode="General">
                  <c:v>22.86</c:v>
                </c:pt>
                <c:pt idx="4397" formatCode="General">
                  <c:v>23.8</c:v>
                </c:pt>
                <c:pt idx="4398" formatCode="General">
                  <c:v>22.66</c:v>
                </c:pt>
                <c:pt idx="4399" formatCode="General">
                  <c:v>24.43</c:v>
                </c:pt>
                <c:pt idx="4400" formatCode="General">
                  <c:v>22.37</c:v>
                </c:pt>
                <c:pt idx="4401" formatCode="General">
                  <c:v>22.37</c:v>
                </c:pt>
                <c:pt idx="4402" formatCode="General">
                  <c:v>21.77</c:v>
                </c:pt>
                <c:pt idx="4403" formatCode="General">
                  <c:v>20.85</c:v>
                </c:pt>
                <c:pt idx="4404" formatCode="General">
                  <c:v>21.62</c:v>
                </c:pt>
                <c:pt idx="4405" formatCode="General">
                  <c:v>21.78</c:v>
                </c:pt>
                <c:pt idx="4406" formatCode="General">
                  <c:v>23.26</c:v>
                </c:pt>
                <c:pt idx="4407" formatCode="General">
                  <c:v>25.11</c:v>
                </c:pt>
                <c:pt idx="4408" formatCode="General">
                  <c:v>26.09</c:v>
                </c:pt>
                <c:pt idx="4409" formatCode="General">
                  <c:v>25.45</c:v>
                </c:pt>
                <c:pt idx="4410" formatCode="General">
                  <c:v>24.87</c:v>
                </c:pt>
                <c:pt idx="4411" formatCode="General">
                  <c:v>21.12</c:v>
                </c:pt>
                <c:pt idx="4412" formatCode="General">
                  <c:v>21.09</c:v>
                </c:pt>
                <c:pt idx="4413" formatCode="General">
                  <c:v>23.22</c:v>
                </c:pt>
                <c:pt idx="4414" formatCode="General">
                  <c:v>24.35</c:v>
                </c:pt>
                <c:pt idx="4415" formatCode="General">
                  <c:v>21.14</c:v>
                </c:pt>
                <c:pt idx="4416" formatCode="General">
                  <c:v>21.01</c:v>
                </c:pt>
                <c:pt idx="4417" formatCode="General">
                  <c:v>21.15</c:v>
                </c:pt>
                <c:pt idx="4418" formatCode="General">
                  <c:v>21.88</c:v>
                </c:pt>
                <c:pt idx="4419" formatCode="General">
                  <c:v>23.61</c:v>
                </c:pt>
                <c:pt idx="4420" formatCode="General">
                  <c:v>22.52</c:v>
                </c:pt>
                <c:pt idx="4421" formatCode="General">
                  <c:v>22.52</c:v>
                </c:pt>
                <c:pt idx="4422" formatCode="General">
                  <c:v>22.25</c:v>
                </c:pt>
                <c:pt idx="4423" formatCode="General">
                  <c:v>23.45</c:v>
                </c:pt>
                <c:pt idx="4424" formatCode="General">
                  <c:v>22.7</c:v>
                </c:pt>
                <c:pt idx="4425" formatCode="General">
                  <c:v>23.58</c:v>
                </c:pt>
                <c:pt idx="4426" formatCode="General">
                  <c:v>22.6</c:v>
                </c:pt>
                <c:pt idx="4427" formatCode="General">
                  <c:v>22.36</c:v>
                </c:pt>
                <c:pt idx="4428" formatCode="General">
                  <c:v>22.13</c:v>
                </c:pt>
                <c:pt idx="4429" formatCode="General">
                  <c:v>21.83</c:v>
                </c:pt>
                <c:pt idx="4430" formatCode="General">
                  <c:v>21.94</c:v>
                </c:pt>
                <c:pt idx="4431" formatCode="General">
                  <c:v>20.45</c:v>
                </c:pt>
                <c:pt idx="4432" formatCode="General">
                  <c:v>21.34</c:v>
                </c:pt>
                <c:pt idx="4433" formatCode="General">
                  <c:v>22.71</c:v>
                </c:pt>
                <c:pt idx="4434" formatCode="General">
                  <c:v>23.8</c:v>
                </c:pt>
                <c:pt idx="4435" formatCode="General">
                  <c:v>23.8</c:v>
                </c:pt>
                <c:pt idx="4436" formatCode="General">
                  <c:v>21.4</c:v>
                </c:pt>
                <c:pt idx="4437" formatCode="General">
                  <c:v>21.59</c:v>
                </c:pt>
                <c:pt idx="4438" formatCode="General">
                  <c:v>22.29</c:v>
                </c:pt>
                <c:pt idx="4439" formatCode="General">
                  <c:v>22.62</c:v>
                </c:pt>
                <c:pt idx="4440" formatCode="General">
                  <c:v>22.62</c:v>
                </c:pt>
                <c:pt idx="4441" formatCode="General">
                  <c:v>22.5</c:v>
                </c:pt>
                <c:pt idx="4442" formatCode="General">
                  <c:v>23.67</c:v>
                </c:pt>
                <c:pt idx="4443" formatCode="General">
                  <c:v>22.58</c:v>
                </c:pt>
                <c:pt idx="4444" formatCode="General">
                  <c:v>23.29</c:v>
                </c:pt>
                <c:pt idx="4445" formatCode="General">
                  <c:v>24.26</c:v>
                </c:pt>
                <c:pt idx="4446" formatCode="General">
                  <c:v>24.63</c:v>
                </c:pt>
                <c:pt idx="4447" formatCode="General">
                  <c:v>25.91</c:v>
                </c:pt>
                <c:pt idx="4448" formatCode="General">
                  <c:v>24.87</c:v>
                </c:pt>
                <c:pt idx="4449" formatCode="General">
                  <c:v>25.3</c:v>
                </c:pt>
                <c:pt idx="4450" formatCode="General">
                  <c:v>25.62</c:v>
                </c:pt>
                <c:pt idx="4451" formatCode="General">
                  <c:v>23.49</c:v>
                </c:pt>
                <c:pt idx="4452" formatCode="General">
                  <c:v>23.71</c:v>
                </c:pt>
                <c:pt idx="4453" formatCode="General">
                  <c:v>23.02</c:v>
                </c:pt>
                <c:pt idx="4454" formatCode="General">
                  <c:v>24.08</c:v>
                </c:pt>
                <c:pt idx="4455" formatCode="General">
                  <c:v>25.77</c:v>
                </c:pt>
                <c:pt idx="4456" formatCode="General">
                  <c:v>23.84</c:v>
                </c:pt>
                <c:pt idx="4457" formatCode="General">
                  <c:v>25.18</c:v>
                </c:pt>
                <c:pt idx="4458" formatCode="General">
                  <c:v>25.9</c:v>
                </c:pt>
                <c:pt idx="4459" formatCode="General">
                  <c:v>24</c:v>
                </c:pt>
                <c:pt idx="4460" formatCode="General">
                  <c:v>23.79</c:v>
                </c:pt>
                <c:pt idx="4461" formatCode="General">
                  <c:v>23.25</c:v>
                </c:pt>
                <c:pt idx="4462" formatCode="General">
                  <c:v>24.19</c:v>
                </c:pt>
                <c:pt idx="4463" formatCode="General">
                  <c:v>24.19</c:v>
                </c:pt>
                <c:pt idx="4464" formatCode="General">
                  <c:v>24.12</c:v>
                </c:pt>
                <c:pt idx="4465" formatCode="General">
                  <c:v>24.46</c:v>
                </c:pt>
                <c:pt idx="4466" formatCode="General">
                  <c:v>25.07</c:v>
                </c:pt>
                <c:pt idx="4467" formatCode="General">
                  <c:v>25.56</c:v>
                </c:pt>
                <c:pt idx="4468" formatCode="General">
                  <c:v>26.56</c:v>
                </c:pt>
                <c:pt idx="4469" formatCode="General">
                  <c:v>26.47</c:v>
                </c:pt>
                <c:pt idx="4470" formatCode="General">
                  <c:v>29.35</c:v>
                </c:pt>
                <c:pt idx="4471" formatCode="General">
                  <c:v>27.44</c:v>
                </c:pt>
                <c:pt idx="4472" formatCode="General">
                  <c:v>28.62</c:v>
                </c:pt>
                <c:pt idx="4473" formatCode="General">
                  <c:v>29.13</c:v>
                </c:pt>
                <c:pt idx="4474" formatCode="General">
                  <c:v>28.8</c:v>
                </c:pt>
                <c:pt idx="4475" formatCode="General">
                  <c:v>30.5</c:v>
                </c:pt>
                <c:pt idx="4476" formatCode="General">
                  <c:v>30.71</c:v>
                </c:pt>
                <c:pt idx="4477" formatCode="General">
                  <c:v>32.31</c:v>
                </c:pt>
                <c:pt idx="4478" formatCode="General">
                  <c:v>33.56</c:v>
                </c:pt>
                <c:pt idx="4479" formatCode="General">
                  <c:v>33.46</c:v>
                </c:pt>
                <c:pt idx="4480" formatCode="General">
                  <c:v>31.64</c:v>
                </c:pt>
                <c:pt idx="4481" formatCode="General">
                  <c:v>28.42</c:v>
                </c:pt>
                <c:pt idx="4482" formatCode="General">
                  <c:v>29.46</c:v>
                </c:pt>
                <c:pt idx="4483" formatCode="General">
                  <c:v>30.95</c:v>
                </c:pt>
                <c:pt idx="4484" formatCode="General">
                  <c:v>32</c:v>
                </c:pt>
                <c:pt idx="4485" formatCode="General">
                  <c:v>32.25</c:v>
                </c:pt>
                <c:pt idx="4486" formatCode="General">
                  <c:v>34.11</c:v>
                </c:pt>
                <c:pt idx="4487" formatCode="General">
                  <c:v>34.950000000000003</c:v>
                </c:pt>
                <c:pt idx="4488" formatCode="General">
                  <c:v>35.08</c:v>
                </c:pt>
                <c:pt idx="4489" formatCode="General">
                  <c:v>32.880000000000003</c:v>
                </c:pt>
                <c:pt idx="4490" formatCode="General">
                  <c:v>35.31</c:v>
                </c:pt>
                <c:pt idx="4491" formatCode="General">
                  <c:v>35.270000000000003</c:v>
                </c:pt>
                <c:pt idx="4492" formatCode="General">
                  <c:v>31.5</c:v>
                </c:pt>
                <c:pt idx="4493" formatCode="General">
                  <c:v>31.6</c:v>
                </c:pt>
                <c:pt idx="4494" formatCode="General">
                  <c:v>34.83</c:v>
                </c:pt>
                <c:pt idx="4495" formatCode="General">
                  <c:v>35.119999999999997</c:v>
                </c:pt>
                <c:pt idx="4496" formatCode="General">
                  <c:v>33.39</c:v>
                </c:pt>
                <c:pt idx="4497" formatCode="General">
                  <c:v>31.97</c:v>
                </c:pt>
                <c:pt idx="4498" formatCode="General">
                  <c:v>31.34</c:v>
                </c:pt>
                <c:pt idx="4499" formatCode="General">
                  <c:v>31.18</c:v>
                </c:pt>
                <c:pt idx="4500" formatCode="General">
                  <c:v>32.32</c:v>
                </c:pt>
                <c:pt idx="4501" formatCode="General">
                  <c:v>31.93</c:v>
                </c:pt>
                <c:pt idx="4502" formatCode="General">
                  <c:v>34</c:v>
                </c:pt>
                <c:pt idx="4503" formatCode="General">
                  <c:v>35.26</c:v>
                </c:pt>
                <c:pt idx="4504" formatCode="General">
                  <c:v>35.81</c:v>
                </c:pt>
                <c:pt idx="4505" formatCode="General">
                  <c:v>37.75</c:v>
                </c:pt>
                <c:pt idx="4506" formatCode="General">
                  <c:v>42.66</c:v>
                </c:pt>
                <c:pt idx="4507" formatCode="General">
                  <c:v>43.74</c:v>
                </c:pt>
                <c:pt idx="4508" formatCode="General">
                  <c:v>40.56</c:v>
                </c:pt>
                <c:pt idx="4509" formatCode="General">
                  <c:v>38.869999999999997</c:v>
                </c:pt>
                <c:pt idx="4510" formatCode="General">
                  <c:v>41.76</c:v>
                </c:pt>
                <c:pt idx="4511" formatCode="General">
                  <c:v>31.84</c:v>
                </c:pt>
                <c:pt idx="4512" formatCode="General">
                  <c:v>31.84</c:v>
                </c:pt>
                <c:pt idx="4513" formatCode="General">
                  <c:v>31.84</c:v>
                </c:pt>
                <c:pt idx="4514" formatCode="General">
                  <c:v>31.84</c:v>
                </c:pt>
                <c:pt idx="4515" formatCode="General">
                  <c:v>31.84</c:v>
                </c:pt>
                <c:pt idx="4516" formatCode="General">
                  <c:v>30.99</c:v>
                </c:pt>
                <c:pt idx="4517" formatCode="General">
                  <c:v>28.61</c:v>
                </c:pt>
                <c:pt idx="4518" formatCode="General">
                  <c:v>26.35</c:v>
                </c:pt>
                <c:pt idx="4519" formatCode="General">
                  <c:v>25.85</c:v>
                </c:pt>
                <c:pt idx="4520" formatCode="General">
                  <c:v>24.92</c:v>
                </c:pt>
                <c:pt idx="4521" formatCode="General">
                  <c:v>24.92</c:v>
                </c:pt>
                <c:pt idx="4522" formatCode="General">
                  <c:v>25.41</c:v>
                </c:pt>
                <c:pt idx="4523" formatCode="General">
                  <c:v>23.03</c:v>
                </c:pt>
                <c:pt idx="4524" formatCode="General">
                  <c:v>22</c:v>
                </c:pt>
                <c:pt idx="4525" formatCode="General">
                  <c:v>20.56</c:v>
                </c:pt>
                <c:pt idx="4526" formatCode="General">
                  <c:v>19.71</c:v>
                </c:pt>
                <c:pt idx="4527" formatCode="General">
                  <c:v>22.23</c:v>
                </c:pt>
                <c:pt idx="4528" formatCode="General">
                  <c:v>22.44</c:v>
                </c:pt>
                <c:pt idx="4529" formatCode="General">
                  <c:v>24.4</c:v>
                </c:pt>
                <c:pt idx="4530" formatCode="General">
                  <c:v>22.87</c:v>
                </c:pt>
                <c:pt idx="4531" formatCode="General">
                  <c:v>23.84</c:v>
                </c:pt>
                <c:pt idx="4532" formatCode="General">
                  <c:v>21.54</c:v>
                </c:pt>
                <c:pt idx="4533" formatCode="General">
                  <c:v>20.91</c:v>
                </c:pt>
                <c:pt idx="4534" formatCode="General">
                  <c:v>20.48</c:v>
                </c:pt>
                <c:pt idx="4535" formatCode="General">
                  <c:v>20.420000000000002</c:v>
                </c:pt>
                <c:pt idx="4536" formatCode="General">
                  <c:v>20.55</c:v>
                </c:pt>
                <c:pt idx="4537" formatCode="General">
                  <c:v>21.75</c:v>
                </c:pt>
                <c:pt idx="4538" formatCode="General">
                  <c:v>22.32</c:v>
                </c:pt>
                <c:pt idx="4539" formatCode="General">
                  <c:v>21.01</c:v>
                </c:pt>
                <c:pt idx="4540" formatCode="General">
                  <c:v>21.89</c:v>
                </c:pt>
                <c:pt idx="4541" formatCode="General">
                  <c:v>19.89</c:v>
                </c:pt>
                <c:pt idx="4542" formatCode="General">
                  <c:v>20.09</c:v>
                </c:pt>
                <c:pt idx="4543" formatCode="General">
                  <c:v>20.56</c:v>
                </c:pt>
                <c:pt idx="4544" formatCode="General">
                  <c:v>21.62</c:v>
                </c:pt>
                <c:pt idx="4545" formatCode="General">
                  <c:v>22.69</c:v>
                </c:pt>
                <c:pt idx="4546" formatCode="General">
                  <c:v>22</c:v>
                </c:pt>
                <c:pt idx="4547" formatCode="General">
                  <c:v>23.01</c:v>
                </c:pt>
                <c:pt idx="4548" formatCode="General">
                  <c:v>24</c:v>
                </c:pt>
                <c:pt idx="4549" formatCode="General">
                  <c:v>25.24</c:v>
                </c:pt>
                <c:pt idx="4550" formatCode="General">
                  <c:v>23.74</c:v>
                </c:pt>
                <c:pt idx="4551" formatCode="General">
                  <c:v>22.34</c:v>
                </c:pt>
                <c:pt idx="4552" formatCode="General">
                  <c:v>22.51</c:v>
                </c:pt>
                <c:pt idx="4553" formatCode="General">
                  <c:v>23.6</c:v>
                </c:pt>
                <c:pt idx="4554" formatCode="General">
                  <c:v>22.61</c:v>
                </c:pt>
                <c:pt idx="4555" formatCode="General">
                  <c:v>22.91</c:v>
                </c:pt>
                <c:pt idx="4556" formatCode="General">
                  <c:v>21.14</c:v>
                </c:pt>
                <c:pt idx="4557" formatCode="General">
                  <c:v>22.09</c:v>
                </c:pt>
                <c:pt idx="4558" formatCode="General">
                  <c:v>24.01</c:v>
                </c:pt>
                <c:pt idx="4559" formatCode="General">
                  <c:v>23.25</c:v>
                </c:pt>
                <c:pt idx="4560" formatCode="General">
                  <c:v>22.48</c:v>
                </c:pt>
                <c:pt idx="4561" formatCode="General">
                  <c:v>21.63</c:v>
                </c:pt>
                <c:pt idx="4562" formatCode="General">
                  <c:v>20.09</c:v>
                </c:pt>
                <c:pt idx="4563" formatCode="General">
                  <c:v>18.920000000000002</c:v>
                </c:pt>
                <c:pt idx="4564" formatCode="General">
                  <c:v>18.920000000000002</c:v>
                </c:pt>
                <c:pt idx="4565" formatCode="General">
                  <c:v>18.760000000000002</c:v>
                </c:pt>
                <c:pt idx="4566" formatCode="General">
                  <c:v>19.059999999999999</c:v>
                </c:pt>
                <c:pt idx="4567" formatCode="General">
                  <c:v>20.010000000000002</c:v>
                </c:pt>
                <c:pt idx="4568" formatCode="General">
                  <c:v>20.88</c:v>
                </c:pt>
                <c:pt idx="4569" formatCode="General">
                  <c:v>21.2</c:v>
                </c:pt>
                <c:pt idx="4570" formatCode="General">
                  <c:v>20.67</c:v>
                </c:pt>
                <c:pt idx="4571" formatCode="General">
                  <c:v>20.02</c:v>
                </c:pt>
                <c:pt idx="4572" formatCode="General">
                  <c:v>19.38</c:v>
                </c:pt>
                <c:pt idx="4573" formatCode="General">
                  <c:v>21.71</c:v>
                </c:pt>
                <c:pt idx="4574" formatCode="General">
                  <c:v>22.34</c:v>
                </c:pt>
                <c:pt idx="4575" formatCode="General">
                  <c:v>23.17</c:v>
                </c:pt>
                <c:pt idx="4576" formatCode="General">
                  <c:v>22.81</c:v>
                </c:pt>
                <c:pt idx="4577" formatCode="General">
                  <c:v>23.12</c:v>
                </c:pt>
                <c:pt idx="4578" formatCode="General">
                  <c:v>21.45</c:v>
                </c:pt>
                <c:pt idx="4579" formatCode="General">
                  <c:v>20.7</c:v>
                </c:pt>
                <c:pt idx="4580" formatCode="General">
                  <c:v>20.7</c:v>
                </c:pt>
                <c:pt idx="4581" formatCode="General">
                  <c:v>19.920000000000002</c:v>
                </c:pt>
                <c:pt idx="4582" formatCode="General">
                  <c:v>19.670000000000002</c:v>
                </c:pt>
                <c:pt idx="4583" formatCode="General">
                  <c:v>20.39</c:v>
                </c:pt>
                <c:pt idx="4584" formatCode="General">
                  <c:v>19.579999999999998</c:v>
                </c:pt>
                <c:pt idx="4585" formatCode="General">
                  <c:v>21.38</c:v>
                </c:pt>
                <c:pt idx="4586" formatCode="General">
                  <c:v>21.59</c:v>
                </c:pt>
                <c:pt idx="4587" formatCode="General">
                  <c:v>22.64</c:v>
                </c:pt>
                <c:pt idx="4588" formatCode="General">
                  <c:v>22.76</c:v>
                </c:pt>
                <c:pt idx="4589" formatCode="General">
                  <c:v>22.14</c:v>
                </c:pt>
                <c:pt idx="4590" formatCode="General">
                  <c:v>20.6</c:v>
                </c:pt>
                <c:pt idx="4591" formatCode="General">
                  <c:v>20.6</c:v>
                </c:pt>
                <c:pt idx="4592" formatCode="General">
                  <c:v>20.57</c:v>
                </c:pt>
                <c:pt idx="4593" formatCode="General">
                  <c:v>22.08</c:v>
                </c:pt>
                <c:pt idx="4594" formatCode="General">
                  <c:v>21.35</c:v>
                </c:pt>
                <c:pt idx="4595" formatCode="General">
                  <c:v>20.76</c:v>
                </c:pt>
                <c:pt idx="4596" formatCode="General">
                  <c:v>21.23</c:v>
                </c:pt>
                <c:pt idx="4597" formatCode="General">
                  <c:v>21.47</c:v>
                </c:pt>
                <c:pt idx="4598" formatCode="General">
                  <c:v>21.89</c:v>
                </c:pt>
                <c:pt idx="4599" formatCode="General">
                  <c:v>23.71</c:v>
                </c:pt>
                <c:pt idx="4600" formatCode="General">
                  <c:v>24.26</c:v>
                </c:pt>
                <c:pt idx="4601" formatCode="General">
                  <c:v>23.54</c:v>
                </c:pt>
                <c:pt idx="4602" formatCode="General">
                  <c:v>24</c:v>
                </c:pt>
                <c:pt idx="4603" formatCode="General">
                  <c:v>24.35</c:v>
                </c:pt>
                <c:pt idx="4604" formatCode="General">
                  <c:v>24.44</c:v>
                </c:pt>
                <c:pt idx="4605" formatCode="General">
                  <c:v>24.86</c:v>
                </c:pt>
                <c:pt idx="4606" formatCode="General">
                  <c:v>23.91</c:v>
                </c:pt>
                <c:pt idx="4607" formatCode="General">
                  <c:v>25.78</c:v>
                </c:pt>
                <c:pt idx="4608" formatCode="General">
                  <c:v>24.23</c:v>
                </c:pt>
                <c:pt idx="4609" formatCode="General">
                  <c:v>24.2</c:v>
                </c:pt>
                <c:pt idx="4610" formatCode="General">
                  <c:v>25.48</c:v>
                </c:pt>
                <c:pt idx="4611" formatCode="General">
                  <c:v>24.02</c:v>
                </c:pt>
                <c:pt idx="4612" formatCode="General">
                  <c:v>25.96</c:v>
                </c:pt>
                <c:pt idx="4613" formatCode="General">
                  <c:v>27.4</c:v>
                </c:pt>
                <c:pt idx="4614" formatCode="General">
                  <c:v>28.49</c:v>
                </c:pt>
                <c:pt idx="4615" formatCode="General">
                  <c:v>28.16</c:v>
                </c:pt>
                <c:pt idx="4616" formatCode="General">
                  <c:v>25.38</c:v>
                </c:pt>
                <c:pt idx="4617" formatCode="General">
                  <c:v>24.16</c:v>
                </c:pt>
                <c:pt idx="4618" formatCode="General">
                  <c:v>24.13</c:v>
                </c:pt>
                <c:pt idx="4619" formatCode="General">
                  <c:v>25.61</c:v>
                </c:pt>
                <c:pt idx="4620" formatCode="General">
                  <c:v>26.33</c:v>
                </c:pt>
                <c:pt idx="4621" formatCode="General">
                  <c:v>26.12</c:v>
                </c:pt>
                <c:pt idx="4622" formatCode="General">
                  <c:v>26.12</c:v>
                </c:pt>
                <c:pt idx="4623" formatCode="General">
                  <c:v>28.46</c:v>
                </c:pt>
                <c:pt idx="4624" formatCode="General">
                  <c:v>29.44</c:v>
                </c:pt>
                <c:pt idx="4625" formatCode="General">
                  <c:v>31.91</c:v>
                </c:pt>
                <c:pt idx="4626" formatCode="General">
                  <c:v>31.69</c:v>
                </c:pt>
                <c:pt idx="4627" formatCode="General">
                  <c:v>29.94</c:v>
                </c:pt>
                <c:pt idx="4628" formatCode="General">
                  <c:v>34.07</c:v>
                </c:pt>
                <c:pt idx="4629" formatCode="General">
                  <c:v>34.72</c:v>
                </c:pt>
                <c:pt idx="4630" formatCode="General">
                  <c:v>31.21</c:v>
                </c:pt>
                <c:pt idx="4631" formatCode="General">
                  <c:v>28.64</c:v>
                </c:pt>
                <c:pt idx="4632" formatCode="General">
                  <c:v>29.17</c:v>
                </c:pt>
                <c:pt idx="4633" formatCode="General">
                  <c:v>28.58</c:v>
                </c:pt>
                <c:pt idx="4634" formatCode="General">
                  <c:v>27.04</c:v>
                </c:pt>
                <c:pt idx="4635" formatCode="General">
                  <c:v>29.04</c:v>
                </c:pt>
                <c:pt idx="4636" formatCode="General">
                  <c:v>30.45</c:v>
                </c:pt>
                <c:pt idx="4637" formatCode="General">
                  <c:v>32.840000000000003</c:v>
                </c:pt>
                <c:pt idx="4638" formatCode="General">
                  <c:v>31.93</c:v>
                </c:pt>
                <c:pt idx="4639" formatCode="General">
                  <c:v>30.96</c:v>
                </c:pt>
                <c:pt idx="4640" formatCode="General">
                  <c:v>29.78</c:v>
                </c:pt>
                <c:pt idx="4641" formatCode="General">
                  <c:v>29.91</c:v>
                </c:pt>
                <c:pt idx="4642" formatCode="General">
                  <c:v>28.56</c:v>
                </c:pt>
                <c:pt idx="4643" formatCode="General">
                  <c:v>29.61</c:v>
                </c:pt>
                <c:pt idx="4644" formatCode="General">
                  <c:v>27.55</c:v>
                </c:pt>
                <c:pt idx="4645" formatCode="General">
                  <c:v>30.32</c:v>
                </c:pt>
                <c:pt idx="4646" formatCode="General">
                  <c:v>25.62</c:v>
                </c:pt>
                <c:pt idx="4647" formatCode="General">
                  <c:v>24.29</c:v>
                </c:pt>
                <c:pt idx="4648" formatCode="General">
                  <c:v>24.12</c:v>
                </c:pt>
                <c:pt idx="4649" formatCode="General">
                  <c:v>25.89</c:v>
                </c:pt>
                <c:pt idx="4650" formatCode="General">
                  <c:v>27.12</c:v>
                </c:pt>
                <c:pt idx="4651" formatCode="General">
                  <c:v>27.43</c:v>
                </c:pt>
                <c:pt idx="4652" formatCode="General">
                  <c:v>28.08</c:v>
                </c:pt>
                <c:pt idx="4653" formatCode="General">
                  <c:v>28.35</c:v>
                </c:pt>
                <c:pt idx="4654" formatCode="General">
                  <c:v>26.49</c:v>
                </c:pt>
                <c:pt idx="4655" formatCode="General">
                  <c:v>25.43</c:v>
                </c:pt>
                <c:pt idx="4656" formatCode="General">
                  <c:v>27.21</c:v>
                </c:pt>
                <c:pt idx="4657" formatCode="General">
                  <c:v>26.76</c:v>
                </c:pt>
                <c:pt idx="4658" formatCode="General">
                  <c:v>25.75</c:v>
                </c:pt>
                <c:pt idx="4659" formatCode="General">
                  <c:v>24.69</c:v>
                </c:pt>
                <c:pt idx="4660" formatCode="General">
                  <c:v>22.12</c:v>
                </c:pt>
                <c:pt idx="4661" formatCode="General">
                  <c:v>22.12</c:v>
                </c:pt>
                <c:pt idx="4662" formatCode="General">
                  <c:v>20.27</c:v>
                </c:pt>
                <c:pt idx="4663" formatCode="General">
                  <c:v>21.52</c:v>
                </c:pt>
                <c:pt idx="4664" formatCode="General">
                  <c:v>21.37</c:v>
                </c:pt>
                <c:pt idx="4665" formatCode="General">
                  <c:v>21.92</c:v>
                </c:pt>
                <c:pt idx="4666" formatCode="General">
                  <c:v>22.03</c:v>
                </c:pt>
                <c:pt idx="4667" formatCode="General">
                  <c:v>21.46</c:v>
                </c:pt>
                <c:pt idx="4668" formatCode="General">
                  <c:v>21.67</c:v>
                </c:pt>
                <c:pt idx="4669" formatCode="General">
                  <c:v>21.98</c:v>
                </c:pt>
                <c:pt idx="4670" formatCode="General">
                  <c:v>22.19</c:v>
                </c:pt>
                <c:pt idx="4671" formatCode="General">
                  <c:v>21.95</c:v>
                </c:pt>
                <c:pt idx="4672" formatCode="General">
                  <c:v>21.66</c:v>
                </c:pt>
                <c:pt idx="4673" formatCode="General">
                  <c:v>22.02</c:v>
                </c:pt>
                <c:pt idx="4674" formatCode="General">
                  <c:v>22.57</c:v>
                </c:pt>
                <c:pt idx="4675" formatCode="General">
                  <c:v>22.61</c:v>
                </c:pt>
                <c:pt idx="4676" formatCode="General">
                  <c:v>22.57</c:v>
                </c:pt>
                <c:pt idx="4677" formatCode="General">
                  <c:v>22.64</c:v>
                </c:pt>
                <c:pt idx="4678" formatCode="General">
                  <c:v>22.03</c:v>
                </c:pt>
                <c:pt idx="4679" formatCode="General">
                  <c:v>21.57</c:v>
                </c:pt>
                <c:pt idx="4680" formatCode="General">
                  <c:v>23.25</c:v>
                </c:pt>
                <c:pt idx="4681" formatCode="General">
                  <c:v>23.24</c:v>
                </c:pt>
                <c:pt idx="4682" formatCode="General">
                  <c:v>23.37</c:v>
                </c:pt>
                <c:pt idx="4683" formatCode="General">
                  <c:v>24.93</c:v>
                </c:pt>
                <c:pt idx="4684" formatCode="General">
                  <c:v>25.28</c:v>
                </c:pt>
                <c:pt idx="4685" formatCode="General">
                  <c:v>24.56</c:v>
                </c:pt>
                <c:pt idx="4686" formatCode="General">
                  <c:v>24.56</c:v>
                </c:pt>
                <c:pt idx="4687" formatCode="General">
                  <c:v>25.79</c:v>
                </c:pt>
                <c:pt idx="4688" formatCode="General">
                  <c:v>26.8</c:v>
                </c:pt>
                <c:pt idx="4689" formatCode="General">
                  <c:v>27.99</c:v>
                </c:pt>
                <c:pt idx="4690" formatCode="General">
                  <c:v>29.84</c:v>
                </c:pt>
                <c:pt idx="4691" formatCode="General">
                  <c:v>28.67</c:v>
                </c:pt>
                <c:pt idx="4692" formatCode="General">
                  <c:v>26.97</c:v>
                </c:pt>
                <c:pt idx="4693" formatCode="General">
                  <c:v>26.6</c:v>
                </c:pt>
                <c:pt idx="4694" formatCode="General">
                  <c:v>29.99</c:v>
                </c:pt>
                <c:pt idx="4695" formatCode="General">
                  <c:v>26.85</c:v>
                </c:pt>
                <c:pt idx="4696" formatCode="General">
                  <c:v>26.85</c:v>
                </c:pt>
                <c:pt idx="4697" formatCode="General">
                  <c:v>26.57</c:v>
                </c:pt>
                <c:pt idx="4698" formatCode="General">
                  <c:v>28.14</c:v>
                </c:pt>
                <c:pt idx="4699" formatCode="General">
                  <c:v>28.73</c:v>
                </c:pt>
                <c:pt idx="4700" formatCode="General">
                  <c:v>27.55</c:v>
                </c:pt>
                <c:pt idx="4701" formatCode="General">
                  <c:v>27.55</c:v>
                </c:pt>
                <c:pt idx="4702" formatCode="General">
                  <c:v>29.66</c:v>
                </c:pt>
                <c:pt idx="4703" formatCode="General">
                  <c:v>31.74</c:v>
                </c:pt>
                <c:pt idx="4704" formatCode="General">
                  <c:v>27.17</c:v>
                </c:pt>
                <c:pt idx="4705" formatCode="General">
                  <c:v>27.7</c:v>
                </c:pt>
                <c:pt idx="4706" formatCode="General">
                  <c:v>26.55</c:v>
                </c:pt>
                <c:pt idx="4707" formatCode="General">
                  <c:v>24.86</c:v>
                </c:pt>
                <c:pt idx="4708" formatCode="General">
                  <c:v>23.63</c:v>
                </c:pt>
                <c:pt idx="4709" formatCode="General">
                  <c:v>24.88</c:v>
                </c:pt>
                <c:pt idx="4710" formatCode="General">
                  <c:v>23.51</c:v>
                </c:pt>
                <c:pt idx="4711" formatCode="General">
                  <c:v>22.41</c:v>
                </c:pt>
                <c:pt idx="4712" formatCode="General">
                  <c:v>25.34</c:v>
                </c:pt>
                <c:pt idx="4713" formatCode="General">
                  <c:v>25.07</c:v>
                </c:pt>
                <c:pt idx="4714" formatCode="General">
                  <c:v>24.99</c:v>
                </c:pt>
                <c:pt idx="4715" formatCode="General">
                  <c:v>27.78</c:v>
                </c:pt>
                <c:pt idx="4716" formatCode="General">
                  <c:v>27.48</c:v>
                </c:pt>
                <c:pt idx="4717" formatCode="General">
                  <c:v>29.65</c:v>
                </c:pt>
                <c:pt idx="4718" formatCode="General">
                  <c:v>27.49</c:v>
                </c:pt>
                <c:pt idx="4719" formatCode="General">
                  <c:v>27.64</c:v>
                </c:pt>
                <c:pt idx="4720" formatCode="General">
                  <c:v>26.93</c:v>
                </c:pt>
                <c:pt idx="4721" formatCode="General">
                  <c:v>26</c:v>
                </c:pt>
                <c:pt idx="4722" formatCode="General">
                  <c:v>27.71</c:v>
                </c:pt>
                <c:pt idx="4723" formatCode="General">
                  <c:v>27.71</c:v>
                </c:pt>
                <c:pt idx="4724" formatCode="General">
                  <c:v>26.62</c:v>
                </c:pt>
                <c:pt idx="4725" formatCode="General">
                  <c:v>27.43</c:v>
                </c:pt>
                <c:pt idx="4726" formatCode="General">
                  <c:v>24.81</c:v>
                </c:pt>
                <c:pt idx="4727" formatCode="General">
                  <c:v>25.05</c:v>
                </c:pt>
                <c:pt idx="4728" formatCode="General">
                  <c:v>26.15</c:v>
                </c:pt>
                <c:pt idx="4729" formatCode="General">
                  <c:v>26.81</c:v>
                </c:pt>
                <c:pt idx="4730" formatCode="General">
                  <c:v>29.06</c:v>
                </c:pt>
                <c:pt idx="4731" formatCode="General">
                  <c:v>28.53</c:v>
                </c:pt>
                <c:pt idx="4732" formatCode="General">
                  <c:v>27.2</c:v>
                </c:pt>
                <c:pt idx="4733" formatCode="General">
                  <c:v>25.66</c:v>
                </c:pt>
                <c:pt idx="4734" formatCode="General">
                  <c:v>24.91</c:v>
                </c:pt>
                <c:pt idx="4735" formatCode="General">
                  <c:v>24.52</c:v>
                </c:pt>
                <c:pt idx="4736" formatCode="General">
                  <c:v>23.67</c:v>
                </c:pt>
                <c:pt idx="4737" formatCode="General">
                  <c:v>23.92</c:v>
                </c:pt>
                <c:pt idx="4738" formatCode="General">
                  <c:v>24.28</c:v>
                </c:pt>
                <c:pt idx="4739" formatCode="General">
                  <c:v>23.63</c:v>
                </c:pt>
                <c:pt idx="4740" formatCode="General">
                  <c:v>25.46</c:v>
                </c:pt>
                <c:pt idx="4741" formatCode="General">
                  <c:v>26.47</c:v>
                </c:pt>
                <c:pt idx="4742" formatCode="General">
                  <c:v>28.62</c:v>
                </c:pt>
                <c:pt idx="4743" formatCode="General">
                  <c:v>26.65</c:v>
                </c:pt>
                <c:pt idx="4744" formatCode="General">
                  <c:v>24.28</c:v>
                </c:pt>
                <c:pt idx="4745" formatCode="General">
                  <c:v>24.69</c:v>
                </c:pt>
                <c:pt idx="4746" formatCode="General">
                  <c:v>24.24</c:v>
                </c:pt>
                <c:pt idx="4747" formatCode="General">
                  <c:v>25.09</c:v>
                </c:pt>
                <c:pt idx="4748" formatCode="General">
                  <c:v>28.72</c:v>
                </c:pt>
                <c:pt idx="4749" formatCode="General">
                  <c:v>27.84</c:v>
                </c:pt>
                <c:pt idx="4750" formatCode="General">
                  <c:v>26.79</c:v>
                </c:pt>
                <c:pt idx="4751" formatCode="General">
                  <c:v>27.6</c:v>
                </c:pt>
                <c:pt idx="4752" formatCode="General">
                  <c:v>30.51</c:v>
                </c:pt>
                <c:pt idx="4753" formatCode="General">
                  <c:v>26.57</c:v>
                </c:pt>
                <c:pt idx="4754" formatCode="General">
                  <c:v>24.86</c:v>
                </c:pt>
                <c:pt idx="4755" formatCode="General">
                  <c:v>24.02</c:v>
                </c:pt>
                <c:pt idx="4756" formatCode="General">
                  <c:v>22.71</c:v>
                </c:pt>
                <c:pt idx="4757" formatCode="General">
                  <c:v>21.03</c:v>
                </c:pt>
                <c:pt idx="4758" formatCode="General">
                  <c:v>21.54</c:v>
                </c:pt>
                <c:pt idx="4759" formatCode="General">
                  <c:v>21.85</c:v>
                </c:pt>
                <c:pt idx="4760" formatCode="General">
                  <c:v>21.23</c:v>
                </c:pt>
                <c:pt idx="4761" formatCode="General">
                  <c:v>20.57</c:v>
                </c:pt>
                <c:pt idx="4762" formatCode="General">
                  <c:v>19.47</c:v>
                </c:pt>
                <c:pt idx="4763" formatCode="General">
                  <c:v>21.67</c:v>
                </c:pt>
                <c:pt idx="4764" formatCode="General">
                  <c:v>21.88</c:v>
                </c:pt>
                <c:pt idx="4765" formatCode="General">
                  <c:v>21.41</c:v>
                </c:pt>
                <c:pt idx="4766" formatCode="General">
                  <c:v>20.74</c:v>
                </c:pt>
                <c:pt idx="4767" formatCode="General">
                  <c:v>20.18</c:v>
                </c:pt>
                <c:pt idx="4768" formatCode="General">
                  <c:v>19.93</c:v>
                </c:pt>
                <c:pt idx="4769" formatCode="General">
                  <c:v>19.54</c:v>
                </c:pt>
                <c:pt idx="4770" formatCode="General">
                  <c:v>20.25</c:v>
                </c:pt>
                <c:pt idx="4771" formatCode="General">
                  <c:v>18.52</c:v>
                </c:pt>
                <c:pt idx="4772" formatCode="General">
                  <c:v>18.260000000000002</c:v>
                </c:pt>
                <c:pt idx="4773" formatCode="General">
                  <c:v>18.32</c:v>
                </c:pt>
                <c:pt idx="4774" formatCode="General">
                  <c:v>18.59</c:v>
                </c:pt>
                <c:pt idx="4775" formatCode="General">
                  <c:v>18.399999999999999</c:v>
                </c:pt>
                <c:pt idx="4776" formatCode="General">
                  <c:v>18.46</c:v>
                </c:pt>
                <c:pt idx="4777" formatCode="General">
                  <c:v>19.420000000000002</c:v>
                </c:pt>
                <c:pt idx="4778" formatCode="General">
                  <c:v>20.79</c:v>
                </c:pt>
                <c:pt idx="4779" formatCode="General">
                  <c:v>19.82</c:v>
                </c:pt>
                <c:pt idx="4780" formatCode="General">
                  <c:v>17.53</c:v>
                </c:pt>
                <c:pt idx="4781" formatCode="General">
                  <c:v>17.53</c:v>
                </c:pt>
                <c:pt idx="4782" formatCode="General">
                  <c:v>16.84</c:v>
                </c:pt>
                <c:pt idx="4783" formatCode="General">
                  <c:v>17.690000000000001</c:v>
                </c:pt>
                <c:pt idx="4784" formatCode="General">
                  <c:v>16.89</c:v>
                </c:pt>
                <c:pt idx="4785" formatCode="General">
                  <c:v>16.54</c:v>
                </c:pt>
                <c:pt idx="4786" formatCode="General">
                  <c:v>16.53</c:v>
                </c:pt>
                <c:pt idx="4787" formatCode="General">
                  <c:v>17.04</c:v>
                </c:pt>
                <c:pt idx="4788" formatCode="General">
                  <c:v>17.38</c:v>
                </c:pt>
                <c:pt idx="4789" formatCode="General">
                  <c:v>17.47</c:v>
                </c:pt>
                <c:pt idx="4790" formatCode="General">
                  <c:v>17.350000000000001</c:v>
                </c:pt>
                <c:pt idx="4791" formatCode="General">
                  <c:v>17.05</c:v>
                </c:pt>
                <c:pt idx="4792" formatCode="General">
                  <c:v>17.48</c:v>
                </c:pt>
                <c:pt idx="4793" formatCode="General">
                  <c:v>18.02</c:v>
                </c:pt>
                <c:pt idx="4794" formatCode="General">
                  <c:v>17.98</c:v>
                </c:pt>
                <c:pt idx="4795" formatCode="General">
                  <c:v>17.88</c:v>
                </c:pt>
                <c:pt idx="4796" formatCode="General">
                  <c:v>18.55</c:v>
                </c:pt>
                <c:pt idx="4797" formatCode="General">
                  <c:v>19.190000000000001</c:v>
                </c:pt>
                <c:pt idx="4798" formatCode="General">
                  <c:v>19.18</c:v>
                </c:pt>
                <c:pt idx="4799" formatCode="General">
                  <c:v>18.79</c:v>
                </c:pt>
                <c:pt idx="4800" formatCode="General">
                  <c:v>19.03</c:v>
                </c:pt>
                <c:pt idx="4801" formatCode="General">
                  <c:v>18.62</c:v>
                </c:pt>
                <c:pt idx="4802" formatCode="General">
                  <c:v>19.989999999999998</c:v>
                </c:pt>
                <c:pt idx="4803" formatCode="General">
                  <c:v>20</c:v>
                </c:pt>
                <c:pt idx="4804" formatCode="General">
                  <c:v>20.55</c:v>
                </c:pt>
                <c:pt idx="4805" formatCode="General">
                  <c:v>20.74</c:v>
                </c:pt>
                <c:pt idx="4806" formatCode="General">
                  <c:v>20.84</c:v>
                </c:pt>
                <c:pt idx="4807" formatCode="General">
                  <c:v>19.600000000000001</c:v>
                </c:pt>
                <c:pt idx="4808" formatCode="General">
                  <c:v>19.670000000000002</c:v>
                </c:pt>
                <c:pt idx="4809" formatCode="General">
                  <c:v>19.39</c:v>
                </c:pt>
                <c:pt idx="4810" formatCode="General">
                  <c:v>19.920000000000002</c:v>
                </c:pt>
                <c:pt idx="4811" formatCode="General">
                  <c:v>18.940000000000001</c:v>
                </c:pt>
                <c:pt idx="4812" formatCode="General">
                  <c:v>18.940000000000001</c:v>
                </c:pt>
                <c:pt idx="4813" formatCode="General">
                  <c:v>19.649999999999999</c:v>
                </c:pt>
                <c:pt idx="4814" formatCode="General">
                  <c:v>19.75</c:v>
                </c:pt>
                <c:pt idx="4815" formatCode="General">
                  <c:v>19.45</c:v>
                </c:pt>
                <c:pt idx="4816" formatCode="General">
                  <c:v>19.32</c:v>
                </c:pt>
                <c:pt idx="4817" formatCode="General">
                  <c:v>20.03</c:v>
                </c:pt>
                <c:pt idx="4818" formatCode="General">
                  <c:v>20.03</c:v>
                </c:pt>
                <c:pt idx="4819" formatCode="General">
                  <c:v>20.11</c:v>
                </c:pt>
                <c:pt idx="4820" formatCode="General">
                  <c:v>20.329999999999998</c:v>
                </c:pt>
                <c:pt idx="4821" formatCode="General">
                  <c:v>19.22</c:v>
                </c:pt>
                <c:pt idx="4822" formatCode="General">
                  <c:v>20.94</c:v>
                </c:pt>
                <c:pt idx="4823" formatCode="General">
                  <c:v>21.16</c:v>
                </c:pt>
                <c:pt idx="4824" formatCode="General">
                  <c:v>19.829999999999998</c:v>
                </c:pt>
                <c:pt idx="4825" formatCode="General">
                  <c:v>19.829999999999998</c:v>
                </c:pt>
                <c:pt idx="4826" formatCode="General">
                  <c:v>19.54</c:v>
                </c:pt>
                <c:pt idx="4827" formatCode="General">
                  <c:v>19.7</c:v>
                </c:pt>
                <c:pt idx="4828" formatCode="General">
                  <c:v>20.29</c:v>
                </c:pt>
                <c:pt idx="4829" formatCode="General">
                  <c:v>21.8</c:v>
                </c:pt>
                <c:pt idx="4830" formatCode="General">
                  <c:v>22.45</c:v>
                </c:pt>
                <c:pt idx="4831" formatCode="General">
                  <c:v>22.34</c:v>
                </c:pt>
                <c:pt idx="4832" formatCode="General">
                  <c:v>22</c:v>
                </c:pt>
                <c:pt idx="4833" formatCode="General">
                  <c:v>20.61</c:v>
                </c:pt>
                <c:pt idx="4834" formatCode="General">
                  <c:v>20.88</c:v>
                </c:pt>
                <c:pt idx="4835" formatCode="General">
                  <c:v>20.63</c:v>
                </c:pt>
                <c:pt idx="4836" formatCode="General">
                  <c:v>20.5</c:v>
                </c:pt>
                <c:pt idx="4837" formatCode="General">
                  <c:v>20.68</c:v>
                </c:pt>
                <c:pt idx="4838" formatCode="General">
                  <c:v>21.48</c:v>
                </c:pt>
                <c:pt idx="4839" formatCode="General">
                  <c:v>21.67</c:v>
                </c:pt>
                <c:pt idx="4840" formatCode="General">
                  <c:v>22.32</c:v>
                </c:pt>
                <c:pt idx="4841" formatCode="General">
                  <c:v>22.14</c:v>
                </c:pt>
                <c:pt idx="4842" formatCode="General">
                  <c:v>22.77</c:v>
                </c:pt>
                <c:pt idx="4843" formatCode="General">
                  <c:v>22.48</c:v>
                </c:pt>
                <c:pt idx="4844" formatCode="General">
                  <c:v>23.05</c:v>
                </c:pt>
                <c:pt idx="4845" formatCode="General">
                  <c:v>22.71</c:v>
                </c:pt>
                <c:pt idx="4846" formatCode="General">
                  <c:v>21.48</c:v>
                </c:pt>
                <c:pt idx="4847" formatCode="General">
                  <c:v>22.36</c:v>
                </c:pt>
                <c:pt idx="4848" formatCode="General">
                  <c:v>23.65</c:v>
                </c:pt>
                <c:pt idx="4849" formatCode="General">
                  <c:v>23.62</c:v>
                </c:pt>
                <c:pt idx="4850" formatCode="General">
                  <c:v>24.47</c:v>
                </c:pt>
                <c:pt idx="4851" formatCode="General">
                  <c:v>24.47</c:v>
                </c:pt>
                <c:pt idx="4852" formatCode="General">
                  <c:v>24.58</c:v>
                </c:pt>
                <c:pt idx="4853" formatCode="General">
                  <c:v>24.32</c:v>
                </c:pt>
                <c:pt idx="4854" formatCode="General">
                  <c:v>25.87</c:v>
                </c:pt>
                <c:pt idx="4855" formatCode="General">
                  <c:v>26</c:v>
                </c:pt>
                <c:pt idx="4856" formatCode="General">
                  <c:v>25.44</c:v>
                </c:pt>
                <c:pt idx="4857" formatCode="General">
                  <c:v>23.96</c:v>
                </c:pt>
                <c:pt idx="4858" formatCode="General">
                  <c:v>23.98</c:v>
                </c:pt>
                <c:pt idx="4859" formatCode="General">
                  <c:v>24.34</c:v>
                </c:pt>
                <c:pt idx="4860" formatCode="General">
                  <c:v>24.86</c:v>
                </c:pt>
                <c:pt idx="4861" formatCode="General">
                  <c:v>26.05</c:v>
                </c:pt>
                <c:pt idx="4862" formatCode="General">
                  <c:v>27.76</c:v>
                </c:pt>
                <c:pt idx="4863" formatCode="General">
                  <c:v>29.87</c:v>
                </c:pt>
                <c:pt idx="4864" formatCode="General">
                  <c:v>28.93</c:v>
                </c:pt>
                <c:pt idx="4865" formatCode="General">
                  <c:v>28.2</c:v>
                </c:pt>
                <c:pt idx="4866" formatCode="General">
                  <c:v>27.53</c:v>
                </c:pt>
                <c:pt idx="4867" formatCode="General">
                  <c:v>30.77</c:v>
                </c:pt>
                <c:pt idx="4868" formatCode="General">
                  <c:v>31.63</c:v>
                </c:pt>
                <c:pt idx="4869" formatCode="General">
                  <c:v>28.5</c:v>
                </c:pt>
                <c:pt idx="4870" formatCode="General">
                  <c:v>25.88</c:v>
                </c:pt>
                <c:pt idx="4871" formatCode="General">
                  <c:v>26.2</c:v>
                </c:pt>
                <c:pt idx="4872" formatCode="General">
                  <c:v>26.19</c:v>
                </c:pt>
                <c:pt idx="4873" formatCode="General">
                  <c:v>26.97</c:v>
                </c:pt>
                <c:pt idx="4874" formatCode="General">
                  <c:v>25.24</c:v>
                </c:pt>
                <c:pt idx="4875" formatCode="General">
                  <c:v>27.37</c:v>
                </c:pt>
                <c:pt idx="4876" formatCode="General">
                  <c:v>25.85</c:v>
                </c:pt>
                <c:pt idx="4877" formatCode="General">
                  <c:v>25.85</c:v>
                </c:pt>
                <c:pt idx="4878" formatCode="General">
                  <c:v>27.02</c:v>
                </c:pt>
                <c:pt idx="4879" formatCode="General">
                  <c:v>26.12</c:v>
                </c:pt>
                <c:pt idx="4880" formatCode="General">
                  <c:v>28.95</c:v>
                </c:pt>
                <c:pt idx="4881" formatCode="General">
                  <c:v>33.49</c:v>
                </c:pt>
                <c:pt idx="4882" formatCode="General">
                  <c:v>29.4</c:v>
                </c:pt>
                <c:pt idx="4883" formatCode="General">
                  <c:v>28.98</c:v>
                </c:pt>
                <c:pt idx="4884" formatCode="General">
                  <c:v>27.25</c:v>
                </c:pt>
                <c:pt idx="4885" formatCode="General">
                  <c:v>25.99</c:v>
                </c:pt>
                <c:pt idx="4886" formatCode="General">
                  <c:v>24.39</c:v>
                </c:pt>
                <c:pt idx="4887" formatCode="General">
                  <c:v>27.15</c:v>
                </c:pt>
                <c:pt idx="4888" formatCode="General">
                  <c:v>28.41</c:v>
                </c:pt>
                <c:pt idx="4889" formatCode="General">
                  <c:v>27.12</c:v>
                </c:pt>
                <c:pt idx="4890" formatCode="General">
                  <c:v>24.03</c:v>
                </c:pt>
                <c:pt idx="4891" formatCode="General">
                  <c:v>24.11</c:v>
                </c:pt>
                <c:pt idx="4892" formatCode="General">
                  <c:v>25.47</c:v>
                </c:pt>
                <c:pt idx="4893" formatCode="General">
                  <c:v>24.1</c:v>
                </c:pt>
                <c:pt idx="4894" formatCode="General">
                  <c:v>24.86</c:v>
                </c:pt>
                <c:pt idx="4895" formatCode="General">
                  <c:v>24.53</c:v>
                </c:pt>
                <c:pt idx="4896" formatCode="General">
                  <c:v>23.31</c:v>
                </c:pt>
                <c:pt idx="4897" formatCode="General">
                  <c:v>22.26</c:v>
                </c:pt>
                <c:pt idx="4898" formatCode="General">
                  <c:v>21.49</c:v>
                </c:pt>
                <c:pt idx="4899" formatCode="General">
                  <c:v>21.7</c:v>
                </c:pt>
                <c:pt idx="4900" formatCode="General">
                  <c:v>22.96</c:v>
                </c:pt>
                <c:pt idx="4901" formatCode="General">
                  <c:v>22.37</c:v>
                </c:pt>
                <c:pt idx="4902" formatCode="General">
                  <c:v>20.77</c:v>
                </c:pt>
                <c:pt idx="4903" formatCode="General">
                  <c:v>22.34</c:v>
                </c:pt>
                <c:pt idx="4904" formatCode="General">
                  <c:v>24.41</c:v>
                </c:pt>
                <c:pt idx="4905" formatCode="General">
                  <c:v>22.85</c:v>
                </c:pt>
                <c:pt idx="4906" formatCode="General">
                  <c:v>21.24</c:v>
                </c:pt>
                <c:pt idx="4907" formatCode="General">
                  <c:v>22.21</c:v>
                </c:pt>
                <c:pt idx="4908" formatCode="General">
                  <c:v>23.82</c:v>
                </c:pt>
                <c:pt idx="4909" formatCode="General">
                  <c:v>24.31</c:v>
                </c:pt>
                <c:pt idx="4910" formatCode="General">
                  <c:v>21.5</c:v>
                </c:pt>
                <c:pt idx="4911" formatCode="General">
                  <c:v>19.21</c:v>
                </c:pt>
                <c:pt idx="4912" formatCode="General">
                  <c:v>21.06</c:v>
                </c:pt>
                <c:pt idx="4913" formatCode="General">
                  <c:v>21.64</c:v>
                </c:pt>
                <c:pt idx="4914" formatCode="General">
                  <c:v>23.37</c:v>
                </c:pt>
                <c:pt idx="4915" formatCode="General">
                  <c:v>24.68</c:v>
                </c:pt>
                <c:pt idx="4916" formatCode="General">
                  <c:v>25.2</c:v>
                </c:pt>
                <c:pt idx="4917" formatCode="General">
                  <c:v>24.38</c:v>
                </c:pt>
                <c:pt idx="4918" formatCode="General">
                  <c:v>23.89</c:v>
                </c:pt>
                <c:pt idx="4919" formatCode="General">
                  <c:v>25.86</c:v>
                </c:pt>
                <c:pt idx="4920" formatCode="General">
                  <c:v>26</c:v>
                </c:pt>
                <c:pt idx="4921" formatCode="General">
                  <c:v>26</c:v>
                </c:pt>
                <c:pt idx="4922" formatCode="General">
                  <c:v>23.17</c:v>
                </c:pt>
                <c:pt idx="4923" formatCode="General">
                  <c:v>23.51</c:v>
                </c:pt>
                <c:pt idx="4924" formatCode="General">
                  <c:v>22.92</c:v>
                </c:pt>
                <c:pt idx="4925" formatCode="General">
                  <c:v>24.38</c:v>
                </c:pt>
                <c:pt idx="4926" formatCode="General">
                  <c:v>24.42</c:v>
                </c:pt>
                <c:pt idx="4927" formatCode="General">
                  <c:v>23.07</c:v>
                </c:pt>
                <c:pt idx="4928" formatCode="General">
                  <c:v>22.9</c:v>
                </c:pt>
                <c:pt idx="4929" formatCode="General">
                  <c:v>21.25</c:v>
                </c:pt>
                <c:pt idx="4930" formatCode="General">
                  <c:v>22.79</c:v>
                </c:pt>
                <c:pt idx="4931" formatCode="General">
                  <c:v>21.54</c:v>
                </c:pt>
                <c:pt idx="4932" formatCode="General">
                  <c:v>22.01</c:v>
                </c:pt>
                <c:pt idx="4933" formatCode="General">
                  <c:v>23.12</c:v>
                </c:pt>
                <c:pt idx="4934" formatCode="General">
                  <c:v>23.45</c:v>
                </c:pt>
                <c:pt idx="4935" formatCode="General">
                  <c:v>24.95</c:v>
                </c:pt>
                <c:pt idx="4936" formatCode="General">
                  <c:v>26.14</c:v>
                </c:pt>
                <c:pt idx="4937" formatCode="General">
                  <c:v>23.54</c:v>
                </c:pt>
                <c:pt idx="4938" formatCode="General">
                  <c:v>23.03</c:v>
                </c:pt>
                <c:pt idx="4939" formatCode="General">
                  <c:v>23.02</c:v>
                </c:pt>
                <c:pt idx="4940" formatCode="General">
                  <c:v>24.07</c:v>
                </c:pt>
                <c:pt idx="4941" formatCode="General">
                  <c:v>20.82</c:v>
                </c:pt>
                <c:pt idx="4942" formatCode="General">
                  <c:v>21.75</c:v>
                </c:pt>
                <c:pt idx="4943" formatCode="General">
                  <c:v>21.72</c:v>
                </c:pt>
                <c:pt idx="4944" formatCode="General">
                  <c:v>21.5</c:v>
                </c:pt>
                <c:pt idx="4945" formatCode="General">
                  <c:v>19.66</c:v>
                </c:pt>
                <c:pt idx="4946" formatCode="General">
                  <c:v>19.66</c:v>
                </c:pt>
                <c:pt idx="4947" formatCode="General">
                  <c:v>21.71</c:v>
                </c:pt>
                <c:pt idx="4948" formatCode="General">
                  <c:v>22.84</c:v>
                </c:pt>
                <c:pt idx="4949" formatCode="General">
                  <c:v>22.5</c:v>
                </c:pt>
                <c:pt idx="4950" formatCode="General">
                  <c:v>21.71</c:v>
                </c:pt>
                <c:pt idx="4951" formatCode="General">
                  <c:v>21.72</c:v>
                </c:pt>
                <c:pt idx="4952" formatCode="General">
                  <c:v>25.73</c:v>
                </c:pt>
                <c:pt idx="4953" formatCode="General">
                  <c:v>26.41</c:v>
                </c:pt>
                <c:pt idx="4954" formatCode="General">
                  <c:v>27.01</c:v>
                </c:pt>
                <c:pt idx="4955" formatCode="General">
                  <c:v>24.21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05-42D2-8728-0411E76FC7E0}"/>
            </c:ext>
          </c:extLst>
        </c:ser>
        <c:ser>
          <c:idx val="3"/>
          <c:order val="3"/>
          <c:tx>
            <c:strRef>
              <c:f>'Historical Data'!$F$5</c:f>
              <c:strCache>
                <c:ptCount val="1"/>
                <c:pt idx="0">
                  <c:v>20yr Treasury Yield 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'Historical Data'!$B$6:$B$3136</c:f>
              <c:numCache>
                <c:formatCode>m/d/yyyy</c:formatCode>
                <c:ptCount val="3131"/>
                <c:pt idx="0">
                  <c:v>43465</c:v>
                </c:pt>
                <c:pt idx="1">
                  <c:v>43462</c:v>
                </c:pt>
                <c:pt idx="2">
                  <c:v>43461</c:v>
                </c:pt>
                <c:pt idx="3">
                  <c:v>43460</c:v>
                </c:pt>
                <c:pt idx="4">
                  <c:v>43459</c:v>
                </c:pt>
                <c:pt idx="5">
                  <c:v>43458</c:v>
                </c:pt>
                <c:pt idx="6">
                  <c:v>43455</c:v>
                </c:pt>
                <c:pt idx="7">
                  <c:v>43454</c:v>
                </c:pt>
                <c:pt idx="8">
                  <c:v>43453</c:v>
                </c:pt>
                <c:pt idx="9">
                  <c:v>43452</c:v>
                </c:pt>
                <c:pt idx="10">
                  <c:v>43451</c:v>
                </c:pt>
                <c:pt idx="11">
                  <c:v>43448</c:v>
                </c:pt>
                <c:pt idx="12">
                  <c:v>43447</c:v>
                </c:pt>
                <c:pt idx="13">
                  <c:v>43446</c:v>
                </c:pt>
                <c:pt idx="14">
                  <c:v>43445</c:v>
                </c:pt>
                <c:pt idx="15">
                  <c:v>43444</c:v>
                </c:pt>
                <c:pt idx="16">
                  <c:v>43441</c:v>
                </c:pt>
                <c:pt idx="17">
                  <c:v>43440</c:v>
                </c:pt>
                <c:pt idx="18">
                  <c:v>43439</c:v>
                </c:pt>
                <c:pt idx="19">
                  <c:v>43438</c:v>
                </c:pt>
                <c:pt idx="20">
                  <c:v>43437</c:v>
                </c:pt>
                <c:pt idx="21">
                  <c:v>43434</c:v>
                </c:pt>
                <c:pt idx="22">
                  <c:v>43433</c:v>
                </c:pt>
                <c:pt idx="23">
                  <c:v>43432</c:v>
                </c:pt>
                <c:pt idx="24">
                  <c:v>43431</c:v>
                </c:pt>
                <c:pt idx="25">
                  <c:v>43430</c:v>
                </c:pt>
                <c:pt idx="26">
                  <c:v>43427</c:v>
                </c:pt>
                <c:pt idx="27">
                  <c:v>43426</c:v>
                </c:pt>
                <c:pt idx="28">
                  <c:v>43425</c:v>
                </c:pt>
                <c:pt idx="29">
                  <c:v>43424</c:v>
                </c:pt>
                <c:pt idx="30">
                  <c:v>43423</c:v>
                </c:pt>
                <c:pt idx="31">
                  <c:v>43420</c:v>
                </c:pt>
                <c:pt idx="32">
                  <c:v>43419</c:v>
                </c:pt>
                <c:pt idx="33">
                  <c:v>43418</c:v>
                </c:pt>
                <c:pt idx="34">
                  <c:v>43417</c:v>
                </c:pt>
                <c:pt idx="35">
                  <c:v>43416</c:v>
                </c:pt>
                <c:pt idx="36">
                  <c:v>43413</c:v>
                </c:pt>
                <c:pt idx="37">
                  <c:v>43412</c:v>
                </c:pt>
                <c:pt idx="38">
                  <c:v>43411</c:v>
                </c:pt>
                <c:pt idx="39">
                  <c:v>43410</c:v>
                </c:pt>
                <c:pt idx="40">
                  <c:v>43409</c:v>
                </c:pt>
                <c:pt idx="41">
                  <c:v>43406</c:v>
                </c:pt>
                <c:pt idx="42">
                  <c:v>43405</c:v>
                </c:pt>
                <c:pt idx="43">
                  <c:v>43404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43388</c:v>
                </c:pt>
                <c:pt idx="56">
                  <c:v>43385</c:v>
                </c:pt>
                <c:pt idx="57">
                  <c:v>43384</c:v>
                </c:pt>
                <c:pt idx="58">
                  <c:v>43383</c:v>
                </c:pt>
                <c:pt idx="59">
                  <c:v>43382</c:v>
                </c:pt>
                <c:pt idx="60">
                  <c:v>43381</c:v>
                </c:pt>
                <c:pt idx="61">
                  <c:v>43378</c:v>
                </c:pt>
                <c:pt idx="62">
                  <c:v>43377</c:v>
                </c:pt>
                <c:pt idx="63">
                  <c:v>43376</c:v>
                </c:pt>
                <c:pt idx="64">
                  <c:v>43375</c:v>
                </c:pt>
                <c:pt idx="65">
                  <c:v>43374</c:v>
                </c:pt>
                <c:pt idx="66">
                  <c:v>43371</c:v>
                </c:pt>
                <c:pt idx="67">
                  <c:v>43370</c:v>
                </c:pt>
                <c:pt idx="68">
                  <c:v>43369</c:v>
                </c:pt>
                <c:pt idx="69">
                  <c:v>43368</c:v>
                </c:pt>
                <c:pt idx="70">
                  <c:v>43367</c:v>
                </c:pt>
                <c:pt idx="71">
                  <c:v>43364</c:v>
                </c:pt>
                <c:pt idx="72">
                  <c:v>43363</c:v>
                </c:pt>
                <c:pt idx="73">
                  <c:v>43362</c:v>
                </c:pt>
                <c:pt idx="74">
                  <c:v>43361</c:v>
                </c:pt>
                <c:pt idx="75">
                  <c:v>43360</c:v>
                </c:pt>
                <c:pt idx="76">
                  <c:v>43357</c:v>
                </c:pt>
                <c:pt idx="77">
                  <c:v>43356</c:v>
                </c:pt>
                <c:pt idx="78">
                  <c:v>43355</c:v>
                </c:pt>
                <c:pt idx="79">
                  <c:v>43354</c:v>
                </c:pt>
                <c:pt idx="80">
                  <c:v>43353</c:v>
                </c:pt>
                <c:pt idx="81">
                  <c:v>43350</c:v>
                </c:pt>
                <c:pt idx="82">
                  <c:v>43349</c:v>
                </c:pt>
                <c:pt idx="83">
                  <c:v>43348</c:v>
                </c:pt>
                <c:pt idx="84">
                  <c:v>43347</c:v>
                </c:pt>
                <c:pt idx="85">
                  <c:v>43346</c:v>
                </c:pt>
                <c:pt idx="86">
                  <c:v>43343</c:v>
                </c:pt>
                <c:pt idx="87">
                  <c:v>43342</c:v>
                </c:pt>
                <c:pt idx="88">
                  <c:v>43341</c:v>
                </c:pt>
                <c:pt idx="89">
                  <c:v>43340</c:v>
                </c:pt>
                <c:pt idx="90">
                  <c:v>43339</c:v>
                </c:pt>
                <c:pt idx="91">
                  <c:v>43336</c:v>
                </c:pt>
                <c:pt idx="92">
                  <c:v>43335</c:v>
                </c:pt>
                <c:pt idx="93">
                  <c:v>43334</c:v>
                </c:pt>
                <c:pt idx="94">
                  <c:v>43333</c:v>
                </c:pt>
                <c:pt idx="95">
                  <c:v>43332</c:v>
                </c:pt>
                <c:pt idx="96">
                  <c:v>43329</c:v>
                </c:pt>
                <c:pt idx="97">
                  <c:v>43328</c:v>
                </c:pt>
                <c:pt idx="98">
                  <c:v>43327</c:v>
                </c:pt>
                <c:pt idx="99">
                  <c:v>43326</c:v>
                </c:pt>
                <c:pt idx="100">
                  <c:v>43325</c:v>
                </c:pt>
                <c:pt idx="101">
                  <c:v>43322</c:v>
                </c:pt>
                <c:pt idx="102">
                  <c:v>43321</c:v>
                </c:pt>
                <c:pt idx="103">
                  <c:v>43320</c:v>
                </c:pt>
                <c:pt idx="104">
                  <c:v>43319</c:v>
                </c:pt>
                <c:pt idx="105">
                  <c:v>43318</c:v>
                </c:pt>
                <c:pt idx="106">
                  <c:v>43315</c:v>
                </c:pt>
                <c:pt idx="107">
                  <c:v>43314</c:v>
                </c:pt>
                <c:pt idx="108">
                  <c:v>43313</c:v>
                </c:pt>
                <c:pt idx="109">
                  <c:v>43312</c:v>
                </c:pt>
                <c:pt idx="110">
                  <c:v>43311</c:v>
                </c:pt>
                <c:pt idx="111">
                  <c:v>43308</c:v>
                </c:pt>
                <c:pt idx="112">
                  <c:v>43307</c:v>
                </c:pt>
                <c:pt idx="113">
                  <c:v>43306</c:v>
                </c:pt>
                <c:pt idx="114">
                  <c:v>43305</c:v>
                </c:pt>
                <c:pt idx="115">
                  <c:v>43304</c:v>
                </c:pt>
                <c:pt idx="116">
                  <c:v>43301</c:v>
                </c:pt>
                <c:pt idx="117">
                  <c:v>43300</c:v>
                </c:pt>
                <c:pt idx="118">
                  <c:v>43299</c:v>
                </c:pt>
                <c:pt idx="119">
                  <c:v>43298</c:v>
                </c:pt>
                <c:pt idx="120">
                  <c:v>43297</c:v>
                </c:pt>
                <c:pt idx="121">
                  <c:v>43294</c:v>
                </c:pt>
                <c:pt idx="122">
                  <c:v>43293</c:v>
                </c:pt>
                <c:pt idx="123">
                  <c:v>43292</c:v>
                </c:pt>
                <c:pt idx="124">
                  <c:v>43291</c:v>
                </c:pt>
                <c:pt idx="125">
                  <c:v>43290</c:v>
                </c:pt>
                <c:pt idx="126">
                  <c:v>43287</c:v>
                </c:pt>
                <c:pt idx="127">
                  <c:v>43286</c:v>
                </c:pt>
                <c:pt idx="128">
                  <c:v>43285</c:v>
                </c:pt>
                <c:pt idx="129">
                  <c:v>43284</c:v>
                </c:pt>
                <c:pt idx="130">
                  <c:v>43283</c:v>
                </c:pt>
                <c:pt idx="131">
                  <c:v>43280</c:v>
                </c:pt>
                <c:pt idx="132">
                  <c:v>43279</c:v>
                </c:pt>
                <c:pt idx="133">
                  <c:v>43278</c:v>
                </c:pt>
                <c:pt idx="134">
                  <c:v>43277</c:v>
                </c:pt>
                <c:pt idx="135">
                  <c:v>43276</c:v>
                </c:pt>
                <c:pt idx="136">
                  <c:v>43273</c:v>
                </c:pt>
                <c:pt idx="137">
                  <c:v>43272</c:v>
                </c:pt>
                <c:pt idx="138">
                  <c:v>43271</c:v>
                </c:pt>
                <c:pt idx="139">
                  <c:v>43270</c:v>
                </c:pt>
                <c:pt idx="140">
                  <c:v>43269</c:v>
                </c:pt>
                <c:pt idx="141">
                  <c:v>43266</c:v>
                </c:pt>
                <c:pt idx="142">
                  <c:v>43265</c:v>
                </c:pt>
                <c:pt idx="143">
                  <c:v>43264</c:v>
                </c:pt>
                <c:pt idx="144">
                  <c:v>43263</c:v>
                </c:pt>
                <c:pt idx="145">
                  <c:v>43262</c:v>
                </c:pt>
                <c:pt idx="146">
                  <c:v>43259</c:v>
                </c:pt>
                <c:pt idx="147">
                  <c:v>43258</c:v>
                </c:pt>
                <c:pt idx="148">
                  <c:v>43257</c:v>
                </c:pt>
                <c:pt idx="149">
                  <c:v>43256</c:v>
                </c:pt>
                <c:pt idx="150">
                  <c:v>43255</c:v>
                </c:pt>
                <c:pt idx="151">
                  <c:v>43252</c:v>
                </c:pt>
                <c:pt idx="152">
                  <c:v>43251</c:v>
                </c:pt>
                <c:pt idx="153">
                  <c:v>43250</c:v>
                </c:pt>
                <c:pt idx="154">
                  <c:v>43249</c:v>
                </c:pt>
                <c:pt idx="155">
                  <c:v>43248</c:v>
                </c:pt>
                <c:pt idx="156">
                  <c:v>43245</c:v>
                </c:pt>
                <c:pt idx="157">
                  <c:v>43244</c:v>
                </c:pt>
                <c:pt idx="158">
                  <c:v>43243</c:v>
                </c:pt>
                <c:pt idx="159">
                  <c:v>43242</c:v>
                </c:pt>
                <c:pt idx="160">
                  <c:v>43241</c:v>
                </c:pt>
                <c:pt idx="161">
                  <c:v>43238</c:v>
                </c:pt>
                <c:pt idx="162">
                  <c:v>43237</c:v>
                </c:pt>
                <c:pt idx="163">
                  <c:v>43236</c:v>
                </c:pt>
                <c:pt idx="164">
                  <c:v>43235</c:v>
                </c:pt>
                <c:pt idx="165">
                  <c:v>43234</c:v>
                </c:pt>
                <c:pt idx="166">
                  <c:v>43231</c:v>
                </c:pt>
                <c:pt idx="167">
                  <c:v>43230</c:v>
                </c:pt>
                <c:pt idx="168">
                  <c:v>43229</c:v>
                </c:pt>
                <c:pt idx="169">
                  <c:v>43228</c:v>
                </c:pt>
                <c:pt idx="170">
                  <c:v>43227</c:v>
                </c:pt>
                <c:pt idx="171">
                  <c:v>43224</c:v>
                </c:pt>
                <c:pt idx="172">
                  <c:v>43223</c:v>
                </c:pt>
                <c:pt idx="173">
                  <c:v>43222</c:v>
                </c:pt>
                <c:pt idx="174">
                  <c:v>43221</c:v>
                </c:pt>
                <c:pt idx="175">
                  <c:v>43220</c:v>
                </c:pt>
                <c:pt idx="176">
                  <c:v>43217</c:v>
                </c:pt>
                <c:pt idx="177">
                  <c:v>43216</c:v>
                </c:pt>
                <c:pt idx="178">
                  <c:v>43215</c:v>
                </c:pt>
                <c:pt idx="179">
                  <c:v>43214</c:v>
                </c:pt>
                <c:pt idx="180">
                  <c:v>43213</c:v>
                </c:pt>
                <c:pt idx="181">
                  <c:v>43210</c:v>
                </c:pt>
                <c:pt idx="182">
                  <c:v>43209</c:v>
                </c:pt>
                <c:pt idx="183">
                  <c:v>43208</c:v>
                </c:pt>
                <c:pt idx="184">
                  <c:v>43207</c:v>
                </c:pt>
                <c:pt idx="185">
                  <c:v>43206</c:v>
                </c:pt>
                <c:pt idx="186">
                  <c:v>43203</c:v>
                </c:pt>
                <c:pt idx="187">
                  <c:v>43202</c:v>
                </c:pt>
                <c:pt idx="188">
                  <c:v>43201</c:v>
                </c:pt>
                <c:pt idx="189">
                  <c:v>43200</c:v>
                </c:pt>
                <c:pt idx="190">
                  <c:v>43199</c:v>
                </c:pt>
                <c:pt idx="191">
                  <c:v>43196</c:v>
                </c:pt>
                <c:pt idx="192">
                  <c:v>43195</c:v>
                </c:pt>
                <c:pt idx="193">
                  <c:v>43194</c:v>
                </c:pt>
                <c:pt idx="194">
                  <c:v>43193</c:v>
                </c:pt>
                <c:pt idx="195">
                  <c:v>43192</c:v>
                </c:pt>
                <c:pt idx="196">
                  <c:v>43189</c:v>
                </c:pt>
                <c:pt idx="197">
                  <c:v>43188</c:v>
                </c:pt>
                <c:pt idx="198">
                  <c:v>43187</c:v>
                </c:pt>
                <c:pt idx="199">
                  <c:v>43186</c:v>
                </c:pt>
                <c:pt idx="200">
                  <c:v>43185</c:v>
                </c:pt>
                <c:pt idx="201">
                  <c:v>43182</c:v>
                </c:pt>
                <c:pt idx="202">
                  <c:v>43181</c:v>
                </c:pt>
                <c:pt idx="203">
                  <c:v>43180</c:v>
                </c:pt>
                <c:pt idx="204">
                  <c:v>43179</c:v>
                </c:pt>
                <c:pt idx="205">
                  <c:v>43178</c:v>
                </c:pt>
                <c:pt idx="206">
                  <c:v>43175</c:v>
                </c:pt>
                <c:pt idx="207">
                  <c:v>43174</c:v>
                </c:pt>
                <c:pt idx="208">
                  <c:v>43173</c:v>
                </c:pt>
                <c:pt idx="209">
                  <c:v>43172</c:v>
                </c:pt>
                <c:pt idx="210">
                  <c:v>43171</c:v>
                </c:pt>
                <c:pt idx="211">
                  <c:v>43168</c:v>
                </c:pt>
                <c:pt idx="212">
                  <c:v>43167</c:v>
                </c:pt>
                <c:pt idx="213">
                  <c:v>43166</c:v>
                </c:pt>
                <c:pt idx="214">
                  <c:v>43165</c:v>
                </c:pt>
                <c:pt idx="215">
                  <c:v>43164</c:v>
                </c:pt>
                <c:pt idx="216">
                  <c:v>43161</c:v>
                </c:pt>
                <c:pt idx="217">
                  <c:v>43160</c:v>
                </c:pt>
                <c:pt idx="218">
                  <c:v>43159</c:v>
                </c:pt>
                <c:pt idx="219">
                  <c:v>43158</c:v>
                </c:pt>
                <c:pt idx="220">
                  <c:v>43157</c:v>
                </c:pt>
                <c:pt idx="221">
                  <c:v>43154</c:v>
                </c:pt>
                <c:pt idx="222">
                  <c:v>43153</c:v>
                </c:pt>
                <c:pt idx="223">
                  <c:v>43152</c:v>
                </c:pt>
                <c:pt idx="224">
                  <c:v>43151</c:v>
                </c:pt>
                <c:pt idx="225">
                  <c:v>43150</c:v>
                </c:pt>
                <c:pt idx="226">
                  <c:v>43147</c:v>
                </c:pt>
                <c:pt idx="227">
                  <c:v>43146</c:v>
                </c:pt>
                <c:pt idx="228">
                  <c:v>43145</c:v>
                </c:pt>
                <c:pt idx="229">
                  <c:v>43144</c:v>
                </c:pt>
                <c:pt idx="230">
                  <c:v>43143</c:v>
                </c:pt>
                <c:pt idx="231">
                  <c:v>43140</c:v>
                </c:pt>
                <c:pt idx="232">
                  <c:v>43139</c:v>
                </c:pt>
                <c:pt idx="233">
                  <c:v>43138</c:v>
                </c:pt>
                <c:pt idx="234">
                  <c:v>43137</c:v>
                </c:pt>
                <c:pt idx="235">
                  <c:v>43136</c:v>
                </c:pt>
                <c:pt idx="236">
                  <c:v>43133</c:v>
                </c:pt>
                <c:pt idx="237">
                  <c:v>43132</c:v>
                </c:pt>
                <c:pt idx="238">
                  <c:v>43131</c:v>
                </c:pt>
                <c:pt idx="239">
                  <c:v>43130</c:v>
                </c:pt>
                <c:pt idx="240">
                  <c:v>43129</c:v>
                </c:pt>
                <c:pt idx="241">
                  <c:v>43126</c:v>
                </c:pt>
                <c:pt idx="242">
                  <c:v>43125</c:v>
                </c:pt>
                <c:pt idx="243">
                  <c:v>43124</c:v>
                </c:pt>
                <c:pt idx="244">
                  <c:v>43123</c:v>
                </c:pt>
                <c:pt idx="245">
                  <c:v>43122</c:v>
                </c:pt>
                <c:pt idx="246">
                  <c:v>43119</c:v>
                </c:pt>
                <c:pt idx="247">
                  <c:v>43118</c:v>
                </c:pt>
                <c:pt idx="248">
                  <c:v>43117</c:v>
                </c:pt>
                <c:pt idx="249">
                  <c:v>43116</c:v>
                </c:pt>
                <c:pt idx="250">
                  <c:v>43115</c:v>
                </c:pt>
                <c:pt idx="251">
                  <c:v>43112</c:v>
                </c:pt>
                <c:pt idx="252">
                  <c:v>43111</c:v>
                </c:pt>
                <c:pt idx="253">
                  <c:v>43110</c:v>
                </c:pt>
                <c:pt idx="254">
                  <c:v>43109</c:v>
                </c:pt>
                <c:pt idx="255">
                  <c:v>43108</c:v>
                </c:pt>
                <c:pt idx="256">
                  <c:v>43105</c:v>
                </c:pt>
                <c:pt idx="257">
                  <c:v>43104</c:v>
                </c:pt>
                <c:pt idx="258">
                  <c:v>43103</c:v>
                </c:pt>
                <c:pt idx="259">
                  <c:v>43102</c:v>
                </c:pt>
                <c:pt idx="260">
                  <c:v>43101</c:v>
                </c:pt>
                <c:pt idx="261">
                  <c:v>43098</c:v>
                </c:pt>
                <c:pt idx="262">
                  <c:v>43097</c:v>
                </c:pt>
                <c:pt idx="263">
                  <c:v>43096</c:v>
                </c:pt>
                <c:pt idx="264">
                  <c:v>43095</c:v>
                </c:pt>
                <c:pt idx="265">
                  <c:v>43094</c:v>
                </c:pt>
                <c:pt idx="266">
                  <c:v>43091</c:v>
                </c:pt>
                <c:pt idx="267">
                  <c:v>43090</c:v>
                </c:pt>
                <c:pt idx="268">
                  <c:v>43089</c:v>
                </c:pt>
                <c:pt idx="269">
                  <c:v>43088</c:v>
                </c:pt>
                <c:pt idx="270">
                  <c:v>43087</c:v>
                </c:pt>
                <c:pt idx="271">
                  <c:v>43084</c:v>
                </c:pt>
                <c:pt idx="272">
                  <c:v>43083</c:v>
                </c:pt>
                <c:pt idx="273">
                  <c:v>43082</c:v>
                </c:pt>
                <c:pt idx="274">
                  <c:v>43081</c:v>
                </c:pt>
                <c:pt idx="275">
                  <c:v>43080</c:v>
                </c:pt>
                <c:pt idx="276">
                  <c:v>43077</c:v>
                </c:pt>
                <c:pt idx="277">
                  <c:v>43076</c:v>
                </c:pt>
                <c:pt idx="278">
                  <c:v>43075</c:v>
                </c:pt>
                <c:pt idx="279">
                  <c:v>43074</c:v>
                </c:pt>
                <c:pt idx="280">
                  <c:v>43073</c:v>
                </c:pt>
                <c:pt idx="281">
                  <c:v>43070</c:v>
                </c:pt>
                <c:pt idx="282">
                  <c:v>43069</c:v>
                </c:pt>
                <c:pt idx="283">
                  <c:v>43068</c:v>
                </c:pt>
                <c:pt idx="284">
                  <c:v>43067</c:v>
                </c:pt>
                <c:pt idx="285">
                  <c:v>43066</c:v>
                </c:pt>
                <c:pt idx="286">
                  <c:v>43063</c:v>
                </c:pt>
                <c:pt idx="287">
                  <c:v>43062</c:v>
                </c:pt>
                <c:pt idx="288">
                  <c:v>43061</c:v>
                </c:pt>
                <c:pt idx="289">
                  <c:v>43060</c:v>
                </c:pt>
                <c:pt idx="290">
                  <c:v>43059</c:v>
                </c:pt>
                <c:pt idx="291">
                  <c:v>43056</c:v>
                </c:pt>
                <c:pt idx="292">
                  <c:v>43055</c:v>
                </c:pt>
                <c:pt idx="293">
                  <c:v>43054</c:v>
                </c:pt>
                <c:pt idx="294">
                  <c:v>43053</c:v>
                </c:pt>
                <c:pt idx="295">
                  <c:v>43052</c:v>
                </c:pt>
                <c:pt idx="296">
                  <c:v>43049</c:v>
                </c:pt>
                <c:pt idx="297">
                  <c:v>43048</c:v>
                </c:pt>
                <c:pt idx="298">
                  <c:v>43047</c:v>
                </c:pt>
                <c:pt idx="299">
                  <c:v>43046</c:v>
                </c:pt>
                <c:pt idx="300">
                  <c:v>43045</c:v>
                </c:pt>
                <c:pt idx="301">
                  <c:v>43042</c:v>
                </c:pt>
                <c:pt idx="302">
                  <c:v>43041</c:v>
                </c:pt>
                <c:pt idx="303">
                  <c:v>43040</c:v>
                </c:pt>
                <c:pt idx="304">
                  <c:v>43039</c:v>
                </c:pt>
                <c:pt idx="305">
                  <c:v>43038</c:v>
                </c:pt>
                <c:pt idx="306">
                  <c:v>43035</c:v>
                </c:pt>
                <c:pt idx="307">
                  <c:v>43034</c:v>
                </c:pt>
                <c:pt idx="308">
                  <c:v>43033</c:v>
                </c:pt>
                <c:pt idx="309">
                  <c:v>43032</c:v>
                </c:pt>
                <c:pt idx="310">
                  <c:v>43031</c:v>
                </c:pt>
                <c:pt idx="311">
                  <c:v>43028</c:v>
                </c:pt>
                <c:pt idx="312">
                  <c:v>43027</c:v>
                </c:pt>
                <c:pt idx="313">
                  <c:v>43026</c:v>
                </c:pt>
                <c:pt idx="314">
                  <c:v>43025</c:v>
                </c:pt>
                <c:pt idx="315">
                  <c:v>43024</c:v>
                </c:pt>
                <c:pt idx="316">
                  <c:v>43021</c:v>
                </c:pt>
                <c:pt idx="317">
                  <c:v>43020</c:v>
                </c:pt>
                <c:pt idx="318">
                  <c:v>43019</c:v>
                </c:pt>
                <c:pt idx="319">
                  <c:v>43018</c:v>
                </c:pt>
                <c:pt idx="320">
                  <c:v>43017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42997</c:v>
                </c:pt>
                <c:pt idx="335">
                  <c:v>42996</c:v>
                </c:pt>
                <c:pt idx="336">
                  <c:v>42993</c:v>
                </c:pt>
                <c:pt idx="337">
                  <c:v>42992</c:v>
                </c:pt>
                <c:pt idx="338">
                  <c:v>42991</c:v>
                </c:pt>
                <c:pt idx="339">
                  <c:v>42990</c:v>
                </c:pt>
                <c:pt idx="340">
                  <c:v>42989</c:v>
                </c:pt>
                <c:pt idx="341">
                  <c:v>42986</c:v>
                </c:pt>
                <c:pt idx="342">
                  <c:v>42985</c:v>
                </c:pt>
                <c:pt idx="343">
                  <c:v>42984</c:v>
                </c:pt>
                <c:pt idx="344">
                  <c:v>42983</c:v>
                </c:pt>
                <c:pt idx="345">
                  <c:v>42982</c:v>
                </c:pt>
                <c:pt idx="346">
                  <c:v>42979</c:v>
                </c:pt>
                <c:pt idx="347">
                  <c:v>42978</c:v>
                </c:pt>
                <c:pt idx="348">
                  <c:v>42977</c:v>
                </c:pt>
                <c:pt idx="349">
                  <c:v>42976</c:v>
                </c:pt>
                <c:pt idx="350">
                  <c:v>42975</c:v>
                </c:pt>
                <c:pt idx="351">
                  <c:v>42972</c:v>
                </c:pt>
                <c:pt idx="352">
                  <c:v>42971</c:v>
                </c:pt>
                <c:pt idx="353">
                  <c:v>42970</c:v>
                </c:pt>
                <c:pt idx="354">
                  <c:v>42969</c:v>
                </c:pt>
                <c:pt idx="355">
                  <c:v>42968</c:v>
                </c:pt>
                <c:pt idx="356">
                  <c:v>42965</c:v>
                </c:pt>
                <c:pt idx="357">
                  <c:v>42964</c:v>
                </c:pt>
                <c:pt idx="358">
                  <c:v>42963</c:v>
                </c:pt>
                <c:pt idx="359">
                  <c:v>42962</c:v>
                </c:pt>
                <c:pt idx="360">
                  <c:v>42961</c:v>
                </c:pt>
                <c:pt idx="361">
                  <c:v>42958</c:v>
                </c:pt>
                <c:pt idx="362">
                  <c:v>42957</c:v>
                </c:pt>
                <c:pt idx="363">
                  <c:v>42956</c:v>
                </c:pt>
                <c:pt idx="364">
                  <c:v>42955</c:v>
                </c:pt>
                <c:pt idx="365">
                  <c:v>42954</c:v>
                </c:pt>
                <c:pt idx="366">
                  <c:v>42951</c:v>
                </c:pt>
                <c:pt idx="367">
                  <c:v>42950</c:v>
                </c:pt>
                <c:pt idx="368">
                  <c:v>42949</c:v>
                </c:pt>
                <c:pt idx="369">
                  <c:v>42948</c:v>
                </c:pt>
                <c:pt idx="370">
                  <c:v>42947</c:v>
                </c:pt>
                <c:pt idx="371">
                  <c:v>42944</c:v>
                </c:pt>
                <c:pt idx="372">
                  <c:v>42943</c:v>
                </c:pt>
                <c:pt idx="373">
                  <c:v>42942</c:v>
                </c:pt>
                <c:pt idx="374">
                  <c:v>42941</c:v>
                </c:pt>
                <c:pt idx="375">
                  <c:v>42940</c:v>
                </c:pt>
                <c:pt idx="376">
                  <c:v>42937</c:v>
                </c:pt>
                <c:pt idx="377">
                  <c:v>42936</c:v>
                </c:pt>
                <c:pt idx="378">
                  <c:v>42935</c:v>
                </c:pt>
                <c:pt idx="379">
                  <c:v>42934</c:v>
                </c:pt>
                <c:pt idx="380">
                  <c:v>42933</c:v>
                </c:pt>
                <c:pt idx="381">
                  <c:v>42930</c:v>
                </c:pt>
                <c:pt idx="382">
                  <c:v>42929</c:v>
                </c:pt>
                <c:pt idx="383">
                  <c:v>42928</c:v>
                </c:pt>
                <c:pt idx="384">
                  <c:v>42927</c:v>
                </c:pt>
                <c:pt idx="385">
                  <c:v>42926</c:v>
                </c:pt>
                <c:pt idx="386">
                  <c:v>42923</c:v>
                </c:pt>
                <c:pt idx="387">
                  <c:v>42922</c:v>
                </c:pt>
                <c:pt idx="388">
                  <c:v>42921</c:v>
                </c:pt>
                <c:pt idx="389">
                  <c:v>42920</c:v>
                </c:pt>
                <c:pt idx="390">
                  <c:v>42919</c:v>
                </c:pt>
                <c:pt idx="391">
                  <c:v>42916</c:v>
                </c:pt>
                <c:pt idx="392">
                  <c:v>42915</c:v>
                </c:pt>
                <c:pt idx="393">
                  <c:v>42914</c:v>
                </c:pt>
                <c:pt idx="394">
                  <c:v>42913</c:v>
                </c:pt>
                <c:pt idx="395">
                  <c:v>42912</c:v>
                </c:pt>
                <c:pt idx="396">
                  <c:v>42909</c:v>
                </c:pt>
                <c:pt idx="397">
                  <c:v>42908</c:v>
                </c:pt>
                <c:pt idx="398">
                  <c:v>42907</c:v>
                </c:pt>
                <c:pt idx="399">
                  <c:v>42906</c:v>
                </c:pt>
                <c:pt idx="400">
                  <c:v>42905</c:v>
                </c:pt>
                <c:pt idx="401">
                  <c:v>42902</c:v>
                </c:pt>
                <c:pt idx="402">
                  <c:v>42901</c:v>
                </c:pt>
                <c:pt idx="403">
                  <c:v>42900</c:v>
                </c:pt>
                <c:pt idx="404">
                  <c:v>42899</c:v>
                </c:pt>
                <c:pt idx="405">
                  <c:v>42898</c:v>
                </c:pt>
                <c:pt idx="406">
                  <c:v>42895</c:v>
                </c:pt>
                <c:pt idx="407">
                  <c:v>42894</c:v>
                </c:pt>
                <c:pt idx="408">
                  <c:v>42893</c:v>
                </c:pt>
                <c:pt idx="409">
                  <c:v>42892</c:v>
                </c:pt>
                <c:pt idx="410">
                  <c:v>42891</c:v>
                </c:pt>
                <c:pt idx="411">
                  <c:v>42888</c:v>
                </c:pt>
                <c:pt idx="412">
                  <c:v>42887</c:v>
                </c:pt>
                <c:pt idx="413">
                  <c:v>42886</c:v>
                </c:pt>
                <c:pt idx="414">
                  <c:v>42885</c:v>
                </c:pt>
                <c:pt idx="415">
                  <c:v>42884</c:v>
                </c:pt>
                <c:pt idx="416">
                  <c:v>42881</c:v>
                </c:pt>
                <c:pt idx="417">
                  <c:v>42880</c:v>
                </c:pt>
                <c:pt idx="418">
                  <c:v>42879</c:v>
                </c:pt>
                <c:pt idx="419">
                  <c:v>42878</c:v>
                </c:pt>
                <c:pt idx="420">
                  <c:v>42877</c:v>
                </c:pt>
                <c:pt idx="421">
                  <c:v>42874</c:v>
                </c:pt>
                <c:pt idx="422">
                  <c:v>42873</c:v>
                </c:pt>
                <c:pt idx="423">
                  <c:v>42872</c:v>
                </c:pt>
                <c:pt idx="424">
                  <c:v>42871</c:v>
                </c:pt>
                <c:pt idx="425">
                  <c:v>42870</c:v>
                </c:pt>
                <c:pt idx="426">
                  <c:v>42867</c:v>
                </c:pt>
                <c:pt idx="427">
                  <c:v>42866</c:v>
                </c:pt>
                <c:pt idx="428">
                  <c:v>42865</c:v>
                </c:pt>
                <c:pt idx="429">
                  <c:v>42864</c:v>
                </c:pt>
                <c:pt idx="430">
                  <c:v>42863</c:v>
                </c:pt>
                <c:pt idx="431">
                  <c:v>42860</c:v>
                </c:pt>
                <c:pt idx="432">
                  <c:v>42859</c:v>
                </c:pt>
                <c:pt idx="433">
                  <c:v>42858</c:v>
                </c:pt>
                <c:pt idx="434">
                  <c:v>42857</c:v>
                </c:pt>
                <c:pt idx="435">
                  <c:v>42856</c:v>
                </c:pt>
                <c:pt idx="436">
                  <c:v>42853</c:v>
                </c:pt>
                <c:pt idx="437">
                  <c:v>42852</c:v>
                </c:pt>
                <c:pt idx="438">
                  <c:v>42851</c:v>
                </c:pt>
                <c:pt idx="439">
                  <c:v>42850</c:v>
                </c:pt>
                <c:pt idx="440">
                  <c:v>42849</c:v>
                </c:pt>
                <c:pt idx="441">
                  <c:v>42846</c:v>
                </c:pt>
                <c:pt idx="442">
                  <c:v>42845</c:v>
                </c:pt>
                <c:pt idx="443">
                  <c:v>42844</c:v>
                </c:pt>
                <c:pt idx="444">
                  <c:v>42843</c:v>
                </c:pt>
                <c:pt idx="445">
                  <c:v>42842</c:v>
                </c:pt>
                <c:pt idx="446">
                  <c:v>42839</c:v>
                </c:pt>
                <c:pt idx="447">
                  <c:v>42838</c:v>
                </c:pt>
                <c:pt idx="448">
                  <c:v>42837</c:v>
                </c:pt>
                <c:pt idx="449">
                  <c:v>42836</c:v>
                </c:pt>
                <c:pt idx="450">
                  <c:v>42835</c:v>
                </c:pt>
                <c:pt idx="451">
                  <c:v>42832</c:v>
                </c:pt>
                <c:pt idx="452">
                  <c:v>42831</c:v>
                </c:pt>
                <c:pt idx="453">
                  <c:v>42830</c:v>
                </c:pt>
                <c:pt idx="454">
                  <c:v>42829</c:v>
                </c:pt>
                <c:pt idx="455">
                  <c:v>42828</c:v>
                </c:pt>
                <c:pt idx="456">
                  <c:v>42825</c:v>
                </c:pt>
                <c:pt idx="457">
                  <c:v>42824</c:v>
                </c:pt>
                <c:pt idx="458">
                  <c:v>42823</c:v>
                </c:pt>
                <c:pt idx="459">
                  <c:v>42822</c:v>
                </c:pt>
                <c:pt idx="460">
                  <c:v>42821</c:v>
                </c:pt>
                <c:pt idx="461">
                  <c:v>42818</c:v>
                </c:pt>
                <c:pt idx="462">
                  <c:v>42817</c:v>
                </c:pt>
                <c:pt idx="463">
                  <c:v>42816</c:v>
                </c:pt>
                <c:pt idx="464">
                  <c:v>42815</c:v>
                </c:pt>
                <c:pt idx="465">
                  <c:v>42814</c:v>
                </c:pt>
                <c:pt idx="466">
                  <c:v>42811</c:v>
                </c:pt>
                <c:pt idx="467">
                  <c:v>42810</c:v>
                </c:pt>
                <c:pt idx="468">
                  <c:v>42809</c:v>
                </c:pt>
                <c:pt idx="469">
                  <c:v>42808</c:v>
                </c:pt>
                <c:pt idx="470">
                  <c:v>42807</c:v>
                </c:pt>
                <c:pt idx="471">
                  <c:v>42804</c:v>
                </c:pt>
                <c:pt idx="472">
                  <c:v>42803</c:v>
                </c:pt>
                <c:pt idx="473">
                  <c:v>42802</c:v>
                </c:pt>
                <c:pt idx="474">
                  <c:v>42801</c:v>
                </c:pt>
                <c:pt idx="475">
                  <c:v>42800</c:v>
                </c:pt>
                <c:pt idx="476">
                  <c:v>42797</c:v>
                </c:pt>
                <c:pt idx="477">
                  <c:v>42796</c:v>
                </c:pt>
                <c:pt idx="478">
                  <c:v>42795</c:v>
                </c:pt>
                <c:pt idx="479">
                  <c:v>42794</c:v>
                </c:pt>
                <c:pt idx="480">
                  <c:v>42793</c:v>
                </c:pt>
                <c:pt idx="481">
                  <c:v>42790</c:v>
                </c:pt>
                <c:pt idx="482">
                  <c:v>42789</c:v>
                </c:pt>
                <c:pt idx="483">
                  <c:v>42788</c:v>
                </c:pt>
                <c:pt idx="484">
                  <c:v>42787</c:v>
                </c:pt>
                <c:pt idx="485">
                  <c:v>42786</c:v>
                </c:pt>
                <c:pt idx="486">
                  <c:v>42783</c:v>
                </c:pt>
                <c:pt idx="487">
                  <c:v>42782</c:v>
                </c:pt>
                <c:pt idx="488">
                  <c:v>42781</c:v>
                </c:pt>
                <c:pt idx="489">
                  <c:v>42780</c:v>
                </c:pt>
                <c:pt idx="490">
                  <c:v>42779</c:v>
                </c:pt>
                <c:pt idx="491">
                  <c:v>42776</c:v>
                </c:pt>
                <c:pt idx="492">
                  <c:v>42775</c:v>
                </c:pt>
                <c:pt idx="493">
                  <c:v>42774</c:v>
                </c:pt>
                <c:pt idx="494">
                  <c:v>42773</c:v>
                </c:pt>
                <c:pt idx="495">
                  <c:v>42772</c:v>
                </c:pt>
                <c:pt idx="496">
                  <c:v>42769</c:v>
                </c:pt>
                <c:pt idx="497">
                  <c:v>42768</c:v>
                </c:pt>
                <c:pt idx="498">
                  <c:v>42767</c:v>
                </c:pt>
                <c:pt idx="499">
                  <c:v>42766</c:v>
                </c:pt>
                <c:pt idx="500">
                  <c:v>42765</c:v>
                </c:pt>
                <c:pt idx="501">
                  <c:v>42762</c:v>
                </c:pt>
                <c:pt idx="502">
                  <c:v>42761</c:v>
                </c:pt>
                <c:pt idx="503">
                  <c:v>42760</c:v>
                </c:pt>
                <c:pt idx="504">
                  <c:v>42759</c:v>
                </c:pt>
                <c:pt idx="505">
                  <c:v>42758</c:v>
                </c:pt>
                <c:pt idx="506">
                  <c:v>42755</c:v>
                </c:pt>
                <c:pt idx="507">
                  <c:v>42754</c:v>
                </c:pt>
                <c:pt idx="508">
                  <c:v>42753</c:v>
                </c:pt>
                <c:pt idx="509">
                  <c:v>42752</c:v>
                </c:pt>
                <c:pt idx="510">
                  <c:v>42751</c:v>
                </c:pt>
                <c:pt idx="511">
                  <c:v>42748</c:v>
                </c:pt>
                <c:pt idx="512">
                  <c:v>42747</c:v>
                </c:pt>
                <c:pt idx="513">
                  <c:v>42746</c:v>
                </c:pt>
                <c:pt idx="514">
                  <c:v>42745</c:v>
                </c:pt>
                <c:pt idx="515">
                  <c:v>42744</c:v>
                </c:pt>
                <c:pt idx="516">
                  <c:v>42741</c:v>
                </c:pt>
                <c:pt idx="517">
                  <c:v>42740</c:v>
                </c:pt>
                <c:pt idx="518">
                  <c:v>42739</c:v>
                </c:pt>
                <c:pt idx="519">
                  <c:v>42738</c:v>
                </c:pt>
                <c:pt idx="520">
                  <c:v>42737</c:v>
                </c:pt>
                <c:pt idx="521">
                  <c:v>42734</c:v>
                </c:pt>
                <c:pt idx="522">
                  <c:v>42733</c:v>
                </c:pt>
                <c:pt idx="523">
                  <c:v>42732</c:v>
                </c:pt>
                <c:pt idx="524">
                  <c:v>42731</c:v>
                </c:pt>
                <c:pt idx="525">
                  <c:v>42730</c:v>
                </c:pt>
                <c:pt idx="526">
                  <c:v>42727</c:v>
                </c:pt>
                <c:pt idx="527">
                  <c:v>42726</c:v>
                </c:pt>
                <c:pt idx="528">
                  <c:v>42725</c:v>
                </c:pt>
                <c:pt idx="529">
                  <c:v>42724</c:v>
                </c:pt>
                <c:pt idx="530">
                  <c:v>42723</c:v>
                </c:pt>
                <c:pt idx="531">
                  <c:v>42720</c:v>
                </c:pt>
                <c:pt idx="532">
                  <c:v>42719</c:v>
                </c:pt>
                <c:pt idx="533">
                  <c:v>42718</c:v>
                </c:pt>
                <c:pt idx="534">
                  <c:v>42717</c:v>
                </c:pt>
                <c:pt idx="535">
                  <c:v>42716</c:v>
                </c:pt>
                <c:pt idx="536">
                  <c:v>42713</c:v>
                </c:pt>
                <c:pt idx="537">
                  <c:v>42712</c:v>
                </c:pt>
                <c:pt idx="538">
                  <c:v>42711</c:v>
                </c:pt>
                <c:pt idx="539">
                  <c:v>42710</c:v>
                </c:pt>
                <c:pt idx="540">
                  <c:v>42709</c:v>
                </c:pt>
                <c:pt idx="541">
                  <c:v>42706</c:v>
                </c:pt>
                <c:pt idx="542">
                  <c:v>42705</c:v>
                </c:pt>
                <c:pt idx="543">
                  <c:v>42704</c:v>
                </c:pt>
                <c:pt idx="544">
                  <c:v>42703</c:v>
                </c:pt>
                <c:pt idx="545">
                  <c:v>42702</c:v>
                </c:pt>
                <c:pt idx="546">
                  <c:v>42699</c:v>
                </c:pt>
                <c:pt idx="547">
                  <c:v>42698</c:v>
                </c:pt>
                <c:pt idx="548">
                  <c:v>42697</c:v>
                </c:pt>
                <c:pt idx="549">
                  <c:v>42696</c:v>
                </c:pt>
                <c:pt idx="550">
                  <c:v>42695</c:v>
                </c:pt>
                <c:pt idx="551">
                  <c:v>42692</c:v>
                </c:pt>
                <c:pt idx="552">
                  <c:v>42691</c:v>
                </c:pt>
                <c:pt idx="553">
                  <c:v>42690</c:v>
                </c:pt>
                <c:pt idx="554">
                  <c:v>42689</c:v>
                </c:pt>
                <c:pt idx="555">
                  <c:v>42688</c:v>
                </c:pt>
                <c:pt idx="556">
                  <c:v>42685</c:v>
                </c:pt>
                <c:pt idx="557">
                  <c:v>42684</c:v>
                </c:pt>
                <c:pt idx="558">
                  <c:v>42683</c:v>
                </c:pt>
                <c:pt idx="559">
                  <c:v>42682</c:v>
                </c:pt>
                <c:pt idx="560">
                  <c:v>42681</c:v>
                </c:pt>
                <c:pt idx="561">
                  <c:v>42678</c:v>
                </c:pt>
                <c:pt idx="562">
                  <c:v>42677</c:v>
                </c:pt>
                <c:pt idx="563">
                  <c:v>42676</c:v>
                </c:pt>
                <c:pt idx="564">
                  <c:v>42675</c:v>
                </c:pt>
                <c:pt idx="565">
                  <c:v>42674</c:v>
                </c:pt>
                <c:pt idx="566">
                  <c:v>42671</c:v>
                </c:pt>
                <c:pt idx="567">
                  <c:v>42670</c:v>
                </c:pt>
                <c:pt idx="568">
                  <c:v>42669</c:v>
                </c:pt>
                <c:pt idx="569">
                  <c:v>42668</c:v>
                </c:pt>
                <c:pt idx="570">
                  <c:v>42667</c:v>
                </c:pt>
                <c:pt idx="571">
                  <c:v>42664</c:v>
                </c:pt>
                <c:pt idx="572">
                  <c:v>42663</c:v>
                </c:pt>
                <c:pt idx="573">
                  <c:v>42662</c:v>
                </c:pt>
                <c:pt idx="574">
                  <c:v>42661</c:v>
                </c:pt>
                <c:pt idx="575">
                  <c:v>42660</c:v>
                </c:pt>
                <c:pt idx="576">
                  <c:v>42657</c:v>
                </c:pt>
                <c:pt idx="577">
                  <c:v>42656</c:v>
                </c:pt>
                <c:pt idx="578">
                  <c:v>42655</c:v>
                </c:pt>
                <c:pt idx="579">
                  <c:v>42654</c:v>
                </c:pt>
                <c:pt idx="580">
                  <c:v>42653</c:v>
                </c:pt>
                <c:pt idx="581">
                  <c:v>42650</c:v>
                </c:pt>
                <c:pt idx="582">
                  <c:v>42649</c:v>
                </c:pt>
                <c:pt idx="583">
                  <c:v>42648</c:v>
                </c:pt>
                <c:pt idx="584">
                  <c:v>42647</c:v>
                </c:pt>
                <c:pt idx="585">
                  <c:v>42646</c:v>
                </c:pt>
                <c:pt idx="586">
                  <c:v>42643</c:v>
                </c:pt>
                <c:pt idx="587">
                  <c:v>42642</c:v>
                </c:pt>
                <c:pt idx="588">
                  <c:v>42641</c:v>
                </c:pt>
                <c:pt idx="589">
                  <c:v>42640</c:v>
                </c:pt>
                <c:pt idx="590">
                  <c:v>42639</c:v>
                </c:pt>
                <c:pt idx="591">
                  <c:v>42636</c:v>
                </c:pt>
                <c:pt idx="592">
                  <c:v>42635</c:v>
                </c:pt>
                <c:pt idx="593">
                  <c:v>42634</c:v>
                </c:pt>
                <c:pt idx="594">
                  <c:v>42633</c:v>
                </c:pt>
                <c:pt idx="595">
                  <c:v>42632</c:v>
                </c:pt>
                <c:pt idx="596">
                  <c:v>42629</c:v>
                </c:pt>
                <c:pt idx="597">
                  <c:v>42628</c:v>
                </c:pt>
                <c:pt idx="598">
                  <c:v>42627</c:v>
                </c:pt>
                <c:pt idx="599">
                  <c:v>42626</c:v>
                </c:pt>
                <c:pt idx="600">
                  <c:v>42625</c:v>
                </c:pt>
                <c:pt idx="601">
                  <c:v>42622</c:v>
                </c:pt>
                <c:pt idx="602">
                  <c:v>42621</c:v>
                </c:pt>
                <c:pt idx="603">
                  <c:v>42620</c:v>
                </c:pt>
                <c:pt idx="604">
                  <c:v>42619</c:v>
                </c:pt>
                <c:pt idx="605">
                  <c:v>42618</c:v>
                </c:pt>
                <c:pt idx="606">
                  <c:v>42615</c:v>
                </c:pt>
                <c:pt idx="607">
                  <c:v>42614</c:v>
                </c:pt>
                <c:pt idx="608">
                  <c:v>42613</c:v>
                </c:pt>
                <c:pt idx="609">
                  <c:v>42612</c:v>
                </c:pt>
                <c:pt idx="610">
                  <c:v>42611</c:v>
                </c:pt>
                <c:pt idx="611">
                  <c:v>42608</c:v>
                </c:pt>
                <c:pt idx="612">
                  <c:v>42607</c:v>
                </c:pt>
                <c:pt idx="613">
                  <c:v>42606</c:v>
                </c:pt>
                <c:pt idx="614">
                  <c:v>42605</c:v>
                </c:pt>
                <c:pt idx="615">
                  <c:v>42604</c:v>
                </c:pt>
                <c:pt idx="616">
                  <c:v>42601</c:v>
                </c:pt>
                <c:pt idx="617">
                  <c:v>42600</c:v>
                </c:pt>
                <c:pt idx="618">
                  <c:v>42599</c:v>
                </c:pt>
                <c:pt idx="619">
                  <c:v>42598</c:v>
                </c:pt>
                <c:pt idx="620">
                  <c:v>42597</c:v>
                </c:pt>
                <c:pt idx="621">
                  <c:v>42594</c:v>
                </c:pt>
                <c:pt idx="622">
                  <c:v>42593</c:v>
                </c:pt>
                <c:pt idx="623">
                  <c:v>42592</c:v>
                </c:pt>
                <c:pt idx="624">
                  <c:v>42591</c:v>
                </c:pt>
                <c:pt idx="625">
                  <c:v>42590</c:v>
                </c:pt>
                <c:pt idx="626">
                  <c:v>42587</c:v>
                </c:pt>
                <c:pt idx="627">
                  <c:v>42586</c:v>
                </c:pt>
                <c:pt idx="628">
                  <c:v>42585</c:v>
                </c:pt>
                <c:pt idx="629">
                  <c:v>42584</c:v>
                </c:pt>
                <c:pt idx="630">
                  <c:v>42583</c:v>
                </c:pt>
                <c:pt idx="631">
                  <c:v>42580</c:v>
                </c:pt>
                <c:pt idx="632">
                  <c:v>42579</c:v>
                </c:pt>
                <c:pt idx="633">
                  <c:v>42578</c:v>
                </c:pt>
                <c:pt idx="634">
                  <c:v>42577</c:v>
                </c:pt>
                <c:pt idx="635">
                  <c:v>42576</c:v>
                </c:pt>
                <c:pt idx="636">
                  <c:v>42573</c:v>
                </c:pt>
                <c:pt idx="637">
                  <c:v>42572</c:v>
                </c:pt>
                <c:pt idx="638">
                  <c:v>42571</c:v>
                </c:pt>
                <c:pt idx="639">
                  <c:v>42570</c:v>
                </c:pt>
                <c:pt idx="640">
                  <c:v>42569</c:v>
                </c:pt>
                <c:pt idx="641">
                  <c:v>42566</c:v>
                </c:pt>
                <c:pt idx="642">
                  <c:v>42565</c:v>
                </c:pt>
                <c:pt idx="643">
                  <c:v>42564</c:v>
                </c:pt>
                <c:pt idx="644">
                  <c:v>42563</c:v>
                </c:pt>
                <c:pt idx="645">
                  <c:v>42562</c:v>
                </c:pt>
                <c:pt idx="646">
                  <c:v>42559</c:v>
                </c:pt>
                <c:pt idx="647">
                  <c:v>42558</c:v>
                </c:pt>
                <c:pt idx="648">
                  <c:v>42557</c:v>
                </c:pt>
                <c:pt idx="649">
                  <c:v>42556</c:v>
                </c:pt>
                <c:pt idx="650">
                  <c:v>42555</c:v>
                </c:pt>
                <c:pt idx="651">
                  <c:v>42552</c:v>
                </c:pt>
                <c:pt idx="652">
                  <c:v>42551</c:v>
                </c:pt>
                <c:pt idx="653">
                  <c:v>42550</c:v>
                </c:pt>
                <c:pt idx="654">
                  <c:v>42549</c:v>
                </c:pt>
                <c:pt idx="655">
                  <c:v>42548</c:v>
                </c:pt>
                <c:pt idx="656">
                  <c:v>42545</c:v>
                </c:pt>
                <c:pt idx="657">
                  <c:v>42544</c:v>
                </c:pt>
                <c:pt idx="658">
                  <c:v>42543</c:v>
                </c:pt>
                <c:pt idx="659">
                  <c:v>42542</c:v>
                </c:pt>
                <c:pt idx="660">
                  <c:v>42541</c:v>
                </c:pt>
                <c:pt idx="661">
                  <c:v>42538</c:v>
                </c:pt>
                <c:pt idx="662">
                  <c:v>42537</c:v>
                </c:pt>
                <c:pt idx="663">
                  <c:v>42536</c:v>
                </c:pt>
                <c:pt idx="664">
                  <c:v>42535</c:v>
                </c:pt>
                <c:pt idx="665">
                  <c:v>42534</c:v>
                </c:pt>
                <c:pt idx="666">
                  <c:v>42531</c:v>
                </c:pt>
                <c:pt idx="667">
                  <c:v>42530</c:v>
                </c:pt>
                <c:pt idx="668">
                  <c:v>42529</c:v>
                </c:pt>
                <c:pt idx="669">
                  <c:v>42528</c:v>
                </c:pt>
                <c:pt idx="670">
                  <c:v>42527</c:v>
                </c:pt>
                <c:pt idx="671">
                  <c:v>42524</c:v>
                </c:pt>
                <c:pt idx="672">
                  <c:v>42523</c:v>
                </c:pt>
                <c:pt idx="673">
                  <c:v>42522</c:v>
                </c:pt>
                <c:pt idx="674">
                  <c:v>42521</c:v>
                </c:pt>
                <c:pt idx="675">
                  <c:v>42520</c:v>
                </c:pt>
                <c:pt idx="676">
                  <c:v>42517</c:v>
                </c:pt>
                <c:pt idx="677">
                  <c:v>42516</c:v>
                </c:pt>
                <c:pt idx="678">
                  <c:v>42515</c:v>
                </c:pt>
                <c:pt idx="679">
                  <c:v>42514</c:v>
                </c:pt>
                <c:pt idx="680">
                  <c:v>42513</c:v>
                </c:pt>
                <c:pt idx="681">
                  <c:v>42510</c:v>
                </c:pt>
                <c:pt idx="682">
                  <c:v>42509</c:v>
                </c:pt>
                <c:pt idx="683">
                  <c:v>42508</c:v>
                </c:pt>
                <c:pt idx="684">
                  <c:v>42507</c:v>
                </c:pt>
                <c:pt idx="685">
                  <c:v>42506</c:v>
                </c:pt>
                <c:pt idx="686">
                  <c:v>42503</c:v>
                </c:pt>
                <c:pt idx="687">
                  <c:v>42502</c:v>
                </c:pt>
                <c:pt idx="688">
                  <c:v>42501</c:v>
                </c:pt>
                <c:pt idx="689">
                  <c:v>42500</c:v>
                </c:pt>
                <c:pt idx="690">
                  <c:v>42499</c:v>
                </c:pt>
                <c:pt idx="691">
                  <c:v>42496</c:v>
                </c:pt>
                <c:pt idx="692">
                  <c:v>42495</c:v>
                </c:pt>
                <c:pt idx="693">
                  <c:v>42494</c:v>
                </c:pt>
                <c:pt idx="694">
                  <c:v>42493</c:v>
                </c:pt>
                <c:pt idx="695">
                  <c:v>42492</c:v>
                </c:pt>
                <c:pt idx="696">
                  <c:v>42489</c:v>
                </c:pt>
                <c:pt idx="697">
                  <c:v>42488</c:v>
                </c:pt>
                <c:pt idx="698">
                  <c:v>42487</c:v>
                </c:pt>
                <c:pt idx="699">
                  <c:v>42486</c:v>
                </c:pt>
                <c:pt idx="700">
                  <c:v>42485</c:v>
                </c:pt>
                <c:pt idx="701">
                  <c:v>42482</c:v>
                </c:pt>
                <c:pt idx="702">
                  <c:v>42481</c:v>
                </c:pt>
                <c:pt idx="703">
                  <c:v>42480</c:v>
                </c:pt>
                <c:pt idx="704">
                  <c:v>42479</c:v>
                </c:pt>
                <c:pt idx="705">
                  <c:v>42478</c:v>
                </c:pt>
                <c:pt idx="706">
                  <c:v>42475</c:v>
                </c:pt>
                <c:pt idx="707">
                  <c:v>42474</c:v>
                </c:pt>
                <c:pt idx="708">
                  <c:v>42473</c:v>
                </c:pt>
                <c:pt idx="709">
                  <c:v>42472</c:v>
                </c:pt>
                <c:pt idx="710">
                  <c:v>42471</c:v>
                </c:pt>
                <c:pt idx="711">
                  <c:v>42468</c:v>
                </c:pt>
                <c:pt idx="712">
                  <c:v>42467</c:v>
                </c:pt>
                <c:pt idx="713">
                  <c:v>42466</c:v>
                </c:pt>
                <c:pt idx="714">
                  <c:v>42465</c:v>
                </c:pt>
                <c:pt idx="715">
                  <c:v>42464</c:v>
                </c:pt>
                <c:pt idx="716">
                  <c:v>42461</c:v>
                </c:pt>
                <c:pt idx="717">
                  <c:v>42460</c:v>
                </c:pt>
                <c:pt idx="718">
                  <c:v>42459</c:v>
                </c:pt>
                <c:pt idx="719">
                  <c:v>42458</c:v>
                </c:pt>
                <c:pt idx="720">
                  <c:v>42457</c:v>
                </c:pt>
                <c:pt idx="721">
                  <c:v>42454</c:v>
                </c:pt>
                <c:pt idx="722">
                  <c:v>42453</c:v>
                </c:pt>
                <c:pt idx="723">
                  <c:v>42452</c:v>
                </c:pt>
                <c:pt idx="724">
                  <c:v>42451</c:v>
                </c:pt>
                <c:pt idx="725">
                  <c:v>42450</c:v>
                </c:pt>
                <c:pt idx="726">
                  <c:v>42447</c:v>
                </c:pt>
                <c:pt idx="727">
                  <c:v>42446</c:v>
                </c:pt>
                <c:pt idx="728">
                  <c:v>42445</c:v>
                </c:pt>
                <c:pt idx="729">
                  <c:v>42444</c:v>
                </c:pt>
                <c:pt idx="730">
                  <c:v>42443</c:v>
                </c:pt>
                <c:pt idx="731">
                  <c:v>42440</c:v>
                </c:pt>
                <c:pt idx="732">
                  <c:v>42439</c:v>
                </c:pt>
                <c:pt idx="733">
                  <c:v>42438</c:v>
                </c:pt>
                <c:pt idx="734">
                  <c:v>42437</c:v>
                </c:pt>
                <c:pt idx="735">
                  <c:v>42436</c:v>
                </c:pt>
                <c:pt idx="736">
                  <c:v>42433</c:v>
                </c:pt>
                <c:pt idx="737">
                  <c:v>42432</c:v>
                </c:pt>
                <c:pt idx="738">
                  <c:v>42431</c:v>
                </c:pt>
                <c:pt idx="739">
                  <c:v>42430</c:v>
                </c:pt>
                <c:pt idx="740">
                  <c:v>42429</c:v>
                </c:pt>
                <c:pt idx="741">
                  <c:v>42426</c:v>
                </c:pt>
                <c:pt idx="742">
                  <c:v>42425</c:v>
                </c:pt>
                <c:pt idx="743">
                  <c:v>42424</c:v>
                </c:pt>
                <c:pt idx="744">
                  <c:v>42423</c:v>
                </c:pt>
                <c:pt idx="745">
                  <c:v>42422</c:v>
                </c:pt>
                <c:pt idx="746">
                  <c:v>42419</c:v>
                </c:pt>
                <c:pt idx="747">
                  <c:v>42418</c:v>
                </c:pt>
                <c:pt idx="748">
                  <c:v>42417</c:v>
                </c:pt>
                <c:pt idx="749">
                  <c:v>42416</c:v>
                </c:pt>
                <c:pt idx="750">
                  <c:v>42415</c:v>
                </c:pt>
                <c:pt idx="751">
                  <c:v>42412</c:v>
                </c:pt>
                <c:pt idx="752">
                  <c:v>42411</c:v>
                </c:pt>
                <c:pt idx="753">
                  <c:v>42410</c:v>
                </c:pt>
                <c:pt idx="754">
                  <c:v>42409</c:v>
                </c:pt>
                <c:pt idx="755">
                  <c:v>42408</c:v>
                </c:pt>
                <c:pt idx="756">
                  <c:v>42405</c:v>
                </c:pt>
                <c:pt idx="757">
                  <c:v>42404</c:v>
                </c:pt>
                <c:pt idx="758">
                  <c:v>42403</c:v>
                </c:pt>
                <c:pt idx="759">
                  <c:v>42402</c:v>
                </c:pt>
                <c:pt idx="760">
                  <c:v>42401</c:v>
                </c:pt>
                <c:pt idx="761">
                  <c:v>42398</c:v>
                </c:pt>
                <c:pt idx="762">
                  <c:v>42397</c:v>
                </c:pt>
                <c:pt idx="763">
                  <c:v>42396</c:v>
                </c:pt>
                <c:pt idx="764">
                  <c:v>42395</c:v>
                </c:pt>
                <c:pt idx="765">
                  <c:v>42394</c:v>
                </c:pt>
                <c:pt idx="766">
                  <c:v>42391</c:v>
                </c:pt>
                <c:pt idx="767">
                  <c:v>42390</c:v>
                </c:pt>
                <c:pt idx="768">
                  <c:v>42389</c:v>
                </c:pt>
                <c:pt idx="769">
                  <c:v>42388</c:v>
                </c:pt>
                <c:pt idx="770">
                  <c:v>42387</c:v>
                </c:pt>
                <c:pt idx="771">
                  <c:v>42384</c:v>
                </c:pt>
                <c:pt idx="772">
                  <c:v>42383</c:v>
                </c:pt>
                <c:pt idx="773">
                  <c:v>42382</c:v>
                </c:pt>
                <c:pt idx="774">
                  <c:v>42381</c:v>
                </c:pt>
                <c:pt idx="775">
                  <c:v>42380</c:v>
                </c:pt>
                <c:pt idx="776">
                  <c:v>42377</c:v>
                </c:pt>
                <c:pt idx="777">
                  <c:v>42376</c:v>
                </c:pt>
                <c:pt idx="778">
                  <c:v>42375</c:v>
                </c:pt>
                <c:pt idx="779">
                  <c:v>42374</c:v>
                </c:pt>
                <c:pt idx="780">
                  <c:v>42373</c:v>
                </c:pt>
                <c:pt idx="781">
                  <c:v>42370</c:v>
                </c:pt>
                <c:pt idx="782">
                  <c:v>42369</c:v>
                </c:pt>
                <c:pt idx="783">
                  <c:v>42368</c:v>
                </c:pt>
                <c:pt idx="784">
                  <c:v>42367</c:v>
                </c:pt>
                <c:pt idx="785">
                  <c:v>42366</c:v>
                </c:pt>
                <c:pt idx="786">
                  <c:v>42363</c:v>
                </c:pt>
                <c:pt idx="787">
                  <c:v>42362</c:v>
                </c:pt>
                <c:pt idx="788">
                  <c:v>42361</c:v>
                </c:pt>
                <c:pt idx="789">
                  <c:v>42360</c:v>
                </c:pt>
                <c:pt idx="790">
                  <c:v>42359</c:v>
                </c:pt>
                <c:pt idx="791">
                  <c:v>42356</c:v>
                </c:pt>
                <c:pt idx="792">
                  <c:v>42355</c:v>
                </c:pt>
                <c:pt idx="793">
                  <c:v>42354</c:v>
                </c:pt>
                <c:pt idx="794">
                  <c:v>42353</c:v>
                </c:pt>
                <c:pt idx="795">
                  <c:v>42352</c:v>
                </c:pt>
                <c:pt idx="796">
                  <c:v>42349</c:v>
                </c:pt>
                <c:pt idx="797">
                  <c:v>42348</c:v>
                </c:pt>
                <c:pt idx="798">
                  <c:v>42347</c:v>
                </c:pt>
                <c:pt idx="799">
                  <c:v>42346</c:v>
                </c:pt>
                <c:pt idx="800">
                  <c:v>42345</c:v>
                </c:pt>
                <c:pt idx="801">
                  <c:v>42342</c:v>
                </c:pt>
                <c:pt idx="802">
                  <c:v>42341</c:v>
                </c:pt>
                <c:pt idx="803">
                  <c:v>42340</c:v>
                </c:pt>
                <c:pt idx="804">
                  <c:v>42339</c:v>
                </c:pt>
                <c:pt idx="805">
                  <c:v>42338</c:v>
                </c:pt>
                <c:pt idx="806">
                  <c:v>42335</c:v>
                </c:pt>
                <c:pt idx="807">
                  <c:v>42334</c:v>
                </c:pt>
                <c:pt idx="808">
                  <c:v>42333</c:v>
                </c:pt>
                <c:pt idx="809">
                  <c:v>42332</c:v>
                </c:pt>
                <c:pt idx="810">
                  <c:v>42331</c:v>
                </c:pt>
                <c:pt idx="811">
                  <c:v>42328</c:v>
                </c:pt>
                <c:pt idx="812">
                  <c:v>42327</c:v>
                </c:pt>
                <c:pt idx="813">
                  <c:v>42326</c:v>
                </c:pt>
                <c:pt idx="814">
                  <c:v>42325</c:v>
                </c:pt>
                <c:pt idx="815">
                  <c:v>42324</c:v>
                </c:pt>
                <c:pt idx="816">
                  <c:v>42321</c:v>
                </c:pt>
                <c:pt idx="817">
                  <c:v>42320</c:v>
                </c:pt>
                <c:pt idx="818">
                  <c:v>42319</c:v>
                </c:pt>
                <c:pt idx="819">
                  <c:v>42318</c:v>
                </c:pt>
                <c:pt idx="820">
                  <c:v>42317</c:v>
                </c:pt>
                <c:pt idx="821">
                  <c:v>42314</c:v>
                </c:pt>
                <c:pt idx="822">
                  <c:v>42313</c:v>
                </c:pt>
                <c:pt idx="823">
                  <c:v>42312</c:v>
                </c:pt>
                <c:pt idx="824">
                  <c:v>42311</c:v>
                </c:pt>
                <c:pt idx="825">
                  <c:v>42310</c:v>
                </c:pt>
                <c:pt idx="826">
                  <c:v>42307</c:v>
                </c:pt>
                <c:pt idx="827">
                  <c:v>42306</c:v>
                </c:pt>
                <c:pt idx="828">
                  <c:v>42305</c:v>
                </c:pt>
                <c:pt idx="829">
                  <c:v>42304</c:v>
                </c:pt>
                <c:pt idx="830">
                  <c:v>42303</c:v>
                </c:pt>
                <c:pt idx="831">
                  <c:v>42300</c:v>
                </c:pt>
                <c:pt idx="832">
                  <c:v>42299</c:v>
                </c:pt>
                <c:pt idx="833">
                  <c:v>42298</c:v>
                </c:pt>
                <c:pt idx="834">
                  <c:v>42297</c:v>
                </c:pt>
                <c:pt idx="835">
                  <c:v>42296</c:v>
                </c:pt>
                <c:pt idx="836">
                  <c:v>42293</c:v>
                </c:pt>
                <c:pt idx="837">
                  <c:v>42292</c:v>
                </c:pt>
                <c:pt idx="838">
                  <c:v>42291</c:v>
                </c:pt>
                <c:pt idx="839">
                  <c:v>42290</c:v>
                </c:pt>
                <c:pt idx="840">
                  <c:v>42289</c:v>
                </c:pt>
                <c:pt idx="841">
                  <c:v>42286</c:v>
                </c:pt>
                <c:pt idx="842">
                  <c:v>42285</c:v>
                </c:pt>
                <c:pt idx="843">
                  <c:v>42284</c:v>
                </c:pt>
                <c:pt idx="844">
                  <c:v>42283</c:v>
                </c:pt>
                <c:pt idx="845">
                  <c:v>42282</c:v>
                </c:pt>
                <c:pt idx="846">
                  <c:v>42279</c:v>
                </c:pt>
                <c:pt idx="847">
                  <c:v>42278</c:v>
                </c:pt>
                <c:pt idx="848">
                  <c:v>42277</c:v>
                </c:pt>
                <c:pt idx="849">
                  <c:v>42276</c:v>
                </c:pt>
                <c:pt idx="850">
                  <c:v>42275</c:v>
                </c:pt>
                <c:pt idx="851">
                  <c:v>42272</c:v>
                </c:pt>
                <c:pt idx="852">
                  <c:v>42271</c:v>
                </c:pt>
                <c:pt idx="853">
                  <c:v>42270</c:v>
                </c:pt>
                <c:pt idx="854">
                  <c:v>42269</c:v>
                </c:pt>
                <c:pt idx="855">
                  <c:v>42268</c:v>
                </c:pt>
                <c:pt idx="856">
                  <c:v>42265</c:v>
                </c:pt>
                <c:pt idx="857">
                  <c:v>42264</c:v>
                </c:pt>
                <c:pt idx="858">
                  <c:v>42263</c:v>
                </c:pt>
                <c:pt idx="859">
                  <c:v>42262</c:v>
                </c:pt>
                <c:pt idx="860">
                  <c:v>42261</c:v>
                </c:pt>
                <c:pt idx="861">
                  <c:v>42258</c:v>
                </c:pt>
                <c:pt idx="862">
                  <c:v>42257</c:v>
                </c:pt>
                <c:pt idx="863">
                  <c:v>42256</c:v>
                </c:pt>
                <c:pt idx="864">
                  <c:v>42255</c:v>
                </c:pt>
                <c:pt idx="865">
                  <c:v>42254</c:v>
                </c:pt>
                <c:pt idx="866">
                  <c:v>42251</c:v>
                </c:pt>
                <c:pt idx="867">
                  <c:v>42250</c:v>
                </c:pt>
                <c:pt idx="868">
                  <c:v>42249</c:v>
                </c:pt>
                <c:pt idx="869">
                  <c:v>42248</c:v>
                </c:pt>
                <c:pt idx="870">
                  <c:v>42247</c:v>
                </c:pt>
                <c:pt idx="871">
                  <c:v>42244</c:v>
                </c:pt>
                <c:pt idx="872">
                  <c:v>42243</c:v>
                </c:pt>
                <c:pt idx="873">
                  <c:v>42242</c:v>
                </c:pt>
                <c:pt idx="874">
                  <c:v>42241</c:v>
                </c:pt>
                <c:pt idx="875">
                  <c:v>42240</c:v>
                </c:pt>
                <c:pt idx="876">
                  <c:v>42237</c:v>
                </c:pt>
                <c:pt idx="877">
                  <c:v>42236</c:v>
                </c:pt>
                <c:pt idx="878">
                  <c:v>42235</c:v>
                </c:pt>
                <c:pt idx="879">
                  <c:v>42234</c:v>
                </c:pt>
                <c:pt idx="880">
                  <c:v>42233</c:v>
                </c:pt>
                <c:pt idx="881">
                  <c:v>42230</c:v>
                </c:pt>
                <c:pt idx="882">
                  <c:v>42229</c:v>
                </c:pt>
                <c:pt idx="883">
                  <c:v>42228</c:v>
                </c:pt>
                <c:pt idx="884">
                  <c:v>42227</c:v>
                </c:pt>
                <c:pt idx="885">
                  <c:v>42226</c:v>
                </c:pt>
                <c:pt idx="886">
                  <c:v>42223</c:v>
                </c:pt>
                <c:pt idx="887">
                  <c:v>42222</c:v>
                </c:pt>
                <c:pt idx="888">
                  <c:v>42221</c:v>
                </c:pt>
                <c:pt idx="889">
                  <c:v>42220</c:v>
                </c:pt>
                <c:pt idx="890">
                  <c:v>42219</c:v>
                </c:pt>
                <c:pt idx="891">
                  <c:v>42216</c:v>
                </c:pt>
                <c:pt idx="892">
                  <c:v>42215</c:v>
                </c:pt>
                <c:pt idx="893">
                  <c:v>42214</c:v>
                </c:pt>
                <c:pt idx="894">
                  <c:v>42213</c:v>
                </c:pt>
                <c:pt idx="895">
                  <c:v>42212</c:v>
                </c:pt>
                <c:pt idx="896">
                  <c:v>42209</c:v>
                </c:pt>
                <c:pt idx="897">
                  <c:v>42208</c:v>
                </c:pt>
                <c:pt idx="898">
                  <c:v>42207</c:v>
                </c:pt>
                <c:pt idx="899">
                  <c:v>42206</c:v>
                </c:pt>
                <c:pt idx="900">
                  <c:v>42205</c:v>
                </c:pt>
                <c:pt idx="901">
                  <c:v>42202</c:v>
                </c:pt>
                <c:pt idx="902">
                  <c:v>42201</c:v>
                </c:pt>
                <c:pt idx="903">
                  <c:v>42200</c:v>
                </c:pt>
                <c:pt idx="904">
                  <c:v>42199</c:v>
                </c:pt>
                <c:pt idx="905">
                  <c:v>42198</c:v>
                </c:pt>
                <c:pt idx="906">
                  <c:v>42195</c:v>
                </c:pt>
                <c:pt idx="907">
                  <c:v>42194</c:v>
                </c:pt>
                <c:pt idx="908">
                  <c:v>42193</c:v>
                </c:pt>
                <c:pt idx="909">
                  <c:v>42192</c:v>
                </c:pt>
                <c:pt idx="910">
                  <c:v>42191</c:v>
                </c:pt>
                <c:pt idx="911">
                  <c:v>42188</c:v>
                </c:pt>
                <c:pt idx="912">
                  <c:v>42187</c:v>
                </c:pt>
                <c:pt idx="913">
                  <c:v>42186</c:v>
                </c:pt>
                <c:pt idx="914">
                  <c:v>42185</c:v>
                </c:pt>
                <c:pt idx="915">
                  <c:v>42184</c:v>
                </c:pt>
                <c:pt idx="916">
                  <c:v>42181</c:v>
                </c:pt>
                <c:pt idx="917">
                  <c:v>42180</c:v>
                </c:pt>
                <c:pt idx="918">
                  <c:v>42179</c:v>
                </c:pt>
                <c:pt idx="919">
                  <c:v>42178</c:v>
                </c:pt>
                <c:pt idx="920">
                  <c:v>42177</c:v>
                </c:pt>
                <c:pt idx="921">
                  <c:v>42174</c:v>
                </c:pt>
                <c:pt idx="922">
                  <c:v>42173</c:v>
                </c:pt>
                <c:pt idx="923">
                  <c:v>42172</c:v>
                </c:pt>
                <c:pt idx="924">
                  <c:v>42171</c:v>
                </c:pt>
                <c:pt idx="925">
                  <c:v>42170</c:v>
                </c:pt>
                <c:pt idx="926">
                  <c:v>42167</c:v>
                </c:pt>
                <c:pt idx="927">
                  <c:v>42166</c:v>
                </c:pt>
                <c:pt idx="928">
                  <c:v>42165</c:v>
                </c:pt>
                <c:pt idx="929">
                  <c:v>42164</c:v>
                </c:pt>
                <c:pt idx="930">
                  <c:v>42163</c:v>
                </c:pt>
                <c:pt idx="931">
                  <c:v>42160</c:v>
                </c:pt>
                <c:pt idx="932">
                  <c:v>42159</c:v>
                </c:pt>
                <c:pt idx="933">
                  <c:v>42158</c:v>
                </c:pt>
                <c:pt idx="934">
                  <c:v>42157</c:v>
                </c:pt>
                <c:pt idx="935">
                  <c:v>42156</c:v>
                </c:pt>
                <c:pt idx="936">
                  <c:v>42153</c:v>
                </c:pt>
                <c:pt idx="937">
                  <c:v>42152</c:v>
                </c:pt>
                <c:pt idx="938">
                  <c:v>42151</c:v>
                </c:pt>
                <c:pt idx="939">
                  <c:v>42150</c:v>
                </c:pt>
                <c:pt idx="940">
                  <c:v>42149</c:v>
                </c:pt>
                <c:pt idx="941">
                  <c:v>42146</c:v>
                </c:pt>
                <c:pt idx="942">
                  <c:v>42145</c:v>
                </c:pt>
                <c:pt idx="943">
                  <c:v>42144</c:v>
                </c:pt>
                <c:pt idx="944">
                  <c:v>42143</c:v>
                </c:pt>
                <c:pt idx="945">
                  <c:v>42142</c:v>
                </c:pt>
                <c:pt idx="946">
                  <c:v>42139</c:v>
                </c:pt>
                <c:pt idx="947">
                  <c:v>42138</c:v>
                </c:pt>
                <c:pt idx="948">
                  <c:v>42137</c:v>
                </c:pt>
                <c:pt idx="949">
                  <c:v>42136</c:v>
                </c:pt>
                <c:pt idx="950">
                  <c:v>42135</c:v>
                </c:pt>
                <c:pt idx="951">
                  <c:v>42132</c:v>
                </c:pt>
                <c:pt idx="952">
                  <c:v>42131</c:v>
                </c:pt>
                <c:pt idx="953">
                  <c:v>42130</c:v>
                </c:pt>
                <c:pt idx="954">
                  <c:v>42129</c:v>
                </c:pt>
                <c:pt idx="955">
                  <c:v>42128</c:v>
                </c:pt>
                <c:pt idx="956">
                  <c:v>42125</c:v>
                </c:pt>
                <c:pt idx="957">
                  <c:v>42124</c:v>
                </c:pt>
                <c:pt idx="958">
                  <c:v>42123</c:v>
                </c:pt>
                <c:pt idx="959">
                  <c:v>42122</c:v>
                </c:pt>
                <c:pt idx="960">
                  <c:v>42121</c:v>
                </c:pt>
                <c:pt idx="961">
                  <c:v>42118</c:v>
                </c:pt>
                <c:pt idx="962">
                  <c:v>42117</c:v>
                </c:pt>
                <c:pt idx="963">
                  <c:v>42116</c:v>
                </c:pt>
                <c:pt idx="964">
                  <c:v>42115</c:v>
                </c:pt>
                <c:pt idx="965">
                  <c:v>42114</c:v>
                </c:pt>
                <c:pt idx="966">
                  <c:v>42111</c:v>
                </c:pt>
                <c:pt idx="967">
                  <c:v>42110</c:v>
                </c:pt>
                <c:pt idx="968">
                  <c:v>42109</c:v>
                </c:pt>
                <c:pt idx="969">
                  <c:v>42108</c:v>
                </c:pt>
                <c:pt idx="970">
                  <c:v>42107</c:v>
                </c:pt>
                <c:pt idx="971">
                  <c:v>42104</c:v>
                </c:pt>
                <c:pt idx="972">
                  <c:v>42103</c:v>
                </c:pt>
                <c:pt idx="973">
                  <c:v>42102</c:v>
                </c:pt>
                <c:pt idx="974">
                  <c:v>42101</c:v>
                </c:pt>
                <c:pt idx="975">
                  <c:v>42100</c:v>
                </c:pt>
                <c:pt idx="976">
                  <c:v>42097</c:v>
                </c:pt>
                <c:pt idx="977">
                  <c:v>42096</c:v>
                </c:pt>
                <c:pt idx="978">
                  <c:v>42095</c:v>
                </c:pt>
                <c:pt idx="979">
                  <c:v>42094</c:v>
                </c:pt>
                <c:pt idx="980">
                  <c:v>42093</c:v>
                </c:pt>
                <c:pt idx="981">
                  <c:v>42090</c:v>
                </c:pt>
                <c:pt idx="982">
                  <c:v>42089</c:v>
                </c:pt>
                <c:pt idx="983">
                  <c:v>42088</c:v>
                </c:pt>
                <c:pt idx="984">
                  <c:v>42087</c:v>
                </c:pt>
                <c:pt idx="985">
                  <c:v>42086</c:v>
                </c:pt>
                <c:pt idx="986">
                  <c:v>42083</c:v>
                </c:pt>
                <c:pt idx="987">
                  <c:v>42082</c:v>
                </c:pt>
                <c:pt idx="988">
                  <c:v>42081</c:v>
                </c:pt>
                <c:pt idx="989">
                  <c:v>42080</c:v>
                </c:pt>
                <c:pt idx="990">
                  <c:v>42079</c:v>
                </c:pt>
                <c:pt idx="991">
                  <c:v>42076</c:v>
                </c:pt>
                <c:pt idx="992">
                  <c:v>42075</c:v>
                </c:pt>
                <c:pt idx="993">
                  <c:v>42074</c:v>
                </c:pt>
                <c:pt idx="994">
                  <c:v>42073</c:v>
                </c:pt>
                <c:pt idx="995">
                  <c:v>42072</c:v>
                </c:pt>
                <c:pt idx="996">
                  <c:v>42069</c:v>
                </c:pt>
                <c:pt idx="997">
                  <c:v>42068</c:v>
                </c:pt>
                <c:pt idx="998">
                  <c:v>42067</c:v>
                </c:pt>
                <c:pt idx="999">
                  <c:v>42066</c:v>
                </c:pt>
                <c:pt idx="1000">
                  <c:v>42065</c:v>
                </c:pt>
                <c:pt idx="1001">
                  <c:v>42062</c:v>
                </c:pt>
                <c:pt idx="1002">
                  <c:v>42061</c:v>
                </c:pt>
                <c:pt idx="1003">
                  <c:v>42060</c:v>
                </c:pt>
                <c:pt idx="1004">
                  <c:v>42059</c:v>
                </c:pt>
                <c:pt idx="1005">
                  <c:v>42058</c:v>
                </c:pt>
                <c:pt idx="1006">
                  <c:v>42055</c:v>
                </c:pt>
                <c:pt idx="1007">
                  <c:v>42054</c:v>
                </c:pt>
                <c:pt idx="1008">
                  <c:v>42053</c:v>
                </c:pt>
                <c:pt idx="1009">
                  <c:v>42052</c:v>
                </c:pt>
                <c:pt idx="1010">
                  <c:v>42051</c:v>
                </c:pt>
                <c:pt idx="1011">
                  <c:v>42048</c:v>
                </c:pt>
                <c:pt idx="1012">
                  <c:v>42047</c:v>
                </c:pt>
                <c:pt idx="1013">
                  <c:v>42046</c:v>
                </c:pt>
                <c:pt idx="1014">
                  <c:v>42045</c:v>
                </c:pt>
                <c:pt idx="1015">
                  <c:v>42044</c:v>
                </c:pt>
                <c:pt idx="1016">
                  <c:v>42041</c:v>
                </c:pt>
                <c:pt idx="1017">
                  <c:v>42040</c:v>
                </c:pt>
                <c:pt idx="1018">
                  <c:v>42039</c:v>
                </c:pt>
                <c:pt idx="1019">
                  <c:v>42038</c:v>
                </c:pt>
                <c:pt idx="1020">
                  <c:v>42037</c:v>
                </c:pt>
                <c:pt idx="1021">
                  <c:v>42034</c:v>
                </c:pt>
                <c:pt idx="1022">
                  <c:v>42033</c:v>
                </c:pt>
                <c:pt idx="1023">
                  <c:v>42032</c:v>
                </c:pt>
                <c:pt idx="1024">
                  <c:v>42031</c:v>
                </c:pt>
                <c:pt idx="1025">
                  <c:v>42030</c:v>
                </c:pt>
                <c:pt idx="1026">
                  <c:v>42027</c:v>
                </c:pt>
                <c:pt idx="1027">
                  <c:v>42026</c:v>
                </c:pt>
                <c:pt idx="1028">
                  <c:v>42025</c:v>
                </c:pt>
                <c:pt idx="1029">
                  <c:v>42024</c:v>
                </c:pt>
                <c:pt idx="1030">
                  <c:v>42023</c:v>
                </c:pt>
                <c:pt idx="1031">
                  <c:v>42020</c:v>
                </c:pt>
                <c:pt idx="1032">
                  <c:v>42019</c:v>
                </c:pt>
                <c:pt idx="1033">
                  <c:v>42018</c:v>
                </c:pt>
                <c:pt idx="1034">
                  <c:v>42017</c:v>
                </c:pt>
                <c:pt idx="1035">
                  <c:v>42016</c:v>
                </c:pt>
                <c:pt idx="1036">
                  <c:v>42013</c:v>
                </c:pt>
                <c:pt idx="1037">
                  <c:v>42012</c:v>
                </c:pt>
                <c:pt idx="1038">
                  <c:v>42011</c:v>
                </c:pt>
                <c:pt idx="1039">
                  <c:v>42010</c:v>
                </c:pt>
                <c:pt idx="1040">
                  <c:v>42009</c:v>
                </c:pt>
                <c:pt idx="1041">
                  <c:v>42006</c:v>
                </c:pt>
                <c:pt idx="1042">
                  <c:v>42005</c:v>
                </c:pt>
                <c:pt idx="1043">
                  <c:v>42004</c:v>
                </c:pt>
                <c:pt idx="1044">
                  <c:v>42003</c:v>
                </c:pt>
                <c:pt idx="1045">
                  <c:v>42002</c:v>
                </c:pt>
                <c:pt idx="1046">
                  <c:v>41999</c:v>
                </c:pt>
                <c:pt idx="1047">
                  <c:v>41998</c:v>
                </c:pt>
                <c:pt idx="1048">
                  <c:v>41997</c:v>
                </c:pt>
                <c:pt idx="1049">
                  <c:v>41996</c:v>
                </c:pt>
                <c:pt idx="1050">
                  <c:v>41995</c:v>
                </c:pt>
                <c:pt idx="1051">
                  <c:v>41992</c:v>
                </c:pt>
                <c:pt idx="1052">
                  <c:v>41991</c:v>
                </c:pt>
                <c:pt idx="1053">
                  <c:v>41990</c:v>
                </c:pt>
                <c:pt idx="1054">
                  <c:v>41989</c:v>
                </c:pt>
                <c:pt idx="1055">
                  <c:v>41988</c:v>
                </c:pt>
                <c:pt idx="1056">
                  <c:v>41985</c:v>
                </c:pt>
                <c:pt idx="1057">
                  <c:v>41984</c:v>
                </c:pt>
                <c:pt idx="1058">
                  <c:v>41983</c:v>
                </c:pt>
                <c:pt idx="1059">
                  <c:v>41982</c:v>
                </c:pt>
                <c:pt idx="1060">
                  <c:v>41981</c:v>
                </c:pt>
                <c:pt idx="1061">
                  <c:v>41978</c:v>
                </c:pt>
                <c:pt idx="1062">
                  <c:v>41977</c:v>
                </c:pt>
                <c:pt idx="1063">
                  <c:v>41976</c:v>
                </c:pt>
                <c:pt idx="1064">
                  <c:v>41975</c:v>
                </c:pt>
                <c:pt idx="1065">
                  <c:v>41974</c:v>
                </c:pt>
                <c:pt idx="1066">
                  <c:v>41971</c:v>
                </c:pt>
                <c:pt idx="1067">
                  <c:v>41970</c:v>
                </c:pt>
                <c:pt idx="1068">
                  <c:v>41969</c:v>
                </c:pt>
                <c:pt idx="1069">
                  <c:v>41968</c:v>
                </c:pt>
                <c:pt idx="1070">
                  <c:v>41967</c:v>
                </c:pt>
                <c:pt idx="1071">
                  <c:v>41964</c:v>
                </c:pt>
                <c:pt idx="1072">
                  <c:v>41963</c:v>
                </c:pt>
                <c:pt idx="1073">
                  <c:v>41962</c:v>
                </c:pt>
                <c:pt idx="1074">
                  <c:v>41961</c:v>
                </c:pt>
                <c:pt idx="1075">
                  <c:v>41960</c:v>
                </c:pt>
                <c:pt idx="1076">
                  <c:v>41957</c:v>
                </c:pt>
                <c:pt idx="1077">
                  <c:v>41956</c:v>
                </c:pt>
                <c:pt idx="1078">
                  <c:v>41955</c:v>
                </c:pt>
                <c:pt idx="1079">
                  <c:v>41954</c:v>
                </c:pt>
                <c:pt idx="1080">
                  <c:v>41953</c:v>
                </c:pt>
                <c:pt idx="1081">
                  <c:v>41950</c:v>
                </c:pt>
                <c:pt idx="1082">
                  <c:v>41949</c:v>
                </c:pt>
                <c:pt idx="1083">
                  <c:v>41948</c:v>
                </c:pt>
                <c:pt idx="1084">
                  <c:v>41947</c:v>
                </c:pt>
                <c:pt idx="1085">
                  <c:v>41946</c:v>
                </c:pt>
                <c:pt idx="1086">
                  <c:v>41943</c:v>
                </c:pt>
                <c:pt idx="1087">
                  <c:v>41942</c:v>
                </c:pt>
                <c:pt idx="1088">
                  <c:v>41941</c:v>
                </c:pt>
                <c:pt idx="1089">
                  <c:v>41940</c:v>
                </c:pt>
                <c:pt idx="1090">
                  <c:v>41939</c:v>
                </c:pt>
                <c:pt idx="1091">
                  <c:v>41936</c:v>
                </c:pt>
                <c:pt idx="1092">
                  <c:v>41935</c:v>
                </c:pt>
                <c:pt idx="1093">
                  <c:v>41934</c:v>
                </c:pt>
                <c:pt idx="1094">
                  <c:v>41933</c:v>
                </c:pt>
                <c:pt idx="1095">
                  <c:v>41932</c:v>
                </c:pt>
                <c:pt idx="1096">
                  <c:v>41929</c:v>
                </c:pt>
                <c:pt idx="1097">
                  <c:v>41928</c:v>
                </c:pt>
                <c:pt idx="1098">
                  <c:v>41927</c:v>
                </c:pt>
                <c:pt idx="1099">
                  <c:v>41926</c:v>
                </c:pt>
                <c:pt idx="1100">
                  <c:v>41925</c:v>
                </c:pt>
                <c:pt idx="1101">
                  <c:v>41922</c:v>
                </c:pt>
                <c:pt idx="1102">
                  <c:v>41921</c:v>
                </c:pt>
                <c:pt idx="1103">
                  <c:v>41920</c:v>
                </c:pt>
                <c:pt idx="1104">
                  <c:v>41919</c:v>
                </c:pt>
                <c:pt idx="1105">
                  <c:v>41918</c:v>
                </c:pt>
                <c:pt idx="1106">
                  <c:v>41915</c:v>
                </c:pt>
                <c:pt idx="1107">
                  <c:v>41914</c:v>
                </c:pt>
                <c:pt idx="1108">
                  <c:v>41913</c:v>
                </c:pt>
                <c:pt idx="1109">
                  <c:v>41912</c:v>
                </c:pt>
                <c:pt idx="1110">
                  <c:v>41911</c:v>
                </c:pt>
                <c:pt idx="1111">
                  <c:v>41908</c:v>
                </c:pt>
                <c:pt idx="1112">
                  <c:v>41907</c:v>
                </c:pt>
                <c:pt idx="1113">
                  <c:v>41906</c:v>
                </c:pt>
                <c:pt idx="1114">
                  <c:v>41905</c:v>
                </c:pt>
                <c:pt idx="1115">
                  <c:v>41904</c:v>
                </c:pt>
                <c:pt idx="1116">
                  <c:v>41901</c:v>
                </c:pt>
                <c:pt idx="1117">
                  <c:v>41900</c:v>
                </c:pt>
                <c:pt idx="1118">
                  <c:v>41899</c:v>
                </c:pt>
                <c:pt idx="1119">
                  <c:v>41898</c:v>
                </c:pt>
                <c:pt idx="1120">
                  <c:v>41897</c:v>
                </c:pt>
                <c:pt idx="1121">
                  <c:v>41894</c:v>
                </c:pt>
                <c:pt idx="1122">
                  <c:v>41893</c:v>
                </c:pt>
                <c:pt idx="1123">
                  <c:v>41892</c:v>
                </c:pt>
                <c:pt idx="1124">
                  <c:v>41891</c:v>
                </c:pt>
                <c:pt idx="1125">
                  <c:v>41890</c:v>
                </c:pt>
                <c:pt idx="1126">
                  <c:v>41887</c:v>
                </c:pt>
                <c:pt idx="1127">
                  <c:v>41886</c:v>
                </c:pt>
                <c:pt idx="1128">
                  <c:v>41885</c:v>
                </c:pt>
                <c:pt idx="1129">
                  <c:v>41884</c:v>
                </c:pt>
                <c:pt idx="1130">
                  <c:v>41883</c:v>
                </c:pt>
                <c:pt idx="1131">
                  <c:v>41880</c:v>
                </c:pt>
                <c:pt idx="1132">
                  <c:v>41879</c:v>
                </c:pt>
                <c:pt idx="1133">
                  <c:v>41878</c:v>
                </c:pt>
                <c:pt idx="1134">
                  <c:v>41877</c:v>
                </c:pt>
                <c:pt idx="1135">
                  <c:v>41876</c:v>
                </c:pt>
                <c:pt idx="1136">
                  <c:v>41873</c:v>
                </c:pt>
                <c:pt idx="1137">
                  <c:v>41872</c:v>
                </c:pt>
                <c:pt idx="1138">
                  <c:v>41871</c:v>
                </c:pt>
                <c:pt idx="1139">
                  <c:v>41870</c:v>
                </c:pt>
                <c:pt idx="1140">
                  <c:v>41869</c:v>
                </c:pt>
                <c:pt idx="1141">
                  <c:v>41866</c:v>
                </c:pt>
                <c:pt idx="1142">
                  <c:v>41865</c:v>
                </c:pt>
                <c:pt idx="1143">
                  <c:v>41864</c:v>
                </c:pt>
                <c:pt idx="1144">
                  <c:v>41863</c:v>
                </c:pt>
                <c:pt idx="1145">
                  <c:v>41862</c:v>
                </c:pt>
                <c:pt idx="1146">
                  <c:v>41859</c:v>
                </c:pt>
                <c:pt idx="1147">
                  <c:v>41858</c:v>
                </c:pt>
                <c:pt idx="1148">
                  <c:v>41857</c:v>
                </c:pt>
                <c:pt idx="1149">
                  <c:v>41856</c:v>
                </c:pt>
                <c:pt idx="1150">
                  <c:v>41855</c:v>
                </c:pt>
                <c:pt idx="1151">
                  <c:v>41852</c:v>
                </c:pt>
                <c:pt idx="1152">
                  <c:v>41851</c:v>
                </c:pt>
                <c:pt idx="1153">
                  <c:v>41850</c:v>
                </c:pt>
                <c:pt idx="1154">
                  <c:v>41849</c:v>
                </c:pt>
                <c:pt idx="1155">
                  <c:v>41848</c:v>
                </c:pt>
                <c:pt idx="1156">
                  <c:v>41845</c:v>
                </c:pt>
                <c:pt idx="1157">
                  <c:v>41844</c:v>
                </c:pt>
                <c:pt idx="1158">
                  <c:v>41843</c:v>
                </c:pt>
                <c:pt idx="1159">
                  <c:v>41842</c:v>
                </c:pt>
                <c:pt idx="1160">
                  <c:v>41841</c:v>
                </c:pt>
                <c:pt idx="1161">
                  <c:v>41838</c:v>
                </c:pt>
                <c:pt idx="1162">
                  <c:v>41837</c:v>
                </c:pt>
                <c:pt idx="1163">
                  <c:v>41836</c:v>
                </c:pt>
                <c:pt idx="1164">
                  <c:v>41835</c:v>
                </c:pt>
                <c:pt idx="1165">
                  <c:v>41834</c:v>
                </c:pt>
                <c:pt idx="1166">
                  <c:v>41831</c:v>
                </c:pt>
                <c:pt idx="1167">
                  <c:v>41830</c:v>
                </c:pt>
                <c:pt idx="1168">
                  <c:v>41829</c:v>
                </c:pt>
                <c:pt idx="1169">
                  <c:v>41828</c:v>
                </c:pt>
                <c:pt idx="1170">
                  <c:v>41827</c:v>
                </c:pt>
                <c:pt idx="1171">
                  <c:v>41824</c:v>
                </c:pt>
                <c:pt idx="1172">
                  <c:v>41823</c:v>
                </c:pt>
                <c:pt idx="1173">
                  <c:v>41822</c:v>
                </c:pt>
                <c:pt idx="1174">
                  <c:v>41821</c:v>
                </c:pt>
                <c:pt idx="1175">
                  <c:v>41820</c:v>
                </c:pt>
                <c:pt idx="1176">
                  <c:v>41817</c:v>
                </c:pt>
                <c:pt idx="1177">
                  <c:v>41816</c:v>
                </c:pt>
                <c:pt idx="1178">
                  <c:v>41815</c:v>
                </c:pt>
                <c:pt idx="1179">
                  <c:v>41814</c:v>
                </c:pt>
                <c:pt idx="1180">
                  <c:v>41813</c:v>
                </c:pt>
                <c:pt idx="1181">
                  <c:v>41810</c:v>
                </c:pt>
                <c:pt idx="1182">
                  <c:v>41809</c:v>
                </c:pt>
                <c:pt idx="1183">
                  <c:v>41808</c:v>
                </c:pt>
                <c:pt idx="1184">
                  <c:v>41807</c:v>
                </c:pt>
                <c:pt idx="1185">
                  <c:v>41806</c:v>
                </c:pt>
                <c:pt idx="1186">
                  <c:v>41803</c:v>
                </c:pt>
                <c:pt idx="1187">
                  <c:v>41802</c:v>
                </c:pt>
                <c:pt idx="1188">
                  <c:v>41801</c:v>
                </c:pt>
                <c:pt idx="1189">
                  <c:v>41800</c:v>
                </c:pt>
                <c:pt idx="1190">
                  <c:v>41799</c:v>
                </c:pt>
                <c:pt idx="1191">
                  <c:v>41796</c:v>
                </c:pt>
                <c:pt idx="1192">
                  <c:v>41795</c:v>
                </c:pt>
                <c:pt idx="1193">
                  <c:v>41794</c:v>
                </c:pt>
                <c:pt idx="1194">
                  <c:v>41793</c:v>
                </c:pt>
                <c:pt idx="1195">
                  <c:v>41792</c:v>
                </c:pt>
                <c:pt idx="1196">
                  <c:v>41789</c:v>
                </c:pt>
                <c:pt idx="1197">
                  <c:v>41788</c:v>
                </c:pt>
                <c:pt idx="1198">
                  <c:v>41787</c:v>
                </c:pt>
                <c:pt idx="1199">
                  <c:v>41786</c:v>
                </c:pt>
                <c:pt idx="1200">
                  <c:v>41785</c:v>
                </c:pt>
                <c:pt idx="1201">
                  <c:v>41782</c:v>
                </c:pt>
                <c:pt idx="1202">
                  <c:v>41781</c:v>
                </c:pt>
                <c:pt idx="1203">
                  <c:v>41780</c:v>
                </c:pt>
                <c:pt idx="1204">
                  <c:v>41779</c:v>
                </c:pt>
                <c:pt idx="1205">
                  <c:v>41778</c:v>
                </c:pt>
                <c:pt idx="1206">
                  <c:v>41775</c:v>
                </c:pt>
                <c:pt idx="1207">
                  <c:v>41774</c:v>
                </c:pt>
                <c:pt idx="1208">
                  <c:v>41773</c:v>
                </c:pt>
                <c:pt idx="1209">
                  <c:v>41772</c:v>
                </c:pt>
                <c:pt idx="1210">
                  <c:v>41771</c:v>
                </c:pt>
                <c:pt idx="1211">
                  <c:v>41768</c:v>
                </c:pt>
                <c:pt idx="1212">
                  <c:v>41767</c:v>
                </c:pt>
                <c:pt idx="1213">
                  <c:v>41766</c:v>
                </c:pt>
                <c:pt idx="1214">
                  <c:v>41765</c:v>
                </c:pt>
                <c:pt idx="1215">
                  <c:v>41764</c:v>
                </c:pt>
                <c:pt idx="1216">
                  <c:v>41761</c:v>
                </c:pt>
                <c:pt idx="1217">
                  <c:v>41760</c:v>
                </c:pt>
                <c:pt idx="1218">
                  <c:v>41759</c:v>
                </c:pt>
                <c:pt idx="1219">
                  <c:v>41758</c:v>
                </c:pt>
                <c:pt idx="1220">
                  <c:v>41757</c:v>
                </c:pt>
                <c:pt idx="1221">
                  <c:v>41754</c:v>
                </c:pt>
                <c:pt idx="1222">
                  <c:v>41753</c:v>
                </c:pt>
                <c:pt idx="1223">
                  <c:v>41752</c:v>
                </c:pt>
                <c:pt idx="1224">
                  <c:v>41751</c:v>
                </c:pt>
                <c:pt idx="1225">
                  <c:v>41750</c:v>
                </c:pt>
                <c:pt idx="1226">
                  <c:v>41747</c:v>
                </c:pt>
                <c:pt idx="1227">
                  <c:v>41746</c:v>
                </c:pt>
                <c:pt idx="1228">
                  <c:v>41745</c:v>
                </c:pt>
                <c:pt idx="1229">
                  <c:v>41744</c:v>
                </c:pt>
                <c:pt idx="1230">
                  <c:v>41743</c:v>
                </c:pt>
                <c:pt idx="1231">
                  <c:v>41740</c:v>
                </c:pt>
                <c:pt idx="1232">
                  <c:v>41739</c:v>
                </c:pt>
                <c:pt idx="1233">
                  <c:v>41738</c:v>
                </c:pt>
                <c:pt idx="1234">
                  <c:v>41737</c:v>
                </c:pt>
                <c:pt idx="1235">
                  <c:v>41736</c:v>
                </c:pt>
                <c:pt idx="1236">
                  <c:v>41733</c:v>
                </c:pt>
                <c:pt idx="1237">
                  <c:v>41732</c:v>
                </c:pt>
                <c:pt idx="1238">
                  <c:v>41731</c:v>
                </c:pt>
                <c:pt idx="1239">
                  <c:v>41730</c:v>
                </c:pt>
                <c:pt idx="1240">
                  <c:v>41729</c:v>
                </c:pt>
                <c:pt idx="1241">
                  <c:v>41726</c:v>
                </c:pt>
                <c:pt idx="1242">
                  <c:v>41725</c:v>
                </c:pt>
                <c:pt idx="1243">
                  <c:v>41724</c:v>
                </c:pt>
                <c:pt idx="1244">
                  <c:v>41723</c:v>
                </c:pt>
                <c:pt idx="1245">
                  <c:v>41722</c:v>
                </c:pt>
                <c:pt idx="1246">
                  <c:v>41719</c:v>
                </c:pt>
                <c:pt idx="1247">
                  <c:v>41718</c:v>
                </c:pt>
                <c:pt idx="1248">
                  <c:v>41717</c:v>
                </c:pt>
                <c:pt idx="1249">
                  <c:v>41716</c:v>
                </c:pt>
                <c:pt idx="1250">
                  <c:v>41715</c:v>
                </c:pt>
                <c:pt idx="1251">
                  <c:v>41712</c:v>
                </c:pt>
                <c:pt idx="1252">
                  <c:v>41711</c:v>
                </c:pt>
                <c:pt idx="1253">
                  <c:v>41710</c:v>
                </c:pt>
                <c:pt idx="1254">
                  <c:v>41709</c:v>
                </c:pt>
                <c:pt idx="1255">
                  <c:v>41708</c:v>
                </c:pt>
                <c:pt idx="1256">
                  <c:v>41705</c:v>
                </c:pt>
                <c:pt idx="1257">
                  <c:v>41704</c:v>
                </c:pt>
                <c:pt idx="1258">
                  <c:v>41703</c:v>
                </c:pt>
                <c:pt idx="1259">
                  <c:v>41702</c:v>
                </c:pt>
                <c:pt idx="1260">
                  <c:v>41701</c:v>
                </c:pt>
                <c:pt idx="1261">
                  <c:v>41698</c:v>
                </c:pt>
                <c:pt idx="1262">
                  <c:v>41697</c:v>
                </c:pt>
                <c:pt idx="1263">
                  <c:v>41696</c:v>
                </c:pt>
                <c:pt idx="1264">
                  <c:v>41695</c:v>
                </c:pt>
                <c:pt idx="1265">
                  <c:v>41694</c:v>
                </c:pt>
                <c:pt idx="1266">
                  <c:v>41691</c:v>
                </c:pt>
                <c:pt idx="1267">
                  <c:v>41690</c:v>
                </c:pt>
                <c:pt idx="1268">
                  <c:v>41689</c:v>
                </c:pt>
                <c:pt idx="1269">
                  <c:v>41688</c:v>
                </c:pt>
                <c:pt idx="1270">
                  <c:v>41687</c:v>
                </c:pt>
                <c:pt idx="1271">
                  <c:v>41684</c:v>
                </c:pt>
                <c:pt idx="1272">
                  <c:v>41683</c:v>
                </c:pt>
                <c:pt idx="1273">
                  <c:v>41682</c:v>
                </c:pt>
                <c:pt idx="1274">
                  <c:v>41681</c:v>
                </c:pt>
                <c:pt idx="1275">
                  <c:v>41680</c:v>
                </c:pt>
                <c:pt idx="1276">
                  <c:v>41677</c:v>
                </c:pt>
                <c:pt idx="1277">
                  <c:v>41676</c:v>
                </c:pt>
                <c:pt idx="1278">
                  <c:v>41675</c:v>
                </c:pt>
                <c:pt idx="1279">
                  <c:v>41674</c:v>
                </c:pt>
                <c:pt idx="1280">
                  <c:v>41673</c:v>
                </c:pt>
                <c:pt idx="1281">
                  <c:v>41670</c:v>
                </c:pt>
                <c:pt idx="1282">
                  <c:v>41669</c:v>
                </c:pt>
                <c:pt idx="1283">
                  <c:v>41668</c:v>
                </c:pt>
                <c:pt idx="1284">
                  <c:v>41667</c:v>
                </c:pt>
                <c:pt idx="1285">
                  <c:v>41666</c:v>
                </c:pt>
                <c:pt idx="1286">
                  <c:v>41663</c:v>
                </c:pt>
                <c:pt idx="1287">
                  <c:v>41662</c:v>
                </c:pt>
                <c:pt idx="1288">
                  <c:v>41661</c:v>
                </c:pt>
                <c:pt idx="1289">
                  <c:v>41660</c:v>
                </c:pt>
                <c:pt idx="1290">
                  <c:v>41659</c:v>
                </c:pt>
                <c:pt idx="1291">
                  <c:v>41656</c:v>
                </c:pt>
                <c:pt idx="1292">
                  <c:v>41655</c:v>
                </c:pt>
                <c:pt idx="1293">
                  <c:v>41654</c:v>
                </c:pt>
                <c:pt idx="1294">
                  <c:v>41653</c:v>
                </c:pt>
                <c:pt idx="1295">
                  <c:v>41652</c:v>
                </c:pt>
                <c:pt idx="1296">
                  <c:v>41649</c:v>
                </c:pt>
                <c:pt idx="1297">
                  <c:v>41648</c:v>
                </c:pt>
                <c:pt idx="1298">
                  <c:v>41647</c:v>
                </c:pt>
                <c:pt idx="1299">
                  <c:v>41646</c:v>
                </c:pt>
                <c:pt idx="1300">
                  <c:v>41645</c:v>
                </c:pt>
                <c:pt idx="1301">
                  <c:v>41642</c:v>
                </c:pt>
                <c:pt idx="1302">
                  <c:v>41641</c:v>
                </c:pt>
                <c:pt idx="1303">
                  <c:v>41640</c:v>
                </c:pt>
                <c:pt idx="1304">
                  <c:v>41639</c:v>
                </c:pt>
                <c:pt idx="1305">
                  <c:v>41638</c:v>
                </c:pt>
                <c:pt idx="1306">
                  <c:v>41635</c:v>
                </c:pt>
                <c:pt idx="1307">
                  <c:v>41634</c:v>
                </c:pt>
                <c:pt idx="1308">
                  <c:v>41633</c:v>
                </c:pt>
                <c:pt idx="1309">
                  <c:v>41632</c:v>
                </c:pt>
                <c:pt idx="1310">
                  <c:v>41631</c:v>
                </c:pt>
                <c:pt idx="1311">
                  <c:v>41628</c:v>
                </c:pt>
                <c:pt idx="1312">
                  <c:v>41627</c:v>
                </c:pt>
                <c:pt idx="1313">
                  <c:v>41626</c:v>
                </c:pt>
                <c:pt idx="1314">
                  <c:v>41625</c:v>
                </c:pt>
                <c:pt idx="1315">
                  <c:v>41624</c:v>
                </c:pt>
                <c:pt idx="1316">
                  <c:v>41621</c:v>
                </c:pt>
                <c:pt idx="1317">
                  <c:v>41620</c:v>
                </c:pt>
                <c:pt idx="1318">
                  <c:v>41619</c:v>
                </c:pt>
                <c:pt idx="1319">
                  <c:v>41618</c:v>
                </c:pt>
                <c:pt idx="1320">
                  <c:v>41617</c:v>
                </c:pt>
                <c:pt idx="1321">
                  <c:v>41614</c:v>
                </c:pt>
                <c:pt idx="1322">
                  <c:v>41613</c:v>
                </c:pt>
                <c:pt idx="1323">
                  <c:v>41612</c:v>
                </c:pt>
                <c:pt idx="1324">
                  <c:v>41611</c:v>
                </c:pt>
                <c:pt idx="1325">
                  <c:v>41610</c:v>
                </c:pt>
                <c:pt idx="1326">
                  <c:v>41607</c:v>
                </c:pt>
                <c:pt idx="1327">
                  <c:v>41606</c:v>
                </c:pt>
                <c:pt idx="1328">
                  <c:v>41605</c:v>
                </c:pt>
                <c:pt idx="1329">
                  <c:v>41604</c:v>
                </c:pt>
                <c:pt idx="1330">
                  <c:v>41603</c:v>
                </c:pt>
                <c:pt idx="1331">
                  <c:v>41600</c:v>
                </c:pt>
                <c:pt idx="1332">
                  <c:v>41599</c:v>
                </c:pt>
                <c:pt idx="1333">
                  <c:v>41598</c:v>
                </c:pt>
                <c:pt idx="1334">
                  <c:v>41597</c:v>
                </c:pt>
                <c:pt idx="1335">
                  <c:v>41596</c:v>
                </c:pt>
                <c:pt idx="1336">
                  <c:v>41593</c:v>
                </c:pt>
                <c:pt idx="1337">
                  <c:v>41592</c:v>
                </c:pt>
                <c:pt idx="1338">
                  <c:v>41591</c:v>
                </c:pt>
                <c:pt idx="1339">
                  <c:v>41590</c:v>
                </c:pt>
                <c:pt idx="1340">
                  <c:v>41589</c:v>
                </c:pt>
                <c:pt idx="1341">
                  <c:v>41586</c:v>
                </c:pt>
                <c:pt idx="1342">
                  <c:v>41585</c:v>
                </c:pt>
                <c:pt idx="1343">
                  <c:v>41584</c:v>
                </c:pt>
                <c:pt idx="1344">
                  <c:v>41583</c:v>
                </c:pt>
                <c:pt idx="1345">
                  <c:v>41582</c:v>
                </c:pt>
                <c:pt idx="1346">
                  <c:v>41579</c:v>
                </c:pt>
                <c:pt idx="1347">
                  <c:v>41578</c:v>
                </c:pt>
                <c:pt idx="1348">
                  <c:v>41577</c:v>
                </c:pt>
                <c:pt idx="1349">
                  <c:v>41576</c:v>
                </c:pt>
                <c:pt idx="1350">
                  <c:v>41575</c:v>
                </c:pt>
                <c:pt idx="1351">
                  <c:v>41572</c:v>
                </c:pt>
                <c:pt idx="1352">
                  <c:v>41571</c:v>
                </c:pt>
                <c:pt idx="1353">
                  <c:v>41570</c:v>
                </c:pt>
                <c:pt idx="1354">
                  <c:v>41569</c:v>
                </c:pt>
                <c:pt idx="1355">
                  <c:v>41568</c:v>
                </c:pt>
                <c:pt idx="1356">
                  <c:v>41565</c:v>
                </c:pt>
                <c:pt idx="1357">
                  <c:v>41564</c:v>
                </c:pt>
                <c:pt idx="1358">
                  <c:v>41563</c:v>
                </c:pt>
                <c:pt idx="1359">
                  <c:v>41562</c:v>
                </c:pt>
                <c:pt idx="1360">
                  <c:v>41561</c:v>
                </c:pt>
                <c:pt idx="1361">
                  <c:v>41558</c:v>
                </c:pt>
                <c:pt idx="1362">
                  <c:v>41557</c:v>
                </c:pt>
                <c:pt idx="1363">
                  <c:v>41556</c:v>
                </c:pt>
                <c:pt idx="1364">
                  <c:v>41555</c:v>
                </c:pt>
                <c:pt idx="1365">
                  <c:v>41554</c:v>
                </c:pt>
                <c:pt idx="1366">
                  <c:v>41551</c:v>
                </c:pt>
                <c:pt idx="1367">
                  <c:v>41550</c:v>
                </c:pt>
                <c:pt idx="1368">
                  <c:v>41549</c:v>
                </c:pt>
                <c:pt idx="1369">
                  <c:v>41548</c:v>
                </c:pt>
                <c:pt idx="1370">
                  <c:v>41547</c:v>
                </c:pt>
                <c:pt idx="1371">
                  <c:v>41544</c:v>
                </c:pt>
                <c:pt idx="1372">
                  <c:v>41543</c:v>
                </c:pt>
                <c:pt idx="1373">
                  <c:v>41542</c:v>
                </c:pt>
                <c:pt idx="1374">
                  <c:v>41541</c:v>
                </c:pt>
                <c:pt idx="1375">
                  <c:v>41540</c:v>
                </c:pt>
                <c:pt idx="1376">
                  <c:v>41537</c:v>
                </c:pt>
                <c:pt idx="1377">
                  <c:v>41536</c:v>
                </c:pt>
                <c:pt idx="1378">
                  <c:v>41535</c:v>
                </c:pt>
                <c:pt idx="1379">
                  <c:v>41534</c:v>
                </c:pt>
                <c:pt idx="1380">
                  <c:v>41533</c:v>
                </c:pt>
                <c:pt idx="1381">
                  <c:v>41530</c:v>
                </c:pt>
                <c:pt idx="1382">
                  <c:v>41529</c:v>
                </c:pt>
                <c:pt idx="1383">
                  <c:v>41528</c:v>
                </c:pt>
                <c:pt idx="1384">
                  <c:v>41527</c:v>
                </c:pt>
                <c:pt idx="1385">
                  <c:v>41526</c:v>
                </c:pt>
                <c:pt idx="1386">
                  <c:v>41523</c:v>
                </c:pt>
                <c:pt idx="1387">
                  <c:v>41522</c:v>
                </c:pt>
                <c:pt idx="1388">
                  <c:v>41521</c:v>
                </c:pt>
                <c:pt idx="1389">
                  <c:v>41520</c:v>
                </c:pt>
                <c:pt idx="1390">
                  <c:v>41519</c:v>
                </c:pt>
                <c:pt idx="1391">
                  <c:v>41516</c:v>
                </c:pt>
                <c:pt idx="1392">
                  <c:v>41515</c:v>
                </c:pt>
                <c:pt idx="1393">
                  <c:v>41514</c:v>
                </c:pt>
                <c:pt idx="1394">
                  <c:v>41513</c:v>
                </c:pt>
                <c:pt idx="1395">
                  <c:v>41512</c:v>
                </c:pt>
                <c:pt idx="1396">
                  <c:v>41509</c:v>
                </c:pt>
                <c:pt idx="1397">
                  <c:v>41508</c:v>
                </c:pt>
                <c:pt idx="1398">
                  <c:v>41507</c:v>
                </c:pt>
                <c:pt idx="1399">
                  <c:v>41506</c:v>
                </c:pt>
                <c:pt idx="1400">
                  <c:v>41505</c:v>
                </c:pt>
                <c:pt idx="1401">
                  <c:v>41502</c:v>
                </c:pt>
                <c:pt idx="1402">
                  <c:v>41501</c:v>
                </c:pt>
                <c:pt idx="1403">
                  <c:v>41500</c:v>
                </c:pt>
                <c:pt idx="1404">
                  <c:v>41499</c:v>
                </c:pt>
                <c:pt idx="1405">
                  <c:v>41498</c:v>
                </c:pt>
                <c:pt idx="1406">
                  <c:v>41495</c:v>
                </c:pt>
                <c:pt idx="1407">
                  <c:v>41494</c:v>
                </c:pt>
                <c:pt idx="1408">
                  <c:v>41493</c:v>
                </c:pt>
                <c:pt idx="1409">
                  <c:v>41492</c:v>
                </c:pt>
                <c:pt idx="1410">
                  <c:v>41491</c:v>
                </c:pt>
                <c:pt idx="1411">
                  <c:v>41488</c:v>
                </c:pt>
                <c:pt idx="1412">
                  <c:v>41487</c:v>
                </c:pt>
                <c:pt idx="1413">
                  <c:v>41486</c:v>
                </c:pt>
                <c:pt idx="1414">
                  <c:v>41485</c:v>
                </c:pt>
                <c:pt idx="1415">
                  <c:v>41484</c:v>
                </c:pt>
                <c:pt idx="1416">
                  <c:v>41481</c:v>
                </c:pt>
                <c:pt idx="1417">
                  <c:v>41480</c:v>
                </c:pt>
                <c:pt idx="1418">
                  <c:v>41479</c:v>
                </c:pt>
                <c:pt idx="1419">
                  <c:v>41478</c:v>
                </c:pt>
                <c:pt idx="1420">
                  <c:v>41477</c:v>
                </c:pt>
                <c:pt idx="1421">
                  <c:v>41474</c:v>
                </c:pt>
                <c:pt idx="1422">
                  <c:v>41473</c:v>
                </c:pt>
                <c:pt idx="1423">
                  <c:v>41472</c:v>
                </c:pt>
                <c:pt idx="1424">
                  <c:v>41471</c:v>
                </c:pt>
                <c:pt idx="1425">
                  <c:v>41470</c:v>
                </c:pt>
                <c:pt idx="1426">
                  <c:v>41467</c:v>
                </c:pt>
                <c:pt idx="1427">
                  <c:v>41466</c:v>
                </c:pt>
                <c:pt idx="1428">
                  <c:v>41465</c:v>
                </c:pt>
                <c:pt idx="1429">
                  <c:v>41464</c:v>
                </c:pt>
                <c:pt idx="1430">
                  <c:v>41463</c:v>
                </c:pt>
                <c:pt idx="1431">
                  <c:v>41460</c:v>
                </c:pt>
                <c:pt idx="1432">
                  <c:v>41459</c:v>
                </c:pt>
                <c:pt idx="1433">
                  <c:v>41458</c:v>
                </c:pt>
                <c:pt idx="1434">
                  <c:v>41457</c:v>
                </c:pt>
                <c:pt idx="1435">
                  <c:v>41456</c:v>
                </c:pt>
                <c:pt idx="1436">
                  <c:v>41453</c:v>
                </c:pt>
                <c:pt idx="1437">
                  <c:v>41452</c:v>
                </c:pt>
                <c:pt idx="1438">
                  <c:v>41451</c:v>
                </c:pt>
                <c:pt idx="1439">
                  <c:v>41450</c:v>
                </c:pt>
                <c:pt idx="1440">
                  <c:v>41449</c:v>
                </c:pt>
                <c:pt idx="1441">
                  <c:v>41446</c:v>
                </c:pt>
                <c:pt idx="1442">
                  <c:v>41445</c:v>
                </c:pt>
                <c:pt idx="1443">
                  <c:v>41444</c:v>
                </c:pt>
                <c:pt idx="1444">
                  <c:v>41443</c:v>
                </c:pt>
                <c:pt idx="1445">
                  <c:v>41442</c:v>
                </c:pt>
                <c:pt idx="1446">
                  <c:v>41439</c:v>
                </c:pt>
                <c:pt idx="1447">
                  <c:v>41438</c:v>
                </c:pt>
                <c:pt idx="1448">
                  <c:v>41437</c:v>
                </c:pt>
                <c:pt idx="1449">
                  <c:v>41436</c:v>
                </c:pt>
                <c:pt idx="1450">
                  <c:v>41435</c:v>
                </c:pt>
                <c:pt idx="1451">
                  <c:v>41432</c:v>
                </c:pt>
                <c:pt idx="1452">
                  <c:v>41431</c:v>
                </c:pt>
                <c:pt idx="1453">
                  <c:v>41430</c:v>
                </c:pt>
                <c:pt idx="1454">
                  <c:v>41429</c:v>
                </c:pt>
                <c:pt idx="1455">
                  <c:v>41428</c:v>
                </c:pt>
                <c:pt idx="1456">
                  <c:v>41425</c:v>
                </c:pt>
                <c:pt idx="1457">
                  <c:v>41424</c:v>
                </c:pt>
                <c:pt idx="1458">
                  <c:v>41423</c:v>
                </c:pt>
                <c:pt idx="1459">
                  <c:v>41422</c:v>
                </c:pt>
                <c:pt idx="1460">
                  <c:v>41421</c:v>
                </c:pt>
                <c:pt idx="1461">
                  <c:v>41418</c:v>
                </c:pt>
                <c:pt idx="1462">
                  <c:v>41417</c:v>
                </c:pt>
                <c:pt idx="1463">
                  <c:v>41416</c:v>
                </c:pt>
                <c:pt idx="1464">
                  <c:v>41415</c:v>
                </c:pt>
                <c:pt idx="1465">
                  <c:v>41414</c:v>
                </c:pt>
                <c:pt idx="1466">
                  <c:v>41411</c:v>
                </c:pt>
                <c:pt idx="1467">
                  <c:v>41410</c:v>
                </c:pt>
                <c:pt idx="1468">
                  <c:v>41409</c:v>
                </c:pt>
                <c:pt idx="1469">
                  <c:v>41408</c:v>
                </c:pt>
                <c:pt idx="1470">
                  <c:v>41407</c:v>
                </c:pt>
                <c:pt idx="1471">
                  <c:v>41404</c:v>
                </c:pt>
                <c:pt idx="1472">
                  <c:v>41403</c:v>
                </c:pt>
                <c:pt idx="1473">
                  <c:v>41402</c:v>
                </c:pt>
                <c:pt idx="1474">
                  <c:v>41401</c:v>
                </c:pt>
                <c:pt idx="1475">
                  <c:v>41400</c:v>
                </c:pt>
                <c:pt idx="1476">
                  <c:v>41397</c:v>
                </c:pt>
                <c:pt idx="1477">
                  <c:v>41396</c:v>
                </c:pt>
                <c:pt idx="1478">
                  <c:v>41395</c:v>
                </c:pt>
                <c:pt idx="1479">
                  <c:v>41394</c:v>
                </c:pt>
                <c:pt idx="1480">
                  <c:v>41393</c:v>
                </c:pt>
                <c:pt idx="1481">
                  <c:v>41390</c:v>
                </c:pt>
                <c:pt idx="1482">
                  <c:v>41389</c:v>
                </c:pt>
                <c:pt idx="1483">
                  <c:v>41388</c:v>
                </c:pt>
                <c:pt idx="1484">
                  <c:v>41387</c:v>
                </c:pt>
                <c:pt idx="1485">
                  <c:v>41386</c:v>
                </c:pt>
                <c:pt idx="1486">
                  <c:v>41383</c:v>
                </c:pt>
                <c:pt idx="1487">
                  <c:v>41382</c:v>
                </c:pt>
                <c:pt idx="1488">
                  <c:v>41381</c:v>
                </c:pt>
                <c:pt idx="1489">
                  <c:v>41380</c:v>
                </c:pt>
                <c:pt idx="1490">
                  <c:v>41379</c:v>
                </c:pt>
                <c:pt idx="1491">
                  <c:v>41376</c:v>
                </c:pt>
                <c:pt idx="1492">
                  <c:v>41375</c:v>
                </c:pt>
                <c:pt idx="1493">
                  <c:v>41374</c:v>
                </c:pt>
                <c:pt idx="1494">
                  <c:v>41373</c:v>
                </c:pt>
                <c:pt idx="1495">
                  <c:v>41372</c:v>
                </c:pt>
                <c:pt idx="1496">
                  <c:v>41369</c:v>
                </c:pt>
                <c:pt idx="1497">
                  <c:v>41368</c:v>
                </c:pt>
                <c:pt idx="1498">
                  <c:v>41367</c:v>
                </c:pt>
                <c:pt idx="1499">
                  <c:v>41366</c:v>
                </c:pt>
                <c:pt idx="1500">
                  <c:v>41365</c:v>
                </c:pt>
                <c:pt idx="1501">
                  <c:v>41362</c:v>
                </c:pt>
                <c:pt idx="1502">
                  <c:v>41361</c:v>
                </c:pt>
                <c:pt idx="1503">
                  <c:v>41360</c:v>
                </c:pt>
                <c:pt idx="1504">
                  <c:v>41359</c:v>
                </c:pt>
                <c:pt idx="1505">
                  <c:v>41358</c:v>
                </c:pt>
                <c:pt idx="1506">
                  <c:v>41355</c:v>
                </c:pt>
                <c:pt idx="1507">
                  <c:v>41354</c:v>
                </c:pt>
                <c:pt idx="1508">
                  <c:v>41353</c:v>
                </c:pt>
                <c:pt idx="1509">
                  <c:v>41352</c:v>
                </c:pt>
                <c:pt idx="1510">
                  <c:v>41351</c:v>
                </c:pt>
                <c:pt idx="1511">
                  <c:v>41348</c:v>
                </c:pt>
                <c:pt idx="1512">
                  <c:v>41347</c:v>
                </c:pt>
                <c:pt idx="1513">
                  <c:v>41346</c:v>
                </c:pt>
                <c:pt idx="1514">
                  <c:v>41345</c:v>
                </c:pt>
                <c:pt idx="1515">
                  <c:v>41344</c:v>
                </c:pt>
                <c:pt idx="1516">
                  <c:v>41341</c:v>
                </c:pt>
                <c:pt idx="1517">
                  <c:v>41340</c:v>
                </c:pt>
                <c:pt idx="1518">
                  <c:v>41339</c:v>
                </c:pt>
                <c:pt idx="1519">
                  <c:v>41338</c:v>
                </c:pt>
                <c:pt idx="1520">
                  <c:v>41337</c:v>
                </c:pt>
                <c:pt idx="1521">
                  <c:v>41334</c:v>
                </c:pt>
                <c:pt idx="1522">
                  <c:v>41333</c:v>
                </c:pt>
                <c:pt idx="1523">
                  <c:v>41332</c:v>
                </c:pt>
                <c:pt idx="1524">
                  <c:v>41331</c:v>
                </c:pt>
                <c:pt idx="1525">
                  <c:v>41330</c:v>
                </c:pt>
                <c:pt idx="1526">
                  <c:v>41327</c:v>
                </c:pt>
                <c:pt idx="1527">
                  <c:v>41326</c:v>
                </c:pt>
                <c:pt idx="1528">
                  <c:v>41325</c:v>
                </c:pt>
                <c:pt idx="1529">
                  <c:v>41324</c:v>
                </c:pt>
                <c:pt idx="1530">
                  <c:v>41323</c:v>
                </c:pt>
                <c:pt idx="1531">
                  <c:v>41320</c:v>
                </c:pt>
                <c:pt idx="1532">
                  <c:v>41319</c:v>
                </c:pt>
                <c:pt idx="1533">
                  <c:v>41318</c:v>
                </c:pt>
                <c:pt idx="1534">
                  <c:v>41317</c:v>
                </c:pt>
                <c:pt idx="1535">
                  <c:v>41316</c:v>
                </c:pt>
                <c:pt idx="1536">
                  <c:v>41313</c:v>
                </c:pt>
                <c:pt idx="1537">
                  <c:v>41312</c:v>
                </c:pt>
                <c:pt idx="1538">
                  <c:v>41311</c:v>
                </c:pt>
                <c:pt idx="1539">
                  <c:v>41310</c:v>
                </c:pt>
                <c:pt idx="1540">
                  <c:v>41309</c:v>
                </c:pt>
                <c:pt idx="1541">
                  <c:v>41306</c:v>
                </c:pt>
                <c:pt idx="1542">
                  <c:v>41305</c:v>
                </c:pt>
                <c:pt idx="1543">
                  <c:v>41304</c:v>
                </c:pt>
                <c:pt idx="1544">
                  <c:v>41303</c:v>
                </c:pt>
                <c:pt idx="1545">
                  <c:v>41302</c:v>
                </c:pt>
                <c:pt idx="1546">
                  <c:v>41299</c:v>
                </c:pt>
                <c:pt idx="1547">
                  <c:v>41298</c:v>
                </c:pt>
                <c:pt idx="1548">
                  <c:v>41297</c:v>
                </c:pt>
                <c:pt idx="1549">
                  <c:v>41296</c:v>
                </c:pt>
                <c:pt idx="1550">
                  <c:v>41295</c:v>
                </c:pt>
                <c:pt idx="1551">
                  <c:v>41292</c:v>
                </c:pt>
                <c:pt idx="1552">
                  <c:v>41291</c:v>
                </c:pt>
                <c:pt idx="1553">
                  <c:v>41290</c:v>
                </c:pt>
                <c:pt idx="1554">
                  <c:v>41289</c:v>
                </c:pt>
                <c:pt idx="1555">
                  <c:v>41288</c:v>
                </c:pt>
                <c:pt idx="1556">
                  <c:v>41285</c:v>
                </c:pt>
                <c:pt idx="1557">
                  <c:v>41284</c:v>
                </c:pt>
                <c:pt idx="1558">
                  <c:v>41283</c:v>
                </c:pt>
                <c:pt idx="1559">
                  <c:v>41282</c:v>
                </c:pt>
                <c:pt idx="1560">
                  <c:v>41281</c:v>
                </c:pt>
                <c:pt idx="1561">
                  <c:v>41278</c:v>
                </c:pt>
                <c:pt idx="1562">
                  <c:v>41277</c:v>
                </c:pt>
                <c:pt idx="1563">
                  <c:v>41276</c:v>
                </c:pt>
                <c:pt idx="1564">
                  <c:v>41275</c:v>
                </c:pt>
                <c:pt idx="1565">
                  <c:v>41274</c:v>
                </c:pt>
                <c:pt idx="1566">
                  <c:v>41271</c:v>
                </c:pt>
                <c:pt idx="1567">
                  <c:v>41270</c:v>
                </c:pt>
                <c:pt idx="1568">
                  <c:v>41269</c:v>
                </c:pt>
                <c:pt idx="1569">
                  <c:v>41268</c:v>
                </c:pt>
                <c:pt idx="1570">
                  <c:v>41267</c:v>
                </c:pt>
                <c:pt idx="1571">
                  <c:v>41264</c:v>
                </c:pt>
                <c:pt idx="1572">
                  <c:v>41263</c:v>
                </c:pt>
                <c:pt idx="1573">
                  <c:v>41262</c:v>
                </c:pt>
                <c:pt idx="1574">
                  <c:v>41261</c:v>
                </c:pt>
                <c:pt idx="1575">
                  <c:v>41260</c:v>
                </c:pt>
                <c:pt idx="1576">
                  <c:v>41257</c:v>
                </c:pt>
                <c:pt idx="1577">
                  <c:v>41256</c:v>
                </c:pt>
                <c:pt idx="1578">
                  <c:v>41255</c:v>
                </c:pt>
                <c:pt idx="1579">
                  <c:v>41254</c:v>
                </c:pt>
                <c:pt idx="1580">
                  <c:v>41253</c:v>
                </c:pt>
                <c:pt idx="1581">
                  <c:v>41250</c:v>
                </c:pt>
                <c:pt idx="1582">
                  <c:v>41249</c:v>
                </c:pt>
                <c:pt idx="1583">
                  <c:v>41248</c:v>
                </c:pt>
                <c:pt idx="1584">
                  <c:v>41247</c:v>
                </c:pt>
                <c:pt idx="1585">
                  <c:v>41246</c:v>
                </c:pt>
                <c:pt idx="1586">
                  <c:v>41243</c:v>
                </c:pt>
                <c:pt idx="1587">
                  <c:v>41242</c:v>
                </c:pt>
                <c:pt idx="1588">
                  <c:v>41241</c:v>
                </c:pt>
                <c:pt idx="1589">
                  <c:v>41240</c:v>
                </c:pt>
                <c:pt idx="1590">
                  <c:v>41239</c:v>
                </c:pt>
                <c:pt idx="1591">
                  <c:v>41236</c:v>
                </c:pt>
                <c:pt idx="1592">
                  <c:v>41235</c:v>
                </c:pt>
                <c:pt idx="1593">
                  <c:v>41234</c:v>
                </c:pt>
                <c:pt idx="1594">
                  <c:v>41233</c:v>
                </c:pt>
                <c:pt idx="1595">
                  <c:v>41232</c:v>
                </c:pt>
                <c:pt idx="1596">
                  <c:v>41229</c:v>
                </c:pt>
                <c:pt idx="1597">
                  <c:v>41228</c:v>
                </c:pt>
                <c:pt idx="1598">
                  <c:v>41227</c:v>
                </c:pt>
                <c:pt idx="1599">
                  <c:v>41226</c:v>
                </c:pt>
                <c:pt idx="1600">
                  <c:v>41225</c:v>
                </c:pt>
                <c:pt idx="1601">
                  <c:v>41222</c:v>
                </c:pt>
                <c:pt idx="1602">
                  <c:v>41221</c:v>
                </c:pt>
                <c:pt idx="1603">
                  <c:v>41220</c:v>
                </c:pt>
                <c:pt idx="1604">
                  <c:v>41219</c:v>
                </c:pt>
                <c:pt idx="1605">
                  <c:v>41218</c:v>
                </c:pt>
                <c:pt idx="1606">
                  <c:v>41215</c:v>
                </c:pt>
                <c:pt idx="1607">
                  <c:v>41214</c:v>
                </c:pt>
                <c:pt idx="1608">
                  <c:v>41213</c:v>
                </c:pt>
                <c:pt idx="1609">
                  <c:v>41212</c:v>
                </c:pt>
                <c:pt idx="1610">
                  <c:v>41211</c:v>
                </c:pt>
                <c:pt idx="1611">
                  <c:v>41208</c:v>
                </c:pt>
                <c:pt idx="1612">
                  <c:v>41207</c:v>
                </c:pt>
                <c:pt idx="1613">
                  <c:v>41206</c:v>
                </c:pt>
                <c:pt idx="1614">
                  <c:v>41205</c:v>
                </c:pt>
                <c:pt idx="1615">
                  <c:v>41204</c:v>
                </c:pt>
                <c:pt idx="1616">
                  <c:v>41201</c:v>
                </c:pt>
                <c:pt idx="1617">
                  <c:v>41200</c:v>
                </c:pt>
                <c:pt idx="1618">
                  <c:v>41199</c:v>
                </c:pt>
                <c:pt idx="1619">
                  <c:v>41198</c:v>
                </c:pt>
                <c:pt idx="1620">
                  <c:v>41197</c:v>
                </c:pt>
                <c:pt idx="1621">
                  <c:v>41194</c:v>
                </c:pt>
                <c:pt idx="1622">
                  <c:v>41193</c:v>
                </c:pt>
                <c:pt idx="1623">
                  <c:v>41192</c:v>
                </c:pt>
                <c:pt idx="1624">
                  <c:v>41191</c:v>
                </c:pt>
                <c:pt idx="1625">
                  <c:v>41190</c:v>
                </c:pt>
                <c:pt idx="1626">
                  <c:v>41187</c:v>
                </c:pt>
                <c:pt idx="1627">
                  <c:v>41186</c:v>
                </c:pt>
                <c:pt idx="1628">
                  <c:v>41185</c:v>
                </c:pt>
                <c:pt idx="1629">
                  <c:v>41184</c:v>
                </c:pt>
                <c:pt idx="1630">
                  <c:v>41183</c:v>
                </c:pt>
                <c:pt idx="1631">
                  <c:v>41180</c:v>
                </c:pt>
                <c:pt idx="1632">
                  <c:v>41179</c:v>
                </c:pt>
                <c:pt idx="1633">
                  <c:v>41178</c:v>
                </c:pt>
                <c:pt idx="1634">
                  <c:v>41177</c:v>
                </c:pt>
                <c:pt idx="1635">
                  <c:v>41176</c:v>
                </c:pt>
                <c:pt idx="1636">
                  <c:v>41173</c:v>
                </c:pt>
                <c:pt idx="1637">
                  <c:v>41172</c:v>
                </c:pt>
                <c:pt idx="1638">
                  <c:v>41171</c:v>
                </c:pt>
                <c:pt idx="1639">
                  <c:v>41170</c:v>
                </c:pt>
                <c:pt idx="1640">
                  <c:v>41169</c:v>
                </c:pt>
                <c:pt idx="1641">
                  <c:v>41166</c:v>
                </c:pt>
                <c:pt idx="1642">
                  <c:v>41165</c:v>
                </c:pt>
                <c:pt idx="1643">
                  <c:v>41164</c:v>
                </c:pt>
                <c:pt idx="1644">
                  <c:v>41163</c:v>
                </c:pt>
                <c:pt idx="1645">
                  <c:v>41162</c:v>
                </c:pt>
                <c:pt idx="1646">
                  <c:v>41159</c:v>
                </c:pt>
                <c:pt idx="1647">
                  <c:v>41158</c:v>
                </c:pt>
                <c:pt idx="1648">
                  <c:v>41157</c:v>
                </c:pt>
                <c:pt idx="1649">
                  <c:v>41156</c:v>
                </c:pt>
                <c:pt idx="1650">
                  <c:v>41155</c:v>
                </c:pt>
                <c:pt idx="1651">
                  <c:v>41152</c:v>
                </c:pt>
                <c:pt idx="1652">
                  <c:v>41151</c:v>
                </c:pt>
                <c:pt idx="1653">
                  <c:v>41150</c:v>
                </c:pt>
                <c:pt idx="1654">
                  <c:v>41149</c:v>
                </c:pt>
                <c:pt idx="1655">
                  <c:v>41148</c:v>
                </c:pt>
                <c:pt idx="1656">
                  <c:v>41145</c:v>
                </c:pt>
                <c:pt idx="1657">
                  <c:v>41144</c:v>
                </c:pt>
                <c:pt idx="1658">
                  <c:v>41143</c:v>
                </c:pt>
                <c:pt idx="1659">
                  <c:v>41142</c:v>
                </c:pt>
                <c:pt idx="1660">
                  <c:v>41141</c:v>
                </c:pt>
                <c:pt idx="1661">
                  <c:v>41138</c:v>
                </c:pt>
                <c:pt idx="1662">
                  <c:v>41137</c:v>
                </c:pt>
                <c:pt idx="1663">
                  <c:v>41136</c:v>
                </c:pt>
                <c:pt idx="1664">
                  <c:v>41135</c:v>
                </c:pt>
                <c:pt idx="1665">
                  <c:v>41134</c:v>
                </c:pt>
                <c:pt idx="1666">
                  <c:v>41131</c:v>
                </c:pt>
                <c:pt idx="1667">
                  <c:v>41130</c:v>
                </c:pt>
                <c:pt idx="1668">
                  <c:v>41129</c:v>
                </c:pt>
                <c:pt idx="1669">
                  <c:v>41128</c:v>
                </c:pt>
                <c:pt idx="1670">
                  <c:v>41127</c:v>
                </c:pt>
                <c:pt idx="1671">
                  <c:v>41124</c:v>
                </c:pt>
                <c:pt idx="1672">
                  <c:v>41123</c:v>
                </c:pt>
                <c:pt idx="1673">
                  <c:v>41122</c:v>
                </c:pt>
                <c:pt idx="1674">
                  <c:v>41121</c:v>
                </c:pt>
                <c:pt idx="1675">
                  <c:v>41120</c:v>
                </c:pt>
                <c:pt idx="1676">
                  <c:v>41117</c:v>
                </c:pt>
                <c:pt idx="1677">
                  <c:v>41116</c:v>
                </c:pt>
                <c:pt idx="1678">
                  <c:v>41115</c:v>
                </c:pt>
                <c:pt idx="1679">
                  <c:v>41114</c:v>
                </c:pt>
                <c:pt idx="1680">
                  <c:v>41113</c:v>
                </c:pt>
                <c:pt idx="1681">
                  <c:v>41110</c:v>
                </c:pt>
                <c:pt idx="1682">
                  <c:v>41109</c:v>
                </c:pt>
                <c:pt idx="1683">
                  <c:v>41108</c:v>
                </c:pt>
                <c:pt idx="1684">
                  <c:v>41107</c:v>
                </c:pt>
                <c:pt idx="1685">
                  <c:v>41106</c:v>
                </c:pt>
                <c:pt idx="1686">
                  <c:v>41103</c:v>
                </c:pt>
                <c:pt idx="1687">
                  <c:v>41102</c:v>
                </c:pt>
                <c:pt idx="1688">
                  <c:v>41101</c:v>
                </c:pt>
                <c:pt idx="1689">
                  <c:v>41100</c:v>
                </c:pt>
                <c:pt idx="1690">
                  <c:v>41099</c:v>
                </c:pt>
                <c:pt idx="1691">
                  <c:v>41096</c:v>
                </c:pt>
                <c:pt idx="1692">
                  <c:v>41095</c:v>
                </c:pt>
                <c:pt idx="1693">
                  <c:v>41094</c:v>
                </c:pt>
                <c:pt idx="1694">
                  <c:v>41093</c:v>
                </c:pt>
                <c:pt idx="1695">
                  <c:v>41092</c:v>
                </c:pt>
                <c:pt idx="1696">
                  <c:v>41089</c:v>
                </c:pt>
                <c:pt idx="1697">
                  <c:v>41088</c:v>
                </c:pt>
                <c:pt idx="1698">
                  <c:v>41087</c:v>
                </c:pt>
                <c:pt idx="1699">
                  <c:v>41086</c:v>
                </c:pt>
                <c:pt idx="1700">
                  <c:v>41085</c:v>
                </c:pt>
                <c:pt idx="1701">
                  <c:v>41082</c:v>
                </c:pt>
                <c:pt idx="1702">
                  <c:v>41081</c:v>
                </c:pt>
                <c:pt idx="1703">
                  <c:v>41080</c:v>
                </c:pt>
                <c:pt idx="1704">
                  <c:v>41079</c:v>
                </c:pt>
                <c:pt idx="1705">
                  <c:v>41078</c:v>
                </c:pt>
                <c:pt idx="1706">
                  <c:v>41075</c:v>
                </c:pt>
                <c:pt idx="1707">
                  <c:v>41074</c:v>
                </c:pt>
                <c:pt idx="1708">
                  <c:v>41073</c:v>
                </c:pt>
                <c:pt idx="1709">
                  <c:v>41072</c:v>
                </c:pt>
                <c:pt idx="1710">
                  <c:v>41071</c:v>
                </c:pt>
                <c:pt idx="1711">
                  <c:v>41068</c:v>
                </c:pt>
                <c:pt idx="1712">
                  <c:v>41067</c:v>
                </c:pt>
                <c:pt idx="1713">
                  <c:v>41066</c:v>
                </c:pt>
                <c:pt idx="1714">
                  <c:v>41065</c:v>
                </c:pt>
                <c:pt idx="1715">
                  <c:v>41064</c:v>
                </c:pt>
                <c:pt idx="1716">
                  <c:v>41061</c:v>
                </c:pt>
                <c:pt idx="1717">
                  <c:v>41060</c:v>
                </c:pt>
                <c:pt idx="1718">
                  <c:v>41059</c:v>
                </c:pt>
                <c:pt idx="1719">
                  <c:v>41058</c:v>
                </c:pt>
                <c:pt idx="1720">
                  <c:v>41057</c:v>
                </c:pt>
                <c:pt idx="1721">
                  <c:v>41054</c:v>
                </c:pt>
                <c:pt idx="1722">
                  <c:v>41053</c:v>
                </c:pt>
                <c:pt idx="1723">
                  <c:v>41052</c:v>
                </c:pt>
                <c:pt idx="1724">
                  <c:v>41051</c:v>
                </c:pt>
                <c:pt idx="1725">
                  <c:v>41050</c:v>
                </c:pt>
                <c:pt idx="1726">
                  <c:v>41047</c:v>
                </c:pt>
                <c:pt idx="1727">
                  <c:v>41046</c:v>
                </c:pt>
                <c:pt idx="1728">
                  <c:v>41045</c:v>
                </c:pt>
                <c:pt idx="1729">
                  <c:v>41044</c:v>
                </c:pt>
                <c:pt idx="1730">
                  <c:v>41043</c:v>
                </c:pt>
                <c:pt idx="1731">
                  <c:v>41040</c:v>
                </c:pt>
                <c:pt idx="1732">
                  <c:v>41039</c:v>
                </c:pt>
                <c:pt idx="1733">
                  <c:v>41038</c:v>
                </c:pt>
                <c:pt idx="1734">
                  <c:v>41037</c:v>
                </c:pt>
                <c:pt idx="1735">
                  <c:v>41036</c:v>
                </c:pt>
                <c:pt idx="1736">
                  <c:v>41033</c:v>
                </c:pt>
                <c:pt idx="1737">
                  <c:v>41032</c:v>
                </c:pt>
                <c:pt idx="1738">
                  <c:v>41031</c:v>
                </c:pt>
                <c:pt idx="1739">
                  <c:v>41030</c:v>
                </c:pt>
                <c:pt idx="1740">
                  <c:v>41029</c:v>
                </c:pt>
                <c:pt idx="1741">
                  <c:v>41026</c:v>
                </c:pt>
                <c:pt idx="1742">
                  <c:v>41025</c:v>
                </c:pt>
                <c:pt idx="1743">
                  <c:v>41024</c:v>
                </c:pt>
                <c:pt idx="1744">
                  <c:v>41023</c:v>
                </c:pt>
                <c:pt idx="1745">
                  <c:v>41022</c:v>
                </c:pt>
                <c:pt idx="1746">
                  <c:v>41019</c:v>
                </c:pt>
                <c:pt idx="1747">
                  <c:v>41018</c:v>
                </c:pt>
                <c:pt idx="1748">
                  <c:v>41017</c:v>
                </c:pt>
                <c:pt idx="1749">
                  <c:v>41016</c:v>
                </c:pt>
                <c:pt idx="1750">
                  <c:v>41015</c:v>
                </c:pt>
                <c:pt idx="1751">
                  <c:v>41012</c:v>
                </c:pt>
                <c:pt idx="1752">
                  <c:v>41011</c:v>
                </c:pt>
                <c:pt idx="1753">
                  <c:v>41010</c:v>
                </c:pt>
                <c:pt idx="1754">
                  <c:v>41009</c:v>
                </c:pt>
                <c:pt idx="1755">
                  <c:v>41008</c:v>
                </c:pt>
                <c:pt idx="1756">
                  <c:v>41005</c:v>
                </c:pt>
                <c:pt idx="1757">
                  <c:v>41004</c:v>
                </c:pt>
                <c:pt idx="1758">
                  <c:v>41003</c:v>
                </c:pt>
                <c:pt idx="1759">
                  <c:v>41002</c:v>
                </c:pt>
                <c:pt idx="1760">
                  <c:v>41001</c:v>
                </c:pt>
                <c:pt idx="1761">
                  <c:v>40998</c:v>
                </c:pt>
                <c:pt idx="1762">
                  <c:v>40997</c:v>
                </c:pt>
                <c:pt idx="1763">
                  <c:v>40996</c:v>
                </c:pt>
                <c:pt idx="1764">
                  <c:v>40995</c:v>
                </c:pt>
                <c:pt idx="1765">
                  <c:v>40994</c:v>
                </c:pt>
                <c:pt idx="1766">
                  <c:v>40991</c:v>
                </c:pt>
                <c:pt idx="1767">
                  <c:v>40990</c:v>
                </c:pt>
                <c:pt idx="1768">
                  <c:v>40989</c:v>
                </c:pt>
                <c:pt idx="1769">
                  <c:v>40988</c:v>
                </c:pt>
                <c:pt idx="1770">
                  <c:v>40987</c:v>
                </c:pt>
                <c:pt idx="1771">
                  <c:v>40984</c:v>
                </c:pt>
                <c:pt idx="1772">
                  <c:v>40983</c:v>
                </c:pt>
                <c:pt idx="1773">
                  <c:v>40982</c:v>
                </c:pt>
                <c:pt idx="1774">
                  <c:v>40981</c:v>
                </c:pt>
                <c:pt idx="1775">
                  <c:v>40980</c:v>
                </c:pt>
                <c:pt idx="1776">
                  <c:v>40977</c:v>
                </c:pt>
                <c:pt idx="1777">
                  <c:v>40976</c:v>
                </c:pt>
                <c:pt idx="1778">
                  <c:v>40975</c:v>
                </c:pt>
                <c:pt idx="1779">
                  <c:v>40974</c:v>
                </c:pt>
                <c:pt idx="1780">
                  <c:v>40973</c:v>
                </c:pt>
                <c:pt idx="1781">
                  <c:v>40970</c:v>
                </c:pt>
                <c:pt idx="1782">
                  <c:v>40969</c:v>
                </c:pt>
                <c:pt idx="1783">
                  <c:v>40968</c:v>
                </c:pt>
                <c:pt idx="1784">
                  <c:v>40967</c:v>
                </c:pt>
                <c:pt idx="1785">
                  <c:v>40966</c:v>
                </c:pt>
                <c:pt idx="1786">
                  <c:v>40963</c:v>
                </c:pt>
                <c:pt idx="1787">
                  <c:v>40962</c:v>
                </c:pt>
                <c:pt idx="1788">
                  <c:v>40961</c:v>
                </c:pt>
                <c:pt idx="1789">
                  <c:v>40960</c:v>
                </c:pt>
                <c:pt idx="1790">
                  <c:v>40959</c:v>
                </c:pt>
                <c:pt idx="1791">
                  <c:v>40956</c:v>
                </c:pt>
                <c:pt idx="1792">
                  <c:v>40955</c:v>
                </c:pt>
                <c:pt idx="1793">
                  <c:v>40954</c:v>
                </c:pt>
                <c:pt idx="1794">
                  <c:v>40953</c:v>
                </c:pt>
                <c:pt idx="1795">
                  <c:v>40952</c:v>
                </c:pt>
                <c:pt idx="1796">
                  <c:v>40949</c:v>
                </c:pt>
                <c:pt idx="1797">
                  <c:v>40948</c:v>
                </c:pt>
                <c:pt idx="1798">
                  <c:v>40947</c:v>
                </c:pt>
                <c:pt idx="1799">
                  <c:v>40946</c:v>
                </c:pt>
                <c:pt idx="1800">
                  <c:v>40945</c:v>
                </c:pt>
                <c:pt idx="1801">
                  <c:v>40942</c:v>
                </c:pt>
                <c:pt idx="1802">
                  <c:v>40941</c:v>
                </c:pt>
                <c:pt idx="1803">
                  <c:v>40940</c:v>
                </c:pt>
                <c:pt idx="1804">
                  <c:v>40939</c:v>
                </c:pt>
                <c:pt idx="1805">
                  <c:v>40938</c:v>
                </c:pt>
                <c:pt idx="1806">
                  <c:v>40935</c:v>
                </c:pt>
                <c:pt idx="1807">
                  <c:v>40934</c:v>
                </c:pt>
                <c:pt idx="1808">
                  <c:v>40933</c:v>
                </c:pt>
                <c:pt idx="1809">
                  <c:v>40932</c:v>
                </c:pt>
                <c:pt idx="1810">
                  <c:v>40931</c:v>
                </c:pt>
                <c:pt idx="1811">
                  <c:v>40928</c:v>
                </c:pt>
                <c:pt idx="1812">
                  <c:v>40927</c:v>
                </c:pt>
                <c:pt idx="1813">
                  <c:v>40926</c:v>
                </c:pt>
                <c:pt idx="1814">
                  <c:v>40925</c:v>
                </c:pt>
                <c:pt idx="1815">
                  <c:v>40924</c:v>
                </c:pt>
                <c:pt idx="1816">
                  <c:v>40921</c:v>
                </c:pt>
                <c:pt idx="1817">
                  <c:v>40920</c:v>
                </c:pt>
                <c:pt idx="1818">
                  <c:v>40919</c:v>
                </c:pt>
                <c:pt idx="1819">
                  <c:v>40918</c:v>
                </c:pt>
                <c:pt idx="1820">
                  <c:v>40917</c:v>
                </c:pt>
                <c:pt idx="1821">
                  <c:v>40914</c:v>
                </c:pt>
                <c:pt idx="1822">
                  <c:v>40913</c:v>
                </c:pt>
                <c:pt idx="1823">
                  <c:v>40912</c:v>
                </c:pt>
                <c:pt idx="1824">
                  <c:v>40911</c:v>
                </c:pt>
                <c:pt idx="1825">
                  <c:v>40910</c:v>
                </c:pt>
                <c:pt idx="1826">
                  <c:v>40907</c:v>
                </c:pt>
                <c:pt idx="1827">
                  <c:v>40906</c:v>
                </c:pt>
                <c:pt idx="1828">
                  <c:v>40905</c:v>
                </c:pt>
                <c:pt idx="1829">
                  <c:v>40904</c:v>
                </c:pt>
                <c:pt idx="1830">
                  <c:v>40903</c:v>
                </c:pt>
                <c:pt idx="1831">
                  <c:v>40900</c:v>
                </c:pt>
                <c:pt idx="1832">
                  <c:v>40899</c:v>
                </c:pt>
                <c:pt idx="1833">
                  <c:v>40898</c:v>
                </c:pt>
                <c:pt idx="1834">
                  <c:v>40897</c:v>
                </c:pt>
                <c:pt idx="1835">
                  <c:v>40896</c:v>
                </c:pt>
                <c:pt idx="1836">
                  <c:v>40893</c:v>
                </c:pt>
                <c:pt idx="1837">
                  <c:v>40892</c:v>
                </c:pt>
                <c:pt idx="1838">
                  <c:v>40891</c:v>
                </c:pt>
                <c:pt idx="1839">
                  <c:v>40890</c:v>
                </c:pt>
                <c:pt idx="1840">
                  <c:v>40889</c:v>
                </c:pt>
                <c:pt idx="1841">
                  <c:v>40886</c:v>
                </c:pt>
                <c:pt idx="1842">
                  <c:v>40885</c:v>
                </c:pt>
                <c:pt idx="1843">
                  <c:v>40884</c:v>
                </c:pt>
                <c:pt idx="1844">
                  <c:v>40883</c:v>
                </c:pt>
                <c:pt idx="1845">
                  <c:v>40882</c:v>
                </c:pt>
                <c:pt idx="1846">
                  <c:v>40879</c:v>
                </c:pt>
                <c:pt idx="1847">
                  <c:v>40878</c:v>
                </c:pt>
                <c:pt idx="1848">
                  <c:v>40877</c:v>
                </c:pt>
                <c:pt idx="1849">
                  <c:v>40876</c:v>
                </c:pt>
                <c:pt idx="1850">
                  <c:v>40875</c:v>
                </c:pt>
                <c:pt idx="1851">
                  <c:v>40872</c:v>
                </c:pt>
                <c:pt idx="1852">
                  <c:v>40871</c:v>
                </c:pt>
                <c:pt idx="1853">
                  <c:v>40870</c:v>
                </c:pt>
                <c:pt idx="1854">
                  <c:v>40869</c:v>
                </c:pt>
                <c:pt idx="1855">
                  <c:v>40868</c:v>
                </c:pt>
                <c:pt idx="1856">
                  <c:v>40865</c:v>
                </c:pt>
                <c:pt idx="1857">
                  <c:v>40864</c:v>
                </c:pt>
                <c:pt idx="1858">
                  <c:v>40863</c:v>
                </c:pt>
                <c:pt idx="1859">
                  <c:v>40862</c:v>
                </c:pt>
                <c:pt idx="1860">
                  <c:v>40861</c:v>
                </c:pt>
                <c:pt idx="1861">
                  <c:v>40858</c:v>
                </c:pt>
                <c:pt idx="1862">
                  <c:v>40857</c:v>
                </c:pt>
                <c:pt idx="1863">
                  <c:v>40856</c:v>
                </c:pt>
                <c:pt idx="1864">
                  <c:v>40855</c:v>
                </c:pt>
                <c:pt idx="1865">
                  <c:v>40854</c:v>
                </c:pt>
                <c:pt idx="1866">
                  <c:v>40851</c:v>
                </c:pt>
                <c:pt idx="1867">
                  <c:v>40850</c:v>
                </c:pt>
                <c:pt idx="1868">
                  <c:v>40849</c:v>
                </c:pt>
                <c:pt idx="1869">
                  <c:v>40848</c:v>
                </c:pt>
                <c:pt idx="1870">
                  <c:v>40847</c:v>
                </c:pt>
                <c:pt idx="1871">
                  <c:v>40844</c:v>
                </c:pt>
                <c:pt idx="1872">
                  <c:v>40843</c:v>
                </c:pt>
                <c:pt idx="1873">
                  <c:v>40842</c:v>
                </c:pt>
                <c:pt idx="1874">
                  <c:v>40841</c:v>
                </c:pt>
                <c:pt idx="1875">
                  <c:v>40840</c:v>
                </c:pt>
                <c:pt idx="1876">
                  <c:v>40837</c:v>
                </c:pt>
                <c:pt idx="1877">
                  <c:v>40836</c:v>
                </c:pt>
                <c:pt idx="1878">
                  <c:v>40835</c:v>
                </c:pt>
                <c:pt idx="1879">
                  <c:v>40834</c:v>
                </c:pt>
                <c:pt idx="1880">
                  <c:v>40833</c:v>
                </c:pt>
                <c:pt idx="1881">
                  <c:v>40830</c:v>
                </c:pt>
                <c:pt idx="1882">
                  <c:v>40829</c:v>
                </c:pt>
                <c:pt idx="1883">
                  <c:v>40828</c:v>
                </c:pt>
                <c:pt idx="1884">
                  <c:v>40827</c:v>
                </c:pt>
                <c:pt idx="1885">
                  <c:v>40826</c:v>
                </c:pt>
                <c:pt idx="1886">
                  <c:v>40823</c:v>
                </c:pt>
                <c:pt idx="1887">
                  <c:v>40822</c:v>
                </c:pt>
                <c:pt idx="1888">
                  <c:v>40821</c:v>
                </c:pt>
                <c:pt idx="1889">
                  <c:v>40820</c:v>
                </c:pt>
                <c:pt idx="1890">
                  <c:v>40819</c:v>
                </c:pt>
                <c:pt idx="1891">
                  <c:v>40816</c:v>
                </c:pt>
                <c:pt idx="1892">
                  <c:v>40815</c:v>
                </c:pt>
                <c:pt idx="1893">
                  <c:v>40814</c:v>
                </c:pt>
                <c:pt idx="1894">
                  <c:v>40813</c:v>
                </c:pt>
                <c:pt idx="1895">
                  <c:v>40812</c:v>
                </c:pt>
                <c:pt idx="1896">
                  <c:v>40809</c:v>
                </c:pt>
                <c:pt idx="1897">
                  <c:v>40808</c:v>
                </c:pt>
                <c:pt idx="1898">
                  <c:v>40807</c:v>
                </c:pt>
                <c:pt idx="1899">
                  <c:v>40806</c:v>
                </c:pt>
                <c:pt idx="1900">
                  <c:v>40805</c:v>
                </c:pt>
                <c:pt idx="1901">
                  <c:v>40802</c:v>
                </c:pt>
                <c:pt idx="1902">
                  <c:v>40801</c:v>
                </c:pt>
                <c:pt idx="1903">
                  <c:v>40800</c:v>
                </c:pt>
                <c:pt idx="1904">
                  <c:v>40799</c:v>
                </c:pt>
                <c:pt idx="1905">
                  <c:v>40798</c:v>
                </c:pt>
                <c:pt idx="1906">
                  <c:v>40795</c:v>
                </c:pt>
                <c:pt idx="1907">
                  <c:v>40794</c:v>
                </c:pt>
                <c:pt idx="1908">
                  <c:v>40793</c:v>
                </c:pt>
                <c:pt idx="1909">
                  <c:v>40792</c:v>
                </c:pt>
                <c:pt idx="1910">
                  <c:v>40791</c:v>
                </c:pt>
                <c:pt idx="1911">
                  <c:v>40788</c:v>
                </c:pt>
                <c:pt idx="1912">
                  <c:v>40787</c:v>
                </c:pt>
                <c:pt idx="1913">
                  <c:v>40786</c:v>
                </c:pt>
                <c:pt idx="1914">
                  <c:v>40785</c:v>
                </c:pt>
                <c:pt idx="1915">
                  <c:v>40784</c:v>
                </c:pt>
                <c:pt idx="1916">
                  <c:v>40781</c:v>
                </c:pt>
                <c:pt idx="1917">
                  <c:v>40780</c:v>
                </c:pt>
                <c:pt idx="1918">
                  <c:v>40779</c:v>
                </c:pt>
                <c:pt idx="1919">
                  <c:v>40778</c:v>
                </c:pt>
                <c:pt idx="1920">
                  <c:v>40777</c:v>
                </c:pt>
                <c:pt idx="1921">
                  <c:v>40774</c:v>
                </c:pt>
                <c:pt idx="1922">
                  <c:v>40773</c:v>
                </c:pt>
                <c:pt idx="1923">
                  <c:v>40772</c:v>
                </c:pt>
                <c:pt idx="1924">
                  <c:v>40771</c:v>
                </c:pt>
                <c:pt idx="1925">
                  <c:v>40770</c:v>
                </c:pt>
                <c:pt idx="1926">
                  <c:v>40767</c:v>
                </c:pt>
                <c:pt idx="1927">
                  <c:v>40766</c:v>
                </c:pt>
                <c:pt idx="1928">
                  <c:v>40765</c:v>
                </c:pt>
                <c:pt idx="1929">
                  <c:v>40764</c:v>
                </c:pt>
                <c:pt idx="1930">
                  <c:v>40763</c:v>
                </c:pt>
                <c:pt idx="1931">
                  <c:v>40760</c:v>
                </c:pt>
                <c:pt idx="1932">
                  <c:v>40759</c:v>
                </c:pt>
                <c:pt idx="1933">
                  <c:v>40758</c:v>
                </c:pt>
                <c:pt idx="1934">
                  <c:v>40757</c:v>
                </c:pt>
                <c:pt idx="1935">
                  <c:v>40756</c:v>
                </c:pt>
                <c:pt idx="1936">
                  <c:v>40753</c:v>
                </c:pt>
                <c:pt idx="1937">
                  <c:v>40752</c:v>
                </c:pt>
                <c:pt idx="1938">
                  <c:v>40751</c:v>
                </c:pt>
                <c:pt idx="1939">
                  <c:v>40750</c:v>
                </c:pt>
                <c:pt idx="1940">
                  <c:v>40749</c:v>
                </c:pt>
                <c:pt idx="1941">
                  <c:v>40746</c:v>
                </c:pt>
                <c:pt idx="1942">
                  <c:v>40745</c:v>
                </c:pt>
                <c:pt idx="1943">
                  <c:v>40744</c:v>
                </c:pt>
                <c:pt idx="1944">
                  <c:v>40743</c:v>
                </c:pt>
                <c:pt idx="1945">
                  <c:v>40742</c:v>
                </c:pt>
                <c:pt idx="1946">
                  <c:v>40739</c:v>
                </c:pt>
                <c:pt idx="1947">
                  <c:v>40738</c:v>
                </c:pt>
                <c:pt idx="1948">
                  <c:v>40737</c:v>
                </c:pt>
                <c:pt idx="1949">
                  <c:v>40736</c:v>
                </c:pt>
                <c:pt idx="1950">
                  <c:v>40735</c:v>
                </c:pt>
                <c:pt idx="1951">
                  <c:v>40732</c:v>
                </c:pt>
                <c:pt idx="1952">
                  <c:v>40731</c:v>
                </c:pt>
                <c:pt idx="1953">
                  <c:v>40730</c:v>
                </c:pt>
                <c:pt idx="1954">
                  <c:v>40729</c:v>
                </c:pt>
                <c:pt idx="1955">
                  <c:v>40728</c:v>
                </c:pt>
                <c:pt idx="1956">
                  <c:v>40725</c:v>
                </c:pt>
                <c:pt idx="1957">
                  <c:v>40724</c:v>
                </c:pt>
                <c:pt idx="1958">
                  <c:v>40723</c:v>
                </c:pt>
                <c:pt idx="1959">
                  <c:v>40722</c:v>
                </c:pt>
                <c:pt idx="1960">
                  <c:v>40721</c:v>
                </c:pt>
                <c:pt idx="1961">
                  <c:v>40718</c:v>
                </c:pt>
                <c:pt idx="1962">
                  <c:v>40717</c:v>
                </c:pt>
                <c:pt idx="1963">
                  <c:v>40716</c:v>
                </c:pt>
                <c:pt idx="1964">
                  <c:v>40715</c:v>
                </c:pt>
                <c:pt idx="1965">
                  <c:v>40714</c:v>
                </c:pt>
                <c:pt idx="1966">
                  <c:v>40711</c:v>
                </c:pt>
                <c:pt idx="1967">
                  <c:v>40710</c:v>
                </c:pt>
                <c:pt idx="1968">
                  <c:v>40709</c:v>
                </c:pt>
                <c:pt idx="1969">
                  <c:v>40708</c:v>
                </c:pt>
                <c:pt idx="1970">
                  <c:v>40707</c:v>
                </c:pt>
                <c:pt idx="1971">
                  <c:v>40704</c:v>
                </c:pt>
                <c:pt idx="1972">
                  <c:v>40703</c:v>
                </c:pt>
                <c:pt idx="1973">
                  <c:v>40702</c:v>
                </c:pt>
                <c:pt idx="1974">
                  <c:v>40701</c:v>
                </c:pt>
                <c:pt idx="1975">
                  <c:v>40700</c:v>
                </c:pt>
                <c:pt idx="1976">
                  <c:v>40697</c:v>
                </c:pt>
                <c:pt idx="1977">
                  <c:v>40696</c:v>
                </c:pt>
                <c:pt idx="1978">
                  <c:v>40695</c:v>
                </c:pt>
                <c:pt idx="1979">
                  <c:v>40694</c:v>
                </c:pt>
                <c:pt idx="1980">
                  <c:v>40693</c:v>
                </c:pt>
                <c:pt idx="1981">
                  <c:v>40690</c:v>
                </c:pt>
                <c:pt idx="1982">
                  <c:v>40689</c:v>
                </c:pt>
                <c:pt idx="1983">
                  <c:v>40688</c:v>
                </c:pt>
                <c:pt idx="1984">
                  <c:v>40687</c:v>
                </c:pt>
                <c:pt idx="1985">
                  <c:v>40686</c:v>
                </c:pt>
                <c:pt idx="1986">
                  <c:v>40683</c:v>
                </c:pt>
                <c:pt idx="1987">
                  <c:v>40682</c:v>
                </c:pt>
                <c:pt idx="1988">
                  <c:v>40681</c:v>
                </c:pt>
                <c:pt idx="1989">
                  <c:v>40680</c:v>
                </c:pt>
                <c:pt idx="1990">
                  <c:v>40679</c:v>
                </c:pt>
                <c:pt idx="1991">
                  <c:v>40676</c:v>
                </c:pt>
                <c:pt idx="1992">
                  <c:v>40675</c:v>
                </c:pt>
                <c:pt idx="1993">
                  <c:v>40674</c:v>
                </c:pt>
                <c:pt idx="1994">
                  <c:v>40673</c:v>
                </c:pt>
                <c:pt idx="1995">
                  <c:v>40672</c:v>
                </c:pt>
                <c:pt idx="1996">
                  <c:v>40669</c:v>
                </c:pt>
                <c:pt idx="1997">
                  <c:v>40668</c:v>
                </c:pt>
                <c:pt idx="1998">
                  <c:v>40667</c:v>
                </c:pt>
                <c:pt idx="1999">
                  <c:v>40666</c:v>
                </c:pt>
                <c:pt idx="2000">
                  <c:v>40665</c:v>
                </c:pt>
                <c:pt idx="2001">
                  <c:v>40662</c:v>
                </c:pt>
                <c:pt idx="2002">
                  <c:v>40661</c:v>
                </c:pt>
                <c:pt idx="2003">
                  <c:v>40660</c:v>
                </c:pt>
                <c:pt idx="2004">
                  <c:v>40659</c:v>
                </c:pt>
                <c:pt idx="2005">
                  <c:v>40658</c:v>
                </c:pt>
                <c:pt idx="2006">
                  <c:v>40655</c:v>
                </c:pt>
                <c:pt idx="2007">
                  <c:v>40654</c:v>
                </c:pt>
                <c:pt idx="2008">
                  <c:v>40653</c:v>
                </c:pt>
                <c:pt idx="2009">
                  <c:v>40652</c:v>
                </c:pt>
                <c:pt idx="2010">
                  <c:v>40651</c:v>
                </c:pt>
                <c:pt idx="2011">
                  <c:v>40648</c:v>
                </c:pt>
                <c:pt idx="2012">
                  <c:v>40647</c:v>
                </c:pt>
                <c:pt idx="2013">
                  <c:v>40646</c:v>
                </c:pt>
                <c:pt idx="2014">
                  <c:v>40645</c:v>
                </c:pt>
                <c:pt idx="2015">
                  <c:v>40644</c:v>
                </c:pt>
                <c:pt idx="2016">
                  <c:v>40641</c:v>
                </c:pt>
                <c:pt idx="2017">
                  <c:v>40640</c:v>
                </c:pt>
                <c:pt idx="2018">
                  <c:v>40639</c:v>
                </c:pt>
                <c:pt idx="2019">
                  <c:v>40638</c:v>
                </c:pt>
                <c:pt idx="2020">
                  <c:v>40637</c:v>
                </c:pt>
                <c:pt idx="2021">
                  <c:v>40634</c:v>
                </c:pt>
                <c:pt idx="2022">
                  <c:v>40633</c:v>
                </c:pt>
                <c:pt idx="2023">
                  <c:v>40632</c:v>
                </c:pt>
                <c:pt idx="2024">
                  <c:v>40631</c:v>
                </c:pt>
                <c:pt idx="2025">
                  <c:v>40630</c:v>
                </c:pt>
                <c:pt idx="2026">
                  <c:v>40627</c:v>
                </c:pt>
                <c:pt idx="2027">
                  <c:v>40626</c:v>
                </c:pt>
                <c:pt idx="2028">
                  <c:v>40625</c:v>
                </c:pt>
                <c:pt idx="2029">
                  <c:v>40624</c:v>
                </c:pt>
                <c:pt idx="2030">
                  <c:v>40623</c:v>
                </c:pt>
                <c:pt idx="2031">
                  <c:v>40620</c:v>
                </c:pt>
                <c:pt idx="2032">
                  <c:v>40619</c:v>
                </c:pt>
                <c:pt idx="2033">
                  <c:v>40618</c:v>
                </c:pt>
                <c:pt idx="2034">
                  <c:v>40617</c:v>
                </c:pt>
                <c:pt idx="2035">
                  <c:v>40616</c:v>
                </c:pt>
                <c:pt idx="2036">
                  <c:v>40613</c:v>
                </c:pt>
                <c:pt idx="2037">
                  <c:v>40612</c:v>
                </c:pt>
                <c:pt idx="2038">
                  <c:v>40611</c:v>
                </c:pt>
                <c:pt idx="2039">
                  <c:v>40610</c:v>
                </c:pt>
                <c:pt idx="2040">
                  <c:v>40609</c:v>
                </c:pt>
                <c:pt idx="2041">
                  <c:v>40606</c:v>
                </c:pt>
                <c:pt idx="2042">
                  <c:v>40605</c:v>
                </c:pt>
                <c:pt idx="2043">
                  <c:v>40604</c:v>
                </c:pt>
                <c:pt idx="2044">
                  <c:v>40603</c:v>
                </c:pt>
                <c:pt idx="2045">
                  <c:v>40602</c:v>
                </c:pt>
                <c:pt idx="2046">
                  <c:v>40599</c:v>
                </c:pt>
                <c:pt idx="2047">
                  <c:v>40598</c:v>
                </c:pt>
                <c:pt idx="2048">
                  <c:v>40597</c:v>
                </c:pt>
                <c:pt idx="2049">
                  <c:v>40596</c:v>
                </c:pt>
                <c:pt idx="2050">
                  <c:v>40595</c:v>
                </c:pt>
                <c:pt idx="2051">
                  <c:v>40592</c:v>
                </c:pt>
                <c:pt idx="2052">
                  <c:v>40591</c:v>
                </c:pt>
                <c:pt idx="2053">
                  <c:v>40590</c:v>
                </c:pt>
                <c:pt idx="2054">
                  <c:v>40589</c:v>
                </c:pt>
                <c:pt idx="2055">
                  <c:v>40588</c:v>
                </c:pt>
                <c:pt idx="2056">
                  <c:v>40585</c:v>
                </c:pt>
                <c:pt idx="2057">
                  <c:v>40584</c:v>
                </c:pt>
                <c:pt idx="2058">
                  <c:v>40583</c:v>
                </c:pt>
                <c:pt idx="2059">
                  <c:v>40582</c:v>
                </c:pt>
                <c:pt idx="2060">
                  <c:v>40581</c:v>
                </c:pt>
                <c:pt idx="2061">
                  <c:v>40578</c:v>
                </c:pt>
                <c:pt idx="2062">
                  <c:v>40577</c:v>
                </c:pt>
                <c:pt idx="2063">
                  <c:v>40576</c:v>
                </c:pt>
                <c:pt idx="2064">
                  <c:v>40575</c:v>
                </c:pt>
                <c:pt idx="2065">
                  <c:v>40574</c:v>
                </c:pt>
                <c:pt idx="2066">
                  <c:v>40571</c:v>
                </c:pt>
                <c:pt idx="2067">
                  <c:v>40570</c:v>
                </c:pt>
                <c:pt idx="2068">
                  <c:v>40569</c:v>
                </c:pt>
                <c:pt idx="2069">
                  <c:v>40568</c:v>
                </c:pt>
                <c:pt idx="2070">
                  <c:v>40567</c:v>
                </c:pt>
                <c:pt idx="2071">
                  <c:v>40564</c:v>
                </c:pt>
                <c:pt idx="2072">
                  <c:v>40563</c:v>
                </c:pt>
                <c:pt idx="2073">
                  <c:v>40562</c:v>
                </c:pt>
                <c:pt idx="2074">
                  <c:v>40561</c:v>
                </c:pt>
                <c:pt idx="2075">
                  <c:v>40560</c:v>
                </c:pt>
                <c:pt idx="2076">
                  <c:v>40557</c:v>
                </c:pt>
                <c:pt idx="2077">
                  <c:v>40556</c:v>
                </c:pt>
                <c:pt idx="2078">
                  <c:v>40555</c:v>
                </c:pt>
                <c:pt idx="2079">
                  <c:v>40554</c:v>
                </c:pt>
                <c:pt idx="2080">
                  <c:v>40553</c:v>
                </c:pt>
                <c:pt idx="2081">
                  <c:v>40550</c:v>
                </c:pt>
                <c:pt idx="2082">
                  <c:v>40549</c:v>
                </c:pt>
                <c:pt idx="2083">
                  <c:v>40548</c:v>
                </c:pt>
                <c:pt idx="2084">
                  <c:v>40547</c:v>
                </c:pt>
                <c:pt idx="2085">
                  <c:v>40546</c:v>
                </c:pt>
                <c:pt idx="2086">
                  <c:v>40543</c:v>
                </c:pt>
                <c:pt idx="2087">
                  <c:v>40542</c:v>
                </c:pt>
                <c:pt idx="2088">
                  <c:v>40541</c:v>
                </c:pt>
                <c:pt idx="2089">
                  <c:v>40540</c:v>
                </c:pt>
                <c:pt idx="2090">
                  <c:v>40539</c:v>
                </c:pt>
                <c:pt idx="2091">
                  <c:v>40536</c:v>
                </c:pt>
                <c:pt idx="2092">
                  <c:v>40535</c:v>
                </c:pt>
                <c:pt idx="2093">
                  <c:v>40534</c:v>
                </c:pt>
                <c:pt idx="2094">
                  <c:v>40533</c:v>
                </c:pt>
                <c:pt idx="2095">
                  <c:v>40532</c:v>
                </c:pt>
                <c:pt idx="2096">
                  <c:v>40529</c:v>
                </c:pt>
                <c:pt idx="2097">
                  <c:v>40528</c:v>
                </c:pt>
                <c:pt idx="2098">
                  <c:v>40527</c:v>
                </c:pt>
                <c:pt idx="2099">
                  <c:v>40526</c:v>
                </c:pt>
                <c:pt idx="2100">
                  <c:v>40525</c:v>
                </c:pt>
                <c:pt idx="2101">
                  <c:v>40522</c:v>
                </c:pt>
                <c:pt idx="2102">
                  <c:v>40521</c:v>
                </c:pt>
                <c:pt idx="2103">
                  <c:v>40520</c:v>
                </c:pt>
                <c:pt idx="2104">
                  <c:v>40519</c:v>
                </c:pt>
                <c:pt idx="2105">
                  <c:v>40518</c:v>
                </c:pt>
                <c:pt idx="2106">
                  <c:v>40515</c:v>
                </c:pt>
                <c:pt idx="2107">
                  <c:v>40514</c:v>
                </c:pt>
                <c:pt idx="2108">
                  <c:v>40513</c:v>
                </c:pt>
                <c:pt idx="2109">
                  <c:v>40512</c:v>
                </c:pt>
                <c:pt idx="2110">
                  <c:v>40511</c:v>
                </c:pt>
                <c:pt idx="2111">
                  <c:v>40508</c:v>
                </c:pt>
                <c:pt idx="2112">
                  <c:v>40507</c:v>
                </c:pt>
                <c:pt idx="2113">
                  <c:v>40506</c:v>
                </c:pt>
                <c:pt idx="2114">
                  <c:v>40505</c:v>
                </c:pt>
                <c:pt idx="2115">
                  <c:v>40504</c:v>
                </c:pt>
                <c:pt idx="2116">
                  <c:v>40501</c:v>
                </c:pt>
                <c:pt idx="2117">
                  <c:v>40500</c:v>
                </c:pt>
                <c:pt idx="2118">
                  <c:v>40499</c:v>
                </c:pt>
                <c:pt idx="2119">
                  <c:v>40498</c:v>
                </c:pt>
                <c:pt idx="2120">
                  <c:v>40497</c:v>
                </c:pt>
                <c:pt idx="2121">
                  <c:v>40494</c:v>
                </c:pt>
                <c:pt idx="2122">
                  <c:v>40493</c:v>
                </c:pt>
                <c:pt idx="2123">
                  <c:v>40492</c:v>
                </c:pt>
                <c:pt idx="2124">
                  <c:v>40491</c:v>
                </c:pt>
                <c:pt idx="2125">
                  <c:v>40490</c:v>
                </c:pt>
                <c:pt idx="2126">
                  <c:v>40487</c:v>
                </c:pt>
                <c:pt idx="2127">
                  <c:v>40486</c:v>
                </c:pt>
                <c:pt idx="2128">
                  <c:v>40485</c:v>
                </c:pt>
                <c:pt idx="2129">
                  <c:v>40484</c:v>
                </c:pt>
                <c:pt idx="2130">
                  <c:v>40483</c:v>
                </c:pt>
                <c:pt idx="2131">
                  <c:v>40480</c:v>
                </c:pt>
                <c:pt idx="2132">
                  <c:v>40479</c:v>
                </c:pt>
                <c:pt idx="2133">
                  <c:v>40478</c:v>
                </c:pt>
                <c:pt idx="2134">
                  <c:v>40477</c:v>
                </c:pt>
                <c:pt idx="2135">
                  <c:v>40476</c:v>
                </c:pt>
                <c:pt idx="2136">
                  <c:v>40473</c:v>
                </c:pt>
                <c:pt idx="2137">
                  <c:v>40472</c:v>
                </c:pt>
                <c:pt idx="2138">
                  <c:v>40471</c:v>
                </c:pt>
                <c:pt idx="2139">
                  <c:v>40470</c:v>
                </c:pt>
                <c:pt idx="2140">
                  <c:v>40469</c:v>
                </c:pt>
                <c:pt idx="2141">
                  <c:v>40466</c:v>
                </c:pt>
                <c:pt idx="2142">
                  <c:v>40465</c:v>
                </c:pt>
                <c:pt idx="2143">
                  <c:v>40464</c:v>
                </c:pt>
                <c:pt idx="2144">
                  <c:v>40463</c:v>
                </c:pt>
                <c:pt idx="2145">
                  <c:v>40462</c:v>
                </c:pt>
                <c:pt idx="2146">
                  <c:v>40459</c:v>
                </c:pt>
                <c:pt idx="2147">
                  <c:v>40458</c:v>
                </c:pt>
                <c:pt idx="2148">
                  <c:v>40457</c:v>
                </c:pt>
                <c:pt idx="2149">
                  <c:v>40456</c:v>
                </c:pt>
                <c:pt idx="2150">
                  <c:v>40455</c:v>
                </c:pt>
                <c:pt idx="2151">
                  <c:v>40452</c:v>
                </c:pt>
                <c:pt idx="2152">
                  <c:v>40451</c:v>
                </c:pt>
                <c:pt idx="2153">
                  <c:v>40450</c:v>
                </c:pt>
                <c:pt idx="2154">
                  <c:v>40449</c:v>
                </c:pt>
                <c:pt idx="2155">
                  <c:v>40448</c:v>
                </c:pt>
                <c:pt idx="2156">
                  <c:v>40445</c:v>
                </c:pt>
                <c:pt idx="2157">
                  <c:v>40444</c:v>
                </c:pt>
                <c:pt idx="2158">
                  <c:v>40443</c:v>
                </c:pt>
                <c:pt idx="2159">
                  <c:v>40442</c:v>
                </c:pt>
                <c:pt idx="2160">
                  <c:v>40441</c:v>
                </c:pt>
                <c:pt idx="2161">
                  <c:v>40438</c:v>
                </c:pt>
                <c:pt idx="2162">
                  <c:v>40437</c:v>
                </c:pt>
                <c:pt idx="2163">
                  <c:v>40436</c:v>
                </c:pt>
                <c:pt idx="2164">
                  <c:v>40435</c:v>
                </c:pt>
                <c:pt idx="2165">
                  <c:v>40434</c:v>
                </c:pt>
                <c:pt idx="2166">
                  <c:v>40431</c:v>
                </c:pt>
                <c:pt idx="2167">
                  <c:v>40430</c:v>
                </c:pt>
                <c:pt idx="2168">
                  <c:v>40429</c:v>
                </c:pt>
                <c:pt idx="2169">
                  <c:v>40428</c:v>
                </c:pt>
                <c:pt idx="2170">
                  <c:v>40427</c:v>
                </c:pt>
                <c:pt idx="2171">
                  <c:v>40424</c:v>
                </c:pt>
                <c:pt idx="2172">
                  <c:v>40423</c:v>
                </c:pt>
                <c:pt idx="2173">
                  <c:v>40422</c:v>
                </c:pt>
                <c:pt idx="2174">
                  <c:v>40421</c:v>
                </c:pt>
                <c:pt idx="2175">
                  <c:v>40420</c:v>
                </c:pt>
                <c:pt idx="2176">
                  <c:v>40417</c:v>
                </c:pt>
                <c:pt idx="2177">
                  <c:v>40416</c:v>
                </c:pt>
                <c:pt idx="2178">
                  <c:v>40415</c:v>
                </c:pt>
                <c:pt idx="2179">
                  <c:v>40414</c:v>
                </c:pt>
                <c:pt idx="2180">
                  <c:v>40413</c:v>
                </c:pt>
                <c:pt idx="2181">
                  <c:v>40410</c:v>
                </c:pt>
                <c:pt idx="2182">
                  <c:v>40409</c:v>
                </c:pt>
                <c:pt idx="2183">
                  <c:v>40408</c:v>
                </c:pt>
                <c:pt idx="2184">
                  <c:v>40407</c:v>
                </c:pt>
                <c:pt idx="2185">
                  <c:v>40406</c:v>
                </c:pt>
                <c:pt idx="2186">
                  <c:v>40403</c:v>
                </c:pt>
                <c:pt idx="2187">
                  <c:v>40402</c:v>
                </c:pt>
                <c:pt idx="2188">
                  <c:v>40401</c:v>
                </c:pt>
                <c:pt idx="2189">
                  <c:v>40400</c:v>
                </c:pt>
                <c:pt idx="2190">
                  <c:v>40399</c:v>
                </c:pt>
                <c:pt idx="2191">
                  <c:v>40396</c:v>
                </c:pt>
                <c:pt idx="2192">
                  <c:v>40395</c:v>
                </c:pt>
                <c:pt idx="2193">
                  <c:v>40394</c:v>
                </c:pt>
                <c:pt idx="2194">
                  <c:v>40393</c:v>
                </c:pt>
                <c:pt idx="2195">
                  <c:v>40392</c:v>
                </c:pt>
                <c:pt idx="2196">
                  <c:v>40389</c:v>
                </c:pt>
                <c:pt idx="2197">
                  <c:v>40388</c:v>
                </c:pt>
                <c:pt idx="2198">
                  <c:v>40387</c:v>
                </c:pt>
                <c:pt idx="2199">
                  <c:v>40386</c:v>
                </c:pt>
                <c:pt idx="2200">
                  <c:v>40385</c:v>
                </c:pt>
                <c:pt idx="2201">
                  <c:v>40382</c:v>
                </c:pt>
                <c:pt idx="2202">
                  <c:v>40381</c:v>
                </c:pt>
                <c:pt idx="2203">
                  <c:v>40380</c:v>
                </c:pt>
                <c:pt idx="2204">
                  <c:v>40379</c:v>
                </c:pt>
                <c:pt idx="2205">
                  <c:v>40378</c:v>
                </c:pt>
                <c:pt idx="2206">
                  <c:v>40375</c:v>
                </c:pt>
                <c:pt idx="2207">
                  <c:v>40374</c:v>
                </c:pt>
                <c:pt idx="2208">
                  <c:v>40373</c:v>
                </c:pt>
                <c:pt idx="2209">
                  <c:v>40372</c:v>
                </c:pt>
                <c:pt idx="2210">
                  <c:v>40371</c:v>
                </c:pt>
                <c:pt idx="2211">
                  <c:v>40368</c:v>
                </c:pt>
                <c:pt idx="2212">
                  <c:v>40367</c:v>
                </c:pt>
                <c:pt idx="2213">
                  <c:v>40366</c:v>
                </c:pt>
                <c:pt idx="2214">
                  <c:v>40365</c:v>
                </c:pt>
                <c:pt idx="2215">
                  <c:v>40364</c:v>
                </c:pt>
                <c:pt idx="2216">
                  <c:v>40361</c:v>
                </c:pt>
                <c:pt idx="2217">
                  <c:v>40360</c:v>
                </c:pt>
                <c:pt idx="2218">
                  <c:v>40359</c:v>
                </c:pt>
                <c:pt idx="2219">
                  <c:v>40358</c:v>
                </c:pt>
                <c:pt idx="2220">
                  <c:v>40357</c:v>
                </c:pt>
                <c:pt idx="2221">
                  <c:v>40354</c:v>
                </c:pt>
                <c:pt idx="2222">
                  <c:v>40353</c:v>
                </c:pt>
                <c:pt idx="2223">
                  <c:v>40352</c:v>
                </c:pt>
                <c:pt idx="2224">
                  <c:v>40351</c:v>
                </c:pt>
                <c:pt idx="2225">
                  <c:v>40350</c:v>
                </c:pt>
                <c:pt idx="2226">
                  <c:v>40347</c:v>
                </c:pt>
                <c:pt idx="2227">
                  <c:v>40346</c:v>
                </c:pt>
                <c:pt idx="2228">
                  <c:v>40345</c:v>
                </c:pt>
                <c:pt idx="2229">
                  <c:v>40344</c:v>
                </c:pt>
                <c:pt idx="2230">
                  <c:v>40343</c:v>
                </c:pt>
                <c:pt idx="2231">
                  <c:v>40340</c:v>
                </c:pt>
                <c:pt idx="2232">
                  <c:v>40339</c:v>
                </c:pt>
                <c:pt idx="2233">
                  <c:v>40338</c:v>
                </c:pt>
                <c:pt idx="2234">
                  <c:v>40337</c:v>
                </c:pt>
                <c:pt idx="2235">
                  <c:v>40336</c:v>
                </c:pt>
                <c:pt idx="2236">
                  <c:v>40333</c:v>
                </c:pt>
                <c:pt idx="2237">
                  <c:v>40332</c:v>
                </c:pt>
                <c:pt idx="2238">
                  <c:v>40331</c:v>
                </c:pt>
                <c:pt idx="2239">
                  <c:v>40330</c:v>
                </c:pt>
                <c:pt idx="2240">
                  <c:v>40329</c:v>
                </c:pt>
                <c:pt idx="2241">
                  <c:v>40326</c:v>
                </c:pt>
                <c:pt idx="2242">
                  <c:v>40325</c:v>
                </c:pt>
                <c:pt idx="2243">
                  <c:v>40324</c:v>
                </c:pt>
                <c:pt idx="2244">
                  <c:v>40323</c:v>
                </c:pt>
                <c:pt idx="2245">
                  <c:v>40322</c:v>
                </c:pt>
                <c:pt idx="2246">
                  <c:v>40319</c:v>
                </c:pt>
                <c:pt idx="2247">
                  <c:v>40318</c:v>
                </c:pt>
                <c:pt idx="2248">
                  <c:v>40317</c:v>
                </c:pt>
                <c:pt idx="2249">
                  <c:v>40316</c:v>
                </c:pt>
                <c:pt idx="2250">
                  <c:v>40315</c:v>
                </c:pt>
                <c:pt idx="2251">
                  <c:v>40312</c:v>
                </c:pt>
                <c:pt idx="2252">
                  <c:v>40311</c:v>
                </c:pt>
                <c:pt idx="2253">
                  <c:v>40310</c:v>
                </c:pt>
                <c:pt idx="2254">
                  <c:v>40309</c:v>
                </c:pt>
                <c:pt idx="2255">
                  <c:v>40308</c:v>
                </c:pt>
                <c:pt idx="2256">
                  <c:v>40305</c:v>
                </c:pt>
                <c:pt idx="2257">
                  <c:v>40304</c:v>
                </c:pt>
                <c:pt idx="2258">
                  <c:v>40303</c:v>
                </c:pt>
                <c:pt idx="2259">
                  <c:v>40302</c:v>
                </c:pt>
                <c:pt idx="2260">
                  <c:v>40301</c:v>
                </c:pt>
                <c:pt idx="2261">
                  <c:v>40298</c:v>
                </c:pt>
                <c:pt idx="2262">
                  <c:v>40297</c:v>
                </c:pt>
                <c:pt idx="2263">
                  <c:v>40296</c:v>
                </c:pt>
                <c:pt idx="2264">
                  <c:v>40295</c:v>
                </c:pt>
                <c:pt idx="2265">
                  <c:v>40294</c:v>
                </c:pt>
                <c:pt idx="2266">
                  <c:v>40291</c:v>
                </c:pt>
                <c:pt idx="2267">
                  <c:v>40290</c:v>
                </c:pt>
                <c:pt idx="2268">
                  <c:v>40289</c:v>
                </c:pt>
                <c:pt idx="2269">
                  <c:v>40288</c:v>
                </c:pt>
                <c:pt idx="2270">
                  <c:v>40287</c:v>
                </c:pt>
                <c:pt idx="2271">
                  <c:v>40284</c:v>
                </c:pt>
                <c:pt idx="2272">
                  <c:v>40283</c:v>
                </c:pt>
                <c:pt idx="2273">
                  <c:v>40282</c:v>
                </c:pt>
                <c:pt idx="2274">
                  <c:v>40281</c:v>
                </c:pt>
                <c:pt idx="2275">
                  <c:v>40280</c:v>
                </c:pt>
                <c:pt idx="2276">
                  <c:v>40277</c:v>
                </c:pt>
                <c:pt idx="2277">
                  <c:v>40276</c:v>
                </c:pt>
                <c:pt idx="2278">
                  <c:v>40275</c:v>
                </c:pt>
                <c:pt idx="2279">
                  <c:v>40274</c:v>
                </c:pt>
                <c:pt idx="2280">
                  <c:v>40273</c:v>
                </c:pt>
                <c:pt idx="2281">
                  <c:v>40270</c:v>
                </c:pt>
                <c:pt idx="2282">
                  <c:v>40269</c:v>
                </c:pt>
                <c:pt idx="2283">
                  <c:v>40268</c:v>
                </c:pt>
                <c:pt idx="2284">
                  <c:v>40267</c:v>
                </c:pt>
                <c:pt idx="2285">
                  <c:v>40266</c:v>
                </c:pt>
                <c:pt idx="2286">
                  <c:v>40263</c:v>
                </c:pt>
                <c:pt idx="2287">
                  <c:v>40262</c:v>
                </c:pt>
                <c:pt idx="2288">
                  <c:v>40261</c:v>
                </c:pt>
                <c:pt idx="2289">
                  <c:v>40260</c:v>
                </c:pt>
                <c:pt idx="2290">
                  <c:v>40259</c:v>
                </c:pt>
                <c:pt idx="2291">
                  <c:v>40256</c:v>
                </c:pt>
                <c:pt idx="2292">
                  <c:v>40255</c:v>
                </c:pt>
                <c:pt idx="2293">
                  <c:v>40254</c:v>
                </c:pt>
                <c:pt idx="2294">
                  <c:v>40253</c:v>
                </c:pt>
                <c:pt idx="2295">
                  <c:v>40252</c:v>
                </c:pt>
                <c:pt idx="2296">
                  <c:v>40249</c:v>
                </c:pt>
                <c:pt idx="2297">
                  <c:v>40248</c:v>
                </c:pt>
                <c:pt idx="2298">
                  <c:v>40247</c:v>
                </c:pt>
                <c:pt idx="2299">
                  <c:v>40246</c:v>
                </c:pt>
                <c:pt idx="2300">
                  <c:v>40245</c:v>
                </c:pt>
                <c:pt idx="2301">
                  <c:v>40242</c:v>
                </c:pt>
                <c:pt idx="2302">
                  <c:v>40241</c:v>
                </c:pt>
                <c:pt idx="2303">
                  <c:v>40240</c:v>
                </c:pt>
                <c:pt idx="2304">
                  <c:v>40239</c:v>
                </c:pt>
                <c:pt idx="2305">
                  <c:v>40238</c:v>
                </c:pt>
                <c:pt idx="2306">
                  <c:v>40235</c:v>
                </c:pt>
                <c:pt idx="2307">
                  <c:v>40234</c:v>
                </c:pt>
                <c:pt idx="2308">
                  <c:v>40233</c:v>
                </c:pt>
                <c:pt idx="2309">
                  <c:v>40232</c:v>
                </c:pt>
                <c:pt idx="2310">
                  <c:v>40231</c:v>
                </c:pt>
                <c:pt idx="2311">
                  <c:v>40228</c:v>
                </c:pt>
                <c:pt idx="2312">
                  <c:v>40227</c:v>
                </c:pt>
                <c:pt idx="2313">
                  <c:v>40226</c:v>
                </c:pt>
                <c:pt idx="2314">
                  <c:v>40225</c:v>
                </c:pt>
                <c:pt idx="2315">
                  <c:v>40224</c:v>
                </c:pt>
                <c:pt idx="2316">
                  <c:v>40221</c:v>
                </c:pt>
                <c:pt idx="2317">
                  <c:v>40220</c:v>
                </c:pt>
                <c:pt idx="2318">
                  <c:v>40219</c:v>
                </c:pt>
                <c:pt idx="2319">
                  <c:v>40218</c:v>
                </c:pt>
                <c:pt idx="2320">
                  <c:v>40217</c:v>
                </c:pt>
                <c:pt idx="2321">
                  <c:v>40214</c:v>
                </c:pt>
                <c:pt idx="2322">
                  <c:v>40213</c:v>
                </c:pt>
                <c:pt idx="2323">
                  <c:v>40212</c:v>
                </c:pt>
                <c:pt idx="2324">
                  <c:v>40211</c:v>
                </c:pt>
                <c:pt idx="2325">
                  <c:v>40210</c:v>
                </c:pt>
                <c:pt idx="2326">
                  <c:v>40207</c:v>
                </c:pt>
                <c:pt idx="2327">
                  <c:v>40206</c:v>
                </c:pt>
                <c:pt idx="2328">
                  <c:v>40205</c:v>
                </c:pt>
                <c:pt idx="2329">
                  <c:v>40204</c:v>
                </c:pt>
                <c:pt idx="2330">
                  <c:v>40203</c:v>
                </c:pt>
                <c:pt idx="2331">
                  <c:v>40200</c:v>
                </c:pt>
                <c:pt idx="2332">
                  <c:v>40199</c:v>
                </c:pt>
                <c:pt idx="2333">
                  <c:v>40198</c:v>
                </c:pt>
                <c:pt idx="2334">
                  <c:v>40197</c:v>
                </c:pt>
                <c:pt idx="2335">
                  <c:v>40196</c:v>
                </c:pt>
                <c:pt idx="2336">
                  <c:v>40193</c:v>
                </c:pt>
                <c:pt idx="2337">
                  <c:v>40192</c:v>
                </c:pt>
                <c:pt idx="2338">
                  <c:v>40191</c:v>
                </c:pt>
                <c:pt idx="2339">
                  <c:v>40190</c:v>
                </c:pt>
                <c:pt idx="2340">
                  <c:v>40189</c:v>
                </c:pt>
                <c:pt idx="2341">
                  <c:v>40186</c:v>
                </c:pt>
                <c:pt idx="2342">
                  <c:v>40185</c:v>
                </c:pt>
                <c:pt idx="2343">
                  <c:v>40184</c:v>
                </c:pt>
                <c:pt idx="2344">
                  <c:v>40183</c:v>
                </c:pt>
                <c:pt idx="2345">
                  <c:v>40182</c:v>
                </c:pt>
                <c:pt idx="2346">
                  <c:v>40179</c:v>
                </c:pt>
                <c:pt idx="2347">
                  <c:v>40178</c:v>
                </c:pt>
                <c:pt idx="2348">
                  <c:v>40177</c:v>
                </c:pt>
                <c:pt idx="2349">
                  <c:v>40176</c:v>
                </c:pt>
                <c:pt idx="2350">
                  <c:v>40175</c:v>
                </c:pt>
                <c:pt idx="2351">
                  <c:v>40172</c:v>
                </c:pt>
                <c:pt idx="2352">
                  <c:v>40171</c:v>
                </c:pt>
                <c:pt idx="2353">
                  <c:v>40170</c:v>
                </c:pt>
                <c:pt idx="2354">
                  <c:v>40169</c:v>
                </c:pt>
                <c:pt idx="2355">
                  <c:v>40168</c:v>
                </c:pt>
                <c:pt idx="2356">
                  <c:v>40165</c:v>
                </c:pt>
                <c:pt idx="2357">
                  <c:v>40164</c:v>
                </c:pt>
                <c:pt idx="2358">
                  <c:v>40163</c:v>
                </c:pt>
                <c:pt idx="2359">
                  <c:v>40162</c:v>
                </c:pt>
                <c:pt idx="2360">
                  <c:v>40161</c:v>
                </c:pt>
                <c:pt idx="2361">
                  <c:v>40158</c:v>
                </c:pt>
                <c:pt idx="2362">
                  <c:v>40157</c:v>
                </c:pt>
                <c:pt idx="2363">
                  <c:v>40156</c:v>
                </c:pt>
                <c:pt idx="2364">
                  <c:v>40155</c:v>
                </c:pt>
                <c:pt idx="2365">
                  <c:v>40154</c:v>
                </c:pt>
                <c:pt idx="2366">
                  <c:v>40151</c:v>
                </c:pt>
                <c:pt idx="2367">
                  <c:v>40150</c:v>
                </c:pt>
                <c:pt idx="2368">
                  <c:v>40149</c:v>
                </c:pt>
                <c:pt idx="2369">
                  <c:v>40148</c:v>
                </c:pt>
                <c:pt idx="2370">
                  <c:v>40147</c:v>
                </c:pt>
                <c:pt idx="2371">
                  <c:v>40144</c:v>
                </c:pt>
                <c:pt idx="2372">
                  <c:v>40143</c:v>
                </c:pt>
                <c:pt idx="2373">
                  <c:v>40142</c:v>
                </c:pt>
                <c:pt idx="2374">
                  <c:v>40141</c:v>
                </c:pt>
                <c:pt idx="2375">
                  <c:v>40140</c:v>
                </c:pt>
                <c:pt idx="2376">
                  <c:v>40137</c:v>
                </c:pt>
                <c:pt idx="2377">
                  <c:v>40136</c:v>
                </c:pt>
                <c:pt idx="2378">
                  <c:v>40135</c:v>
                </c:pt>
                <c:pt idx="2379">
                  <c:v>40134</c:v>
                </c:pt>
                <c:pt idx="2380">
                  <c:v>40133</c:v>
                </c:pt>
                <c:pt idx="2381">
                  <c:v>40130</c:v>
                </c:pt>
                <c:pt idx="2382">
                  <c:v>40129</c:v>
                </c:pt>
                <c:pt idx="2383">
                  <c:v>40128</c:v>
                </c:pt>
                <c:pt idx="2384">
                  <c:v>40127</c:v>
                </c:pt>
                <c:pt idx="2385">
                  <c:v>40126</c:v>
                </c:pt>
                <c:pt idx="2386">
                  <c:v>40123</c:v>
                </c:pt>
                <c:pt idx="2387">
                  <c:v>40122</c:v>
                </c:pt>
                <c:pt idx="2388">
                  <c:v>40121</c:v>
                </c:pt>
                <c:pt idx="2389">
                  <c:v>40120</c:v>
                </c:pt>
                <c:pt idx="2390">
                  <c:v>40119</c:v>
                </c:pt>
                <c:pt idx="2391">
                  <c:v>40116</c:v>
                </c:pt>
                <c:pt idx="2392">
                  <c:v>40115</c:v>
                </c:pt>
                <c:pt idx="2393">
                  <c:v>40114</c:v>
                </c:pt>
                <c:pt idx="2394">
                  <c:v>40113</c:v>
                </c:pt>
                <c:pt idx="2395">
                  <c:v>40112</c:v>
                </c:pt>
                <c:pt idx="2396">
                  <c:v>40109</c:v>
                </c:pt>
                <c:pt idx="2397">
                  <c:v>40108</c:v>
                </c:pt>
                <c:pt idx="2398">
                  <c:v>40107</c:v>
                </c:pt>
                <c:pt idx="2399">
                  <c:v>40106</c:v>
                </c:pt>
                <c:pt idx="2400">
                  <c:v>40105</c:v>
                </c:pt>
                <c:pt idx="2401">
                  <c:v>40102</c:v>
                </c:pt>
                <c:pt idx="2402">
                  <c:v>40101</c:v>
                </c:pt>
                <c:pt idx="2403">
                  <c:v>40100</c:v>
                </c:pt>
                <c:pt idx="2404">
                  <c:v>40099</c:v>
                </c:pt>
                <c:pt idx="2405">
                  <c:v>40098</c:v>
                </c:pt>
                <c:pt idx="2406">
                  <c:v>40095</c:v>
                </c:pt>
                <c:pt idx="2407">
                  <c:v>40094</c:v>
                </c:pt>
                <c:pt idx="2408">
                  <c:v>40093</c:v>
                </c:pt>
                <c:pt idx="2409">
                  <c:v>40092</c:v>
                </c:pt>
                <c:pt idx="2410">
                  <c:v>40091</c:v>
                </c:pt>
                <c:pt idx="2411">
                  <c:v>40088</c:v>
                </c:pt>
                <c:pt idx="2412">
                  <c:v>40087</c:v>
                </c:pt>
                <c:pt idx="2413">
                  <c:v>40086</c:v>
                </c:pt>
                <c:pt idx="2414">
                  <c:v>40085</c:v>
                </c:pt>
                <c:pt idx="2415">
                  <c:v>40084</c:v>
                </c:pt>
                <c:pt idx="2416">
                  <c:v>40081</c:v>
                </c:pt>
                <c:pt idx="2417">
                  <c:v>40080</c:v>
                </c:pt>
                <c:pt idx="2418">
                  <c:v>40079</c:v>
                </c:pt>
                <c:pt idx="2419">
                  <c:v>40078</c:v>
                </c:pt>
                <c:pt idx="2420">
                  <c:v>40077</c:v>
                </c:pt>
                <c:pt idx="2421">
                  <c:v>40074</c:v>
                </c:pt>
                <c:pt idx="2422">
                  <c:v>40073</c:v>
                </c:pt>
                <c:pt idx="2423">
                  <c:v>40072</c:v>
                </c:pt>
                <c:pt idx="2424">
                  <c:v>40071</c:v>
                </c:pt>
                <c:pt idx="2425">
                  <c:v>40070</c:v>
                </c:pt>
                <c:pt idx="2426">
                  <c:v>40067</c:v>
                </c:pt>
                <c:pt idx="2427">
                  <c:v>40066</c:v>
                </c:pt>
                <c:pt idx="2428">
                  <c:v>40065</c:v>
                </c:pt>
                <c:pt idx="2429">
                  <c:v>40064</c:v>
                </c:pt>
                <c:pt idx="2430">
                  <c:v>40063</c:v>
                </c:pt>
                <c:pt idx="2431">
                  <c:v>40060</c:v>
                </c:pt>
                <c:pt idx="2432">
                  <c:v>40059</c:v>
                </c:pt>
                <c:pt idx="2433">
                  <c:v>40058</c:v>
                </c:pt>
                <c:pt idx="2434">
                  <c:v>40057</c:v>
                </c:pt>
                <c:pt idx="2435">
                  <c:v>40056</c:v>
                </c:pt>
                <c:pt idx="2436">
                  <c:v>40053</c:v>
                </c:pt>
                <c:pt idx="2437">
                  <c:v>40052</c:v>
                </c:pt>
                <c:pt idx="2438">
                  <c:v>40051</c:v>
                </c:pt>
                <c:pt idx="2439">
                  <c:v>40050</c:v>
                </c:pt>
                <c:pt idx="2440">
                  <c:v>40049</c:v>
                </c:pt>
                <c:pt idx="2441">
                  <c:v>40046</c:v>
                </c:pt>
                <c:pt idx="2442">
                  <c:v>40045</c:v>
                </c:pt>
                <c:pt idx="2443">
                  <c:v>40044</c:v>
                </c:pt>
                <c:pt idx="2444">
                  <c:v>40043</c:v>
                </c:pt>
                <c:pt idx="2445">
                  <c:v>40042</c:v>
                </c:pt>
                <c:pt idx="2446">
                  <c:v>40039</c:v>
                </c:pt>
                <c:pt idx="2447">
                  <c:v>40038</c:v>
                </c:pt>
                <c:pt idx="2448">
                  <c:v>40037</c:v>
                </c:pt>
                <c:pt idx="2449">
                  <c:v>40036</c:v>
                </c:pt>
                <c:pt idx="2450">
                  <c:v>40035</c:v>
                </c:pt>
                <c:pt idx="2451">
                  <c:v>40032</c:v>
                </c:pt>
                <c:pt idx="2452">
                  <c:v>40031</c:v>
                </c:pt>
                <c:pt idx="2453">
                  <c:v>40030</c:v>
                </c:pt>
                <c:pt idx="2454">
                  <c:v>40029</c:v>
                </c:pt>
                <c:pt idx="2455">
                  <c:v>40028</c:v>
                </c:pt>
                <c:pt idx="2456">
                  <c:v>40025</c:v>
                </c:pt>
                <c:pt idx="2457">
                  <c:v>40024</c:v>
                </c:pt>
                <c:pt idx="2458">
                  <c:v>40023</c:v>
                </c:pt>
                <c:pt idx="2459">
                  <c:v>40022</c:v>
                </c:pt>
                <c:pt idx="2460">
                  <c:v>40021</c:v>
                </c:pt>
                <c:pt idx="2461">
                  <c:v>40018</c:v>
                </c:pt>
                <c:pt idx="2462">
                  <c:v>40017</c:v>
                </c:pt>
                <c:pt idx="2463">
                  <c:v>40016</c:v>
                </c:pt>
                <c:pt idx="2464">
                  <c:v>40015</c:v>
                </c:pt>
                <c:pt idx="2465">
                  <c:v>40014</c:v>
                </c:pt>
                <c:pt idx="2466">
                  <c:v>40011</c:v>
                </c:pt>
                <c:pt idx="2467">
                  <c:v>40010</c:v>
                </c:pt>
                <c:pt idx="2468">
                  <c:v>40009</c:v>
                </c:pt>
                <c:pt idx="2469">
                  <c:v>40008</c:v>
                </c:pt>
                <c:pt idx="2470">
                  <c:v>40007</c:v>
                </c:pt>
                <c:pt idx="2471">
                  <c:v>40004</c:v>
                </c:pt>
                <c:pt idx="2472">
                  <c:v>40003</c:v>
                </c:pt>
                <c:pt idx="2473">
                  <c:v>40002</c:v>
                </c:pt>
                <c:pt idx="2474">
                  <c:v>40001</c:v>
                </c:pt>
                <c:pt idx="2475">
                  <c:v>40000</c:v>
                </c:pt>
                <c:pt idx="2476">
                  <c:v>39997</c:v>
                </c:pt>
                <c:pt idx="2477">
                  <c:v>39996</c:v>
                </c:pt>
                <c:pt idx="2478">
                  <c:v>39995</c:v>
                </c:pt>
                <c:pt idx="2479">
                  <c:v>39994</c:v>
                </c:pt>
                <c:pt idx="2480">
                  <c:v>39993</c:v>
                </c:pt>
                <c:pt idx="2481">
                  <c:v>39990</c:v>
                </c:pt>
                <c:pt idx="2482">
                  <c:v>39989</c:v>
                </c:pt>
                <c:pt idx="2483">
                  <c:v>39988</c:v>
                </c:pt>
                <c:pt idx="2484">
                  <c:v>39987</c:v>
                </c:pt>
                <c:pt idx="2485">
                  <c:v>39986</c:v>
                </c:pt>
                <c:pt idx="2486">
                  <c:v>39983</c:v>
                </c:pt>
                <c:pt idx="2487">
                  <c:v>39982</c:v>
                </c:pt>
                <c:pt idx="2488">
                  <c:v>39981</c:v>
                </c:pt>
                <c:pt idx="2489">
                  <c:v>39980</c:v>
                </c:pt>
                <c:pt idx="2490">
                  <c:v>39979</c:v>
                </c:pt>
                <c:pt idx="2491">
                  <c:v>39976</c:v>
                </c:pt>
                <c:pt idx="2492">
                  <c:v>39975</c:v>
                </c:pt>
                <c:pt idx="2493">
                  <c:v>39974</c:v>
                </c:pt>
                <c:pt idx="2494">
                  <c:v>39973</c:v>
                </c:pt>
                <c:pt idx="2495">
                  <c:v>39972</c:v>
                </c:pt>
                <c:pt idx="2496">
                  <c:v>39969</c:v>
                </c:pt>
                <c:pt idx="2497">
                  <c:v>39968</c:v>
                </c:pt>
                <c:pt idx="2498">
                  <c:v>39967</c:v>
                </c:pt>
                <c:pt idx="2499">
                  <c:v>39966</c:v>
                </c:pt>
                <c:pt idx="2500">
                  <c:v>39965</c:v>
                </c:pt>
                <c:pt idx="2501">
                  <c:v>39962</c:v>
                </c:pt>
                <c:pt idx="2502">
                  <c:v>39961</c:v>
                </c:pt>
                <c:pt idx="2503">
                  <c:v>39960</c:v>
                </c:pt>
                <c:pt idx="2504">
                  <c:v>39959</c:v>
                </c:pt>
                <c:pt idx="2505">
                  <c:v>39958</c:v>
                </c:pt>
                <c:pt idx="2506">
                  <c:v>39955</c:v>
                </c:pt>
                <c:pt idx="2507">
                  <c:v>39954</c:v>
                </c:pt>
                <c:pt idx="2508">
                  <c:v>39953</c:v>
                </c:pt>
                <c:pt idx="2509">
                  <c:v>39952</c:v>
                </c:pt>
                <c:pt idx="2510">
                  <c:v>39951</c:v>
                </c:pt>
                <c:pt idx="2511">
                  <c:v>39948</c:v>
                </c:pt>
                <c:pt idx="2512">
                  <c:v>39947</c:v>
                </c:pt>
                <c:pt idx="2513">
                  <c:v>39946</c:v>
                </c:pt>
                <c:pt idx="2514">
                  <c:v>39945</c:v>
                </c:pt>
                <c:pt idx="2515">
                  <c:v>39944</c:v>
                </c:pt>
                <c:pt idx="2516">
                  <c:v>39941</c:v>
                </c:pt>
                <c:pt idx="2517">
                  <c:v>39940</c:v>
                </c:pt>
                <c:pt idx="2518">
                  <c:v>39939</c:v>
                </c:pt>
                <c:pt idx="2519">
                  <c:v>39938</c:v>
                </c:pt>
                <c:pt idx="2520">
                  <c:v>39937</c:v>
                </c:pt>
                <c:pt idx="2521">
                  <c:v>39934</c:v>
                </c:pt>
                <c:pt idx="2522">
                  <c:v>39933</c:v>
                </c:pt>
                <c:pt idx="2523">
                  <c:v>39932</c:v>
                </c:pt>
                <c:pt idx="2524">
                  <c:v>39931</c:v>
                </c:pt>
                <c:pt idx="2525">
                  <c:v>39930</c:v>
                </c:pt>
                <c:pt idx="2526">
                  <c:v>39927</c:v>
                </c:pt>
                <c:pt idx="2527">
                  <c:v>39926</c:v>
                </c:pt>
                <c:pt idx="2528">
                  <c:v>39925</c:v>
                </c:pt>
                <c:pt idx="2529">
                  <c:v>39924</c:v>
                </c:pt>
                <c:pt idx="2530">
                  <c:v>39923</c:v>
                </c:pt>
                <c:pt idx="2531">
                  <c:v>39920</c:v>
                </c:pt>
                <c:pt idx="2532">
                  <c:v>39919</c:v>
                </c:pt>
                <c:pt idx="2533">
                  <c:v>39918</c:v>
                </c:pt>
                <c:pt idx="2534">
                  <c:v>39917</c:v>
                </c:pt>
                <c:pt idx="2535">
                  <c:v>39916</c:v>
                </c:pt>
                <c:pt idx="2536">
                  <c:v>39913</c:v>
                </c:pt>
                <c:pt idx="2537">
                  <c:v>39912</c:v>
                </c:pt>
                <c:pt idx="2538">
                  <c:v>39911</c:v>
                </c:pt>
                <c:pt idx="2539">
                  <c:v>39910</c:v>
                </c:pt>
                <c:pt idx="2540">
                  <c:v>39909</c:v>
                </c:pt>
                <c:pt idx="2541">
                  <c:v>39906</c:v>
                </c:pt>
                <c:pt idx="2542">
                  <c:v>39905</c:v>
                </c:pt>
                <c:pt idx="2543">
                  <c:v>39904</c:v>
                </c:pt>
                <c:pt idx="2544">
                  <c:v>39903</c:v>
                </c:pt>
                <c:pt idx="2545">
                  <c:v>39902</c:v>
                </c:pt>
                <c:pt idx="2546">
                  <c:v>39899</c:v>
                </c:pt>
                <c:pt idx="2547">
                  <c:v>39898</c:v>
                </c:pt>
                <c:pt idx="2548">
                  <c:v>39897</c:v>
                </c:pt>
                <c:pt idx="2549">
                  <c:v>39896</c:v>
                </c:pt>
                <c:pt idx="2550">
                  <c:v>39895</c:v>
                </c:pt>
                <c:pt idx="2551">
                  <c:v>39892</c:v>
                </c:pt>
                <c:pt idx="2552">
                  <c:v>39891</c:v>
                </c:pt>
                <c:pt idx="2553">
                  <c:v>39890</c:v>
                </c:pt>
                <c:pt idx="2554">
                  <c:v>39889</c:v>
                </c:pt>
                <c:pt idx="2555">
                  <c:v>39888</c:v>
                </c:pt>
                <c:pt idx="2556">
                  <c:v>39885</c:v>
                </c:pt>
                <c:pt idx="2557">
                  <c:v>39884</c:v>
                </c:pt>
                <c:pt idx="2558">
                  <c:v>39883</c:v>
                </c:pt>
                <c:pt idx="2559">
                  <c:v>39882</c:v>
                </c:pt>
                <c:pt idx="2560">
                  <c:v>39881</c:v>
                </c:pt>
                <c:pt idx="2561">
                  <c:v>39878</c:v>
                </c:pt>
                <c:pt idx="2562">
                  <c:v>39877</c:v>
                </c:pt>
                <c:pt idx="2563">
                  <c:v>39876</c:v>
                </c:pt>
                <c:pt idx="2564">
                  <c:v>39875</c:v>
                </c:pt>
                <c:pt idx="2565">
                  <c:v>39874</c:v>
                </c:pt>
                <c:pt idx="2566">
                  <c:v>39871</c:v>
                </c:pt>
                <c:pt idx="2567">
                  <c:v>39870</c:v>
                </c:pt>
                <c:pt idx="2568">
                  <c:v>39869</c:v>
                </c:pt>
                <c:pt idx="2569">
                  <c:v>39868</c:v>
                </c:pt>
                <c:pt idx="2570">
                  <c:v>39867</c:v>
                </c:pt>
                <c:pt idx="2571">
                  <c:v>39864</c:v>
                </c:pt>
                <c:pt idx="2572">
                  <c:v>39863</c:v>
                </c:pt>
                <c:pt idx="2573">
                  <c:v>39862</c:v>
                </c:pt>
                <c:pt idx="2574">
                  <c:v>39861</c:v>
                </c:pt>
                <c:pt idx="2575">
                  <c:v>39860</c:v>
                </c:pt>
                <c:pt idx="2576">
                  <c:v>39857</c:v>
                </c:pt>
                <c:pt idx="2577">
                  <c:v>39856</c:v>
                </c:pt>
                <c:pt idx="2578">
                  <c:v>39855</c:v>
                </c:pt>
                <c:pt idx="2579">
                  <c:v>39854</c:v>
                </c:pt>
                <c:pt idx="2580">
                  <c:v>39853</c:v>
                </c:pt>
                <c:pt idx="2581">
                  <c:v>39850</c:v>
                </c:pt>
                <c:pt idx="2582">
                  <c:v>39849</c:v>
                </c:pt>
                <c:pt idx="2583">
                  <c:v>39848</c:v>
                </c:pt>
                <c:pt idx="2584">
                  <c:v>39847</c:v>
                </c:pt>
                <c:pt idx="2585">
                  <c:v>39846</c:v>
                </c:pt>
                <c:pt idx="2586">
                  <c:v>39843</c:v>
                </c:pt>
                <c:pt idx="2587">
                  <c:v>39842</c:v>
                </c:pt>
                <c:pt idx="2588">
                  <c:v>39841</c:v>
                </c:pt>
                <c:pt idx="2589">
                  <c:v>39840</c:v>
                </c:pt>
                <c:pt idx="2590">
                  <c:v>39839</c:v>
                </c:pt>
                <c:pt idx="2591">
                  <c:v>39836</c:v>
                </c:pt>
                <c:pt idx="2592">
                  <c:v>39835</c:v>
                </c:pt>
                <c:pt idx="2593">
                  <c:v>39834</c:v>
                </c:pt>
                <c:pt idx="2594">
                  <c:v>39833</c:v>
                </c:pt>
                <c:pt idx="2595">
                  <c:v>39832</c:v>
                </c:pt>
                <c:pt idx="2596">
                  <c:v>39829</c:v>
                </c:pt>
                <c:pt idx="2597">
                  <c:v>39828</c:v>
                </c:pt>
                <c:pt idx="2598">
                  <c:v>39827</c:v>
                </c:pt>
                <c:pt idx="2599">
                  <c:v>39826</c:v>
                </c:pt>
                <c:pt idx="2600">
                  <c:v>39825</c:v>
                </c:pt>
                <c:pt idx="2601">
                  <c:v>39822</c:v>
                </c:pt>
                <c:pt idx="2602">
                  <c:v>39821</c:v>
                </c:pt>
                <c:pt idx="2603">
                  <c:v>39820</c:v>
                </c:pt>
                <c:pt idx="2604">
                  <c:v>39819</c:v>
                </c:pt>
                <c:pt idx="2605">
                  <c:v>39818</c:v>
                </c:pt>
                <c:pt idx="2606">
                  <c:v>39815</c:v>
                </c:pt>
                <c:pt idx="2607">
                  <c:v>39814</c:v>
                </c:pt>
                <c:pt idx="2608">
                  <c:v>39813</c:v>
                </c:pt>
                <c:pt idx="2609">
                  <c:v>39812</c:v>
                </c:pt>
                <c:pt idx="2610">
                  <c:v>39811</c:v>
                </c:pt>
                <c:pt idx="2611">
                  <c:v>39808</c:v>
                </c:pt>
                <c:pt idx="2612">
                  <c:v>39807</c:v>
                </c:pt>
                <c:pt idx="2613">
                  <c:v>39806</c:v>
                </c:pt>
                <c:pt idx="2614">
                  <c:v>39805</c:v>
                </c:pt>
                <c:pt idx="2615">
                  <c:v>39804</c:v>
                </c:pt>
                <c:pt idx="2616">
                  <c:v>39801</c:v>
                </c:pt>
                <c:pt idx="2617">
                  <c:v>39800</c:v>
                </c:pt>
                <c:pt idx="2618">
                  <c:v>39799</c:v>
                </c:pt>
                <c:pt idx="2619">
                  <c:v>39798</c:v>
                </c:pt>
                <c:pt idx="2620">
                  <c:v>39797</c:v>
                </c:pt>
                <c:pt idx="2621">
                  <c:v>39794</c:v>
                </c:pt>
                <c:pt idx="2622">
                  <c:v>39793</c:v>
                </c:pt>
                <c:pt idx="2623">
                  <c:v>39792</c:v>
                </c:pt>
                <c:pt idx="2624">
                  <c:v>39791</c:v>
                </c:pt>
                <c:pt idx="2625">
                  <c:v>39790</c:v>
                </c:pt>
                <c:pt idx="2626">
                  <c:v>39787</c:v>
                </c:pt>
                <c:pt idx="2627">
                  <c:v>39786</c:v>
                </c:pt>
                <c:pt idx="2628">
                  <c:v>39785</c:v>
                </c:pt>
                <c:pt idx="2629">
                  <c:v>39784</c:v>
                </c:pt>
                <c:pt idx="2630">
                  <c:v>39783</c:v>
                </c:pt>
                <c:pt idx="2631">
                  <c:v>39780</c:v>
                </c:pt>
                <c:pt idx="2632">
                  <c:v>39779</c:v>
                </c:pt>
                <c:pt idx="2633">
                  <c:v>39778</c:v>
                </c:pt>
                <c:pt idx="2634">
                  <c:v>39777</c:v>
                </c:pt>
                <c:pt idx="2635">
                  <c:v>39776</c:v>
                </c:pt>
                <c:pt idx="2636">
                  <c:v>39773</c:v>
                </c:pt>
                <c:pt idx="2637">
                  <c:v>39772</c:v>
                </c:pt>
                <c:pt idx="2638">
                  <c:v>39771</c:v>
                </c:pt>
                <c:pt idx="2639">
                  <c:v>39770</c:v>
                </c:pt>
                <c:pt idx="2640">
                  <c:v>39769</c:v>
                </c:pt>
                <c:pt idx="2641">
                  <c:v>39766</c:v>
                </c:pt>
                <c:pt idx="2642">
                  <c:v>39765</c:v>
                </c:pt>
                <c:pt idx="2643">
                  <c:v>39764</c:v>
                </c:pt>
                <c:pt idx="2644">
                  <c:v>39763</c:v>
                </c:pt>
                <c:pt idx="2645">
                  <c:v>39762</c:v>
                </c:pt>
                <c:pt idx="2646">
                  <c:v>39759</c:v>
                </c:pt>
                <c:pt idx="2647">
                  <c:v>39758</c:v>
                </c:pt>
                <c:pt idx="2648">
                  <c:v>39757</c:v>
                </c:pt>
                <c:pt idx="2649">
                  <c:v>39756</c:v>
                </c:pt>
                <c:pt idx="2650">
                  <c:v>39755</c:v>
                </c:pt>
                <c:pt idx="2651">
                  <c:v>39752</c:v>
                </c:pt>
                <c:pt idx="2652">
                  <c:v>39751</c:v>
                </c:pt>
                <c:pt idx="2653">
                  <c:v>39750</c:v>
                </c:pt>
                <c:pt idx="2654">
                  <c:v>39749</c:v>
                </c:pt>
                <c:pt idx="2655">
                  <c:v>39748</c:v>
                </c:pt>
                <c:pt idx="2656">
                  <c:v>39745</c:v>
                </c:pt>
                <c:pt idx="2657">
                  <c:v>39744</c:v>
                </c:pt>
                <c:pt idx="2658">
                  <c:v>39743</c:v>
                </c:pt>
                <c:pt idx="2659">
                  <c:v>39742</c:v>
                </c:pt>
                <c:pt idx="2660">
                  <c:v>39741</c:v>
                </c:pt>
                <c:pt idx="2661">
                  <c:v>39738</c:v>
                </c:pt>
                <c:pt idx="2662">
                  <c:v>39737</c:v>
                </c:pt>
                <c:pt idx="2663">
                  <c:v>39736</c:v>
                </c:pt>
                <c:pt idx="2664">
                  <c:v>39735</c:v>
                </c:pt>
                <c:pt idx="2665">
                  <c:v>39734</c:v>
                </c:pt>
                <c:pt idx="2666">
                  <c:v>39731</c:v>
                </c:pt>
                <c:pt idx="2667">
                  <c:v>39730</c:v>
                </c:pt>
                <c:pt idx="2668">
                  <c:v>39729</c:v>
                </c:pt>
                <c:pt idx="2669">
                  <c:v>39728</c:v>
                </c:pt>
                <c:pt idx="2670">
                  <c:v>39727</c:v>
                </c:pt>
                <c:pt idx="2671">
                  <c:v>39724</c:v>
                </c:pt>
                <c:pt idx="2672">
                  <c:v>39723</c:v>
                </c:pt>
                <c:pt idx="2673">
                  <c:v>39722</c:v>
                </c:pt>
                <c:pt idx="2674">
                  <c:v>39721</c:v>
                </c:pt>
                <c:pt idx="2675">
                  <c:v>39720</c:v>
                </c:pt>
                <c:pt idx="2676">
                  <c:v>39717</c:v>
                </c:pt>
                <c:pt idx="2677">
                  <c:v>39716</c:v>
                </c:pt>
                <c:pt idx="2678">
                  <c:v>39715</c:v>
                </c:pt>
                <c:pt idx="2679">
                  <c:v>39714</c:v>
                </c:pt>
                <c:pt idx="2680">
                  <c:v>39713</c:v>
                </c:pt>
                <c:pt idx="2681">
                  <c:v>39710</c:v>
                </c:pt>
                <c:pt idx="2682">
                  <c:v>39709</c:v>
                </c:pt>
                <c:pt idx="2683">
                  <c:v>39708</c:v>
                </c:pt>
                <c:pt idx="2684">
                  <c:v>39707</c:v>
                </c:pt>
                <c:pt idx="2685">
                  <c:v>39706</c:v>
                </c:pt>
                <c:pt idx="2686">
                  <c:v>39703</c:v>
                </c:pt>
                <c:pt idx="2687">
                  <c:v>39702</c:v>
                </c:pt>
                <c:pt idx="2688">
                  <c:v>39701</c:v>
                </c:pt>
                <c:pt idx="2689">
                  <c:v>39700</c:v>
                </c:pt>
                <c:pt idx="2690">
                  <c:v>39699</c:v>
                </c:pt>
                <c:pt idx="2691">
                  <c:v>39696</c:v>
                </c:pt>
                <c:pt idx="2692">
                  <c:v>39695</c:v>
                </c:pt>
                <c:pt idx="2693">
                  <c:v>39694</c:v>
                </c:pt>
                <c:pt idx="2694">
                  <c:v>39693</c:v>
                </c:pt>
                <c:pt idx="2695">
                  <c:v>39692</c:v>
                </c:pt>
                <c:pt idx="2696">
                  <c:v>39689</c:v>
                </c:pt>
                <c:pt idx="2697">
                  <c:v>39688</c:v>
                </c:pt>
                <c:pt idx="2698">
                  <c:v>39687</c:v>
                </c:pt>
                <c:pt idx="2699">
                  <c:v>39686</c:v>
                </c:pt>
                <c:pt idx="2700">
                  <c:v>39685</c:v>
                </c:pt>
                <c:pt idx="2701">
                  <c:v>39682</c:v>
                </c:pt>
                <c:pt idx="2702">
                  <c:v>39681</c:v>
                </c:pt>
                <c:pt idx="2703">
                  <c:v>39680</c:v>
                </c:pt>
                <c:pt idx="2704">
                  <c:v>39679</c:v>
                </c:pt>
                <c:pt idx="2705">
                  <c:v>39678</c:v>
                </c:pt>
                <c:pt idx="2706">
                  <c:v>39675</c:v>
                </c:pt>
                <c:pt idx="2707">
                  <c:v>39674</c:v>
                </c:pt>
                <c:pt idx="2708">
                  <c:v>39673</c:v>
                </c:pt>
                <c:pt idx="2709">
                  <c:v>39672</c:v>
                </c:pt>
                <c:pt idx="2710">
                  <c:v>39671</c:v>
                </c:pt>
                <c:pt idx="2711">
                  <c:v>39668</c:v>
                </c:pt>
                <c:pt idx="2712">
                  <c:v>39667</c:v>
                </c:pt>
                <c:pt idx="2713">
                  <c:v>39666</c:v>
                </c:pt>
                <c:pt idx="2714">
                  <c:v>39665</c:v>
                </c:pt>
                <c:pt idx="2715">
                  <c:v>39664</c:v>
                </c:pt>
                <c:pt idx="2716">
                  <c:v>39661</c:v>
                </c:pt>
                <c:pt idx="2717">
                  <c:v>39660</c:v>
                </c:pt>
                <c:pt idx="2718">
                  <c:v>39659</c:v>
                </c:pt>
                <c:pt idx="2719">
                  <c:v>39658</c:v>
                </c:pt>
                <c:pt idx="2720">
                  <c:v>39657</c:v>
                </c:pt>
                <c:pt idx="2721">
                  <c:v>39654</c:v>
                </c:pt>
                <c:pt idx="2722">
                  <c:v>39653</c:v>
                </c:pt>
                <c:pt idx="2723">
                  <c:v>39652</c:v>
                </c:pt>
                <c:pt idx="2724">
                  <c:v>39651</c:v>
                </c:pt>
                <c:pt idx="2725">
                  <c:v>39650</c:v>
                </c:pt>
                <c:pt idx="2726">
                  <c:v>39647</c:v>
                </c:pt>
                <c:pt idx="2727">
                  <c:v>39646</c:v>
                </c:pt>
                <c:pt idx="2728">
                  <c:v>39645</c:v>
                </c:pt>
                <c:pt idx="2729">
                  <c:v>39644</c:v>
                </c:pt>
                <c:pt idx="2730">
                  <c:v>39643</c:v>
                </c:pt>
                <c:pt idx="2731">
                  <c:v>39640</c:v>
                </c:pt>
                <c:pt idx="2732">
                  <c:v>39639</c:v>
                </c:pt>
                <c:pt idx="2733">
                  <c:v>39638</c:v>
                </c:pt>
                <c:pt idx="2734">
                  <c:v>39637</c:v>
                </c:pt>
                <c:pt idx="2735">
                  <c:v>39636</c:v>
                </c:pt>
                <c:pt idx="2736">
                  <c:v>39633</c:v>
                </c:pt>
                <c:pt idx="2737">
                  <c:v>39632</c:v>
                </c:pt>
                <c:pt idx="2738">
                  <c:v>39631</c:v>
                </c:pt>
                <c:pt idx="2739">
                  <c:v>39630</c:v>
                </c:pt>
                <c:pt idx="2740">
                  <c:v>39629</c:v>
                </c:pt>
                <c:pt idx="2741">
                  <c:v>39626</c:v>
                </c:pt>
                <c:pt idx="2742">
                  <c:v>39625</c:v>
                </c:pt>
                <c:pt idx="2743">
                  <c:v>39624</c:v>
                </c:pt>
                <c:pt idx="2744">
                  <c:v>39623</c:v>
                </c:pt>
                <c:pt idx="2745">
                  <c:v>39622</c:v>
                </c:pt>
                <c:pt idx="2746">
                  <c:v>39619</c:v>
                </c:pt>
                <c:pt idx="2747">
                  <c:v>39618</c:v>
                </c:pt>
                <c:pt idx="2748">
                  <c:v>39617</c:v>
                </c:pt>
                <c:pt idx="2749">
                  <c:v>39616</c:v>
                </c:pt>
                <c:pt idx="2750">
                  <c:v>39615</c:v>
                </c:pt>
                <c:pt idx="2751">
                  <c:v>39612</c:v>
                </c:pt>
                <c:pt idx="2752">
                  <c:v>39611</c:v>
                </c:pt>
                <c:pt idx="2753">
                  <c:v>39610</c:v>
                </c:pt>
                <c:pt idx="2754">
                  <c:v>39609</c:v>
                </c:pt>
                <c:pt idx="2755">
                  <c:v>39608</c:v>
                </c:pt>
                <c:pt idx="2756">
                  <c:v>39605</c:v>
                </c:pt>
                <c:pt idx="2757">
                  <c:v>39604</c:v>
                </c:pt>
                <c:pt idx="2758">
                  <c:v>39603</c:v>
                </c:pt>
                <c:pt idx="2759">
                  <c:v>39602</c:v>
                </c:pt>
                <c:pt idx="2760">
                  <c:v>39601</c:v>
                </c:pt>
                <c:pt idx="2761">
                  <c:v>39598</c:v>
                </c:pt>
                <c:pt idx="2762">
                  <c:v>39597</c:v>
                </c:pt>
                <c:pt idx="2763">
                  <c:v>39596</c:v>
                </c:pt>
                <c:pt idx="2764">
                  <c:v>39595</c:v>
                </c:pt>
                <c:pt idx="2765">
                  <c:v>39594</c:v>
                </c:pt>
                <c:pt idx="2766">
                  <c:v>39591</c:v>
                </c:pt>
                <c:pt idx="2767">
                  <c:v>39590</c:v>
                </c:pt>
                <c:pt idx="2768">
                  <c:v>39589</c:v>
                </c:pt>
                <c:pt idx="2769">
                  <c:v>39588</c:v>
                </c:pt>
                <c:pt idx="2770">
                  <c:v>39587</c:v>
                </c:pt>
                <c:pt idx="2771">
                  <c:v>39584</c:v>
                </c:pt>
                <c:pt idx="2772">
                  <c:v>39583</c:v>
                </c:pt>
                <c:pt idx="2773">
                  <c:v>39582</c:v>
                </c:pt>
                <c:pt idx="2774">
                  <c:v>39581</c:v>
                </c:pt>
                <c:pt idx="2775">
                  <c:v>39580</c:v>
                </c:pt>
                <c:pt idx="2776">
                  <c:v>39577</c:v>
                </c:pt>
                <c:pt idx="2777">
                  <c:v>39576</c:v>
                </c:pt>
                <c:pt idx="2778">
                  <c:v>39575</c:v>
                </c:pt>
                <c:pt idx="2779">
                  <c:v>39574</c:v>
                </c:pt>
                <c:pt idx="2780">
                  <c:v>39573</c:v>
                </c:pt>
                <c:pt idx="2781">
                  <c:v>39570</c:v>
                </c:pt>
                <c:pt idx="2782">
                  <c:v>39569</c:v>
                </c:pt>
                <c:pt idx="2783">
                  <c:v>39568</c:v>
                </c:pt>
                <c:pt idx="2784">
                  <c:v>39567</c:v>
                </c:pt>
                <c:pt idx="2785">
                  <c:v>39566</c:v>
                </c:pt>
                <c:pt idx="2786">
                  <c:v>39563</c:v>
                </c:pt>
                <c:pt idx="2787">
                  <c:v>39562</c:v>
                </c:pt>
                <c:pt idx="2788">
                  <c:v>39561</c:v>
                </c:pt>
                <c:pt idx="2789">
                  <c:v>39560</c:v>
                </c:pt>
                <c:pt idx="2790">
                  <c:v>39559</c:v>
                </c:pt>
                <c:pt idx="2791">
                  <c:v>39556</c:v>
                </c:pt>
                <c:pt idx="2792">
                  <c:v>39555</c:v>
                </c:pt>
                <c:pt idx="2793">
                  <c:v>39554</c:v>
                </c:pt>
                <c:pt idx="2794">
                  <c:v>39553</c:v>
                </c:pt>
                <c:pt idx="2795">
                  <c:v>39552</c:v>
                </c:pt>
                <c:pt idx="2796">
                  <c:v>39549</c:v>
                </c:pt>
                <c:pt idx="2797">
                  <c:v>39548</c:v>
                </c:pt>
                <c:pt idx="2798">
                  <c:v>39547</c:v>
                </c:pt>
                <c:pt idx="2799">
                  <c:v>39546</c:v>
                </c:pt>
                <c:pt idx="2800">
                  <c:v>39545</c:v>
                </c:pt>
                <c:pt idx="2801">
                  <c:v>39542</c:v>
                </c:pt>
                <c:pt idx="2802">
                  <c:v>39541</c:v>
                </c:pt>
                <c:pt idx="2803">
                  <c:v>39540</c:v>
                </c:pt>
                <c:pt idx="2804">
                  <c:v>39539</c:v>
                </c:pt>
                <c:pt idx="2805">
                  <c:v>39538</c:v>
                </c:pt>
                <c:pt idx="2806">
                  <c:v>39535</c:v>
                </c:pt>
                <c:pt idx="2807">
                  <c:v>39534</c:v>
                </c:pt>
                <c:pt idx="2808">
                  <c:v>39533</c:v>
                </c:pt>
                <c:pt idx="2809">
                  <c:v>39532</c:v>
                </c:pt>
                <c:pt idx="2810">
                  <c:v>39531</c:v>
                </c:pt>
                <c:pt idx="2811">
                  <c:v>39528</c:v>
                </c:pt>
                <c:pt idx="2812">
                  <c:v>39527</c:v>
                </c:pt>
                <c:pt idx="2813">
                  <c:v>39526</c:v>
                </c:pt>
                <c:pt idx="2814">
                  <c:v>39525</c:v>
                </c:pt>
                <c:pt idx="2815">
                  <c:v>39524</c:v>
                </c:pt>
                <c:pt idx="2816">
                  <c:v>39521</c:v>
                </c:pt>
                <c:pt idx="2817">
                  <c:v>39520</c:v>
                </c:pt>
                <c:pt idx="2818">
                  <c:v>39519</c:v>
                </c:pt>
                <c:pt idx="2819">
                  <c:v>39518</c:v>
                </c:pt>
                <c:pt idx="2820">
                  <c:v>39517</c:v>
                </c:pt>
                <c:pt idx="2821">
                  <c:v>39514</c:v>
                </c:pt>
                <c:pt idx="2822">
                  <c:v>39513</c:v>
                </c:pt>
                <c:pt idx="2823">
                  <c:v>39512</c:v>
                </c:pt>
                <c:pt idx="2824">
                  <c:v>39511</c:v>
                </c:pt>
                <c:pt idx="2825">
                  <c:v>39510</c:v>
                </c:pt>
                <c:pt idx="2826">
                  <c:v>39507</c:v>
                </c:pt>
                <c:pt idx="2827">
                  <c:v>39506</c:v>
                </c:pt>
                <c:pt idx="2828">
                  <c:v>39505</c:v>
                </c:pt>
                <c:pt idx="2829">
                  <c:v>39504</c:v>
                </c:pt>
                <c:pt idx="2830">
                  <c:v>39503</c:v>
                </c:pt>
                <c:pt idx="2831">
                  <c:v>39500</c:v>
                </c:pt>
                <c:pt idx="2832">
                  <c:v>39499</c:v>
                </c:pt>
                <c:pt idx="2833">
                  <c:v>39498</c:v>
                </c:pt>
                <c:pt idx="2834">
                  <c:v>39497</c:v>
                </c:pt>
                <c:pt idx="2835">
                  <c:v>39496</c:v>
                </c:pt>
                <c:pt idx="2836">
                  <c:v>39493</c:v>
                </c:pt>
                <c:pt idx="2837">
                  <c:v>39492</c:v>
                </c:pt>
                <c:pt idx="2838">
                  <c:v>39491</c:v>
                </c:pt>
                <c:pt idx="2839">
                  <c:v>39490</c:v>
                </c:pt>
                <c:pt idx="2840">
                  <c:v>39489</c:v>
                </c:pt>
                <c:pt idx="2841">
                  <c:v>39486</c:v>
                </c:pt>
                <c:pt idx="2842">
                  <c:v>39485</c:v>
                </c:pt>
                <c:pt idx="2843">
                  <c:v>39484</c:v>
                </c:pt>
                <c:pt idx="2844">
                  <c:v>39483</c:v>
                </c:pt>
                <c:pt idx="2845">
                  <c:v>39482</c:v>
                </c:pt>
                <c:pt idx="2846">
                  <c:v>39479</c:v>
                </c:pt>
                <c:pt idx="2847">
                  <c:v>39478</c:v>
                </c:pt>
                <c:pt idx="2848">
                  <c:v>39477</c:v>
                </c:pt>
                <c:pt idx="2849">
                  <c:v>39476</c:v>
                </c:pt>
                <c:pt idx="2850">
                  <c:v>39475</c:v>
                </c:pt>
                <c:pt idx="2851">
                  <c:v>39472</c:v>
                </c:pt>
                <c:pt idx="2852">
                  <c:v>39471</c:v>
                </c:pt>
                <c:pt idx="2853">
                  <c:v>39470</c:v>
                </c:pt>
                <c:pt idx="2854">
                  <c:v>39469</c:v>
                </c:pt>
                <c:pt idx="2855">
                  <c:v>39468</c:v>
                </c:pt>
                <c:pt idx="2856">
                  <c:v>39465</c:v>
                </c:pt>
                <c:pt idx="2857">
                  <c:v>39464</c:v>
                </c:pt>
                <c:pt idx="2858">
                  <c:v>39463</c:v>
                </c:pt>
                <c:pt idx="2859">
                  <c:v>39462</c:v>
                </c:pt>
                <c:pt idx="2860">
                  <c:v>39461</c:v>
                </c:pt>
                <c:pt idx="2861">
                  <c:v>39458</c:v>
                </c:pt>
                <c:pt idx="2862">
                  <c:v>39457</c:v>
                </c:pt>
                <c:pt idx="2863">
                  <c:v>39456</c:v>
                </c:pt>
                <c:pt idx="2864">
                  <c:v>39455</c:v>
                </c:pt>
                <c:pt idx="2865">
                  <c:v>39454</c:v>
                </c:pt>
                <c:pt idx="2866">
                  <c:v>39451</c:v>
                </c:pt>
                <c:pt idx="2867">
                  <c:v>39450</c:v>
                </c:pt>
                <c:pt idx="2868">
                  <c:v>39449</c:v>
                </c:pt>
                <c:pt idx="2869">
                  <c:v>39448</c:v>
                </c:pt>
                <c:pt idx="2870">
                  <c:v>39447</c:v>
                </c:pt>
                <c:pt idx="2871">
                  <c:v>39444</c:v>
                </c:pt>
                <c:pt idx="2872">
                  <c:v>39443</c:v>
                </c:pt>
                <c:pt idx="2873">
                  <c:v>39442</c:v>
                </c:pt>
                <c:pt idx="2874">
                  <c:v>39441</c:v>
                </c:pt>
                <c:pt idx="2875">
                  <c:v>39440</c:v>
                </c:pt>
                <c:pt idx="2876">
                  <c:v>39437</c:v>
                </c:pt>
                <c:pt idx="2877">
                  <c:v>39436</c:v>
                </c:pt>
                <c:pt idx="2878">
                  <c:v>39435</c:v>
                </c:pt>
                <c:pt idx="2879">
                  <c:v>39434</c:v>
                </c:pt>
                <c:pt idx="2880">
                  <c:v>39433</c:v>
                </c:pt>
                <c:pt idx="2881">
                  <c:v>39430</c:v>
                </c:pt>
                <c:pt idx="2882">
                  <c:v>39429</c:v>
                </c:pt>
                <c:pt idx="2883">
                  <c:v>39428</c:v>
                </c:pt>
                <c:pt idx="2884">
                  <c:v>39427</c:v>
                </c:pt>
                <c:pt idx="2885">
                  <c:v>39426</c:v>
                </c:pt>
                <c:pt idx="2886">
                  <c:v>39423</c:v>
                </c:pt>
                <c:pt idx="2887">
                  <c:v>39422</c:v>
                </c:pt>
                <c:pt idx="2888">
                  <c:v>39421</c:v>
                </c:pt>
                <c:pt idx="2889">
                  <c:v>39420</c:v>
                </c:pt>
                <c:pt idx="2890">
                  <c:v>39419</c:v>
                </c:pt>
                <c:pt idx="2891">
                  <c:v>39416</c:v>
                </c:pt>
                <c:pt idx="2892">
                  <c:v>39415</c:v>
                </c:pt>
                <c:pt idx="2893">
                  <c:v>39414</c:v>
                </c:pt>
                <c:pt idx="2894">
                  <c:v>39413</c:v>
                </c:pt>
                <c:pt idx="2895">
                  <c:v>39412</c:v>
                </c:pt>
                <c:pt idx="2896">
                  <c:v>39409</c:v>
                </c:pt>
                <c:pt idx="2897">
                  <c:v>39408</c:v>
                </c:pt>
                <c:pt idx="2898">
                  <c:v>39407</c:v>
                </c:pt>
                <c:pt idx="2899">
                  <c:v>39406</c:v>
                </c:pt>
                <c:pt idx="2900">
                  <c:v>39405</c:v>
                </c:pt>
                <c:pt idx="2901">
                  <c:v>39402</c:v>
                </c:pt>
                <c:pt idx="2902">
                  <c:v>39401</c:v>
                </c:pt>
                <c:pt idx="2903">
                  <c:v>39400</c:v>
                </c:pt>
                <c:pt idx="2904">
                  <c:v>39399</c:v>
                </c:pt>
                <c:pt idx="2905">
                  <c:v>39398</c:v>
                </c:pt>
                <c:pt idx="2906">
                  <c:v>39395</c:v>
                </c:pt>
                <c:pt idx="2907">
                  <c:v>39394</c:v>
                </c:pt>
                <c:pt idx="2908">
                  <c:v>39393</c:v>
                </c:pt>
                <c:pt idx="2909">
                  <c:v>39392</c:v>
                </c:pt>
                <c:pt idx="2910">
                  <c:v>39391</c:v>
                </c:pt>
                <c:pt idx="2911">
                  <c:v>39388</c:v>
                </c:pt>
                <c:pt idx="2912">
                  <c:v>39387</c:v>
                </c:pt>
                <c:pt idx="2913">
                  <c:v>39386</c:v>
                </c:pt>
                <c:pt idx="2914">
                  <c:v>39385</c:v>
                </c:pt>
                <c:pt idx="2915">
                  <c:v>39384</c:v>
                </c:pt>
                <c:pt idx="2916">
                  <c:v>39381</c:v>
                </c:pt>
                <c:pt idx="2917">
                  <c:v>39380</c:v>
                </c:pt>
                <c:pt idx="2918">
                  <c:v>39379</c:v>
                </c:pt>
                <c:pt idx="2919">
                  <c:v>39378</c:v>
                </c:pt>
                <c:pt idx="2920">
                  <c:v>39377</c:v>
                </c:pt>
                <c:pt idx="2921">
                  <c:v>39374</c:v>
                </c:pt>
                <c:pt idx="2922">
                  <c:v>39373</c:v>
                </c:pt>
                <c:pt idx="2923">
                  <c:v>39372</c:v>
                </c:pt>
                <c:pt idx="2924">
                  <c:v>39371</c:v>
                </c:pt>
                <c:pt idx="2925">
                  <c:v>39370</c:v>
                </c:pt>
                <c:pt idx="2926">
                  <c:v>39367</c:v>
                </c:pt>
                <c:pt idx="2927">
                  <c:v>39366</c:v>
                </c:pt>
                <c:pt idx="2928">
                  <c:v>39365</c:v>
                </c:pt>
                <c:pt idx="2929">
                  <c:v>39364</c:v>
                </c:pt>
                <c:pt idx="2930">
                  <c:v>39363</c:v>
                </c:pt>
                <c:pt idx="2931">
                  <c:v>39360</c:v>
                </c:pt>
                <c:pt idx="2932">
                  <c:v>39359</c:v>
                </c:pt>
                <c:pt idx="2933">
                  <c:v>39358</c:v>
                </c:pt>
                <c:pt idx="2934">
                  <c:v>39357</c:v>
                </c:pt>
                <c:pt idx="2935">
                  <c:v>39356</c:v>
                </c:pt>
                <c:pt idx="2936">
                  <c:v>39353</c:v>
                </c:pt>
                <c:pt idx="2937">
                  <c:v>39352</c:v>
                </c:pt>
                <c:pt idx="2938">
                  <c:v>39351</c:v>
                </c:pt>
                <c:pt idx="2939">
                  <c:v>39350</c:v>
                </c:pt>
                <c:pt idx="2940">
                  <c:v>39349</c:v>
                </c:pt>
                <c:pt idx="2941">
                  <c:v>39346</c:v>
                </c:pt>
                <c:pt idx="2942">
                  <c:v>39345</c:v>
                </c:pt>
                <c:pt idx="2943">
                  <c:v>39344</c:v>
                </c:pt>
                <c:pt idx="2944">
                  <c:v>39343</c:v>
                </c:pt>
                <c:pt idx="2945">
                  <c:v>39342</c:v>
                </c:pt>
                <c:pt idx="2946">
                  <c:v>39339</c:v>
                </c:pt>
                <c:pt idx="2947">
                  <c:v>39338</c:v>
                </c:pt>
                <c:pt idx="2948">
                  <c:v>39337</c:v>
                </c:pt>
                <c:pt idx="2949">
                  <c:v>39336</c:v>
                </c:pt>
                <c:pt idx="2950">
                  <c:v>39335</c:v>
                </c:pt>
                <c:pt idx="2951">
                  <c:v>39332</c:v>
                </c:pt>
                <c:pt idx="2952">
                  <c:v>39331</c:v>
                </c:pt>
                <c:pt idx="2953">
                  <c:v>39330</c:v>
                </c:pt>
                <c:pt idx="2954">
                  <c:v>39329</c:v>
                </c:pt>
                <c:pt idx="2955">
                  <c:v>39328</c:v>
                </c:pt>
                <c:pt idx="2956">
                  <c:v>39325</c:v>
                </c:pt>
                <c:pt idx="2957">
                  <c:v>39324</c:v>
                </c:pt>
                <c:pt idx="2958">
                  <c:v>39323</c:v>
                </c:pt>
                <c:pt idx="2959">
                  <c:v>39322</c:v>
                </c:pt>
                <c:pt idx="2960">
                  <c:v>39321</c:v>
                </c:pt>
                <c:pt idx="2961">
                  <c:v>39318</c:v>
                </c:pt>
                <c:pt idx="2962">
                  <c:v>39317</c:v>
                </c:pt>
                <c:pt idx="2963">
                  <c:v>39316</c:v>
                </c:pt>
                <c:pt idx="2964">
                  <c:v>39315</c:v>
                </c:pt>
                <c:pt idx="2965">
                  <c:v>39314</c:v>
                </c:pt>
                <c:pt idx="2966">
                  <c:v>39311</c:v>
                </c:pt>
                <c:pt idx="2967">
                  <c:v>39310</c:v>
                </c:pt>
                <c:pt idx="2968">
                  <c:v>39309</c:v>
                </c:pt>
                <c:pt idx="2969">
                  <c:v>39308</c:v>
                </c:pt>
                <c:pt idx="2970">
                  <c:v>39307</c:v>
                </c:pt>
                <c:pt idx="2971">
                  <c:v>39304</c:v>
                </c:pt>
                <c:pt idx="2972">
                  <c:v>39303</c:v>
                </c:pt>
                <c:pt idx="2973">
                  <c:v>39302</c:v>
                </c:pt>
                <c:pt idx="2974">
                  <c:v>39301</c:v>
                </c:pt>
                <c:pt idx="2975">
                  <c:v>39300</c:v>
                </c:pt>
                <c:pt idx="2976">
                  <c:v>39297</c:v>
                </c:pt>
                <c:pt idx="2977">
                  <c:v>39296</c:v>
                </c:pt>
                <c:pt idx="2978">
                  <c:v>39295</c:v>
                </c:pt>
                <c:pt idx="2979">
                  <c:v>39294</c:v>
                </c:pt>
                <c:pt idx="2980">
                  <c:v>39293</c:v>
                </c:pt>
                <c:pt idx="2981">
                  <c:v>39290</c:v>
                </c:pt>
                <c:pt idx="2982">
                  <c:v>39289</c:v>
                </c:pt>
                <c:pt idx="2983">
                  <c:v>39288</c:v>
                </c:pt>
                <c:pt idx="2984">
                  <c:v>39287</c:v>
                </c:pt>
                <c:pt idx="2985">
                  <c:v>39286</c:v>
                </c:pt>
                <c:pt idx="2986">
                  <c:v>39283</c:v>
                </c:pt>
                <c:pt idx="2987">
                  <c:v>39282</c:v>
                </c:pt>
                <c:pt idx="2988">
                  <c:v>39281</c:v>
                </c:pt>
                <c:pt idx="2989">
                  <c:v>39280</c:v>
                </c:pt>
                <c:pt idx="2990">
                  <c:v>39279</c:v>
                </c:pt>
                <c:pt idx="2991">
                  <c:v>39276</c:v>
                </c:pt>
                <c:pt idx="2992">
                  <c:v>39275</c:v>
                </c:pt>
                <c:pt idx="2993">
                  <c:v>39274</c:v>
                </c:pt>
                <c:pt idx="2994">
                  <c:v>39273</c:v>
                </c:pt>
                <c:pt idx="2995">
                  <c:v>39272</c:v>
                </c:pt>
                <c:pt idx="2996">
                  <c:v>39269</c:v>
                </c:pt>
                <c:pt idx="2997">
                  <c:v>39268</c:v>
                </c:pt>
                <c:pt idx="2998">
                  <c:v>39267</c:v>
                </c:pt>
                <c:pt idx="2999">
                  <c:v>39266</c:v>
                </c:pt>
                <c:pt idx="3000">
                  <c:v>39265</c:v>
                </c:pt>
                <c:pt idx="3001">
                  <c:v>39262</c:v>
                </c:pt>
                <c:pt idx="3002">
                  <c:v>39261</c:v>
                </c:pt>
                <c:pt idx="3003">
                  <c:v>39260</c:v>
                </c:pt>
                <c:pt idx="3004">
                  <c:v>39259</c:v>
                </c:pt>
                <c:pt idx="3005">
                  <c:v>39258</c:v>
                </c:pt>
                <c:pt idx="3006">
                  <c:v>39255</c:v>
                </c:pt>
                <c:pt idx="3007">
                  <c:v>39254</c:v>
                </c:pt>
                <c:pt idx="3008">
                  <c:v>39253</c:v>
                </c:pt>
                <c:pt idx="3009">
                  <c:v>39252</c:v>
                </c:pt>
                <c:pt idx="3010">
                  <c:v>39251</c:v>
                </c:pt>
                <c:pt idx="3011">
                  <c:v>39248</c:v>
                </c:pt>
                <c:pt idx="3012">
                  <c:v>39247</c:v>
                </c:pt>
                <c:pt idx="3013">
                  <c:v>39246</c:v>
                </c:pt>
                <c:pt idx="3014">
                  <c:v>39245</c:v>
                </c:pt>
                <c:pt idx="3015">
                  <c:v>39244</c:v>
                </c:pt>
                <c:pt idx="3016">
                  <c:v>39241</c:v>
                </c:pt>
                <c:pt idx="3017">
                  <c:v>39240</c:v>
                </c:pt>
                <c:pt idx="3018">
                  <c:v>39239</c:v>
                </c:pt>
                <c:pt idx="3019">
                  <c:v>39238</c:v>
                </c:pt>
                <c:pt idx="3020">
                  <c:v>39237</c:v>
                </c:pt>
                <c:pt idx="3021">
                  <c:v>39234</c:v>
                </c:pt>
                <c:pt idx="3022">
                  <c:v>39233</c:v>
                </c:pt>
                <c:pt idx="3023">
                  <c:v>39232</c:v>
                </c:pt>
                <c:pt idx="3024">
                  <c:v>39231</c:v>
                </c:pt>
                <c:pt idx="3025">
                  <c:v>39230</c:v>
                </c:pt>
                <c:pt idx="3026">
                  <c:v>39227</c:v>
                </c:pt>
                <c:pt idx="3027">
                  <c:v>39226</c:v>
                </c:pt>
                <c:pt idx="3028">
                  <c:v>39225</c:v>
                </c:pt>
                <c:pt idx="3029">
                  <c:v>39224</c:v>
                </c:pt>
                <c:pt idx="3030">
                  <c:v>39223</c:v>
                </c:pt>
                <c:pt idx="3031">
                  <c:v>39220</c:v>
                </c:pt>
                <c:pt idx="3032">
                  <c:v>39219</c:v>
                </c:pt>
                <c:pt idx="3033">
                  <c:v>39218</c:v>
                </c:pt>
                <c:pt idx="3034">
                  <c:v>39217</c:v>
                </c:pt>
                <c:pt idx="3035">
                  <c:v>39216</c:v>
                </c:pt>
                <c:pt idx="3036">
                  <c:v>39213</c:v>
                </c:pt>
                <c:pt idx="3037">
                  <c:v>39212</c:v>
                </c:pt>
                <c:pt idx="3038">
                  <c:v>39211</c:v>
                </c:pt>
                <c:pt idx="3039">
                  <c:v>39210</c:v>
                </c:pt>
                <c:pt idx="3040">
                  <c:v>39209</c:v>
                </c:pt>
                <c:pt idx="3041">
                  <c:v>39206</c:v>
                </c:pt>
                <c:pt idx="3042">
                  <c:v>39205</c:v>
                </c:pt>
                <c:pt idx="3043">
                  <c:v>39204</c:v>
                </c:pt>
                <c:pt idx="3044">
                  <c:v>39203</c:v>
                </c:pt>
                <c:pt idx="3045">
                  <c:v>39202</c:v>
                </c:pt>
                <c:pt idx="3046">
                  <c:v>39199</c:v>
                </c:pt>
                <c:pt idx="3047">
                  <c:v>39198</c:v>
                </c:pt>
                <c:pt idx="3048">
                  <c:v>39197</c:v>
                </c:pt>
                <c:pt idx="3049">
                  <c:v>39196</c:v>
                </c:pt>
                <c:pt idx="3050">
                  <c:v>39195</c:v>
                </c:pt>
                <c:pt idx="3051">
                  <c:v>39192</c:v>
                </c:pt>
                <c:pt idx="3052">
                  <c:v>39191</c:v>
                </c:pt>
                <c:pt idx="3053">
                  <c:v>39190</c:v>
                </c:pt>
                <c:pt idx="3054">
                  <c:v>39189</c:v>
                </c:pt>
                <c:pt idx="3055">
                  <c:v>39188</c:v>
                </c:pt>
                <c:pt idx="3056">
                  <c:v>39185</c:v>
                </c:pt>
                <c:pt idx="3057">
                  <c:v>39184</c:v>
                </c:pt>
                <c:pt idx="3058">
                  <c:v>39183</c:v>
                </c:pt>
                <c:pt idx="3059">
                  <c:v>39182</c:v>
                </c:pt>
                <c:pt idx="3060">
                  <c:v>39181</c:v>
                </c:pt>
                <c:pt idx="3061">
                  <c:v>39178</c:v>
                </c:pt>
                <c:pt idx="3062">
                  <c:v>39177</c:v>
                </c:pt>
                <c:pt idx="3063">
                  <c:v>39176</c:v>
                </c:pt>
                <c:pt idx="3064">
                  <c:v>39175</c:v>
                </c:pt>
                <c:pt idx="3065">
                  <c:v>39174</c:v>
                </c:pt>
                <c:pt idx="3066">
                  <c:v>39171</c:v>
                </c:pt>
                <c:pt idx="3067">
                  <c:v>39170</c:v>
                </c:pt>
                <c:pt idx="3068">
                  <c:v>39169</c:v>
                </c:pt>
                <c:pt idx="3069">
                  <c:v>39168</c:v>
                </c:pt>
                <c:pt idx="3070">
                  <c:v>39167</c:v>
                </c:pt>
                <c:pt idx="3071">
                  <c:v>39164</c:v>
                </c:pt>
                <c:pt idx="3072">
                  <c:v>39163</c:v>
                </c:pt>
                <c:pt idx="3073">
                  <c:v>39162</c:v>
                </c:pt>
                <c:pt idx="3074">
                  <c:v>39161</c:v>
                </c:pt>
                <c:pt idx="3075">
                  <c:v>39160</c:v>
                </c:pt>
                <c:pt idx="3076">
                  <c:v>39157</c:v>
                </c:pt>
                <c:pt idx="3077">
                  <c:v>39156</c:v>
                </c:pt>
                <c:pt idx="3078">
                  <c:v>39155</c:v>
                </c:pt>
                <c:pt idx="3079">
                  <c:v>39154</c:v>
                </c:pt>
                <c:pt idx="3080">
                  <c:v>39153</c:v>
                </c:pt>
                <c:pt idx="3081">
                  <c:v>39150</c:v>
                </c:pt>
                <c:pt idx="3082">
                  <c:v>39149</c:v>
                </c:pt>
                <c:pt idx="3083">
                  <c:v>39148</c:v>
                </c:pt>
                <c:pt idx="3084">
                  <c:v>39147</c:v>
                </c:pt>
                <c:pt idx="3085">
                  <c:v>39146</c:v>
                </c:pt>
                <c:pt idx="3086">
                  <c:v>39143</c:v>
                </c:pt>
                <c:pt idx="3087">
                  <c:v>39142</c:v>
                </c:pt>
                <c:pt idx="3088">
                  <c:v>39141</c:v>
                </c:pt>
                <c:pt idx="3089">
                  <c:v>39140</c:v>
                </c:pt>
                <c:pt idx="3090">
                  <c:v>39139</c:v>
                </c:pt>
                <c:pt idx="3091">
                  <c:v>39136</c:v>
                </c:pt>
                <c:pt idx="3092">
                  <c:v>39135</c:v>
                </c:pt>
                <c:pt idx="3093">
                  <c:v>39134</c:v>
                </c:pt>
                <c:pt idx="3094">
                  <c:v>39133</c:v>
                </c:pt>
                <c:pt idx="3095">
                  <c:v>39132</c:v>
                </c:pt>
                <c:pt idx="3096">
                  <c:v>39129</c:v>
                </c:pt>
                <c:pt idx="3097">
                  <c:v>39128</c:v>
                </c:pt>
                <c:pt idx="3098">
                  <c:v>39127</c:v>
                </c:pt>
                <c:pt idx="3099">
                  <c:v>39126</c:v>
                </c:pt>
                <c:pt idx="3100">
                  <c:v>39125</c:v>
                </c:pt>
                <c:pt idx="3101">
                  <c:v>39122</c:v>
                </c:pt>
                <c:pt idx="3102">
                  <c:v>39121</c:v>
                </c:pt>
                <c:pt idx="3103">
                  <c:v>39120</c:v>
                </c:pt>
                <c:pt idx="3104">
                  <c:v>39119</c:v>
                </c:pt>
                <c:pt idx="3105">
                  <c:v>39118</c:v>
                </c:pt>
                <c:pt idx="3106">
                  <c:v>39115</c:v>
                </c:pt>
                <c:pt idx="3107">
                  <c:v>39114</c:v>
                </c:pt>
                <c:pt idx="3108">
                  <c:v>39113</c:v>
                </c:pt>
                <c:pt idx="3109">
                  <c:v>39112</c:v>
                </c:pt>
                <c:pt idx="3110">
                  <c:v>39111</c:v>
                </c:pt>
                <c:pt idx="3111">
                  <c:v>39108</c:v>
                </c:pt>
                <c:pt idx="3112">
                  <c:v>39107</c:v>
                </c:pt>
                <c:pt idx="3113">
                  <c:v>39106</c:v>
                </c:pt>
                <c:pt idx="3114">
                  <c:v>39105</c:v>
                </c:pt>
                <c:pt idx="3115">
                  <c:v>39104</c:v>
                </c:pt>
                <c:pt idx="3116">
                  <c:v>39101</c:v>
                </c:pt>
                <c:pt idx="3117">
                  <c:v>39100</c:v>
                </c:pt>
                <c:pt idx="3118">
                  <c:v>39099</c:v>
                </c:pt>
                <c:pt idx="3119">
                  <c:v>39098</c:v>
                </c:pt>
                <c:pt idx="3120">
                  <c:v>39097</c:v>
                </c:pt>
                <c:pt idx="3121">
                  <c:v>39094</c:v>
                </c:pt>
                <c:pt idx="3122">
                  <c:v>39093</c:v>
                </c:pt>
                <c:pt idx="3123">
                  <c:v>39092</c:v>
                </c:pt>
                <c:pt idx="3124">
                  <c:v>39091</c:v>
                </c:pt>
                <c:pt idx="3125">
                  <c:v>39090</c:v>
                </c:pt>
                <c:pt idx="3126">
                  <c:v>39087</c:v>
                </c:pt>
                <c:pt idx="3127">
                  <c:v>39086</c:v>
                </c:pt>
                <c:pt idx="3128">
                  <c:v>39085</c:v>
                </c:pt>
                <c:pt idx="3129">
                  <c:v>39084</c:v>
                </c:pt>
                <c:pt idx="3130">
                  <c:v>39083</c:v>
                </c:pt>
              </c:numCache>
            </c:numRef>
          </c:cat>
          <c:val>
            <c:numRef>
              <c:f>'Historical Data'!$F$6:$F$4961</c:f>
              <c:numCache>
                <c:formatCode>_(* #,##0.000_);_(* \(#,##0.000\);_(* "-"??_);_(@_)</c:formatCode>
                <c:ptCount val="4956"/>
                <c:pt idx="0">
                  <c:v>2.85</c:v>
                </c:pt>
                <c:pt idx="1">
                  <c:v>2.8715000000000002</c:v>
                </c:pt>
                <c:pt idx="2">
                  <c:v>2.9124999999999996</c:v>
                </c:pt>
                <c:pt idx="3">
                  <c:v>2.9375</c:v>
                </c:pt>
                <c:pt idx="4">
                  <c:v>2.8675000000000002</c:v>
                </c:pt>
                <c:pt idx="5">
                  <c:v>2.8675000000000002</c:v>
                </c:pt>
                <c:pt idx="6">
                  <c:v>2.9115000000000002</c:v>
                </c:pt>
                <c:pt idx="7">
                  <c:v>2.9279999999999999</c:v>
                </c:pt>
                <c:pt idx="8">
                  <c:v>2.8685</c:v>
                </c:pt>
                <c:pt idx="9">
                  <c:v>2.9435000000000002</c:v>
                </c:pt>
                <c:pt idx="10">
                  <c:v>2.9859999999999998</c:v>
                </c:pt>
                <c:pt idx="11">
                  <c:v>3.0179999999999998</c:v>
                </c:pt>
                <c:pt idx="12">
                  <c:v>3.0419999999999998</c:v>
                </c:pt>
                <c:pt idx="13">
                  <c:v>3.0300000000000002</c:v>
                </c:pt>
                <c:pt idx="14">
                  <c:v>3.0034999999999998</c:v>
                </c:pt>
                <c:pt idx="15">
                  <c:v>2.9944999999999999</c:v>
                </c:pt>
                <c:pt idx="16">
                  <c:v>2.9939999999999998</c:v>
                </c:pt>
                <c:pt idx="17">
                  <c:v>3.0294999999999996</c:v>
                </c:pt>
                <c:pt idx="18">
                  <c:v>3.0434999999999999</c:v>
                </c:pt>
                <c:pt idx="19">
                  <c:v>3.0434999999999999</c:v>
                </c:pt>
                <c:pt idx="20">
                  <c:v>3.1124999999999998</c:v>
                </c:pt>
                <c:pt idx="21">
                  <c:v>3.1399999999999997</c:v>
                </c:pt>
                <c:pt idx="22">
                  <c:v>3.1785000000000001</c:v>
                </c:pt>
                <c:pt idx="23">
                  <c:v>3.2030000000000003</c:v>
                </c:pt>
                <c:pt idx="24">
                  <c:v>3.1890000000000001</c:v>
                </c:pt>
                <c:pt idx="25">
                  <c:v>3.1829999999999998</c:v>
                </c:pt>
                <c:pt idx="26">
                  <c:v>3.1719999999999997</c:v>
                </c:pt>
                <c:pt idx="27">
                  <c:v>3.1905000000000001</c:v>
                </c:pt>
                <c:pt idx="28">
                  <c:v>3.1905000000000001</c:v>
                </c:pt>
                <c:pt idx="29">
                  <c:v>3.1894999999999998</c:v>
                </c:pt>
                <c:pt idx="30">
                  <c:v>3.1930000000000001</c:v>
                </c:pt>
                <c:pt idx="31">
                  <c:v>3.1905000000000001</c:v>
                </c:pt>
                <c:pt idx="32">
                  <c:v>3.2355</c:v>
                </c:pt>
                <c:pt idx="33">
                  <c:v>3.2465000000000002</c:v>
                </c:pt>
                <c:pt idx="34">
                  <c:v>3.2504999999999997</c:v>
                </c:pt>
                <c:pt idx="35">
                  <c:v>3.2839999999999998</c:v>
                </c:pt>
                <c:pt idx="36">
                  <c:v>3.2839999999999998</c:v>
                </c:pt>
                <c:pt idx="37">
                  <c:v>3.3360000000000003</c:v>
                </c:pt>
                <c:pt idx="38">
                  <c:v>3.339</c:v>
                </c:pt>
                <c:pt idx="39">
                  <c:v>3.3365</c:v>
                </c:pt>
                <c:pt idx="40">
                  <c:v>3.3155000000000001</c:v>
                </c:pt>
                <c:pt idx="41">
                  <c:v>3.3340000000000001</c:v>
                </c:pt>
                <c:pt idx="42">
                  <c:v>3.254</c:v>
                </c:pt>
                <c:pt idx="43">
                  <c:v>3.2675000000000001</c:v>
                </c:pt>
                <c:pt idx="44">
                  <c:v>3.2445000000000004</c:v>
                </c:pt>
                <c:pt idx="45">
                  <c:v>3.2084999999999999</c:v>
                </c:pt>
                <c:pt idx="46">
                  <c:v>3.1935000000000002</c:v>
                </c:pt>
                <c:pt idx="47">
                  <c:v>3.2309999999999999</c:v>
                </c:pt>
                <c:pt idx="48">
                  <c:v>3.2175000000000002</c:v>
                </c:pt>
                <c:pt idx="49">
                  <c:v>3.2685</c:v>
                </c:pt>
                <c:pt idx="50">
                  <c:v>3.294</c:v>
                </c:pt>
                <c:pt idx="51">
                  <c:v>3.2850000000000001</c:v>
                </c:pt>
                <c:pt idx="52">
                  <c:v>3.2725</c:v>
                </c:pt>
                <c:pt idx="53">
                  <c:v>3.2895000000000003</c:v>
                </c:pt>
                <c:pt idx="54">
                  <c:v>3.2490000000000001</c:v>
                </c:pt>
                <c:pt idx="55">
                  <c:v>3.2469999999999999</c:v>
                </c:pt>
                <c:pt idx="56">
                  <c:v>3.2484999999999999</c:v>
                </c:pt>
                <c:pt idx="57">
                  <c:v>3.2374999999999998</c:v>
                </c:pt>
                <c:pt idx="58">
                  <c:v>3.2560000000000002</c:v>
                </c:pt>
                <c:pt idx="59">
                  <c:v>3.2879999999999998</c:v>
                </c:pt>
                <c:pt idx="60">
                  <c:v>3.3195000000000001</c:v>
                </c:pt>
                <c:pt idx="61">
                  <c:v>3.3195000000000001</c:v>
                </c:pt>
                <c:pt idx="62">
                  <c:v>3.2679999999999998</c:v>
                </c:pt>
                <c:pt idx="63">
                  <c:v>3.2595000000000001</c:v>
                </c:pt>
                <c:pt idx="64">
                  <c:v>3.141</c:v>
                </c:pt>
                <c:pt idx="65">
                  <c:v>3.16</c:v>
                </c:pt>
                <c:pt idx="66">
                  <c:v>3.1339999999999999</c:v>
                </c:pt>
                <c:pt idx="67">
                  <c:v>3.1185</c:v>
                </c:pt>
                <c:pt idx="68">
                  <c:v>3.1154999999999999</c:v>
                </c:pt>
                <c:pt idx="69">
                  <c:v>3.1615000000000002</c:v>
                </c:pt>
                <c:pt idx="70">
                  <c:v>3.1579999999999999</c:v>
                </c:pt>
                <c:pt idx="71">
                  <c:v>3.1320000000000001</c:v>
                </c:pt>
                <c:pt idx="72">
                  <c:v>3.13</c:v>
                </c:pt>
                <c:pt idx="73">
                  <c:v>3.137</c:v>
                </c:pt>
                <c:pt idx="74">
                  <c:v>3.129</c:v>
                </c:pt>
                <c:pt idx="75">
                  <c:v>3.0585</c:v>
                </c:pt>
                <c:pt idx="76">
                  <c:v>3.0644999999999998</c:v>
                </c:pt>
                <c:pt idx="77">
                  <c:v>3.0395000000000003</c:v>
                </c:pt>
                <c:pt idx="78">
                  <c:v>3.0339999999999998</c:v>
                </c:pt>
                <c:pt idx="79">
                  <c:v>3.0474999999999999</c:v>
                </c:pt>
                <c:pt idx="80">
                  <c:v>3.0065</c:v>
                </c:pt>
                <c:pt idx="81">
                  <c:v>3.0220000000000002</c:v>
                </c:pt>
                <c:pt idx="82">
                  <c:v>2.9634999999999998</c:v>
                </c:pt>
                <c:pt idx="83">
                  <c:v>2.9895</c:v>
                </c:pt>
                <c:pt idx="84">
                  <c:v>2.9805000000000001</c:v>
                </c:pt>
                <c:pt idx="85">
                  <c:v>2.9405000000000001</c:v>
                </c:pt>
                <c:pt idx="86">
                  <c:v>2.9405000000000001</c:v>
                </c:pt>
                <c:pt idx="87">
                  <c:v>2.9299999999999997</c:v>
                </c:pt>
                <c:pt idx="88">
                  <c:v>2.9529999999999998</c:v>
                </c:pt>
                <c:pt idx="89">
                  <c:v>2.9560000000000004</c:v>
                </c:pt>
                <c:pt idx="90">
                  <c:v>2.9204999999999997</c:v>
                </c:pt>
                <c:pt idx="91">
                  <c:v>2.8855</c:v>
                </c:pt>
                <c:pt idx="92">
                  <c:v>2.9039999999999999</c:v>
                </c:pt>
                <c:pt idx="93">
                  <c:v>2.9024999999999999</c:v>
                </c:pt>
                <c:pt idx="94">
                  <c:v>2.9124999999999996</c:v>
                </c:pt>
                <c:pt idx="95">
                  <c:v>2.9024999999999999</c:v>
                </c:pt>
                <c:pt idx="96">
                  <c:v>2.9405000000000001</c:v>
                </c:pt>
                <c:pt idx="97">
                  <c:v>2.9464999999999999</c:v>
                </c:pt>
                <c:pt idx="98">
                  <c:v>2.9474999999999998</c:v>
                </c:pt>
                <c:pt idx="99">
                  <c:v>2.9835000000000003</c:v>
                </c:pt>
                <c:pt idx="100">
                  <c:v>2.964</c:v>
                </c:pt>
                <c:pt idx="101">
                  <c:v>2.9525000000000001</c:v>
                </c:pt>
                <c:pt idx="102">
                  <c:v>2.9995000000000003</c:v>
                </c:pt>
                <c:pt idx="103">
                  <c:v>3.036</c:v>
                </c:pt>
                <c:pt idx="104">
                  <c:v>3.0460000000000003</c:v>
                </c:pt>
                <c:pt idx="105">
                  <c:v>3.0149999999999997</c:v>
                </c:pt>
                <c:pt idx="106">
                  <c:v>3.0194999999999999</c:v>
                </c:pt>
                <c:pt idx="107">
                  <c:v>3.0529999999999999</c:v>
                </c:pt>
                <c:pt idx="108">
                  <c:v>3.0700000000000003</c:v>
                </c:pt>
                <c:pt idx="109">
                  <c:v>3.0220000000000002</c:v>
                </c:pt>
                <c:pt idx="110">
                  <c:v>3.0395000000000003</c:v>
                </c:pt>
                <c:pt idx="111">
                  <c:v>3.0190000000000001</c:v>
                </c:pt>
                <c:pt idx="112">
                  <c:v>3.0389999999999997</c:v>
                </c:pt>
                <c:pt idx="113">
                  <c:v>3.0390000000000001</c:v>
                </c:pt>
                <c:pt idx="114">
                  <c:v>3.0129999999999999</c:v>
                </c:pt>
                <c:pt idx="115">
                  <c:v>3.0235000000000003</c:v>
                </c:pt>
                <c:pt idx="116">
                  <c:v>2.9605000000000001</c:v>
                </c:pt>
                <c:pt idx="117">
                  <c:v>2.899</c:v>
                </c:pt>
                <c:pt idx="118">
                  <c:v>2.9279999999999999</c:v>
                </c:pt>
                <c:pt idx="119">
                  <c:v>2.9154999999999998</c:v>
                </c:pt>
                <c:pt idx="120">
                  <c:v>2.9104999999999999</c:v>
                </c:pt>
                <c:pt idx="121">
                  <c:v>2.88</c:v>
                </c:pt>
                <c:pt idx="122">
                  <c:v>2.8970000000000002</c:v>
                </c:pt>
                <c:pt idx="123">
                  <c:v>2.9015</c:v>
                </c:pt>
                <c:pt idx="124">
                  <c:v>2.9035000000000002</c:v>
                </c:pt>
                <c:pt idx="125">
                  <c:v>2.9104999999999999</c:v>
                </c:pt>
                <c:pt idx="126">
                  <c:v>2.8765000000000001</c:v>
                </c:pt>
                <c:pt idx="127">
                  <c:v>2.8875000000000002</c:v>
                </c:pt>
                <c:pt idx="128">
                  <c:v>2.8955000000000002</c:v>
                </c:pt>
                <c:pt idx="129">
                  <c:v>2.8955000000000002</c:v>
                </c:pt>
                <c:pt idx="130">
                  <c:v>2.9325000000000001</c:v>
                </c:pt>
                <c:pt idx="131">
                  <c:v>2.9255</c:v>
                </c:pt>
                <c:pt idx="132">
                  <c:v>2.9015</c:v>
                </c:pt>
                <c:pt idx="133">
                  <c:v>2.8970000000000002</c:v>
                </c:pt>
                <c:pt idx="134">
                  <c:v>2.952</c:v>
                </c:pt>
                <c:pt idx="135">
                  <c:v>2.9530000000000003</c:v>
                </c:pt>
                <c:pt idx="136">
                  <c:v>2.968</c:v>
                </c:pt>
                <c:pt idx="137">
                  <c:v>2.9714999999999998</c:v>
                </c:pt>
                <c:pt idx="138">
                  <c:v>3.0089999999999999</c:v>
                </c:pt>
                <c:pt idx="139">
                  <c:v>2.9655</c:v>
                </c:pt>
                <c:pt idx="140">
                  <c:v>2.9835000000000003</c:v>
                </c:pt>
                <c:pt idx="141">
                  <c:v>2.984</c:v>
                </c:pt>
                <c:pt idx="142">
                  <c:v>2.9954999999999998</c:v>
                </c:pt>
                <c:pt idx="143">
                  <c:v>3.0270000000000001</c:v>
                </c:pt>
                <c:pt idx="144">
                  <c:v>3.0279999999999996</c:v>
                </c:pt>
                <c:pt idx="145">
                  <c:v>3.0234999999999999</c:v>
                </c:pt>
                <c:pt idx="146">
                  <c:v>3.0185</c:v>
                </c:pt>
                <c:pt idx="147">
                  <c:v>2.9945000000000004</c:v>
                </c:pt>
                <c:pt idx="148">
                  <c:v>3.048</c:v>
                </c:pt>
                <c:pt idx="149">
                  <c:v>3.0065</c:v>
                </c:pt>
                <c:pt idx="150">
                  <c:v>3.0140000000000002</c:v>
                </c:pt>
                <c:pt idx="151">
                  <c:v>2.9770000000000003</c:v>
                </c:pt>
                <c:pt idx="152">
                  <c:v>2.9424999999999999</c:v>
                </c:pt>
                <c:pt idx="153">
                  <c:v>2.9415</c:v>
                </c:pt>
                <c:pt idx="154">
                  <c:v>2.8784999999999998</c:v>
                </c:pt>
                <c:pt idx="155">
                  <c:v>3.0125000000000002</c:v>
                </c:pt>
                <c:pt idx="156">
                  <c:v>3.0125000000000002</c:v>
                </c:pt>
                <c:pt idx="157">
                  <c:v>3.0514999999999999</c:v>
                </c:pt>
                <c:pt idx="158">
                  <c:v>3.073</c:v>
                </c:pt>
                <c:pt idx="159">
                  <c:v>3.133</c:v>
                </c:pt>
                <c:pt idx="160">
                  <c:v>3.1315</c:v>
                </c:pt>
                <c:pt idx="161">
                  <c:v>3.1280000000000001</c:v>
                </c:pt>
                <c:pt idx="162">
                  <c:v>3.1795</c:v>
                </c:pt>
                <c:pt idx="163">
                  <c:v>3.1574999999999998</c:v>
                </c:pt>
                <c:pt idx="164">
                  <c:v>3.137</c:v>
                </c:pt>
                <c:pt idx="165">
                  <c:v>3.069</c:v>
                </c:pt>
                <c:pt idx="166">
                  <c:v>3.0380000000000003</c:v>
                </c:pt>
                <c:pt idx="167">
                  <c:v>3.036</c:v>
                </c:pt>
                <c:pt idx="168">
                  <c:v>3.0834999999999999</c:v>
                </c:pt>
                <c:pt idx="169">
                  <c:v>3.0534999999999997</c:v>
                </c:pt>
                <c:pt idx="170">
                  <c:v>3.0369999999999999</c:v>
                </c:pt>
                <c:pt idx="171">
                  <c:v>3.0369999999999999</c:v>
                </c:pt>
                <c:pt idx="172">
                  <c:v>3.0345</c:v>
                </c:pt>
                <c:pt idx="173">
                  <c:v>3.0564999999999998</c:v>
                </c:pt>
                <c:pt idx="174">
                  <c:v>3.0469999999999997</c:v>
                </c:pt>
                <c:pt idx="175">
                  <c:v>3.0389999999999997</c:v>
                </c:pt>
                <c:pt idx="176">
                  <c:v>3.0415000000000001</c:v>
                </c:pt>
                <c:pt idx="177">
                  <c:v>3.0735000000000001</c:v>
                </c:pt>
                <c:pt idx="178">
                  <c:v>3.1175000000000002</c:v>
                </c:pt>
                <c:pt idx="179">
                  <c:v>3.0914999999999999</c:v>
                </c:pt>
                <c:pt idx="180">
                  <c:v>3.0605000000000002</c:v>
                </c:pt>
                <c:pt idx="181">
                  <c:v>3.0534999999999997</c:v>
                </c:pt>
                <c:pt idx="182">
                  <c:v>3.0049999999999999</c:v>
                </c:pt>
                <c:pt idx="183">
                  <c:v>2.9675000000000002</c:v>
                </c:pt>
                <c:pt idx="184">
                  <c:v>2.9249999999999998</c:v>
                </c:pt>
                <c:pt idx="185">
                  <c:v>2.9264999999999999</c:v>
                </c:pt>
                <c:pt idx="186">
                  <c:v>2.9279999999999999</c:v>
                </c:pt>
                <c:pt idx="187">
                  <c:v>2.9405000000000001</c:v>
                </c:pt>
                <c:pt idx="188">
                  <c:v>2.8890000000000002</c:v>
                </c:pt>
                <c:pt idx="189">
                  <c:v>2.9119999999999999</c:v>
                </c:pt>
                <c:pt idx="190">
                  <c:v>2.8965000000000001</c:v>
                </c:pt>
                <c:pt idx="191">
                  <c:v>2.8965000000000001</c:v>
                </c:pt>
                <c:pt idx="192">
                  <c:v>2.9535</c:v>
                </c:pt>
                <c:pt idx="193">
                  <c:v>2.92</c:v>
                </c:pt>
                <c:pt idx="194">
                  <c:v>2.8935</c:v>
                </c:pt>
                <c:pt idx="195">
                  <c:v>2.847</c:v>
                </c:pt>
                <c:pt idx="196">
                  <c:v>2.8570000000000002</c:v>
                </c:pt>
                <c:pt idx="197">
                  <c:v>2.8570000000000002</c:v>
                </c:pt>
                <c:pt idx="198">
                  <c:v>2.9024999999999999</c:v>
                </c:pt>
                <c:pt idx="199">
                  <c:v>2.9024999999999999</c:v>
                </c:pt>
                <c:pt idx="200">
                  <c:v>2.9699999999999998</c:v>
                </c:pt>
                <c:pt idx="201">
                  <c:v>2.9379999999999997</c:v>
                </c:pt>
                <c:pt idx="202">
                  <c:v>2.944</c:v>
                </c:pt>
                <c:pt idx="203">
                  <c:v>3.0015000000000001</c:v>
                </c:pt>
                <c:pt idx="204">
                  <c:v>3.0135000000000001</c:v>
                </c:pt>
                <c:pt idx="205">
                  <c:v>2.9710000000000001</c:v>
                </c:pt>
                <c:pt idx="206">
                  <c:v>2.9615</c:v>
                </c:pt>
                <c:pt idx="207">
                  <c:v>2.944</c:v>
                </c:pt>
                <c:pt idx="208">
                  <c:v>2.9379999999999997</c:v>
                </c:pt>
                <c:pt idx="209">
                  <c:v>2.9710000000000001</c:v>
                </c:pt>
                <c:pt idx="210">
                  <c:v>2.9994999999999998</c:v>
                </c:pt>
                <c:pt idx="211">
                  <c:v>3.0265</c:v>
                </c:pt>
                <c:pt idx="212">
                  <c:v>2.99</c:v>
                </c:pt>
                <c:pt idx="213">
                  <c:v>3.0169999999999999</c:v>
                </c:pt>
                <c:pt idx="214">
                  <c:v>3.02</c:v>
                </c:pt>
                <c:pt idx="215">
                  <c:v>3.0179999999999998</c:v>
                </c:pt>
                <c:pt idx="216">
                  <c:v>3.0025000000000004</c:v>
                </c:pt>
                <c:pt idx="217">
                  <c:v>2.9465000000000003</c:v>
                </c:pt>
                <c:pt idx="218">
                  <c:v>2.9935</c:v>
                </c:pt>
                <c:pt idx="219">
                  <c:v>3.0270000000000001</c:v>
                </c:pt>
                <c:pt idx="220">
                  <c:v>3.008</c:v>
                </c:pt>
                <c:pt idx="221">
                  <c:v>3.0125000000000002</c:v>
                </c:pt>
                <c:pt idx="222">
                  <c:v>3.0644999999999998</c:v>
                </c:pt>
                <c:pt idx="223">
                  <c:v>3.0860000000000003</c:v>
                </c:pt>
                <c:pt idx="224">
                  <c:v>3.0215000000000001</c:v>
                </c:pt>
                <c:pt idx="225">
                  <c:v>3.004</c:v>
                </c:pt>
                <c:pt idx="226">
                  <c:v>3.004</c:v>
                </c:pt>
                <c:pt idx="227">
                  <c:v>3.0375000000000001</c:v>
                </c:pt>
                <c:pt idx="228">
                  <c:v>3.0329999999999999</c:v>
                </c:pt>
                <c:pt idx="229">
                  <c:v>2.9710000000000001</c:v>
                </c:pt>
                <c:pt idx="230">
                  <c:v>3.0015000000000001</c:v>
                </c:pt>
                <c:pt idx="231">
                  <c:v>3.0060000000000002</c:v>
                </c:pt>
                <c:pt idx="232">
                  <c:v>2.9775</c:v>
                </c:pt>
                <c:pt idx="233">
                  <c:v>2.976</c:v>
                </c:pt>
                <c:pt idx="234">
                  <c:v>2.9350000000000001</c:v>
                </c:pt>
                <c:pt idx="235">
                  <c:v>2.8574999999999999</c:v>
                </c:pt>
                <c:pt idx="236">
                  <c:v>2.9645000000000001</c:v>
                </c:pt>
                <c:pt idx="237">
                  <c:v>2.9079999999999999</c:v>
                </c:pt>
                <c:pt idx="238">
                  <c:v>2.8209999999999997</c:v>
                </c:pt>
                <c:pt idx="239">
                  <c:v>2.8460000000000001</c:v>
                </c:pt>
                <c:pt idx="240">
                  <c:v>2.819</c:v>
                </c:pt>
                <c:pt idx="241">
                  <c:v>2.7865000000000002</c:v>
                </c:pt>
                <c:pt idx="242">
                  <c:v>2.75</c:v>
                </c:pt>
                <c:pt idx="243">
                  <c:v>2.7880000000000003</c:v>
                </c:pt>
                <c:pt idx="244">
                  <c:v>2.7545000000000002</c:v>
                </c:pt>
                <c:pt idx="245">
                  <c:v>2.782</c:v>
                </c:pt>
                <c:pt idx="246">
                  <c:v>2.7970000000000002</c:v>
                </c:pt>
                <c:pt idx="247">
                  <c:v>2.7654999999999998</c:v>
                </c:pt>
                <c:pt idx="248">
                  <c:v>2.7240000000000002</c:v>
                </c:pt>
                <c:pt idx="249">
                  <c:v>2.6820000000000004</c:v>
                </c:pt>
                <c:pt idx="250">
                  <c:v>2.6985000000000001</c:v>
                </c:pt>
                <c:pt idx="251">
                  <c:v>2.6985000000000001</c:v>
                </c:pt>
                <c:pt idx="252">
                  <c:v>2.7030000000000003</c:v>
                </c:pt>
                <c:pt idx="253">
                  <c:v>2.7284999999999999</c:v>
                </c:pt>
                <c:pt idx="254">
                  <c:v>2.7250000000000001</c:v>
                </c:pt>
                <c:pt idx="255">
                  <c:v>2.6465000000000001</c:v>
                </c:pt>
                <c:pt idx="256">
                  <c:v>2.6440000000000001</c:v>
                </c:pt>
                <c:pt idx="257">
                  <c:v>2.62</c:v>
                </c:pt>
                <c:pt idx="258">
                  <c:v>2.617</c:v>
                </c:pt>
                <c:pt idx="259">
                  <c:v>2.6390000000000002</c:v>
                </c:pt>
                <c:pt idx="260">
                  <c:v>2.5730000000000004</c:v>
                </c:pt>
                <c:pt idx="261">
                  <c:v>2.5730000000000004</c:v>
                </c:pt>
                <c:pt idx="262">
                  <c:v>2.5935000000000001</c:v>
                </c:pt>
                <c:pt idx="263">
                  <c:v>2.5789999999999997</c:v>
                </c:pt>
                <c:pt idx="264">
                  <c:v>2.6509999999999998</c:v>
                </c:pt>
                <c:pt idx="265">
                  <c:v>2.657</c:v>
                </c:pt>
                <c:pt idx="266">
                  <c:v>2.657</c:v>
                </c:pt>
                <c:pt idx="267">
                  <c:v>2.6630000000000003</c:v>
                </c:pt>
                <c:pt idx="268">
                  <c:v>2.6875</c:v>
                </c:pt>
                <c:pt idx="269">
                  <c:v>2.6429999999999998</c:v>
                </c:pt>
                <c:pt idx="270">
                  <c:v>2.5680000000000001</c:v>
                </c:pt>
                <c:pt idx="271">
                  <c:v>2.5209999999999999</c:v>
                </c:pt>
                <c:pt idx="272">
                  <c:v>2.5285000000000002</c:v>
                </c:pt>
                <c:pt idx="273">
                  <c:v>2.5350000000000001</c:v>
                </c:pt>
                <c:pt idx="274">
                  <c:v>2.5895000000000001</c:v>
                </c:pt>
                <c:pt idx="275">
                  <c:v>2.5830000000000002</c:v>
                </c:pt>
                <c:pt idx="276">
                  <c:v>2.573</c:v>
                </c:pt>
                <c:pt idx="277">
                  <c:v>2.5629999999999997</c:v>
                </c:pt>
                <c:pt idx="278">
                  <c:v>2.5345</c:v>
                </c:pt>
                <c:pt idx="279">
                  <c:v>2.5419999999999998</c:v>
                </c:pt>
                <c:pt idx="280">
                  <c:v>2.569</c:v>
                </c:pt>
                <c:pt idx="281">
                  <c:v>2.5620000000000003</c:v>
                </c:pt>
                <c:pt idx="282">
                  <c:v>2.6194999999999999</c:v>
                </c:pt>
                <c:pt idx="283">
                  <c:v>2.6070000000000002</c:v>
                </c:pt>
                <c:pt idx="284">
                  <c:v>2.544</c:v>
                </c:pt>
                <c:pt idx="285">
                  <c:v>2.5484999999999998</c:v>
                </c:pt>
                <c:pt idx="286">
                  <c:v>2.5540000000000003</c:v>
                </c:pt>
                <c:pt idx="287">
                  <c:v>2.5300000000000002</c:v>
                </c:pt>
                <c:pt idx="288">
                  <c:v>2.5300000000000002</c:v>
                </c:pt>
                <c:pt idx="289">
                  <c:v>2.5575000000000001</c:v>
                </c:pt>
                <c:pt idx="290">
                  <c:v>2.5739999999999998</c:v>
                </c:pt>
                <c:pt idx="291">
                  <c:v>2.5609999999999999</c:v>
                </c:pt>
                <c:pt idx="292">
                  <c:v>2.6014999999999997</c:v>
                </c:pt>
                <c:pt idx="293">
                  <c:v>2.544</c:v>
                </c:pt>
                <c:pt idx="294">
                  <c:v>2.6015000000000001</c:v>
                </c:pt>
                <c:pt idx="295">
                  <c:v>2.6385000000000001</c:v>
                </c:pt>
                <c:pt idx="296">
                  <c:v>2.6395</c:v>
                </c:pt>
                <c:pt idx="297">
                  <c:v>2.5789999999999997</c:v>
                </c:pt>
                <c:pt idx="298">
                  <c:v>2.5634999999999999</c:v>
                </c:pt>
                <c:pt idx="299">
                  <c:v>2.5465</c:v>
                </c:pt>
                <c:pt idx="300">
                  <c:v>2.556</c:v>
                </c:pt>
                <c:pt idx="301">
                  <c:v>2.5735000000000001</c:v>
                </c:pt>
                <c:pt idx="302">
                  <c:v>2.5860000000000003</c:v>
                </c:pt>
                <c:pt idx="303">
                  <c:v>2.6154999999999999</c:v>
                </c:pt>
                <c:pt idx="304">
                  <c:v>2.63</c:v>
                </c:pt>
                <c:pt idx="305">
                  <c:v>2.625</c:v>
                </c:pt>
                <c:pt idx="306">
                  <c:v>2.6625000000000001</c:v>
                </c:pt>
                <c:pt idx="307">
                  <c:v>2.7170000000000001</c:v>
                </c:pt>
                <c:pt idx="308">
                  <c:v>2.6869999999999998</c:v>
                </c:pt>
                <c:pt idx="309">
                  <c:v>2.677</c:v>
                </c:pt>
                <c:pt idx="310">
                  <c:v>2.6254999999999997</c:v>
                </c:pt>
                <c:pt idx="311">
                  <c:v>2.6414999999999997</c:v>
                </c:pt>
                <c:pt idx="312">
                  <c:v>2.5779999999999998</c:v>
                </c:pt>
                <c:pt idx="313">
                  <c:v>2.6020000000000003</c:v>
                </c:pt>
                <c:pt idx="314">
                  <c:v>2.552</c:v>
                </c:pt>
                <c:pt idx="315">
                  <c:v>2.5634999999999999</c:v>
                </c:pt>
                <c:pt idx="316">
                  <c:v>2.54</c:v>
                </c:pt>
                <c:pt idx="317">
                  <c:v>2.5830000000000002</c:v>
                </c:pt>
                <c:pt idx="318">
                  <c:v>2.6160000000000001</c:v>
                </c:pt>
                <c:pt idx="319">
                  <c:v>2.629</c:v>
                </c:pt>
                <c:pt idx="320">
                  <c:v>2.6269999999999998</c:v>
                </c:pt>
                <c:pt idx="321">
                  <c:v>2.6269999999999998</c:v>
                </c:pt>
                <c:pt idx="322">
                  <c:v>2.62</c:v>
                </c:pt>
                <c:pt idx="323">
                  <c:v>2.5949999999999998</c:v>
                </c:pt>
                <c:pt idx="324">
                  <c:v>2.5945</c:v>
                </c:pt>
                <c:pt idx="325">
                  <c:v>2.6080000000000001</c:v>
                </c:pt>
                <c:pt idx="326">
                  <c:v>2.597</c:v>
                </c:pt>
                <c:pt idx="327">
                  <c:v>2.5905</c:v>
                </c:pt>
                <c:pt idx="328">
                  <c:v>2.5869999999999997</c:v>
                </c:pt>
                <c:pt idx="329">
                  <c:v>2.5060000000000002</c:v>
                </c:pt>
                <c:pt idx="330">
                  <c:v>2.4915000000000003</c:v>
                </c:pt>
                <c:pt idx="331">
                  <c:v>2.5155000000000003</c:v>
                </c:pt>
                <c:pt idx="332">
                  <c:v>2.5410000000000004</c:v>
                </c:pt>
                <c:pt idx="333">
                  <c:v>2.5385</c:v>
                </c:pt>
                <c:pt idx="334">
                  <c:v>2.5310000000000001</c:v>
                </c:pt>
                <c:pt idx="335">
                  <c:v>2.5145</c:v>
                </c:pt>
                <c:pt idx="336">
                  <c:v>2.4864999999999999</c:v>
                </c:pt>
                <c:pt idx="337">
                  <c:v>2.4764999999999997</c:v>
                </c:pt>
                <c:pt idx="338">
                  <c:v>2.488</c:v>
                </c:pt>
                <c:pt idx="339">
                  <c:v>2.4700000000000002</c:v>
                </c:pt>
                <c:pt idx="340">
                  <c:v>2.4375</c:v>
                </c:pt>
                <c:pt idx="341">
                  <c:v>2.3609999999999998</c:v>
                </c:pt>
                <c:pt idx="342">
                  <c:v>2.3490000000000002</c:v>
                </c:pt>
                <c:pt idx="343">
                  <c:v>2.4139999999999997</c:v>
                </c:pt>
                <c:pt idx="344">
                  <c:v>2.3704999999999998</c:v>
                </c:pt>
                <c:pt idx="345">
                  <c:v>2.4725000000000001</c:v>
                </c:pt>
                <c:pt idx="346">
                  <c:v>2.4725000000000001</c:v>
                </c:pt>
                <c:pt idx="347">
                  <c:v>2.4224999999999999</c:v>
                </c:pt>
                <c:pt idx="348">
                  <c:v>2.4350000000000001</c:v>
                </c:pt>
                <c:pt idx="349">
                  <c:v>2.4344999999999999</c:v>
                </c:pt>
                <c:pt idx="350">
                  <c:v>2.4575</c:v>
                </c:pt>
                <c:pt idx="351">
                  <c:v>2.4569999999999999</c:v>
                </c:pt>
                <c:pt idx="352">
                  <c:v>2.4824999999999999</c:v>
                </c:pt>
                <c:pt idx="353">
                  <c:v>2.4569999999999999</c:v>
                </c:pt>
                <c:pt idx="354">
                  <c:v>2.4995000000000003</c:v>
                </c:pt>
                <c:pt idx="355">
                  <c:v>2.4729999999999999</c:v>
                </c:pt>
                <c:pt idx="356">
                  <c:v>2.4859999999999998</c:v>
                </c:pt>
                <c:pt idx="357">
                  <c:v>2.4805000000000001</c:v>
                </c:pt>
                <c:pt idx="358">
                  <c:v>2.5154999999999998</c:v>
                </c:pt>
                <c:pt idx="359">
                  <c:v>2.5620000000000003</c:v>
                </c:pt>
                <c:pt idx="360">
                  <c:v>2.5134999999999996</c:v>
                </c:pt>
                <c:pt idx="361">
                  <c:v>2.488</c:v>
                </c:pt>
                <c:pt idx="362">
                  <c:v>2.4859999999999998</c:v>
                </c:pt>
                <c:pt idx="363">
                  <c:v>2.536</c:v>
                </c:pt>
                <c:pt idx="364">
                  <c:v>2.5534999999999997</c:v>
                </c:pt>
                <c:pt idx="365">
                  <c:v>2.544</c:v>
                </c:pt>
                <c:pt idx="366">
                  <c:v>2.5529999999999999</c:v>
                </c:pt>
                <c:pt idx="367">
                  <c:v>2.5099999999999998</c:v>
                </c:pt>
                <c:pt idx="368">
                  <c:v>2.5640000000000001</c:v>
                </c:pt>
                <c:pt idx="369">
                  <c:v>2.5555000000000003</c:v>
                </c:pt>
                <c:pt idx="370">
                  <c:v>2.5979999999999999</c:v>
                </c:pt>
                <c:pt idx="371">
                  <c:v>2.593</c:v>
                </c:pt>
                <c:pt idx="372">
                  <c:v>2.6154999999999999</c:v>
                </c:pt>
                <c:pt idx="373">
                  <c:v>2.59</c:v>
                </c:pt>
                <c:pt idx="374">
                  <c:v>2.6269999999999998</c:v>
                </c:pt>
                <c:pt idx="375">
                  <c:v>2.5455000000000001</c:v>
                </c:pt>
                <c:pt idx="376">
                  <c:v>2.5235000000000003</c:v>
                </c:pt>
                <c:pt idx="377">
                  <c:v>2.5430000000000001</c:v>
                </c:pt>
                <c:pt idx="378">
                  <c:v>2.5609999999999999</c:v>
                </c:pt>
                <c:pt idx="379">
                  <c:v>2.5529999999999999</c:v>
                </c:pt>
                <c:pt idx="380">
                  <c:v>2.6094999999999997</c:v>
                </c:pt>
                <c:pt idx="381">
                  <c:v>2.6265000000000001</c:v>
                </c:pt>
                <c:pt idx="382">
                  <c:v>2.6315</c:v>
                </c:pt>
                <c:pt idx="383">
                  <c:v>2.6019999999999999</c:v>
                </c:pt>
                <c:pt idx="384">
                  <c:v>2.6425000000000001</c:v>
                </c:pt>
                <c:pt idx="385">
                  <c:v>2.6505000000000001</c:v>
                </c:pt>
                <c:pt idx="386">
                  <c:v>2.6575000000000002</c:v>
                </c:pt>
                <c:pt idx="387">
                  <c:v>2.6345000000000001</c:v>
                </c:pt>
                <c:pt idx="388">
                  <c:v>2.5854999999999997</c:v>
                </c:pt>
                <c:pt idx="389">
                  <c:v>2.6094999999999997</c:v>
                </c:pt>
                <c:pt idx="390">
                  <c:v>2.6094999999999997</c:v>
                </c:pt>
                <c:pt idx="391">
                  <c:v>2.5700000000000003</c:v>
                </c:pt>
                <c:pt idx="392">
                  <c:v>2.5404999999999998</c:v>
                </c:pt>
                <c:pt idx="393">
                  <c:v>2.5055000000000001</c:v>
                </c:pt>
                <c:pt idx="394">
                  <c:v>2.4794999999999998</c:v>
                </c:pt>
                <c:pt idx="395">
                  <c:v>2.4180000000000001</c:v>
                </c:pt>
                <c:pt idx="396">
                  <c:v>2.4295</c:v>
                </c:pt>
                <c:pt idx="397">
                  <c:v>2.4329999999999998</c:v>
                </c:pt>
                <c:pt idx="398">
                  <c:v>2.4459999999999997</c:v>
                </c:pt>
                <c:pt idx="399">
                  <c:v>2.448</c:v>
                </c:pt>
                <c:pt idx="400">
                  <c:v>2.488</c:v>
                </c:pt>
                <c:pt idx="401">
                  <c:v>2.464</c:v>
                </c:pt>
                <c:pt idx="402">
                  <c:v>2.4765000000000001</c:v>
                </c:pt>
                <c:pt idx="403">
                  <c:v>2.448</c:v>
                </c:pt>
                <c:pt idx="404">
                  <c:v>2.5385</c:v>
                </c:pt>
                <c:pt idx="405">
                  <c:v>2.5425</c:v>
                </c:pt>
                <c:pt idx="406">
                  <c:v>2.5285000000000002</c:v>
                </c:pt>
                <c:pt idx="407">
                  <c:v>2.5205000000000002</c:v>
                </c:pt>
                <c:pt idx="408">
                  <c:v>2.5054999999999996</c:v>
                </c:pt>
                <c:pt idx="409">
                  <c:v>2.4790000000000001</c:v>
                </c:pt>
                <c:pt idx="410">
                  <c:v>2.5099999999999998</c:v>
                </c:pt>
                <c:pt idx="411">
                  <c:v>2.4850000000000003</c:v>
                </c:pt>
                <c:pt idx="412">
                  <c:v>2.5375000000000001</c:v>
                </c:pt>
                <c:pt idx="413">
                  <c:v>2.5339999999999998</c:v>
                </c:pt>
                <c:pt idx="414">
                  <c:v>2.5445000000000002</c:v>
                </c:pt>
                <c:pt idx="415">
                  <c:v>2.5794999999999999</c:v>
                </c:pt>
                <c:pt idx="416">
                  <c:v>2.5794999999999999</c:v>
                </c:pt>
                <c:pt idx="417">
                  <c:v>2.5885000000000002</c:v>
                </c:pt>
                <c:pt idx="418">
                  <c:v>2.5880000000000001</c:v>
                </c:pt>
                <c:pt idx="419">
                  <c:v>2.6124999999999998</c:v>
                </c:pt>
                <c:pt idx="420">
                  <c:v>2.5845000000000002</c:v>
                </c:pt>
                <c:pt idx="421">
                  <c:v>2.5659999999999998</c:v>
                </c:pt>
                <c:pt idx="422">
                  <c:v>2.5655000000000001</c:v>
                </c:pt>
                <c:pt idx="423">
                  <c:v>2.5705</c:v>
                </c:pt>
                <c:pt idx="424">
                  <c:v>2.6595</c:v>
                </c:pt>
                <c:pt idx="425">
                  <c:v>2.6755</c:v>
                </c:pt>
                <c:pt idx="426">
                  <c:v>2.6579999999999999</c:v>
                </c:pt>
                <c:pt idx="427">
                  <c:v>2.7069999999999999</c:v>
                </c:pt>
                <c:pt idx="428">
                  <c:v>2.7279999999999998</c:v>
                </c:pt>
                <c:pt idx="429">
                  <c:v>2.7130000000000001</c:v>
                </c:pt>
                <c:pt idx="430">
                  <c:v>2.7054999999999998</c:v>
                </c:pt>
                <c:pt idx="431">
                  <c:v>2.6669999999999998</c:v>
                </c:pt>
                <c:pt idx="432">
                  <c:v>2.677</c:v>
                </c:pt>
                <c:pt idx="433">
                  <c:v>2.6440000000000001</c:v>
                </c:pt>
                <c:pt idx="434">
                  <c:v>2.6254999999999997</c:v>
                </c:pt>
                <c:pt idx="435">
                  <c:v>2.661</c:v>
                </c:pt>
                <c:pt idx="436">
                  <c:v>2.6165000000000003</c:v>
                </c:pt>
                <c:pt idx="437">
                  <c:v>2.63</c:v>
                </c:pt>
                <c:pt idx="438">
                  <c:v>2.6324999999999998</c:v>
                </c:pt>
                <c:pt idx="439">
                  <c:v>2.6604999999999999</c:v>
                </c:pt>
                <c:pt idx="440">
                  <c:v>2.6015000000000001</c:v>
                </c:pt>
                <c:pt idx="441">
                  <c:v>2.5754999999999999</c:v>
                </c:pt>
                <c:pt idx="442">
                  <c:v>2.5579999999999998</c:v>
                </c:pt>
                <c:pt idx="443">
                  <c:v>2.544</c:v>
                </c:pt>
                <c:pt idx="444">
                  <c:v>2.5024999999999999</c:v>
                </c:pt>
                <c:pt idx="445">
                  <c:v>2.5804999999999998</c:v>
                </c:pt>
                <c:pt idx="446">
                  <c:v>2.5655000000000001</c:v>
                </c:pt>
                <c:pt idx="447">
                  <c:v>2.5655000000000001</c:v>
                </c:pt>
                <c:pt idx="448">
                  <c:v>2.5635000000000003</c:v>
                </c:pt>
                <c:pt idx="449">
                  <c:v>2.6130000000000004</c:v>
                </c:pt>
                <c:pt idx="450">
                  <c:v>2.6790000000000003</c:v>
                </c:pt>
                <c:pt idx="451">
                  <c:v>2.6955</c:v>
                </c:pt>
                <c:pt idx="452">
                  <c:v>2.6645000000000003</c:v>
                </c:pt>
                <c:pt idx="453">
                  <c:v>2.6609999999999996</c:v>
                </c:pt>
                <c:pt idx="454">
                  <c:v>2.6804999999999999</c:v>
                </c:pt>
                <c:pt idx="455">
                  <c:v>2.6369999999999996</c:v>
                </c:pt>
                <c:pt idx="456">
                  <c:v>2.6989999999999998</c:v>
                </c:pt>
                <c:pt idx="457">
                  <c:v>2.7279999999999998</c:v>
                </c:pt>
                <c:pt idx="458">
                  <c:v>2.6814999999999998</c:v>
                </c:pt>
                <c:pt idx="459">
                  <c:v>2.722</c:v>
                </c:pt>
                <c:pt idx="460">
                  <c:v>2.6819999999999999</c:v>
                </c:pt>
                <c:pt idx="461">
                  <c:v>2.7134999999999998</c:v>
                </c:pt>
                <c:pt idx="462">
                  <c:v>2.7249999999999996</c:v>
                </c:pt>
                <c:pt idx="463">
                  <c:v>2.7119999999999997</c:v>
                </c:pt>
                <c:pt idx="464">
                  <c:v>2.7265000000000001</c:v>
                </c:pt>
                <c:pt idx="465">
                  <c:v>2.7694999999999999</c:v>
                </c:pt>
                <c:pt idx="466">
                  <c:v>2.8054999999999999</c:v>
                </c:pt>
                <c:pt idx="467">
                  <c:v>2.8460000000000001</c:v>
                </c:pt>
                <c:pt idx="468">
                  <c:v>2.8010000000000002</c:v>
                </c:pt>
                <c:pt idx="469">
                  <c:v>2.8879999999999999</c:v>
                </c:pt>
                <c:pt idx="470">
                  <c:v>2.92</c:v>
                </c:pt>
                <c:pt idx="471">
                  <c:v>2.87</c:v>
                </c:pt>
                <c:pt idx="472">
                  <c:v>2.8975</c:v>
                </c:pt>
                <c:pt idx="473">
                  <c:v>2.855</c:v>
                </c:pt>
                <c:pt idx="474">
                  <c:v>2.8200000000000003</c:v>
                </c:pt>
                <c:pt idx="475">
                  <c:v>2.8029999999999999</c:v>
                </c:pt>
                <c:pt idx="476">
                  <c:v>2.7755000000000001</c:v>
                </c:pt>
                <c:pt idx="477">
                  <c:v>2.7759999999999998</c:v>
                </c:pt>
                <c:pt idx="478">
                  <c:v>2.7575000000000003</c:v>
                </c:pt>
                <c:pt idx="479">
                  <c:v>2.6935000000000002</c:v>
                </c:pt>
                <c:pt idx="480">
                  <c:v>2.6749999999999998</c:v>
                </c:pt>
                <c:pt idx="481">
                  <c:v>2.6325000000000003</c:v>
                </c:pt>
                <c:pt idx="482">
                  <c:v>2.6930000000000001</c:v>
                </c:pt>
                <c:pt idx="483">
                  <c:v>2.7235</c:v>
                </c:pt>
                <c:pt idx="484">
                  <c:v>2.7355</c:v>
                </c:pt>
                <c:pt idx="485">
                  <c:v>2.7195</c:v>
                </c:pt>
                <c:pt idx="486">
                  <c:v>2.7195</c:v>
                </c:pt>
                <c:pt idx="487">
                  <c:v>2.7484999999999999</c:v>
                </c:pt>
                <c:pt idx="488">
                  <c:v>2.7859999999999996</c:v>
                </c:pt>
                <c:pt idx="489">
                  <c:v>2.7650000000000001</c:v>
                </c:pt>
                <c:pt idx="490">
                  <c:v>2.7344999999999997</c:v>
                </c:pt>
                <c:pt idx="491">
                  <c:v>2.7069999999999999</c:v>
                </c:pt>
                <c:pt idx="492">
                  <c:v>2.7004999999999999</c:v>
                </c:pt>
                <c:pt idx="493">
                  <c:v>2.6429999999999998</c:v>
                </c:pt>
                <c:pt idx="494">
                  <c:v>2.7065000000000001</c:v>
                </c:pt>
                <c:pt idx="495">
                  <c:v>2.7284999999999999</c:v>
                </c:pt>
                <c:pt idx="496">
                  <c:v>2.7785000000000002</c:v>
                </c:pt>
                <c:pt idx="497">
                  <c:v>2.782</c:v>
                </c:pt>
                <c:pt idx="498">
                  <c:v>2.7735000000000003</c:v>
                </c:pt>
                <c:pt idx="499">
                  <c:v>2.758</c:v>
                </c:pt>
                <c:pt idx="500">
                  <c:v>2.7839999999999998</c:v>
                </c:pt>
                <c:pt idx="501">
                  <c:v>2.7720000000000002</c:v>
                </c:pt>
                <c:pt idx="502">
                  <c:v>2.7954999999999997</c:v>
                </c:pt>
                <c:pt idx="503">
                  <c:v>2.8049999999999997</c:v>
                </c:pt>
                <c:pt idx="504">
                  <c:v>2.7575000000000003</c:v>
                </c:pt>
                <c:pt idx="505">
                  <c:v>2.6924999999999999</c:v>
                </c:pt>
                <c:pt idx="506">
                  <c:v>2.7584999999999997</c:v>
                </c:pt>
                <c:pt idx="507">
                  <c:v>2.7610000000000001</c:v>
                </c:pt>
                <c:pt idx="508">
                  <c:v>2.7214999999999998</c:v>
                </c:pt>
                <c:pt idx="509">
                  <c:v>2.629</c:v>
                </c:pt>
                <c:pt idx="510">
                  <c:v>2.6930000000000001</c:v>
                </c:pt>
                <c:pt idx="511">
                  <c:v>2.6930000000000001</c:v>
                </c:pt>
                <c:pt idx="512">
                  <c:v>2.6624999999999996</c:v>
                </c:pt>
                <c:pt idx="513">
                  <c:v>2.6645000000000003</c:v>
                </c:pt>
                <c:pt idx="514">
                  <c:v>2.6724999999999999</c:v>
                </c:pt>
                <c:pt idx="515">
                  <c:v>2.6619999999999999</c:v>
                </c:pt>
                <c:pt idx="516">
                  <c:v>2.7145000000000001</c:v>
                </c:pt>
                <c:pt idx="517">
                  <c:v>2.6449999999999996</c:v>
                </c:pt>
                <c:pt idx="518">
                  <c:v>2.74</c:v>
                </c:pt>
                <c:pt idx="519">
                  <c:v>2.746</c:v>
                </c:pt>
                <c:pt idx="520">
                  <c:v>2.7554999999999996</c:v>
                </c:pt>
                <c:pt idx="521">
                  <c:v>2.7554999999999996</c:v>
                </c:pt>
                <c:pt idx="522">
                  <c:v>2.778</c:v>
                </c:pt>
                <c:pt idx="523">
                  <c:v>2.8010000000000002</c:v>
                </c:pt>
                <c:pt idx="524">
                  <c:v>2.8475000000000001</c:v>
                </c:pt>
                <c:pt idx="525">
                  <c:v>2.8260000000000001</c:v>
                </c:pt>
                <c:pt idx="526">
                  <c:v>2.8260000000000001</c:v>
                </c:pt>
                <c:pt idx="527">
                  <c:v>2.84</c:v>
                </c:pt>
                <c:pt idx="528">
                  <c:v>2.8220000000000001</c:v>
                </c:pt>
                <c:pt idx="529">
                  <c:v>2.85</c:v>
                </c:pt>
                <c:pt idx="530">
                  <c:v>2.83</c:v>
                </c:pt>
                <c:pt idx="531">
                  <c:v>2.8839999999999999</c:v>
                </c:pt>
                <c:pt idx="532">
                  <c:v>2.8804999999999996</c:v>
                </c:pt>
                <c:pt idx="533">
                  <c:v>2.8760000000000003</c:v>
                </c:pt>
                <c:pt idx="534">
                  <c:v>2.802</c:v>
                </c:pt>
                <c:pt idx="535">
                  <c:v>2.8129999999999997</c:v>
                </c:pt>
                <c:pt idx="536">
                  <c:v>2.8109999999999999</c:v>
                </c:pt>
                <c:pt idx="537">
                  <c:v>2.7569999999999997</c:v>
                </c:pt>
                <c:pt idx="538">
                  <c:v>2.6820000000000004</c:v>
                </c:pt>
                <c:pt idx="539">
                  <c:v>2.7345000000000002</c:v>
                </c:pt>
                <c:pt idx="540">
                  <c:v>2.73</c:v>
                </c:pt>
                <c:pt idx="541">
                  <c:v>2.7229999999999999</c:v>
                </c:pt>
                <c:pt idx="542">
                  <c:v>2.7789999999999999</c:v>
                </c:pt>
                <c:pt idx="543">
                  <c:v>2.7084999999999999</c:v>
                </c:pt>
                <c:pt idx="544">
                  <c:v>2.6189999999999998</c:v>
                </c:pt>
                <c:pt idx="545">
                  <c:v>2.6444999999999999</c:v>
                </c:pt>
                <c:pt idx="546">
                  <c:v>2.6819999999999999</c:v>
                </c:pt>
                <c:pt idx="547">
                  <c:v>2.6859999999999999</c:v>
                </c:pt>
                <c:pt idx="548">
                  <c:v>2.6859999999999999</c:v>
                </c:pt>
                <c:pt idx="549">
                  <c:v>2.6565000000000003</c:v>
                </c:pt>
                <c:pt idx="550">
                  <c:v>2.6544999999999996</c:v>
                </c:pt>
                <c:pt idx="551">
                  <c:v>2.6929999999999996</c:v>
                </c:pt>
                <c:pt idx="552">
                  <c:v>2.6579999999999999</c:v>
                </c:pt>
                <c:pt idx="553">
                  <c:v>2.573</c:v>
                </c:pt>
                <c:pt idx="554">
                  <c:v>2.5880000000000001</c:v>
                </c:pt>
                <c:pt idx="555">
                  <c:v>2.637</c:v>
                </c:pt>
                <c:pt idx="556">
                  <c:v>2.544</c:v>
                </c:pt>
                <c:pt idx="557">
                  <c:v>2.5534999999999997</c:v>
                </c:pt>
                <c:pt idx="558">
                  <c:v>2.452</c:v>
                </c:pt>
                <c:pt idx="559">
                  <c:v>2.2359999999999998</c:v>
                </c:pt>
                <c:pt idx="560">
                  <c:v>2.2149999999999999</c:v>
                </c:pt>
                <c:pt idx="561">
                  <c:v>2.1695000000000002</c:v>
                </c:pt>
                <c:pt idx="562">
                  <c:v>2.2065000000000001</c:v>
                </c:pt>
                <c:pt idx="563">
                  <c:v>2.1855000000000002</c:v>
                </c:pt>
                <c:pt idx="564">
                  <c:v>2.2029999999999998</c:v>
                </c:pt>
                <c:pt idx="565">
                  <c:v>2.2030000000000003</c:v>
                </c:pt>
                <c:pt idx="566">
                  <c:v>2.2320000000000002</c:v>
                </c:pt>
                <c:pt idx="567">
                  <c:v>2.2344999999999997</c:v>
                </c:pt>
                <c:pt idx="568">
                  <c:v>2.1680000000000001</c:v>
                </c:pt>
                <c:pt idx="569">
                  <c:v>2.1280000000000001</c:v>
                </c:pt>
                <c:pt idx="570">
                  <c:v>2.1414999999999997</c:v>
                </c:pt>
                <c:pt idx="571">
                  <c:v>2.1105</c:v>
                </c:pt>
                <c:pt idx="572">
                  <c:v>2.1310000000000002</c:v>
                </c:pt>
                <c:pt idx="573">
                  <c:v>2.1255000000000002</c:v>
                </c:pt>
                <c:pt idx="574">
                  <c:v>2.1225000000000001</c:v>
                </c:pt>
                <c:pt idx="575">
                  <c:v>2.1444999999999999</c:v>
                </c:pt>
                <c:pt idx="576">
                  <c:v>2.1790000000000003</c:v>
                </c:pt>
                <c:pt idx="577">
                  <c:v>2.1094999999999997</c:v>
                </c:pt>
                <c:pt idx="578">
                  <c:v>2.1345000000000001</c:v>
                </c:pt>
                <c:pt idx="579">
                  <c:v>2.1334999999999997</c:v>
                </c:pt>
                <c:pt idx="580">
                  <c:v>2.085</c:v>
                </c:pt>
                <c:pt idx="581">
                  <c:v>2.085</c:v>
                </c:pt>
                <c:pt idx="582">
                  <c:v>2.0960000000000001</c:v>
                </c:pt>
                <c:pt idx="583">
                  <c:v>2.0634999999999999</c:v>
                </c:pt>
                <c:pt idx="584">
                  <c:v>2.0485000000000002</c:v>
                </c:pt>
                <c:pt idx="585">
                  <c:v>1.9815</c:v>
                </c:pt>
                <c:pt idx="586">
                  <c:v>1.9554999999999998</c:v>
                </c:pt>
                <c:pt idx="587">
                  <c:v>1.919</c:v>
                </c:pt>
                <c:pt idx="588">
                  <c:v>1.9324999999999999</c:v>
                </c:pt>
                <c:pt idx="589">
                  <c:v>1.9175</c:v>
                </c:pt>
                <c:pt idx="590">
                  <c:v>1.9530000000000001</c:v>
                </c:pt>
                <c:pt idx="591">
                  <c:v>1.9834999999999998</c:v>
                </c:pt>
                <c:pt idx="592">
                  <c:v>1.9775</c:v>
                </c:pt>
                <c:pt idx="593">
                  <c:v>2.0129999999999999</c:v>
                </c:pt>
                <c:pt idx="594">
                  <c:v>2.0609999999999999</c:v>
                </c:pt>
                <c:pt idx="595">
                  <c:v>2.0840000000000001</c:v>
                </c:pt>
                <c:pt idx="596">
                  <c:v>2.0695000000000001</c:v>
                </c:pt>
                <c:pt idx="597">
                  <c:v>2.0775000000000001</c:v>
                </c:pt>
                <c:pt idx="598">
                  <c:v>2.0739999999999998</c:v>
                </c:pt>
                <c:pt idx="599">
                  <c:v>2.0960000000000001</c:v>
                </c:pt>
                <c:pt idx="600">
                  <c:v>2.0274999999999999</c:v>
                </c:pt>
                <c:pt idx="601">
                  <c:v>2.0354999999999999</c:v>
                </c:pt>
                <c:pt idx="602">
                  <c:v>1.952</c:v>
                </c:pt>
                <c:pt idx="603">
                  <c:v>1.8879999999999999</c:v>
                </c:pt>
                <c:pt idx="604">
                  <c:v>1.8795000000000002</c:v>
                </c:pt>
                <c:pt idx="605">
                  <c:v>1.9409999999999998</c:v>
                </c:pt>
                <c:pt idx="606">
                  <c:v>1.9409999999999998</c:v>
                </c:pt>
                <c:pt idx="607">
                  <c:v>1.8995</c:v>
                </c:pt>
                <c:pt idx="608">
                  <c:v>1.9065000000000001</c:v>
                </c:pt>
                <c:pt idx="609">
                  <c:v>1.8984999999999999</c:v>
                </c:pt>
                <c:pt idx="610">
                  <c:v>1.8875</c:v>
                </c:pt>
                <c:pt idx="611">
                  <c:v>1.9589999999999999</c:v>
                </c:pt>
                <c:pt idx="612">
                  <c:v>1.919</c:v>
                </c:pt>
                <c:pt idx="613">
                  <c:v>1.9045000000000001</c:v>
                </c:pt>
                <c:pt idx="614">
                  <c:v>1.8885000000000001</c:v>
                </c:pt>
                <c:pt idx="615">
                  <c:v>1.8900000000000001</c:v>
                </c:pt>
                <c:pt idx="616">
                  <c:v>1.9329999999999998</c:v>
                </c:pt>
                <c:pt idx="617">
                  <c:v>1.8979999999999999</c:v>
                </c:pt>
                <c:pt idx="618">
                  <c:v>1.9049999999999998</c:v>
                </c:pt>
                <c:pt idx="619">
                  <c:v>1.9365000000000001</c:v>
                </c:pt>
                <c:pt idx="620">
                  <c:v>1.9205000000000001</c:v>
                </c:pt>
                <c:pt idx="621">
                  <c:v>1.8725000000000001</c:v>
                </c:pt>
                <c:pt idx="622">
                  <c:v>1.9165000000000001</c:v>
                </c:pt>
                <c:pt idx="623">
                  <c:v>1.8680000000000001</c:v>
                </c:pt>
                <c:pt idx="624">
                  <c:v>1.905</c:v>
                </c:pt>
                <c:pt idx="625">
                  <c:v>1.9510000000000001</c:v>
                </c:pt>
                <c:pt idx="626">
                  <c:v>1.9515</c:v>
                </c:pt>
                <c:pt idx="627">
                  <c:v>1.8780000000000001</c:v>
                </c:pt>
                <c:pt idx="628">
                  <c:v>1.9200000000000002</c:v>
                </c:pt>
                <c:pt idx="629">
                  <c:v>1.9319999999999999</c:v>
                </c:pt>
                <c:pt idx="630">
                  <c:v>1.8959999999999999</c:v>
                </c:pt>
                <c:pt idx="631">
                  <c:v>1.8184999999999998</c:v>
                </c:pt>
                <c:pt idx="632">
                  <c:v>1.8685</c:v>
                </c:pt>
                <c:pt idx="633">
                  <c:v>1.8544999999999998</c:v>
                </c:pt>
                <c:pt idx="634">
                  <c:v>1.9224999999999999</c:v>
                </c:pt>
                <c:pt idx="635">
                  <c:v>1.9309999999999998</c:v>
                </c:pt>
                <c:pt idx="636">
                  <c:v>1.9255</c:v>
                </c:pt>
                <c:pt idx="637">
                  <c:v>1.9239999999999999</c:v>
                </c:pt>
                <c:pt idx="638">
                  <c:v>1.94</c:v>
                </c:pt>
                <c:pt idx="639">
                  <c:v>1.91</c:v>
                </c:pt>
                <c:pt idx="640">
                  <c:v>1.9390000000000001</c:v>
                </c:pt>
                <c:pt idx="641">
                  <c:v>1.909</c:v>
                </c:pt>
                <c:pt idx="642">
                  <c:v>1.8945000000000001</c:v>
                </c:pt>
                <c:pt idx="643">
                  <c:v>1.8235000000000001</c:v>
                </c:pt>
                <c:pt idx="644">
                  <c:v>1.8675000000000002</c:v>
                </c:pt>
                <c:pt idx="645">
                  <c:v>1.7855000000000001</c:v>
                </c:pt>
                <c:pt idx="646">
                  <c:v>1.7290000000000001</c:v>
                </c:pt>
                <c:pt idx="647">
                  <c:v>1.7605</c:v>
                </c:pt>
                <c:pt idx="648">
                  <c:v>1.7534999999999998</c:v>
                </c:pt>
                <c:pt idx="649">
                  <c:v>1.7654999999999998</c:v>
                </c:pt>
                <c:pt idx="650">
                  <c:v>1.8355000000000001</c:v>
                </c:pt>
                <c:pt idx="651">
                  <c:v>1.8355000000000001</c:v>
                </c:pt>
                <c:pt idx="652">
                  <c:v>1.8780000000000001</c:v>
                </c:pt>
                <c:pt idx="653">
                  <c:v>1.9175</c:v>
                </c:pt>
                <c:pt idx="654">
                  <c:v>1.8714999999999999</c:v>
                </c:pt>
                <c:pt idx="655">
                  <c:v>1.8520000000000001</c:v>
                </c:pt>
                <c:pt idx="656">
                  <c:v>1.9855</c:v>
                </c:pt>
                <c:pt idx="657">
                  <c:v>2.1509999999999998</c:v>
                </c:pt>
                <c:pt idx="658">
                  <c:v>2.093</c:v>
                </c:pt>
                <c:pt idx="659">
                  <c:v>2.1094999999999997</c:v>
                </c:pt>
                <c:pt idx="660">
                  <c:v>2.0925000000000002</c:v>
                </c:pt>
                <c:pt idx="661">
                  <c:v>2.0145</c:v>
                </c:pt>
                <c:pt idx="662">
                  <c:v>1.9885000000000002</c:v>
                </c:pt>
                <c:pt idx="663">
                  <c:v>1.99</c:v>
                </c:pt>
                <c:pt idx="664">
                  <c:v>2.0190000000000001</c:v>
                </c:pt>
                <c:pt idx="665">
                  <c:v>2.0185</c:v>
                </c:pt>
                <c:pt idx="666">
                  <c:v>2.0460000000000003</c:v>
                </c:pt>
                <c:pt idx="667">
                  <c:v>2.0880000000000001</c:v>
                </c:pt>
                <c:pt idx="668">
                  <c:v>2.1059999999999999</c:v>
                </c:pt>
                <c:pt idx="669">
                  <c:v>2.1304999999999996</c:v>
                </c:pt>
                <c:pt idx="670">
                  <c:v>2.1479999999999997</c:v>
                </c:pt>
                <c:pt idx="671">
                  <c:v>2.1055000000000001</c:v>
                </c:pt>
                <c:pt idx="672">
                  <c:v>2.1905000000000001</c:v>
                </c:pt>
                <c:pt idx="673">
                  <c:v>2.2264999999999997</c:v>
                </c:pt>
                <c:pt idx="674">
                  <c:v>2.2475000000000001</c:v>
                </c:pt>
                <c:pt idx="675">
                  <c:v>2.2495000000000003</c:v>
                </c:pt>
                <c:pt idx="676">
                  <c:v>2.2495000000000003</c:v>
                </c:pt>
                <c:pt idx="677">
                  <c:v>2.2349999999999999</c:v>
                </c:pt>
                <c:pt idx="678">
                  <c:v>2.2655000000000003</c:v>
                </c:pt>
                <c:pt idx="679">
                  <c:v>2.254</c:v>
                </c:pt>
                <c:pt idx="680">
                  <c:v>2.23</c:v>
                </c:pt>
                <c:pt idx="681">
                  <c:v>2.234</c:v>
                </c:pt>
                <c:pt idx="682">
                  <c:v>2.246</c:v>
                </c:pt>
                <c:pt idx="683">
                  <c:v>2.2575000000000003</c:v>
                </c:pt>
                <c:pt idx="684">
                  <c:v>2.1865000000000001</c:v>
                </c:pt>
                <c:pt idx="685">
                  <c:v>2.1749999999999998</c:v>
                </c:pt>
                <c:pt idx="686">
                  <c:v>2.125</c:v>
                </c:pt>
                <c:pt idx="687">
                  <c:v>2.1755</c:v>
                </c:pt>
                <c:pt idx="688">
                  <c:v>2.1595</c:v>
                </c:pt>
                <c:pt idx="689">
                  <c:v>2.1875</c:v>
                </c:pt>
                <c:pt idx="690">
                  <c:v>2.1804999999999999</c:v>
                </c:pt>
                <c:pt idx="691">
                  <c:v>2.2040000000000002</c:v>
                </c:pt>
                <c:pt idx="692">
                  <c:v>2.1745000000000001</c:v>
                </c:pt>
                <c:pt idx="693">
                  <c:v>2.2044999999999999</c:v>
                </c:pt>
                <c:pt idx="694">
                  <c:v>2.2275</c:v>
                </c:pt>
                <c:pt idx="695">
                  <c:v>2.2989999999999999</c:v>
                </c:pt>
                <c:pt idx="696">
                  <c:v>2.2560000000000002</c:v>
                </c:pt>
                <c:pt idx="697">
                  <c:v>2.2524999999999999</c:v>
                </c:pt>
                <c:pt idx="698">
                  <c:v>2.2765</c:v>
                </c:pt>
                <c:pt idx="699">
                  <c:v>2.3410000000000002</c:v>
                </c:pt>
                <c:pt idx="700">
                  <c:v>2.3239999999999998</c:v>
                </c:pt>
                <c:pt idx="701">
                  <c:v>2.2985000000000002</c:v>
                </c:pt>
                <c:pt idx="702">
                  <c:v>2.2735000000000003</c:v>
                </c:pt>
                <c:pt idx="703">
                  <c:v>2.25</c:v>
                </c:pt>
                <c:pt idx="704">
                  <c:v>2.19</c:v>
                </c:pt>
                <c:pt idx="705">
                  <c:v>2.1760000000000002</c:v>
                </c:pt>
                <c:pt idx="706">
                  <c:v>2.1565000000000003</c:v>
                </c:pt>
                <c:pt idx="707">
                  <c:v>2.1970000000000001</c:v>
                </c:pt>
                <c:pt idx="708">
                  <c:v>2.1745000000000001</c:v>
                </c:pt>
                <c:pt idx="709">
                  <c:v>2.1880000000000002</c:v>
                </c:pt>
                <c:pt idx="710">
                  <c:v>2.1440000000000001</c:v>
                </c:pt>
                <c:pt idx="711">
                  <c:v>2.1355</c:v>
                </c:pt>
                <c:pt idx="712">
                  <c:v>2.1029999999999998</c:v>
                </c:pt>
                <c:pt idx="713">
                  <c:v>2.1705000000000001</c:v>
                </c:pt>
                <c:pt idx="714">
                  <c:v>2.133</c:v>
                </c:pt>
                <c:pt idx="715">
                  <c:v>2.1799999999999997</c:v>
                </c:pt>
                <c:pt idx="716">
                  <c:v>2.1855000000000002</c:v>
                </c:pt>
                <c:pt idx="717">
                  <c:v>2.1909999999999998</c:v>
                </c:pt>
                <c:pt idx="718">
                  <c:v>2.2389999999999999</c:v>
                </c:pt>
                <c:pt idx="719">
                  <c:v>2.202</c:v>
                </c:pt>
                <c:pt idx="720">
                  <c:v>2.2720000000000002</c:v>
                </c:pt>
                <c:pt idx="721">
                  <c:v>2.2875000000000001</c:v>
                </c:pt>
                <c:pt idx="722">
                  <c:v>2.2875000000000001</c:v>
                </c:pt>
                <c:pt idx="723">
                  <c:v>2.2694999999999999</c:v>
                </c:pt>
                <c:pt idx="724">
                  <c:v>2.3319999999999999</c:v>
                </c:pt>
                <c:pt idx="725">
                  <c:v>2.3165</c:v>
                </c:pt>
                <c:pt idx="726">
                  <c:v>2.2750000000000004</c:v>
                </c:pt>
                <c:pt idx="727">
                  <c:v>2.2915000000000001</c:v>
                </c:pt>
                <c:pt idx="728">
                  <c:v>2.31</c:v>
                </c:pt>
                <c:pt idx="729">
                  <c:v>2.351</c:v>
                </c:pt>
                <c:pt idx="730">
                  <c:v>2.3460000000000001</c:v>
                </c:pt>
                <c:pt idx="731">
                  <c:v>2.3694999999999999</c:v>
                </c:pt>
                <c:pt idx="732">
                  <c:v>2.3140000000000001</c:v>
                </c:pt>
                <c:pt idx="733">
                  <c:v>2.2694999999999999</c:v>
                </c:pt>
                <c:pt idx="734">
                  <c:v>2.2330000000000001</c:v>
                </c:pt>
                <c:pt idx="735">
                  <c:v>2.3064999999999998</c:v>
                </c:pt>
                <c:pt idx="736">
                  <c:v>2.2850000000000001</c:v>
                </c:pt>
                <c:pt idx="737">
                  <c:v>2.2465000000000002</c:v>
                </c:pt>
                <c:pt idx="738">
                  <c:v>2.2629999999999999</c:v>
                </c:pt>
                <c:pt idx="739">
                  <c:v>2.262</c:v>
                </c:pt>
                <c:pt idx="740">
                  <c:v>2.1760000000000002</c:v>
                </c:pt>
                <c:pt idx="741">
                  <c:v>2.2000000000000002</c:v>
                </c:pt>
                <c:pt idx="742">
                  <c:v>2.1559999999999997</c:v>
                </c:pt>
                <c:pt idx="743">
                  <c:v>2.1775000000000002</c:v>
                </c:pt>
                <c:pt idx="744">
                  <c:v>2.1509999999999998</c:v>
                </c:pt>
                <c:pt idx="745">
                  <c:v>2.1785000000000001</c:v>
                </c:pt>
                <c:pt idx="746">
                  <c:v>2.1760000000000002</c:v>
                </c:pt>
                <c:pt idx="747">
                  <c:v>2.1745000000000001</c:v>
                </c:pt>
                <c:pt idx="748">
                  <c:v>2.2539999999999996</c:v>
                </c:pt>
                <c:pt idx="749">
                  <c:v>2.2065000000000001</c:v>
                </c:pt>
                <c:pt idx="750">
                  <c:v>2.177</c:v>
                </c:pt>
                <c:pt idx="751">
                  <c:v>2.177</c:v>
                </c:pt>
                <c:pt idx="752">
                  <c:v>2.0790000000000002</c:v>
                </c:pt>
                <c:pt idx="753">
                  <c:v>2.0785</c:v>
                </c:pt>
                <c:pt idx="754">
                  <c:v>2.1384999999999996</c:v>
                </c:pt>
                <c:pt idx="755">
                  <c:v>2.1630000000000003</c:v>
                </c:pt>
                <c:pt idx="756">
                  <c:v>2.2530000000000001</c:v>
                </c:pt>
                <c:pt idx="757">
                  <c:v>2.258</c:v>
                </c:pt>
                <c:pt idx="758">
                  <c:v>2.2999999999999998</c:v>
                </c:pt>
                <c:pt idx="759">
                  <c:v>2.2515000000000001</c:v>
                </c:pt>
                <c:pt idx="760">
                  <c:v>2.3555000000000001</c:v>
                </c:pt>
                <c:pt idx="761">
                  <c:v>2.3330000000000002</c:v>
                </c:pt>
                <c:pt idx="762">
                  <c:v>2.3825000000000003</c:v>
                </c:pt>
                <c:pt idx="763">
                  <c:v>2.4005000000000001</c:v>
                </c:pt>
                <c:pt idx="764">
                  <c:v>2.39</c:v>
                </c:pt>
                <c:pt idx="765">
                  <c:v>2.3935</c:v>
                </c:pt>
                <c:pt idx="766">
                  <c:v>2.4384999999999999</c:v>
                </c:pt>
                <c:pt idx="767">
                  <c:v>2.4215</c:v>
                </c:pt>
                <c:pt idx="768">
                  <c:v>2.3680000000000003</c:v>
                </c:pt>
                <c:pt idx="769">
                  <c:v>2.4420000000000002</c:v>
                </c:pt>
                <c:pt idx="770">
                  <c:v>2.4249999999999998</c:v>
                </c:pt>
                <c:pt idx="771">
                  <c:v>2.4249999999999998</c:v>
                </c:pt>
                <c:pt idx="772">
                  <c:v>2.4874999999999998</c:v>
                </c:pt>
                <c:pt idx="773">
                  <c:v>2.4885000000000002</c:v>
                </c:pt>
                <c:pt idx="774">
                  <c:v>2.4930000000000003</c:v>
                </c:pt>
                <c:pt idx="775">
                  <c:v>2.5724999999999998</c:v>
                </c:pt>
                <c:pt idx="776">
                  <c:v>2.5129999999999999</c:v>
                </c:pt>
                <c:pt idx="777">
                  <c:v>2.536</c:v>
                </c:pt>
                <c:pt idx="778">
                  <c:v>2.5545</c:v>
                </c:pt>
                <c:pt idx="779">
                  <c:v>2.6165000000000003</c:v>
                </c:pt>
                <c:pt idx="780">
                  <c:v>2.6159999999999997</c:v>
                </c:pt>
                <c:pt idx="781">
                  <c:v>2.6429999999999998</c:v>
                </c:pt>
                <c:pt idx="782">
                  <c:v>2.6429999999999998</c:v>
                </c:pt>
                <c:pt idx="783">
                  <c:v>2.6644999999999999</c:v>
                </c:pt>
                <c:pt idx="784">
                  <c:v>2.6710000000000003</c:v>
                </c:pt>
                <c:pt idx="785">
                  <c:v>2.5869999999999997</c:v>
                </c:pt>
                <c:pt idx="786">
                  <c:v>2.6014999999999997</c:v>
                </c:pt>
                <c:pt idx="787">
                  <c:v>2.6014999999999997</c:v>
                </c:pt>
                <c:pt idx="788">
                  <c:v>2.621</c:v>
                </c:pt>
                <c:pt idx="789">
                  <c:v>2.5964999999999998</c:v>
                </c:pt>
                <c:pt idx="790">
                  <c:v>2.552</c:v>
                </c:pt>
                <c:pt idx="791">
                  <c:v>2.5635000000000003</c:v>
                </c:pt>
                <c:pt idx="792">
                  <c:v>2.5760000000000001</c:v>
                </c:pt>
                <c:pt idx="793">
                  <c:v>2.6505000000000001</c:v>
                </c:pt>
                <c:pt idx="794">
                  <c:v>2.6265000000000001</c:v>
                </c:pt>
                <c:pt idx="795">
                  <c:v>2.5874999999999999</c:v>
                </c:pt>
                <c:pt idx="796">
                  <c:v>2.4995000000000003</c:v>
                </c:pt>
                <c:pt idx="797">
                  <c:v>2.5994999999999999</c:v>
                </c:pt>
                <c:pt idx="798">
                  <c:v>2.5955000000000004</c:v>
                </c:pt>
                <c:pt idx="799">
                  <c:v>2.5869999999999997</c:v>
                </c:pt>
                <c:pt idx="800">
                  <c:v>2.5960000000000001</c:v>
                </c:pt>
                <c:pt idx="801">
                  <c:v>2.6399999999999997</c:v>
                </c:pt>
                <c:pt idx="802">
                  <c:v>2.6844999999999999</c:v>
                </c:pt>
                <c:pt idx="803">
                  <c:v>2.5445000000000002</c:v>
                </c:pt>
                <c:pt idx="804">
                  <c:v>2.5230000000000001</c:v>
                </c:pt>
                <c:pt idx="805">
                  <c:v>2.59</c:v>
                </c:pt>
                <c:pt idx="806">
                  <c:v>2.609</c:v>
                </c:pt>
                <c:pt idx="807">
                  <c:v>2.6150000000000002</c:v>
                </c:pt>
                <c:pt idx="808">
                  <c:v>2.6150000000000002</c:v>
                </c:pt>
                <c:pt idx="809">
                  <c:v>2.621</c:v>
                </c:pt>
                <c:pt idx="810">
                  <c:v>2.6154999999999999</c:v>
                </c:pt>
                <c:pt idx="811">
                  <c:v>2.6414999999999997</c:v>
                </c:pt>
                <c:pt idx="812">
                  <c:v>2.63</c:v>
                </c:pt>
                <c:pt idx="813">
                  <c:v>2.6585000000000001</c:v>
                </c:pt>
                <c:pt idx="814">
                  <c:v>2.661</c:v>
                </c:pt>
                <c:pt idx="815">
                  <c:v>2.665</c:v>
                </c:pt>
                <c:pt idx="816">
                  <c:v>2.6595</c:v>
                </c:pt>
                <c:pt idx="817">
                  <c:v>2.7009999999999996</c:v>
                </c:pt>
                <c:pt idx="818">
                  <c:v>2.7244999999999999</c:v>
                </c:pt>
                <c:pt idx="819">
                  <c:v>2.7294999999999998</c:v>
                </c:pt>
                <c:pt idx="820">
                  <c:v>2.726</c:v>
                </c:pt>
                <c:pt idx="821">
                  <c:v>2.706</c:v>
                </c:pt>
                <c:pt idx="822">
                  <c:v>2.617</c:v>
                </c:pt>
                <c:pt idx="823">
                  <c:v>2.6085000000000003</c:v>
                </c:pt>
                <c:pt idx="824">
                  <c:v>2.6014999999999997</c:v>
                </c:pt>
                <c:pt idx="825">
                  <c:v>2.5585</c:v>
                </c:pt>
                <c:pt idx="826">
                  <c:v>2.5329999999999999</c:v>
                </c:pt>
                <c:pt idx="827">
                  <c:v>2.5659999999999998</c:v>
                </c:pt>
                <c:pt idx="828">
                  <c:v>2.4904999999999999</c:v>
                </c:pt>
                <c:pt idx="829">
                  <c:v>2.4489999999999998</c:v>
                </c:pt>
                <c:pt idx="830">
                  <c:v>2.4630000000000001</c:v>
                </c:pt>
                <c:pt idx="831">
                  <c:v>2.4944999999999999</c:v>
                </c:pt>
                <c:pt idx="832">
                  <c:v>2.444</c:v>
                </c:pt>
                <c:pt idx="833">
                  <c:v>2.4445000000000001</c:v>
                </c:pt>
                <c:pt idx="834">
                  <c:v>2.4924999999999997</c:v>
                </c:pt>
                <c:pt idx="835">
                  <c:v>2.452</c:v>
                </c:pt>
                <c:pt idx="836">
                  <c:v>2.4580000000000002</c:v>
                </c:pt>
                <c:pt idx="837">
                  <c:v>2.4405000000000001</c:v>
                </c:pt>
                <c:pt idx="838">
                  <c:v>2.4039999999999999</c:v>
                </c:pt>
                <c:pt idx="839">
                  <c:v>2.4649999999999999</c:v>
                </c:pt>
                <c:pt idx="840">
                  <c:v>2.5034999999999998</c:v>
                </c:pt>
                <c:pt idx="841">
                  <c:v>2.5034999999999998</c:v>
                </c:pt>
                <c:pt idx="842">
                  <c:v>2.5225</c:v>
                </c:pt>
                <c:pt idx="843">
                  <c:v>2.4815</c:v>
                </c:pt>
                <c:pt idx="844">
                  <c:v>2.4504999999999999</c:v>
                </c:pt>
                <c:pt idx="845">
                  <c:v>2.4770000000000003</c:v>
                </c:pt>
                <c:pt idx="846">
                  <c:v>2.411</c:v>
                </c:pt>
                <c:pt idx="847">
                  <c:v>2.444</c:v>
                </c:pt>
                <c:pt idx="848">
                  <c:v>2.4459999999999997</c:v>
                </c:pt>
                <c:pt idx="849">
                  <c:v>2.4524999999999997</c:v>
                </c:pt>
                <c:pt idx="850">
                  <c:v>2.4859999999999998</c:v>
                </c:pt>
                <c:pt idx="851">
                  <c:v>2.5594999999999999</c:v>
                </c:pt>
                <c:pt idx="852">
                  <c:v>2.5225</c:v>
                </c:pt>
                <c:pt idx="853">
                  <c:v>2.5484999999999998</c:v>
                </c:pt>
                <c:pt idx="854">
                  <c:v>2.5394999999999999</c:v>
                </c:pt>
                <c:pt idx="855">
                  <c:v>2.6120000000000001</c:v>
                </c:pt>
                <c:pt idx="856">
                  <c:v>2.5350000000000001</c:v>
                </c:pt>
                <c:pt idx="857">
                  <c:v>2.5984999999999996</c:v>
                </c:pt>
                <c:pt idx="858">
                  <c:v>2.6890000000000001</c:v>
                </c:pt>
                <c:pt idx="859">
                  <c:v>2.6779999999999999</c:v>
                </c:pt>
                <c:pt idx="860">
                  <c:v>2.5700000000000003</c:v>
                </c:pt>
                <c:pt idx="861">
                  <c:v>2.5709999999999997</c:v>
                </c:pt>
                <c:pt idx="862">
                  <c:v>2.6044999999999998</c:v>
                </c:pt>
                <c:pt idx="863">
                  <c:v>2.5819999999999999</c:v>
                </c:pt>
                <c:pt idx="864">
                  <c:v>2.5700000000000003</c:v>
                </c:pt>
                <c:pt idx="865">
                  <c:v>2.5045000000000002</c:v>
                </c:pt>
                <c:pt idx="866">
                  <c:v>2.5045000000000002</c:v>
                </c:pt>
                <c:pt idx="867">
                  <c:v>2.5475000000000003</c:v>
                </c:pt>
                <c:pt idx="868">
                  <c:v>2.5694999999999997</c:v>
                </c:pt>
                <c:pt idx="869">
                  <c:v>2.5339999999999998</c:v>
                </c:pt>
                <c:pt idx="870">
                  <c:v>2.5904999999999996</c:v>
                </c:pt>
                <c:pt idx="871">
                  <c:v>2.5469999999999997</c:v>
                </c:pt>
                <c:pt idx="872">
                  <c:v>2.5545</c:v>
                </c:pt>
                <c:pt idx="873">
                  <c:v>2.5540000000000003</c:v>
                </c:pt>
                <c:pt idx="874">
                  <c:v>2.4359999999999999</c:v>
                </c:pt>
                <c:pt idx="875">
                  <c:v>2.367</c:v>
                </c:pt>
                <c:pt idx="876">
                  <c:v>2.3805000000000001</c:v>
                </c:pt>
                <c:pt idx="877">
                  <c:v>2.4059999999999997</c:v>
                </c:pt>
                <c:pt idx="878">
                  <c:v>2.4710000000000001</c:v>
                </c:pt>
                <c:pt idx="879">
                  <c:v>2.5244999999999997</c:v>
                </c:pt>
                <c:pt idx="880">
                  <c:v>2.4935</c:v>
                </c:pt>
                <c:pt idx="881">
                  <c:v>2.5205000000000002</c:v>
                </c:pt>
                <c:pt idx="882">
                  <c:v>2.5205000000000002</c:v>
                </c:pt>
                <c:pt idx="883">
                  <c:v>2.4944999999999999</c:v>
                </c:pt>
                <c:pt idx="884">
                  <c:v>2.476</c:v>
                </c:pt>
                <c:pt idx="885">
                  <c:v>2.5620000000000003</c:v>
                </c:pt>
                <c:pt idx="886">
                  <c:v>2.4909999999999997</c:v>
                </c:pt>
                <c:pt idx="887">
                  <c:v>2.5569999999999999</c:v>
                </c:pt>
                <c:pt idx="888">
                  <c:v>2.6074999999999999</c:v>
                </c:pt>
                <c:pt idx="889">
                  <c:v>2.56</c:v>
                </c:pt>
                <c:pt idx="890">
                  <c:v>2.5004999999999997</c:v>
                </c:pt>
                <c:pt idx="891">
                  <c:v>2.544</c:v>
                </c:pt>
                <c:pt idx="892">
                  <c:v>2.6014999999999997</c:v>
                </c:pt>
                <c:pt idx="893">
                  <c:v>2.6425000000000001</c:v>
                </c:pt>
                <c:pt idx="894">
                  <c:v>2.6079999999999997</c:v>
                </c:pt>
                <c:pt idx="895">
                  <c:v>2.5760000000000001</c:v>
                </c:pt>
                <c:pt idx="896">
                  <c:v>2.613</c:v>
                </c:pt>
                <c:pt idx="897">
                  <c:v>2.6185</c:v>
                </c:pt>
                <c:pt idx="898">
                  <c:v>2.6804999999999999</c:v>
                </c:pt>
                <c:pt idx="899">
                  <c:v>2.694</c:v>
                </c:pt>
                <c:pt idx="900">
                  <c:v>2.734</c:v>
                </c:pt>
                <c:pt idx="901">
                  <c:v>2.7155</c:v>
                </c:pt>
                <c:pt idx="902">
                  <c:v>2.73</c:v>
                </c:pt>
                <c:pt idx="903">
                  <c:v>2.746</c:v>
                </c:pt>
                <c:pt idx="904">
                  <c:v>2.7995000000000001</c:v>
                </c:pt>
                <c:pt idx="905">
                  <c:v>2.8460000000000001</c:v>
                </c:pt>
                <c:pt idx="906">
                  <c:v>2.794</c:v>
                </c:pt>
                <c:pt idx="907">
                  <c:v>2.7214999999999998</c:v>
                </c:pt>
                <c:pt idx="908">
                  <c:v>2.5840000000000001</c:v>
                </c:pt>
                <c:pt idx="909">
                  <c:v>2.6494999999999997</c:v>
                </c:pt>
                <c:pt idx="910">
                  <c:v>2.6850000000000001</c:v>
                </c:pt>
                <c:pt idx="911">
                  <c:v>2.7850000000000001</c:v>
                </c:pt>
                <c:pt idx="912">
                  <c:v>2.7850000000000001</c:v>
                </c:pt>
                <c:pt idx="913">
                  <c:v>2.8125</c:v>
                </c:pt>
                <c:pt idx="914">
                  <c:v>2.7389999999999999</c:v>
                </c:pt>
                <c:pt idx="915">
                  <c:v>2.7130000000000001</c:v>
                </c:pt>
                <c:pt idx="916">
                  <c:v>2.8574999999999999</c:v>
                </c:pt>
                <c:pt idx="917">
                  <c:v>2.7930000000000001</c:v>
                </c:pt>
                <c:pt idx="918">
                  <c:v>2.7574999999999998</c:v>
                </c:pt>
                <c:pt idx="919">
                  <c:v>2.8035000000000001</c:v>
                </c:pt>
                <c:pt idx="920">
                  <c:v>2.7670000000000003</c:v>
                </c:pt>
                <c:pt idx="921">
                  <c:v>2.6535000000000002</c:v>
                </c:pt>
                <c:pt idx="922">
                  <c:v>2.7324999999999999</c:v>
                </c:pt>
                <c:pt idx="923">
                  <c:v>2.7054999999999998</c:v>
                </c:pt>
                <c:pt idx="924">
                  <c:v>2.6755</c:v>
                </c:pt>
                <c:pt idx="925">
                  <c:v>2.7214999999999998</c:v>
                </c:pt>
                <c:pt idx="926">
                  <c:v>2.7480000000000002</c:v>
                </c:pt>
                <c:pt idx="927">
                  <c:v>2.7370000000000001</c:v>
                </c:pt>
                <c:pt idx="928">
                  <c:v>2.8505000000000003</c:v>
                </c:pt>
                <c:pt idx="929">
                  <c:v>2.8029999999999999</c:v>
                </c:pt>
                <c:pt idx="930">
                  <c:v>2.7490000000000001</c:v>
                </c:pt>
                <c:pt idx="931">
                  <c:v>2.7610000000000001</c:v>
                </c:pt>
                <c:pt idx="932">
                  <c:v>2.6745000000000001</c:v>
                </c:pt>
                <c:pt idx="933">
                  <c:v>2.734</c:v>
                </c:pt>
                <c:pt idx="934">
                  <c:v>2.6390000000000002</c:v>
                </c:pt>
                <c:pt idx="935">
                  <c:v>2.5570000000000004</c:v>
                </c:pt>
                <c:pt idx="936">
                  <c:v>2.5019999999999998</c:v>
                </c:pt>
                <c:pt idx="937">
                  <c:v>2.512</c:v>
                </c:pt>
                <c:pt idx="938">
                  <c:v>2.4984999999999999</c:v>
                </c:pt>
                <c:pt idx="939">
                  <c:v>2.5194999999999999</c:v>
                </c:pt>
                <c:pt idx="940">
                  <c:v>2.5975000000000001</c:v>
                </c:pt>
                <c:pt idx="941">
                  <c:v>2.5975000000000001</c:v>
                </c:pt>
                <c:pt idx="942">
                  <c:v>2.59</c:v>
                </c:pt>
                <c:pt idx="943">
                  <c:v>2.6485000000000003</c:v>
                </c:pt>
                <c:pt idx="944">
                  <c:v>2.6825000000000001</c:v>
                </c:pt>
                <c:pt idx="945">
                  <c:v>2.6324999999999998</c:v>
                </c:pt>
                <c:pt idx="946">
                  <c:v>2.5365000000000002</c:v>
                </c:pt>
                <c:pt idx="947">
                  <c:v>2.641</c:v>
                </c:pt>
                <c:pt idx="948">
                  <c:v>2.6909999999999998</c:v>
                </c:pt>
                <c:pt idx="949">
                  <c:v>2.6319999999999997</c:v>
                </c:pt>
                <c:pt idx="950">
                  <c:v>2.661</c:v>
                </c:pt>
                <c:pt idx="951">
                  <c:v>2.5249999999999999</c:v>
                </c:pt>
                <c:pt idx="952">
                  <c:v>2.5460000000000003</c:v>
                </c:pt>
                <c:pt idx="953">
                  <c:v>2.6189999999999998</c:v>
                </c:pt>
                <c:pt idx="954">
                  <c:v>2.5495000000000001</c:v>
                </c:pt>
                <c:pt idx="955">
                  <c:v>2.5110000000000001</c:v>
                </c:pt>
                <c:pt idx="956">
                  <c:v>2.4710000000000001</c:v>
                </c:pt>
                <c:pt idx="957">
                  <c:v>2.387</c:v>
                </c:pt>
                <c:pt idx="958">
                  <c:v>2.3965000000000001</c:v>
                </c:pt>
                <c:pt idx="959">
                  <c:v>2.3540000000000001</c:v>
                </c:pt>
                <c:pt idx="960">
                  <c:v>2.2670000000000003</c:v>
                </c:pt>
                <c:pt idx="961">
                  <c:v>2.2595000000000001</c:v>
                </c:pt>
                <c:pt idx="962">
                  <c:v>2.3064999999999998</c:v>
                </c:pt>
                <c:pt idx="963">
                  <c:v>2.3209999999999997</c:v>
                </c:pt>
                <c:pt idx="964">
                  <c:v>2.2454999999999998</c:v>
                </c:pt>
                <c:pt idx="965">
                  <c:v>2.2264999999999997</c:v>
                </c:pt>
                <c:pt idx="966">
                  <c:v>2.1930000000000001</c:v>
                </c:pt>
                <c:pt idx="967">
                  <c:v>2.2335000000000003</c:v>
                </c:pt>
                <c:pt idx="968">
                  <c:v>2.2145000000000001</c:v>
                </c:pt>
                <c:pt idx="969">
                  <c:v>2.2210000000000001</c:v>
                </c:pt>
                <c:pt idx="970">
                  <c:v>2.2509999999999999</c:v>
                </c:pt>
                <c:pt idx="971">
                  <c:v>2.2634999999999996</c:v>
                </c:pt>
                <c:pt idx="972">
                  <c:v>2.2795000000000001</c:v>
                </c:pt>
                <c:pt idx="973">
                  <c:v>2.218</c:v>
                </c:pt>
                <c:pt idx="974">
                  <c:v>2.2025000000000001</c:v>
                </c:pt>
                <c:pt idx="975">
                  <c:v>2.2250000000000001</c:v>
                </c:pt>
                <c:pt idx="976">
                  <c:v>2.1635</c:v>
                </c:pt>
                <c:pt idx="977">
                  <c:v>2.2225000000000001</c:v>
                </c:pt>
                <c:pt idx="978">
                  <c:v>2.1615000000000002</c:v>
                </c:pt>
                <c:pt idx="979">
                  <c:v>2.2305000000000001</c:v>
                </c:pt>
                <c:pt idx="980">
                  <c:v>2.2480000000000002</c:v>
                </c:pt>
                <c:pt idx="981">
                  <c:v>2.2515000000000001</c:v>
                </c:pt>
                <c:pt idx="982">
                  <c:v>2.2854999999999999</c:v>
                </c:pt>
                <c:pt idx="983">
                  <c:v>2.2170000000000001</c:v>
                </c:pt>
                <c:pt idx="984">
                  <c:v>2.1695000000000002</c:v>
                </c:pt>
                <c:pt idx="985">
                  <c:v>2.2134999999999998</c:v>
                </c:pt>
                <c:pt idx="986">
                  <c:v>2.2185000000000001</c:v>
                </c:pt>
                <c:pt idx="987">
                  <c:v>2.2489999999999997</c:v>
                </c:pt>
                <c:pt idx="988">
                  <c:v>2.2160000000000002</c:v>
                </c:pt>
                <c:pt idx="989">
                  <c:v>2.327</c:v>
                </c:pt>
                <c:pt idx="990">
                  <c:v>2.359</c:v>
                </c:pt>
                <c:pt idx="991">
                  <c:v>2.407</c:v>
                </c:pt>
                <c:pt idx="992">
                  <c:v>2.4085000000000001</c:v>
                </c:pt>
                <c:pt idx="993">
                  <c:v>2.3975</c:v>
                </c:pt>
                <c:pt idx="994">
                  <c:v>2.427</c:v>
                </c:pt>
                <c:pt idx="995">
                  <c:v>2.4950000000000001</c:v>
                </c:pt>
                <c:pt idx="996">
                  <c:v>2.5415000000000001</c:v>
                </c:pt>
                <c:pt idx="997">
                  <c:v>2.4225000000000003</c:v>
                </c:pt>
                <c:pt idx="998">
                  <c:v>2.4195000000000002</c:v>
                </c:pt>
                <c:pt idx="999">
                  <c:v>2.4175</c:v>
                </c:pt>
                <c:pt idx="1000">
                  <c:v>2.3825000000000003</c:v>
                </c:pt>
                <c:pt idx="1001">
                  <c:v>2.2925</c:v>
                </c:pt>
                <c:pt idx="1002">
                  <c:v>2.33</c:v>
                </c:pt>
                <c:pt idx="1003">
                  <c:v>2.2704999999999997</c:v>
                </c:pt>
                <c:pt idx="1004">
                  <c:v>2.2869999999999999</c:v>
                </c:pt>
                <c:pt idx="1005">
                  <c:v>2.3579999999999997</c:v>
                </c:pt>
                <c:pt idx="1006">
                  <c:v>2.4139999999999997</c:v>
                </c:pt>
                <c:pt idx="1007">
                  <c:v>2.4249999999999998</c:v>
                </c:pt>
                <c:pt idx="1008">
                  <c:v>2.3959999999999999</c:v>
                </c:pt>
                <c:pt idx="1009">
                  <c:v>2.4335</c:v>
                </c:pt>
                <c:pt idx="1010">
                  <c:v>2.35</c:v>
                </c:pt>
                <c:pt idx="1011">
                  <c:v>2.35</c:v>
                </c:pt>
                <c:pt idx="1012">
                  <c:v>2.2805</c:v>
                </c:pt>
                <c:pt idx="1013">
                  <c:v>2.3024999999999998</c:v>
                </c:pt>
                <c:pt idx="1014">
                  <c:v>2.2875000000000001</c:v>
                </c:pt>
                <c:pt idx="1015">
                  <c:v>2.266</c:v>
                </c:pt>
                <c:pt idx="1016">
                  <c:v>2.2435</c:v>
                </c:pt>
                <c:pt idx="1017">
                  <c:v>2.1269999999999998</c:v>
                </c:pt>
                <c:pt idx="1018">
                  <c:v>2.0505</c:v>
                </c:pt>
                <c:pt idx="1019">
                  <c:v>2.0859999999999999</c:v>
                </c:pt>
                <c:pt idx="1020">
                  <c:v>1.958</c:v>
                </c:pt>
                <c:pt idx="1021">
                  <c:v>1.9324999999999999</c:v>
                </c:pt>
                <c:pt idx="1022">
                  <c:v>2.0335000000000001</c:v>
                </c:pt>
                <c:pt idx="1023">
                  <c:v>2.0065</c:v>
                </c:pt>
                <c:pt idx="1024">
                  <c:v>2.1124999999999998</c:v>
                </c:pt>
                <c:pt idx="1025">
                  <c:v>2.1114999999999999</c:v>
                </c:pt>
                <c:pt idx="1026">
                  <c:v>2.0860000000000003</c:v>
                </c:pt>
                <c:pt idx="1027">
                  <c:v>2.1515</c:v>
                </c:pt>
                <c:pt idx="1028">
                  <c:v>2.1675</c:v>
                </c:pt>
                <c:pt idx="1029">
                  <c:v>2.0834999999999999</c:v>
                </c:pt>
                <c:pt idx="1030">
                  <c:v>2.1455000000000002</c:v>
                </c:pt>
                <c:pt idx="1031">
                  <c:v>2.1455000000000002</c:v>
                </c:pt>
                <c:pt idx="1032">
                  <c:v>2.0419999999999998</c:v>
                </c:pt>
                <c:pt idx="1033">
                  <c:v>2.1624999999999996</c:v>
                </c:pt>
                <c:pt idx="1034">
                  <c:v>2.2004999999999999</c:v>
                </c:pt>
                <c:pt idx="1035">
                  <c:v>2.2024999999999997</c:v>
                </c:pt>
                <c:pt idx="1036">
                  <c:v>2.2370000000000001</c:v>
                </c:pt>
                <c:pt idx="1037">
                  <c:v>2.3094999999999999</c:v>
                </c:pt>
                <c:pt idx="1038">
                  <c:v>2.2489999999999997</c:v>
                </c:pt>
                <c:pt idx="1039">
                  <c:v>2.222</c:v>
                </c:pt>
                <c:pt idx="1040">
                  <c:v>2.3159999999999998</c:v>
                </c:pt>
                <c:pt idx="1041">
                  <c:v>2.3994999999999997</c:v>
                </c:pt>
                <c:pt idx="1042">
                  <c:v>2.4619999999999997</c:v>
                </c:pt>
                <c:pt idx="1043">
                  <c:v>2.4619999999999997</c:v>
                </c:pt>
                <c:pt idx="1044">
                  <c:v>2.4725000000000001</c:v>
                </c:pt>
                <c:pt idx="1045">
                  <c:v>2.488</c:v>
                </c:pt>
                <c:pt idx="1046">
                  <c:v>2.5339999999999998</c:v>
                </c:pt>
                <c:pt idx="1047">
                  <c:v>2.5495000000000001</c:v>
                </c:pt>
                <c:pt idx="1048">
                  <c:v>2.5495000000000001</c:v>
                </c:pt>
                <c:pt idx="1049">
                  <c:v>2.5569999999999999</c:v>
                </c:pt>
                <c:pt idx="1050">
                  <c:v>2.4509999999999996</c:v>
                </c:pt>
                <c:pt idx="1051">
                  <c:v>2.4589999999999996</c:v>
                </c:pt>
                <c:pt idx="1052">
                  <c:v>2.5135000000000001</c:v>
                </c:pt>
                <c:pt idx="1053">
                  <c:v>2.4325000000000001</c:v>
                </c:pt>
                <c:pt idx="1054">
                  <c:v>2.3754999999999997</c:v>
                </c:pt>
                <c:pt idx="1055">
                  <c:v>2.4329999999999998</c:v>
                </c:pt>
                <c:pt idx="1056">
                  <c:v>2.4104999999999999</c:v>
                </c:pt>
                <c:pt idx="1057">
                  <c:v>2.4849999999999999</c:v>
                </c:pt>
                <c:pt idx="1058">
                  <c:v>2.4984999999999999</c:v>
                </c:pt>
                <c:pt idx="1059">
                  <c:v>2.5425</c:v>
                </c:pt>
                <c:pt idx="1060">
                  <c:v>2.5815000000000001</c:v>
                </c:pt>
                <c:pt idx="1061">
                  <c:v>2.637</c:v>
                </c:pt>
                <c:pt idx="1062">
                  <c:v>2.5860000000000003</c:v>
                </c:pt>
                <c:pt idx="1063">
                  <c:v>2.6334999999999997</c:v>
                </c:pt>
                <c:pt idx="1064">
                  <c:v>2.653</c:v>
                </c:pt>
                <c:pt idx="1065">
                  <c:v>2.5994999999999999</c:v>
                </c:pt>
                <c:pt idx="1066">
                  <c:v>2.5274999999999999</c:v>
                </c:pt>
                <c:pt idx="1067">
                  <c:v>2.6005000000000003</c:v>
                </c:pt>
                <c:pt idx="1068">
                  <c:v>2.6005000000000003</c:v>
                </c:pt>
                <c:pt idx="1069">
                  <c:v>2.6094999999999997</c:v>
                </c:pt>
                <c:pt idx="1070">
                  <c:v>2.6635</c:v>
                </c:pt>
                <c:pt idx="1071">
                  <c:v>2.6644999999999999</c:v>
                </c:pt>
                <c:pt idx="1072">
                  <c:v>2.6965000000000003</c:v>
                </c:pt>
                <c:pt idx="1073">
                  <c:v>2.7189999999999999</c:v>
                </c:pt>
                <c:pt idx="1074">
                  <c:v>2.6775000000000002</c:v>
                </c:pt>
                <c:pt idx="1075">
                  <c:v>2.702</c:v>
                </c:pt>
                <c:pt idx="1076">
                  <c:v>2.6850000000000001</c:v>
                </c:pt>
                <c:pt idx="1077">
                  <c:v>2.7060000000000004</c:v>
                </c:pt>
                <c:pt idx="1078">
                  <c:v>2.7385000000000002</c:v>
                </c:pt>
                <c:pt idx="1079">
                  <c:v>2.7269999999999999</c:v>
                </c:pt>
                <c:pt idx="1080">
                  <c:v>2.7269999999999999</c:v>
                </c:pt>
                <c:pt idx="1081">
                  <c:v>2.6630000000000003</c:v>
                </c:pt>
                <c:pt idx="1082">
                  <c:v>2.7450000000000001</c:v>
                </c:pt>
                <c:pt idx="1083">
                  <c:v>2.7010000000000001</c:v>
                </c:pt>
                <c:pt idx="1084">
                  <c:v>2.6909999999999998</c:v>
                </c:pt>
                <c:pt idx="1085">
                  <c:v>2.7035</c:v>
                </c:pt>
                <c:pt idx="1086">
                  <c:v>2.7015000000000002</c:v>
                </c:pt>
                <c:pt idx="1087">
                  <c:v>2.6764999999999999</c:v>
                </c:pt>
                <c:pt idx="1088">
                  <c:v>2.6840000000000002</c:v>
                </c:pt>
                <c:pt idx="1089">
                  <c:v>2.6825000000000001</c:v>
                </c:pt>
                <c:pt idx="1090">
                  <c:v>2.6494999999999997</c:v>
                </c:pt>
                <c:pt idx="1091">
                  <c:v>2.6560000000000001</c:v>
                </c:pt>
                <c:pt idx="1092">
                  <c:v>2.6580000000000004</c:v>
                </c:pt>
                <c:pt idx="1093">
                  <c:v>2.6040000000000001</c:v>
                </c:pt>
                <c:pt idx="1094">
                  <c:v>2.6070000000000002</c:v>
                </c:pt>
                <c:pt idx="1095">
                  <c:v>2.5790000000000002</c:v>
                </c:pt>
                <c:pt idx="1096">
                  <c:v>2.581</c:v>
                </c:pt>
                <c:pt idx="1097">
                  <c:v>2.5465</c:v>
                </c:pt>
                <c:pt idx="1098">
                  <c:v>2.5274999999999999</c:v>
                </c:pt>
                <c:pt idx="1099">
                  <c:v>2.5759999999999996</c:v>
                </c:pt>
                <c:pt idx="1100">
                  <c:v>2.6470000000000002</c:v>
                </c:pt>
                <c:pt idx="1101">
                  <c:v>2.6470000000000002</c:v>
                </c:pt>
                <c:pt idx="1102">
                  <c:v>2.6819999999999999</c:v>
                </c:pt>
                <c:pt idx="1103">
                  <c:v>2.6909999999999998</c:v>
                </c:pt>
                <c:pt idx="1104">
                  <c:v>2.6935000000000002</c:v>
                </c:pt>
                <c:pt idx="1105">
                  <c:v>2.7744999999999997</c:v>
                </c:pt>
                <c:pt idx="1106">
                  <c:v>2.7795000000000001</c:v>
                </c:pt>
                <c:pt idx="1107">
                  <c:v>2.7845</c:v>
                </c:pt>
                <c:pt idx="1108">
                  <c:v>2.7389999999999999</c:v>
                </c:pt>
                <c:pt idx="1109">
                  <c:v>2.8435000000000001</c:v>
                </c:pt>
                <c:pt idx="1110">
                  <c:v>2.8214999999999999</c:v>
                </c:pt>
                <c:pt idx="1111">
                  <c:v>2.8715000000000002</c:v>
                </c:pt>
                <c:pt idx="1112">
                  <c:v>2.8574999999999999</c:v>
                </c:pt>
                <c:pt idx="1113">
                  <c:v>2.9219999999999997</c:v>
                </c:pt>
                <c:pt idx="1114">
                  <c:v>2.8875000000000002</c:v>
                </c:pt>
                <c:pt idx="1115">
                  <c:v>2.927</c:v>
                </c:pt>
                <c:pt idx="1116">
                  <c:v>2.9295</c:v>
                </c:pt>
                <c:pt idx="1117">
                  <c:v>2.9815</c:v>
                </c:pt>
                <c:pt idx="1118">
                  <c:v>2.9950000000000001</c:v>
                </c:pt>
                <c:pt idx="1119">
                  <c:v>2.9769999999999999</c:v>
                </c:pt>
                <c:pt idx="1120">
                  <c:v>2.9669999999999996</c:v>
                </c:pt>
                <c:pt idx="1121">
                  <c:v>2.9779999999999998</c:v>
                </c:pt>
                <c:pt idx="1122">
                  <c:v>2.9145000000000003</c:v>
                </c:pt>
                <c:pt idx="1123">
                  <c:v>2.9074999999999998</c:v>
                </c:pt>
                <c:pt idx="1124">
                  <c:v>2.8689999999999998</c:v>
                </c:pt>
                <c:pt idx="1125">
                  <c:v>2.8485</c:v>
                </c:pt>
                <c:pt idx="1126">
                  <c:v>2.8434999999999997</c:v>
                </c:pt>
                <c:pt idx="1127">
                  <c:v>2.83</c:v>
                </c:pt>
                <c:pt idx="1128">
                  <c:v>2.7694999999999999</c:v>
                </c:pt>
                <c:pt idx="1129">
                  <c:v>2.7990000000000004</c:v>
                </c:pt>
                <c:pt idx="1130">
                  <c:v>2.7119999999999997</c:v>
                </c:pt>
                <c:pt idx="1131">
                  <c:v>2.7119999999999997</c:v>
                </c:pt>
                <c:pt idx="1132">
                  <c:v>2.7060000000000004</c:v>
                </c:pt>
                <c:pt idx="1133">
                  <c:v>2.7305000000000001</c:v>
                </c:pt>
                <c:pt idx="1134">
                  <c:v>2.7800000000000002</c:v>
                </c:pt>
                <c:pt idx="1135">
                  <c:v>2.7575000000000003</c:v>
                </c:pt>
                <c:pt idx="1136">
                  <c:v>2.7800000000000002</c:v>
                </c:pt>
                <c:pt idx="1137">
                  <c:v>2.7984999999999998</c:v>
                </c:pt>
                <c:pt idx="1138">
                  <c:v>2.8239999999999998</c:v>
                </c:pt>
                <c:pt idx="1139">
                  <c:v>2.8069999999999999</c:v>
                </c:pt>
                <c:pt idx="1140">
                  <c:v>2.7965</c:v>
                </c:pt>
                <c:pt idx="1141">
                  <c:v>2.7370000000000001</c:v>
                </c:pt>
                <c:pt idx="1142">
                  <c:v>2.7970000000000002</c:v>
                </c:pt>
                <c:pt idx="1143">
                  <c:v>2.831</c:v>
                </c:pt>
                <c:pt idx="1144">
                  <c:v>2.8635000000000002</c:v>
                </c:pt>
                <c:pt idx="1145">
                  <c:v>2.8359999999999999</c:v>
                </c:pt>
                <c:pt idx="1146">
                  <c:v>2.8259999999999996</c:v>
                </c:pt>
                <c:pt idx="1147">
                  <c:v>2.8180000000000001</c:v>
                </c:pt>
                <c:pt idx="1148">
                  <c:v>2.8715000000000002</c:v>
                </c:pt>
                <c:pt idx="1149">
                  <c:v>2.8845000000000001</c:v>
                </c:pt>
                <c:pt idx="1150">
                  <c:v>2.8860000000000001</c:v>
                </c:pt>
                <c:pt idx="1151">
                  <c:v>2.887</c:v>
                </c:pt>
                <c:pt idx="1152">
                  <c:v>2.9380000000000002</c:v>
                </c:pt>
                <c:pt idx="1153">
                  <c:v>2.9355000000000002</c:v>
                </c:pt>
                <c:pt idx="1154">
                  <c:v>2.843</c:v>
                </c:pt>
                <c:pt idx="1155">
                  <c:v>2.8704999999999998</c:v>
                </c:pt>
                <c:pt idx="1156">
                  <c:v>2.8525</c:v>
                </c:pt>
                <c:pt idx="1157">
                  <c:v>2.8994999999999997</c:v>
                </c:pt>
                <c:pt idx="1158">
                  <c:v>2.8650000000000002</c:v>
                </c:pt>
                <c:pt idx="1159">
                  <c:v>2.8555000000000001</c:v>
                </c:pt>
                <c:pt idx="1160">
                  <c:v>2.8624999999999998</c:v>
                </c:pt>
                <c:pt idx="1161">
                  <c:v>2.8855000000000004</c:v>
                </c:pt>
                <c:pt idx="1162">
                  <c:v>2.8570000000000002</c:v>
                </c:pt>
                <c:pt idx="1163">
                  <c:v>2.9325000000000001</c:v>
                </c:pt>
                <c:pt idx="1164">
                  <c:v>2.9580000000000002</c:v>
                </c:pt>
                <c:pt idx="1165">
                  <c:v>2.96</c:v>
                </c:pt>
                <c:pt idx="1166">
                  <c:v>2.927</c:v>
                </c:pt>
                <c:pt idx="1167">
                  <c:v>2.9535</c:v>
                </c:pt>
                <c:pt idx="1168">
                  <c:v>2.9625000000000004</c:v>
                </c:pt>
                <c:pt idx="1169">
                  <c:v>2.9649999999999999</c:v>
                </c:pt>
                <c:pt idx="1170">
                  <c:v>3.0244999999999997</c:v>
                </c:pt>
                <c:pt idx="1171">
                  <c:v>3.0545</c:v>
                </c:pt>
                <c:pt idx="1172">
                  <c:v>3.0545</c:v>
                </c:pt>
                <c:pt idx="1173">
                  <c:v>3.0439999999999996</c:v>
                </c:pt>
                <c:pt idx="1174">
                  <c:v>2.9824999999999999</c:v>
                </c:pt>
                <c:pt idx="1175">
                  <c:v>2.9455</c:v>
                </c:pt>
                <c:pt idx="1176">
                  <c:v>2.9510000000000001</c:v>
                </c:pt>
                <c:pt idx="1177">
                  <c:v>2.9424999999999999</c:v>
                </c:pt>
                <c:pt idx="1178">
                  <c:v>2.9710000000000001</c:v>
                </c:pt>
                <c:pt idx="1179">
                  <c:v>2.9894999999999996</c:v>
                </c:pt>
                <c:pt idx="1180">
                  <c:v>3.0409999999999999</c:v>
                </c:pt>
                <c:pt idx="1181">
                  <c:v>3.0205000000000002</c:v>
                </c:pt>
                <c:pt idx="1182">
                  <c:v>3.044</c:v>
                </c:pt>
                <c:pt idx="1183">
                  <c:v>2.9935</c:v>
                </c:pt>
                <c:pt idx="1184">
                  <c:v>3.048</c:v>
                </c:pt>
                <c:pt idx="1185">
                  <c:v>2.9969999999999999</c:v>
                </c:pt>
                <c:pt idx="1186">
                  <c:v>3.0090000000000003</c:v>
                </c:pt>
                <c:pt idx="1187">
                  <c:v>3.0034999999999998</c:v>
                </c:pt>
                <c:pt idx="1188">
                  <c:v>3.0529999999999999</c:v>
                </c:pt>
                <c:pt idx="1189">
                  <c:v>3.0620000000000003</c:v>
                </c:pt>
                <c:pt idx="1190">
                  <c:v>3.0220000000000002</c:v>
                </c:pt>
                <c:pt idx="1191">
                  <c:v>3.0105</c:v>
                </c:pt>
                <c:pt idx="1192">
                  <c:v>3.01</c:v>
                </c:pt>
                <c:pt idx="1193">
                  <c:v>3.0214999999999996</c:v>
                </c:pt>
                <c:pt idx="1194">
                  <c:v>3.0190000000000001</c:v>
                </c:pt>
                <c:pt idx="1195">
                  <c:v>2.9489999999999998</c:v>
                </c:pt>
                <c:pt idx="1196">
                  <c:v>2.9024999999999999</c:v>
                </c:pt>
                <c:pt idx="1197">
                  <c:v>2.8944999999999999</c:v>
                </c:pt>
                <c:pt idx="1198">
                  <c:v>2.8694999999999999</c:v>
                </c:pt>
                <c:pt idx="1199">
                  <c:v>2.9379999999999997</c:v>
                </c:pt>
                <c:pt idx="1200">
                  <c:v>2.9634999999999998</c:v>
                </c:pt>
                <c:pt idx="1201">
                  <c:v>2.9634999999999998</c:v>
                </c:pt>
                <c:pt idx="1202">
                  <c:v>2.9889999999999999</c:v>
                </c:pt>
                <c:pt idx="1203">
                  <c:v>2.9729999999999999</c:v>
                </c:pt>
                <c:pt idx="1204">
                  <c:v>2.948</c:v>
                </c:pt>
                <c:pt idx="1205">
                  <c:v>2.9660000000000002</c:v>
                </c:pt>
                <c:pt idx="1206">
                  <c:v>2.9350000000000001</c:v>
                </c:pt>
                <c:pt idx="1207">
                  <c:v>2.9075000000000002</c:v>
                </c:pt>
                <c:pt idx="1208">
                  <c:v>2.9604999999999997</c:v>
                </c:pt>
                <c:pt idx="1209">
                  <c:v>3.0285000000000002</c:v>
                </c:pt>
                <c:pt idx="1210">
                  <c:v>3.08</c:v>
                </c:pt>
                <c:pt idx="1211">
                  <c:v>3.044</c:v>
                </c:pt>
                <c:pt idx="1212">
                  <c:v>3.0259999999999998</c:v>
                </c:pt>
                <c:pt idx="1213">
                  <c:v>2.996</c:v>
                </c:pt>
                <c:pt idx="1214">
                  <c:v>2.988</c:v>
                </c:pt>
                <c:pt idx="1215">
                  <c:v>3.008</c:v>
                </c:pt>
                <c:pt idx="1216">
                  <c:v>2.976</c:v>
                </c:pt>
                <c:pt idx="1217">
                  <c:v>3.0140000000000002</c:v>
                </c:pt>
                <c:pt idx="1218">
                  <c:v>3.0535000000000001</c:v>
                </c:pt>
                <c:pt idx="1219">
                  <c:v>3.09</c:v>
                </c:pt>
                <c:pt idx="1220">
                  <c:v>3.0934999999999997</c:v>
                </c:pt>
                <c:pt idx="1221">
                  <c:v>3.0529999999999999</c:v>
                </c:pt>
                <c:pt idx="1222">
                  <c:v>3.0670000000000002</c:v>
                </c:pt>
                <c:pt idx="1223">
                  <c:v>3.0895000000000001</c:v>
                </c:pt>
                <c:pt idx="1224">
                  <c:v>3.1029999999999998</c:v>
                </c:pt>
                <c:pt idx="1225">
                  <c:v>3.1195000000000004</c:v>
                </c:pt>
                <c:pt idx="1226">
                  <c:v>3.1225000000000001</c:v>
                </c:pt>
                <c:pt idx="1227">
                  <c:v>3.1225000000000001</c:v>
                </c:pt>
                <c:pt idx="1228">
                  <c:v>3.0369999999999999</c:v>
                </c:pt>
                <c:pt idx="1229">
                  <c:v>3.0449999999999999</c:v>
                </c:pt>
                <c:pt idx="1230">
                  <c:v>3.0680000000000001</c:v>
                </c:pt>
                <c:pt idx="1231">
                  <c:v>3.0545</c:v>
                </c:pt>
                <c:pt idx="1232">
                  <c:v>3.0840000000000001</c:v>
                </c:pt>
                <c:pt idx="1233">
                  <c:v>3.1319999999999997</c:v>
                </c:pt>
                <c:pt idx="1234">
                  <c:v>3.1105</c:v>
                </c:pt>
                <c:pt idx="1235">
                  <c:v>3.1295000000000002</c:v>
                </c:pt>
                <c:pt idx="1236">
                  <c:v>3.153</c:v>
                </c:pt>
                <c:pt idx="1237">
                  <c:v>3.214</c:v>
                </c:pt>
                <c:pt idx="1238">
                  <c:v>3.2265000000000001</c:v>
                </c:pt>
                <c:pt idx="1239">
                  <c:v>3.1795</c:v>
                </c:pt>
                <c:pt idx="1240">
                  <c:v>3.1390000000000002</c:v>
                </c:pt>
                <c:pt idx="1241">
                  <c:v>3.1349999999999998</c:v>
                </c:pt>
                <c:pt idx="1242">
                  <c:v>3.105</c:v>
                </c:pt>
                <c:pt idx="1243">
                  <c:v>3.1180000000000003</c:v>
                </c:pt>
                <c:pt idx="1244">
                  <c:v>3.1705000000000001</c:v>
                </c:pt>
                <c:pt idx="1245">
                  <c:v>3.1455000000000002</c:v>
                </c:pt>
                <c:pt idx="1246">
                  <c:v>3.1755</c:v>
                </c:pt>
                <c:pt idx="1247">
                  <c:v>3.2185000000000001</c:v>
                </c:pt>
                <c:pt idx="1248">
                  <c:v>3.2155</c:v>
                </c:pt>
                <c:pt idx="1249">
                  <c:v>3.1435</c:v>
                </c:pt>
                <c:pt idx="1250">
                  <c:v>3.161</c:v>
                </c:pt>
                <c:pt idx="1251">
                  <c:v>3.1275000000000004</c:v>
                </c:pt>
                <c:pt idx="1252">
                  <c:v>3.1180000000000003</c:v>
                </c:pt>
                <c:pt idx="1253">
                  <c:v>3.2024999999999997</c:v>
                </c:pt>
                <c:pt idx="1254">
                  <c:v>3.2395</c:v>
                </c:pt>
                <c:pt idx="1255">
                  <c:v>3.25</c:v>
                </c:pt>
                <c:pt idx="1256">
                  <c:v>3.2549999999999999</c:v>
                </c:pt>
                <c:pt idx="1257">
                  <c:v>3.214</c:v>
                </c:pt>
                <c:pt idx="1258">
                  <c:v>3.177</c:v>
                </c:pt>
                <c:pt idx="1259">
                  <c:v>3.1734999999999998</c:v>
                </c:pt>
                <c:pt idx="1260">
                  <c:v>3.0785</c:v>
                </c:pt>
                <c:pt idx="1261">
                  <c:v>3.1154999999999999</c:v>
                </c:pt>
                <c:pt idx="1262">
                  <c:v>3.1160000000000001</c:v>
                </c:pt>
                <c:pt idx="1263">
                  <c:v>3.1455000000000002</c:v>
                </c:pt>
                <c:pt idx="1264">
                  <c:v>3.181</c:v>
                </c:pt>
                <c:pt idx="1265">
                  <c:v>3.2189999999999999</c:v>
                </c:pt>
                <c:pt idx="1266">
                  <c:v>3.2130000000000001</c:v>
                </c:pt>
                <c:pt idx="1267">
                  <c:v>3.238</c:v>
                </c:pt>
                <c:pt idx="1268">
                  <c:v>3.2270000000000003</c:v>
                </c:pt>
                <c:pt idx="1269">
                  <c:v>3.1930000000000001</c:v>
                </c:pt>
                <c:pt idx="1270">
                  <c:v>3.2204999999999999</c:v>
                </c:pt>
                <c:pt idx="1271">
                  <c:v>3.2204999999999999</c:v>
                </c:pt>
                <c:pt idx="1272">
                  <c:v>3.2080000000000002</c:v>
                </c:pt>
                <c:pt idx="1273">
                  <c:v>3.2415000000000003</c:v>
                </c:pt>
                <c:pt idx="1274">
                  <c:v>3.2069999999999999</c:v>
                </c:pt>
                <c:pt idx="1275">
                  <c:v>3.1595</c:v>
                </c:pt>
                <c:pt idx="1276">
                  <c:v>3.1785000000000001</c:v>
                </c:pt>
                <c:pt idx="1277">
                  <c:v>3.1850000000000001</c:v>
                </c:pt>
                <c:pt idx="1278">
                  <c:v>3.1580000000000004</c:v>
                </c:pt>
                <c:pt idx="1279">
                  <c:v>3.1154999999999999</c:v>
                </c:pt>
                <c:pt idx="1280">
                  <c:v>3.0540000000000003</c:v>
                </c:pt>
                <c:pt idx="1281">
                  <c:v>3.1219999999999999</c:v>
                </c:pt>
                <c:pt idx="1282">
                  <c:v>3.1654999999999998</c:v>
                </c:pt>
                <c:pt idx="1283">
                  <c:v>3.1475</c:v>
                </c:pt>
                <c:pt idx="1284">
                  <c:v>3.2119999999999997</c:v>
                </c:pt>
                <c:pt idx="1285">
                  <c:v>3.2069999999999999</c:v>
                </c:pt>
                <c:pt idx="1286">
                  <c:v>3.1745000000000001</c:v>
                </c:pt>
                <c:pt idx="1287">
                  <c:v>3.2305000000000001</c:v>
                </c:pt>
                <c:pt idx="1288">
                  <c:v>3.3129999999999997</c:v>
                </c:pt>
                <c:pt idx="1289">
                  <c:v>3.2890000000000001</c:v>
                </c:pt>
                <c:pt idx="1290">
                  <c:v>3.2839999999999998</c:v>
                </c:pt>
                <c:pt idx="1291">
                  <c:v>3.2839999999999998</c:v>
                </c:pt>
                <c:pt idx="1292">
                  <c:v>3.3075000000000001</c:v>
                </c:pt>
                <c:pt idx="1293">
                  <c:v>3.3574999999999999</c:v>
                </c:pt>
                <c:pt idx="1294">
                  <c:v>3.3374999999999999</c:v>
                </c:pt>
                <c:pt idx="1295">
                  <c:v>3.3</c:v>
                </c:pt>
                <c:pt idx="1296">
                  <c:v>3.33</c:v>
                </c:pt>
                <c:pt idx="1297">
                  <c:v>3.423</c:v>
                </c:pt>
                <c:pt idx="1298">
                  <c:v>3.4415</c:v>
                </c:pt>
                <c:pt idx="1299">
                  <c:v>3.4124999999999996</c:v>
                </c:pt>
                <c:pt idx="1300">
                  <c:v>3.4299999999999997</c:v>
                </c:pt>
                <c:pt idx="1301">
                  <c:v>3.4604999999999997</c:v>
                </c:pt>
                <c:pt idx="1302">
                  <c:v>3.4565000000000001</c:v>
                </c:pt>
                <c:pt idx="1303">
                  <c:v>3.4989999999999997</c:v>
                </c:pt>
                <c:pt idx="1304">
                  <c:v>3.4989999999999997</c:v>
                </c:pt>
                <c:pt idx="1305">
                  <c:v>3.4365000000000001</c:v>
                </c:pt>
                <c:pt idx="1306">
                  <c:v>3.4695</c:v>
                </c:pt>
                <c:pt idx="1307">
                  <c:v>3.4575</c:v>
                </c:pt>
                <c:pt idx="1308">
                  <c:v>3.4365000000000001</c:v>
                </c:pt>
                <c:pt idx="1309">
                  <c:v>3.4365000000000001</c:v>
                </c:pt>
                <c:pt idx="1310">
                  <c:v>3.3890000000000002</c:v>
                </c:pt>
                <c:pt idx="1311">
                  <c:v>3.3570000000000002</c:v>
                </c:pt>
                <c:pt idx="1312">
                  <c:v>3.42</c:v>
                </c:pt>
                <c:pt idx="1313">
                  <c:v>3.4005000000000001</c:v>
                </c:pt>
                <c:pt idx="1314">
                  <c:v>3.351</c:v>
                </c:pt>
                <c:pt idx="1315">
                  <c:v>3.3864999999999998</c:v>
                </c:pt>
                <c:pt idx="1316">
                  <c:v>3.37</c:v>
                </c:pt>
                <c:pt idx="1317">
                  <c:v>3.3860000000000001</c:v>
                </c:pt>
                <c:pt idx="1318">
                  <c:v>3.37</c:v>
                </c:pt>
                <c:pt idx="1319">
                  <c:v>3.3205</c:v>
                </c:pt>
                <c:pt idx="1320">
                  <c:v>3.3559999999999999</c:v>
                </c:pt>
                <c:pt idx="1321">
                  <c:v>3.3730000000000002</c:v>
                </c:pt>
                <c:pt idx="1322">
                  <c:v>3.3940000000000001</c:v>
                </c:pt>
                <c:pt idx="1323">
                  <c:v>3.3685</c:v>
                </c:pt>
                <c:pt idx="1324">
                  <c:v>3.3140000000000001</c:v>
                </c:pt>
                <c:pt idx="1325">
                  <c:v>3.3260000000000001</c:v>
                </c:pt>
                <c:pt idx="1326">
                  <c:v>3.278</c:v>
                </c:pt>
                <c:pt idx="1327">
                  <c:v>3.2770000000000001</c:v>
                </c:pt>
                <c:pt idx="1328">
                  <c:v>3.2770000000000001</c:v>
                </c:pt>
                <c:pt idx="1329">
                  <c:v>3.254</c:v>
                </c:pt>
                <c:pt idx="1330">
                  <c:v>3.274</c:v>
                </c:pt>
                <c:pt idx="1331">
                  <c:v>3.2869999999999999</c:v>
                </c:pt>
                <c:pt idx="1332">
                  <c:v>3.3365</c:v>
                </c:pt>
                <c:pt idx="1333">
                  <c:v>3.3559999999999999</c:v>
                </c:pt>
                <c:pt idx="1334">
                  <c:v>3.254</c:v>
                </c:pt>
                <c:pt idx="1335">
                  <c:v>3.2115</c:v>
                </c:pt>
                <c:pt idx="1336">
                  <c:v>3.2494999999999998</c:v>
                </c:pt>
                <c:pt idx="1337">
                  <c:v>3.2395</c:v>
                </c:pt>
                <c:pt idx="1338">
                  <c:v>3.26</c:v>
                </c:pt>
                <c:pt idx="1339">
                  <c:v>3.3159999999999998</c:v>
                </c:pt>
                <c:pt idx="1340">
                  <c:v>3.2975000000000003</c:v>
                </c:pt>
                <c:pt idx="1341">
                  <c:v>3.2975000000000003</c:v>
                </c:pt>
                <c:pt idx="1342">
                  <c:v>3.1550000000000002</c:v>
                </c:pt>
                <c:pt idx="1343">
                  <c:v>3.2084999999999999</c:v>
                </c:pt>
                <c:pt idx="1344">
                  <c:v>3.2215000000000003</c:v>
                </c:pt>
                <c:pt idx="1345">
                  <c:v>3.1485000000000003</c:v>
                </c:pt>
                <c:pt idx="1346">
                  <c:v>3.16</c:v>
                </c:pt>
                <c:pt idx="1347">
                  <c:v>3.0970000000000004</c:v>
                </c:pt>
                <c:pt idx="1348">
                  <c:v>3.0905</c:v>
                </c:pt>
                <c:pt idx="1349">
                  <c:v>3.0585</c:v>
                </c:pt>
                <c:pt idx="1350">
                  <c:v>3.0714999999999999</c:v>
                </c:pt>
                <c:pt idx="1351">
                  <c:v>3.0554999999999999</c:v>
                </c:pt>
                <c:pt idx="1352">
                  <c:v>3.0665</c:v>
                </c:pt>
                <c:pt idx="1353">
                  <c:v>3.0495000000000001</c:v>
                </c:pt>
                <c:pt idx="1354">
                  <c:v>3.0609999999999999</c:v>
                </c:pt>
                <c:pt idx="1355">
                  <c:v>3.1364999999999998</c:v>
                </c:pt>
                <c:pt idx="1356">
                  <c:v>3.1105</c:v>
                </c:pt>
                <c:pt idx="1357">
                  <c:v>3.1244999999999998</c:v>
                </c:pt>
                <c:pt idx="1358">
                  <c:v>3.1930000000000001</c:v>
                </c:pt>
                <c:pt idx="1359">
                  <c:v>3.2595000000000001</c:v>
                </c:pt>
                <c:pt idx="1360">
                  <c:v>3.218</c:v>
                </c:pt>
                <c:pt idx="1361">
                  <c:v>3.218</c:v>
                </c:pt>
                <c:pt idx="1362">
                  <c:v>3.2084999999999999</c:v>
                </c:pt>
                <c:pt idx="1363">
                  <c:v>3.2010000000000001</c:v>
                </c:pt>
                <c:pt idx="1364">
                  <c:v>3.1615000000000002</c:v>
                </c:pt>
                <c:pt idx="1365">
                  <c:v>3.1595</c:v>
                </c:pt>
                <c:pt idx="1366">
                  <c:v>3.1829999999999998</c:v>
                </c:pt>
                <c:pt idx="1367">
                  <c:v>3.157</c:v>
                </c:pt>
                <c:pt idx="1368">
                  <c:v>3.16</c:v>
                </c:pt>
                <c:pt idx="1369">
                  <c:v>3.1844999999999999</c:v>
                </c:pt>
                <c:pt idx="1370">
                  <c:v>3.1484999999999999</c:v>
                </c:pt>
                <c:pt idx="1371">
                  <c:v>3.1560000000000001</c:v>
                </c:pt>
                <c:pt idx="1372">
                  <c:v>3.1734999999999998</c:v>
                </c:pt>
                <c:pt idx="1373">
                  <c:v>3.1494999999999997</c:v>
                </c:pt>
                <c:pt idx="1374">
                  <c:v>3.1630000000000003</c:v>
                </c:pt>
                <c:pt idx="1375">
                  <c:v>3.2130000000000001</c:v>
                </c:pt>
                <c:pt idx="1376">
                  <c:v>3.2484999999999999</c:v>
                </c:pt>
                <c:pt idx="1377">
                  <c:v>3.278</c:v>
                </c:pt>
                <c:pt idx="1378">
                  <c:v>3.2185000000000001</c:v>
                </c:pt>
                <c:pt idx="1379">
                  <c:v>3.3405</c:v>
                </c:pt>
                <c:pt idx="1380">
                  <c:v>3.3660000000000001</c:v>
                </c:pt>
                <c:pt idx="1381">
                  <c:v>3.3605</c:v>
                </c:pt>
                <c:pt idx="1382">
                  <c:v>3.3815</c:v>
                </c:pt>
                <c:pt idx="1383">
                  <c:v>3.3840000000000003</c:v>
                </c:pt>
                <c:pt idx="1384">
                  <c:v>3.4299999999999997</c:v>
                </c:pt>
                <c:pt idx="1385">
                  <c:v>3.383</c:v>
                </c:pt>
                <c:pt idx="1386">
                  <c:v>3.4009999999999998</c:v>
                </c:pt>
                <c:pt idx="1387">
                  <c:v>3.4405000000000001</c:v>
                </c:pt>
                <c:pt idx="1388">
                  <c:v>3.3475000000000001</c:v>
                </c:pt>
                <c:pt idx="1389">
                  <c:v>3.327</c:v>
                </c:pt>
                <c:pt idx="1390">
                  <c:v>3.2425000000000002</c:v>
                </c:pt>
                <c:pt idx="1391">
                  <c:v>3.2425000000000002</c:v>
                </c:pt>
                <c:pt idx="1392">
                  <c:v>3.2389999999999999</c:v>
                </c:pt>
                <c:pt idx="1393">
                  <c:v>3.2509999999999999</c:v>
                </c:pt>
                <c:pt idx="1394">
                  <c:v>3.2015000000000002</c:v>
                </c:pt>
                <c:pt idx="1395">
                  <c:v>3.2755000000000001</c:v>
                </c:pt>
                <c:pt idx="1396">
                  <c:v>3.3039999999999998</c:v>
                </c:pt>
                <c:pt idx="1397">
                  <c:v>3.3780000000000001</c:v>
                </c:pt>
                <c:pt idx="1398">
                  <c:v>3.407</c:v>
                </c:pt>
                <c:pt idx="1399">
                  <c:v>3.3339999999999996</c:v>
                </c:pt>
                <c:pt idx="1400">
                  <c:v>3.3905000000000003</c:v>
                </c:pt>
                <c:pt idx="1401">
                  <c:v>3.3375000000000004</c:v>
                </c:pt>
                <c:pt idx="1402">
                  <c:v>3.2880000000000003</c:v>
                </c:pt>
                <c:pt idx="1403">
                  <c:v>3.2335000000000003</c:v>
                </c:pt>
                <c:pt idx="1404">
                  <c:v>3.2399999999999998</c:v>
                </c:pt>
                <c:pt idx="1405">
                  <c:v>3.1524999999999999</c:v>
                </c:pt>
                <c:pt idx="1406">
                  <c:v>3.1069999999999998</c:v>
                </c:pt>
                <c:pt idx="1407">
                  <c:v>3.1315</c:v>
                </c:pt>
                <c:pt idx="1408">
                  <c:v>3.1429999999999998</c:v>
                </c:pt>
                <c:pt idx="1409">
                  <c:v>3.1859999999999999</c:v>
                </c:pt>
                <c:pt idx="1410">
                  <c:v>3.1804999999999999</c:v>
                </c:pt>
                <c:pt idx="1411">
                  <c:v>3.141</c:v>
                </c:pt>
                <c:pt idx="1412">
                  <c:v>3.2309999999999999</c:v>
                </c:pt>
                <c:pt idx="1413">
                  <c:v>3.1065</c:v>
                </c:pt>
                <c:pt idx="1414">
                  <c:v>3.1469999999999998</c:v>
                </c:pt>
                <c:pt idx="1415">
                  <c:v>3.1389999999999998</c:v>
                </c:pt>
                <c:pt idx="1416">
                  <c:v>3.0919999999999996</c:v>
                </c:pt>
                <c:pt idx="1417">
                  <c:v>3.1065</c:v>
                </c:pt>
                <c:pt idx="1418">
                  <c:v>3.1180000000000003</c:v>
                </c:pt>
                <c:pt idx="1419">
                  <c:v>3.0419999999999998</c:v>
                </c:pt>
                <c:pt idx="1420">
                  <c:v>3.016</c:v>
                </c:pt>
                <c:pt idx="1421">
                  <c:v>3.0229999999999997</c:v>
                </c:pt>
                <c:pt idx="1422">
                  <c:v>3.0779999999999998</c:v>
                </c:pt>
                <c:pt idx="1423">
                  <c:v>3.0330000000000004</c:v>
                </c:pt>
                <c:pt idx="1424">
                  <c:v>3.0594999999999999</c:v>
                </c:pt>
                <c:pt idx="1425">
                  <c:v>3.0659999999999998</c:v>
                </c:pt>
                <c:pt idx="1426">
                  <c:v>3.1044999999999998</c:v>
                </c:pt>
                <c:pt idx="1427">
                  <c:v>3.1014999999999997</c:v>
                </c:pt>
                <c:pt idx="1428">
                  <c:v>3.1379999999999999</c:v>
                </c:pt>
                <c:pt idx="1429">
                  <c:v>3.1414999999999997</c:v>
                </c:pt>
                <c:pt idx="1430">
                  <c:v>3.1355</c:v>
                </c:pt>
                <c:pt idx="1431">
                  <c:v>3.2270000000000003</c:v>
                </c:pt>
                <c:pt idx="1432">
                  <c:v>2.9989999999999997</c:v>
                </c:pt>
                <c:pt idx="1433">
                  <c:v>2.9989999999999997</c:v>
                </c:pt>
                <c:pt idx="1434">
                  <c:v>2.9714999999999998</c:v>
                </c:pt>
                <c:pt idx="1435">
                  <c:v>2.9775</c:v>
                </c:pt>
                <c:pt idx="1436">
                  <c:v>2.9935</c:v>
                </c:pt>
                <c:pt idx="1437">
                  <c:v>3.004</c:v>
                </c:pt>
                <c:pt idx="1438">
                  <c:v>3.0579999999999998</c:v>
                </c:pt>
                <c:pt idx="1439">
                  <c:v>3.1160000000000001</c:v>
                </c:pt>
                <c:pt idx="1440">
                  <c:v>3.0430000000000001</c:v>
                </c:pt>
                <c:pt idx="1441">
                  <c:v>3.0575000000000001</c:v>
                </c:pt>
                <c:pt idx="1442">
                  <c:v>2.964</c:v>
                </c:pt>
                <c:pt idx="1443">
                  <c:v>2.883</c:v>
                </c:pt>
                <c:pt idx="1444">
                  <c:v>2.7640000000000002</c:v>
                </c:pt>
                <c:pt idx="1445">
                  <c:v>2.7675000000000001</c:v>
                </c:pt>
                <c:pt idx="1446">
                  <c:v>2.718</c:v>
                </c:pt>
                <c:pt idx="1447">
                  <c:v>2.7335000000000003</c:v>
                </c:pt>
                <c:pt idx="1448">
                  <c:v>2.7995000000000001</c:v>
                </c:pt>
                <c:pt idx="1449">
                  <c:v>2.7504999999999997</c:v>
                </c:pt>
                <c:pt idx="1450">
                  <c:v>2.7904999999999998</c:v>
                </c:pt>
                <c:pt idx="1451">
                  <c:v>2.754</c:v>
                </c:pt>
                <c:pt idx="1452">
                  <c:v>2.6615000000000002</c:v>
                </c:pt>
                <c:pt idx="1453">
                  <c:v>2.6684999999999999</c:v>
                </c:pt>
                <c:pt idx="1454">
                  <c:v>2.7294999999999998</c:v>
                </c:pt>
                <c:pt idx="1455">
                  <c:v>2.6935000000000002</c:v>
                </c:pt>
                <c:pt idx="1456">
                  <c:v>2.7045000000000003</c:v>
                </c:pt>
                <c:pt idx="1457">
                  <c:v>2.6920000000000002</c:v>
                </c:pt>
                <c:pt idx="1458">
                  <c:v>2.6909999999999998</c:v>
                </c:pt>
                <c:pt idx="1459">
                  <c:v>2.7444999999999999</c:v>
                </c:pt>
                <c:pt idx="1460">
                  <c:v>2.5905</c:v>
                </c:pt>
                <c:pt idx="1461">
                  <c:v>2.5905</c:v>
                </c:pt>
                <c:pt idx="1462">
                  <c:v>2.6040000000000001</c:v>
                </c:pt>
                <c:pt idx="1463">
                  <c:v>2.63</c:v>
                </c:pt>
                <c:pt idx="1464">
                  <c:v>2.5289999999999999</c:v>
                </c:pt>
                <c:pt idx="1465">
                  <c:v>2.5714999999999999</c:v>
                </c:pt>
                <c:pt idx="1466">
                  <c:v>2.5590000000000002</c:v>
                </c:pt>
                <c:pt idx="1467">
                  <c:v>2.4900000000000002</c:v>
                </c:pt>
                <c:pt idx="1468">
                  <c:v>2.5460000000000003</c:v>
                </c:pt>
                <c:pt idx="1469">
                  <c:v>2.5830000000000002</c:v>
                </c:pt>
                <c:pt idx="1470">
                  <c:v>2.5260000000000002</c:v>
                </c:pt>
                <c:pt idx="1471">
                  <c:v>2.4965000000000002</c:v>
                </c:pt>
                <c:pt idx="1472">
                  <c:v>2.4024999999999999</c:v>
                </c:pt>
                <c:pt idx="1473">
                  <c:v>2.3774999999999999</c:v>
                </c:pt>
                <c:pt idx="1474">
                  <c:v>2.387</c:v>
                </c:pt>
                <c:pt idx="1475">
                  <c:v>2.3685</c:v>
                </c:pt>
                <c:pt idx="1476">
                  <c:v>2.3464999999999998</c:v>
                </c:pt>
                <c:pt idx="1477">
                  <c:v>2.2234999999999996</c:v>
                </c:pt>
                <c:pt idx="1478">
                  <c:v>2.2290000000000001</c:v>
                </c:pt>
                <c:pt idx="1479">
                  <c:v>2.2749999999999999</c:v>
                </c:pt>
                <c:pt idx="1480">
                  <c:v>2.2749999999999999</c:v>
                </c:pt>
                <c:pt idx="1481">
                  <c:v>2.2625000000000002</c:v>
                </c:pt>
                <c:pt idx="1482">
                  <c:v>2.3070000000000004</c:v>
                </c:pt>
                <c:pt idx="1483">
                  <c:v>2.3010000000000002</c:v>
                </c:pt>
                <c:pt idx="1484">
                  <c:v>2.3049999999999997</c:v>
                </c:pt>
                <c:pt idx="1485">
                  <c:v>2.286</c:v>
                </c:pt>
                <c:pt idx="1486">
                  <c:v>2.2954999999999997</c:v>
                </c:pt>
                <c:pt idx="1487">
                  <c:v>2.2729999999999997</c:v>
                </c:pt>
                <c:pt idx="1488">
                  <c:v>2.2869999999999999</c:v>
                </c:pt>
                <c:pt idx="1489">
                  <c:v>2.3165</c:v>
                </c:pt>
                <c:pt idx="1490">
                  <c:v>2.27</c:v>
                </c:pt>
                <c:pt idx="1491">
                  <c:v>2.3200000000000003</c:v>
                </c:pt>
                <c:pt idx="1492">
                  <c:v>2.3929999999999998</c:v>
                </c:pt>
                <c:pt idx="1493">
                  <c:v>2.4039999999999999</c:v>
                </c:pt>
                <c:pt idx="1494">
                  <c:v>2.3445</c:v>
                </c:pt>
                <c:pt idx="1495">
                  <c:v>2.331</c:v>
                </c:pt>
                <c:pt idx="1496">
                  <c:v>2.2949999999999999</c:v>
                </c:pt>
                <c:pt idx="1497">
                  <c:v>2.3754999999999997</c:v>
                </c:pt>
                <c:pt idx="1498">
                  <c:v>2.4325000000000001</c:v>
                </c:pt>
                <c:pt idx="1499">
                  <c:v>2.48</c:v>
                </c:pt>
                <c:pt idx="1500">
                  <c:v>2.4535</c:v>
                </c:pt>
                <c:pt idx="1501">
                  <c:v>2.4765000000000001</c:v>
                </c:pt>
                <c:pt idx="1502">
                  <c:v>2.4765000000000001</c:v>
                </c:pt>
                <c:pt idx="1503">
                  <c:v>2.4670000000000001</c:v>
                </c:pt>
                <c:pt idx="1504">
                  <c:v>2.5270000000000001</c:v>
                </c:pt>
                <c:pt idx="1505">
                  <c:v>2.5350000000000001</c:v>
                </c:pt>
                <c:pt idx="1506">
                  <c:v>2.5369999999999999</c:v>
                </c:pt>
                <c:pt idx="1507">
                  <c:v>2.5225</c:v>
                </c:pt>
                <c:pt idx="1508">
                  <c:v>2.5789999999999997</c:v>
                </c:pt>
                <c:pt idx="1509">
                  <c:v>2.516</c:v>
                </c:pt>
                <c:pt idx="1510">
                  <c:v>2.5705</c:v>
                </c:pt>
                <c:pt idx="1511">
                  <c:v>2.601</c:v>
                </c:pt>
                <c:pt idx="1512">
                  <c:v>2.6345000000000001</c:v>
                </c:pt>
                <c:pt idx="1513">
                  <c:v>2.6204999999999998</c:v>
                </c:pt>
                <c:pt idx="1514">
                  <c:v>2.6154999999999999</c:v>
                </c:pt>
                <c:pt idx="1515">
                  <c:v>2.6589999999999998</c:v>
                </c:pt>
                <c:pt idx="1516">
                  <c:v>2.6444999999999999</c:v>
                </c:pt>
                <c:pt idx="1517">
                  <c:v>2.6005000000000003</c:v>
                </c:pt>
                <c:pt idx="1518">
                  <c:v>2.5449999999999999</c:v>
                </c:pt>
                <c:pt idx="1519">
                  <c:v>2.5030000000000001</c:v>
                </c:pt>
                <c:pt idx="1520">
                  <c:v>2.4815</c:v>
                </c:pt>
                <c:pt idx="1521">
                  <c:v>2.4465000000000003</c:v>
                </c:pt>
                <c:pt idx="1522">
                  <c:v>2.4809999999999999</c:v>
                </c:pt>
                <c:pt idx="1523">
                  <c:v>2.5010000000000003</c:v>
                </c:pt>
                <c:pt idx="1524">
                  <c:v>2.4805000000000001</c:v>
                </c:pt>
                <c:pt idx="1525">
                  <c:v>2.4634999999999998</c:v>
                </c:pt>
                <c:pt idx="1526">
                  <c:v>2.5579999999999998</c:v>
                </c:pt>
                <c:pt idx="1527">
                  <c:v>2.5724999999999998</c:v>
                </c:pt>
                <c:pt idx="1528">
                  <c:v>2.6044999999999998</c:v>
                </c:pt>
                <c:pt idx="1529">
                  <c:v>2.6194999999999999</c:v>
                </c:pt>
                <c:pt idx="1530">
                  <c:v>2.5895000000000001</c:v>
                </c:pt>
                <c:pt idx="1531">
                  <c:v>2.5895000000000001</c:v>
                </c:pt>
                <c:pt idx="1532">
                  <c:v>2.5874999999999999</c:v>
                </c:pt>
                <c:pt idx="1533">
                  <c:v>2.6315</c:v>
                </c:pt>
                <c:pt idx="1534">
                  <c:v>2.5834999999999999</c:v>
                </c:pt>
                <c:pt idx="1535">
                  <c:v>2.5674999999999999</c:v>
                </c:pt>
                <c:pt idx="1536">
                  <c:v>2.5575000000000001</c:v>
                </c:pt>
                <c:pt idx="1537">
                  <c:v>2.5644999999999998</c:v>
                </c:pt>
                <c:pt idx="1538">
                  <c:v>2.5655000000000001</c:v>
                </c:pt>
                <c:pt idx="1539">
                  <c:v>2.6040000000000001</c:v>
                </c:pt>
                <c:pt idx="1540">
                  <c:v>2.5585</c:v>
                </c:pt>
                <c:pt idx="1541">
                  <c:v>2.617</c:v>
                </c:pt>
                <c:pt idx="1542">
                  <c:v>2.5794999999999999</c:v>
                </c:pt>
                <c:pt idx="1543">
                  <c:v>2.5880000000000001</c:v>
                </c:pt>
                <c:pt idx="1544">
                  <c:v>2.5920000000000001</c:v>
                </c:pt>
                <c:pt idx="1545">
                  <c:v>2.5514999999999999</c:v>
                </c:pt>
                <c:pt idx="1546">
                  <c:v>2.5419999999999998</c:v>
                </c:pt>
                <c:pt idx="1547">
                  <c:v>2.4474999999999998</c:v>
                </c:pt>
                <c:pt idx="1548">
                  <c:v>2.4220000000000002</c:v>
                </c:pt>
                <c:pt idx="1549">
                  <c:v>2.4359999999999999</c:v>
                </c:pt>
                <c:pt idx="1550">
                  <c:v>2.4364999999999997</c:v>
                </c:pt>
                <c:pt idx="1551">
                  <c:v>2.4364999999999997</c:v>
                </c:pt>
                <c:pt idx="1552">
                  <c:v>2.4764999999999997</c:v>
                </c:pt>
                <c:pt idx="1553">
                  <c:v>2.4165000000000001</c:v>
                </c:pt>
                <c:pt idx="1554">
                  <c:v>2.4314999999999998</c:v>
                </c:pt>
                <c:pt idx="1555">
                  <c:v>2.4390000000000001</c:v>
                </c:pt>
                <c:pt idx="1556">
                  <c:v>2.4584999999999999</c:v>
                </c:pt>
                <c:pt idx="1557">
                  <c:v>2.4885000000000002</c:v>
                </c:pt>
                <c:pt idx="1558">
                  <c:v>2.4595000000000002</c:v>
                </c:pt>
                <c:pt idx="1559">
                  <c:v>2.4685000000000001</c:v>
                </c:pt>
                <c:pt idx="1560">
                  <c:v>2.4995000000000003</c:v>
                </c:pt>
                <c:pt idx="1561">
                  <c:v>2.4989999999999997</c:v>
                </c:pt>
                <c:pt idx="1562">
                  <c:v>2.5194999999999999</c:v>
                </c:pt>
                <c:pt idx="1563">
                  <c:v>2.4405000000000001</c:v>
                </c:pt>
                <c:pt idx="1564">
                  <c:v>2.3540000000000001</c:v>
                </c:pt>
                <c:pt idx="1565">
                  <c:v>2.3540000000000001</c:v>
                </c:pt>
                <c:pt idx="1566">
                  <c:v>2.2850000000000001</c:v>
                </c:pt>
                <c:pt idx="1567">
                  <c:v>2.3235000000000001</c:v>
                </c:pt>
                <c:pt idx="1568">
                  <c:v>2.3374999999999999</c:v>
                </c:pt>
                <c:pt idx="1569">
                  <c:v>2.3570000000000002</c:v>
                </c:pt>
                <c:pt idx="1570">
                  <c:v>2.3570000000000002</c:v>
                </c:pt>
                <c:pt idx="1571">
                  <c:v>2.3479999999999999</c:v>
                </c:pt>
                <c:pt idx="1572">
                  <c:v>2.3890000000000002</c:v>
                </c:pt>
                <c:pt idx="1573">
                  <c:v>2.3944999999999999</c:v>
                </c:pt>
                <c:pt idx="1574">
                  <c:v>2.4080000000000004</c:v>
                </c:pt>
                <c:pt idx="1575">
                  <c:v>2.3594999999999997</c:v>
                </c:pt>
                <c:pt idx="1576">
                  <c:v>2.2835000000000001</c:v>
                </c:pt>
                <c:pt idx="1577">
                  <c:v>2.3185000000000002</c:v>
                </c:pt>
                <c:pt idx="1578">
                  <c:v>2.2945000000000002</c:v>
                </c:pt>
                <c:pt idx="1579">
                  <c:v>2.2480000000000002</c:v>
                </c:pt>
                <c:pt idx="1580">
                  <c:v>2.2075</c:v>
                </c:pt>
                <c:pt idx="1581">
                  <c:v>2.2164999999999999</c:v>
                </c:pt>
                <c:pt idx="1582">
                  <c:v>2.1804999999999999</c:v>
                </c:pt>
                <c:pt idx="1583">
                  <c:v>2.1829999999999998</c:v>
                </c:pt>
                <c:pt idx="1584">
                  <c:v>2.1905000000000001</c:v>
                </c:pt>
                <c:pt idx="1585">
                  <c:v>2.2104999999999997</c:v>
                </c:pt>
                <c:pt idx="1586">
                  <c:v>2.2125000000000004</c:v>
                </c:pt>
                <c:pt idx="1587">
                  <c:v>2.2060000000000004</c:v>
                </c:pt>
                <c:pt idx="1588">
                  <c:v>2.2134999999999998</c:v>
                </c:pt>
                <c:pt idx="1589">
                  <c:v>2.2115</c:v>
                </c:pt>
                <c:pt idx="1590">
                  <c:v>2.2324999999999999</c:v>
                </c:pt>
                <c:pt idx="1591">
                  <c:v>2.2599999999999998</c:v>
                </c:pt>
                <c:pt idx="1592">
                  <c:v>2.2504999999999997</c:v>
                </c:pt>
                <c:pt idx="1593">
                  <c:v>2.2504999999999997</c:v>
                </c:pt>
                <c:pt idx="1594">
                  <c:v>2.2439999999999998</c:v>
                </c:pt>
                <c:pt idx="1595">
                  <c:v>2.1884999999999999</c:v>
                </c:pt>
                <c:pt idx="1596">
                  <c:v>2.157</c:v>
                </c:pt>
                <c:pt idx="1597">
                  <c:v>2.1624999999999996</c:v>
                </c:pt>
                <c:pt idx="1598">
                  <c:v>2.1595</c:v>
                </c:pt>
                <c:pt idx="1599">
                  <c:v>2.16</c:v>
                </c:pt>
                <c:pt idx="1600">
                  <c:v>2.1745000000000001</c:v>
                </c:pt>
                <c:pt idx="1601">
                  <c:v>2.1745000000000001</c:v>
                </c:pt>
                <c:pt idx="1602">
                  <c:v>2.1835</c:v>
                </c:pt>
                <c:pt idx="1603">
                  <c:v>2.2385000000000002</c:v>
                </c:pt>
                <c:pt idx="1604">
                  <c:v>2.3370000000000002</c:v>
                </c:pt>
                <c:pt idx="1605">
                  <c:v>2.2809999999999997</c:v>
                </c:pt>
                <c:pt idx="1606">
                  <c:v>2.3115000000000001</c:v>
                </c:pt>
                <c:pt idx="1607">
                  <c:v>2.3129999999999997</c:v>
                </c:pt>
                <c:pt idx="1608">
                  <c:v>2.2744999999999997</c:v>
                </c:pt>
                <c:pt idx="1609">
                  <c:v>2.3010000000000002</c:v>
                </c:pt>
                <c:pt idx="1610">
                  <c:v>2.3010000000000002</c:v>
                </c:pt>
                <c:pt idx="1611">
                  <c:v>2.3254999999999999</c:v>
                </c:pt>
                <c:pt idx="1612">
                  <c:v>2.4005000000000001</c:v>
                </c:pt>
                <c:pt idx="1613">
                  <c:v>2.37</c:v>
                </c:pt>
                <c:pt idx="1614">
                  <c:v>2.3304999999999998</c:v>
                </c:pt>
                <c:pt idx="1615">
                  <c:v>2.3925000000000001</c:v>
                </c:pt>
                <c:pt idx="1616">
                  <c:v>2.3494999999999999</c:v>
                </c:pt>
                <c:pt idx="1617">
                  <c:v>2.427</c:v>
                </c:pt>
                <c:pt idx="1618">
                  <c:v>2.4115000000000002</c:v>
                </c:pt>
                <c:pt idx="1619">
                  <c:v>2.3174999999999999</c:v>
                </c:pt>
                <c:pt idx="1620">
                  <c:v>2.2549999999999999</c:v>
                </c:pt>
                <c:pt idx="1621">
                  <c:v>2.2450000000000001</c:v>
                </c:pt>
                <c:pt idx="1622">
                  <c:v>2.2610000000000001</c:v>
                </c:pt>
                <c:pt idx="1623">
                  <c:v>2.2770000000000001</c:v>
                </c:pt>
                <c:pt idx="1624">
                  <c:v>2.3205</c:v>
                </c:pt>
                <c:pt idx="1625">
                  <c:v>2.3580000000000001</c:v>
                </c:pt>
                <c:pt idx="1626">
                  <c:v>2.3580000000000001</c:v>
                </c:pt>
                <c:pt idx="1627">
                  <c:v>2.282</c:v>
                </c:pt>
                <c:pt idx="1628">
                  <c:v>2.2170000000000001</c:v>
                </c:pt>
                <c:pt idx="1629">
                  <c:v>2.2190000000000003</c:v>
                </c:pt>
                <c:pt idx="1630">
                  <c:v>2.2229999999999999</c:v>
                </c:pt>
                <c:pt idx="1631">
                  <c:v>2.2290000000000001</c:v>
                </c:pt>
                <c:pt idx="1632">
                  <c:v>2.2475000000000001</c:v>
                </c:pt>
                <c:pt idx="1633">
                  <c:v>2.1944999999999997</c:v>
                </c:pt>
                <c:pt idx="1634">
                  <c:v>2.2559999999999998</c:v>
                </c:pt>
                <c:pt idx="1635">
                  <c:v>2.3029999999999999</c:v>
                </c:pt>
                <c:pt idx="1636">
                  <c:v>2.3490000000000002</c:v>
                </c:pt>
                <c:pt idx="1637">
                  <c:v>2.355</c:v>
                </c:pt>
                <c:pt idx="1638">
                  <c:v>2.367</c:v>
                </c:pt>
                <c:pt idx="1639">
                  <c:v>2.4074999999999998</c:v>
                </c:pt>
                <c:pt idx="1640">
                  <c:v>2.4394999999999998</c:v>
                </c:pt>
                <c:pt idx="1641">
                  <c:v>2.4779999999999998</c:v>
                </c:pt>
                <c:pt idx="1642">
                  <c:v>2.3279999999999998</c:v>
                </c:pt>
                <c:pt idx="1643">
                  <c:v>2.34</c:v>
                </c:pt>
                <c:pt idx="1644">
                  <c:v>2.2770000000000001</c:v>
                </c:pt>
                <c:pt idx="1645">
                  <c:v>2.2309999999999999</c:v>
                </c:pt>
                <c:pt idx="1646">
                  <c:v>2.2469999999999999</c:v>
                </c:pt>
                <c:pt idx="1647">
                  <c:v>2.2389999999999999</c:v>
                </c:pt>
                <c:pt idx="1648">
                  <c:v>2.1524999999999999</c:v>
                </c:pt>
                <c:pt idx="1649">
                  <c:v>2.1274999999999999</c:v>
                </c:pt>
                <c:pt idx="1650">
                  <c:v>2.1109999999999998</c:v>
                </c:pt>
                <c:pt idx="1651">
                  <c:v>2.1109999999999998</c:v>
                </c:pt>
                <c:pt idx="1652">
                  <c:v>2.1844999999999999</c:v>
                </c:pt>
                <c:pt idx="1653">
                  <c:v>2.2080000000000002</c:v>
                </c:pt>
                <c:pt idx="1654">
                  <c:v>2.1905000000000001</c:v>
                </c:pt>
                <c:pt idx="1655">
                  <c:v>2.2054999999999998</c:v>
                </c:pt>
                <c:pt idx="1656">
                  <c:v>2.2440000000000002</c:v>
                </c:pt>
                <c:pt idx="1657">
                  <c:v>2.2355</c:v>
                </c:pt>
                <c:pt idx="1658">
                  <c:v>2.2484999999999999</c:v>
                </c:pt>
                <c:pt idx="1659">
                  <c:v>2.3494999999999999</c:v>
                </c:pt>
                <c:pt idx="1660">
                  <c:v>2.3624999999999998</c:v>
                </c:pt>
                <c:pt idx="1661">
                  <c:v>2.371</c:v>
                </c:pt>
                <c:pt idx="1662">
                  <c:v>2.3940000000000001</c:v>
                </c:pt>
                <c:pt idx="1663">
                  <c:v>2.3679999999999999</c:v>
                </c:pt>
                <c:pt idx="1664">
                  <c:v>2.2874999999999996</c:v>
                </c:pt>
                <c:pt idx="1665">
                  <c:v>2.2090000000000001</c:v>
                </c:pt>
                <c:pt idx="1666">
                  <c:v>2.2050000000000001</c:v>
                </c:pt>
                <c:pt idx="1667">
                  <c:v>2.2225000000000001</c:v>
                </c:pt>
                <c:pt idx="1668">
                  <c:v>2.2004999999999999</c:v>
                </c:pt>
                <c:pt idx="1669">
                  <c:v>2.1749999999999998</c:v>
                </c:pt>
                <c:pt idx="1670">
                  <c:v>2.1105</c:v>
                </c:pt>
                <c:pt idx="1671">
                  <c:v>2.1040000000000001</c:v>
                </c:pt>
                <c:pt idx="1672">
                  <c:v>2.0165000000000002</c:v>
                </c:pt>
                <c:pt idx="1673">
                  <c:v>2.0614999999999997</c:v>
                </c:pt>
                <c:pt idx="1674">
                  <c:v>2.008</c:v>
                </c:pt>
                <c:pt idx="1675">
                  <c:v>2.0425</c:v>
                </c:pt>
                <c:pt idx="1676">
                  <c:v>2.0875000000000004</c:v>
                </c:pt>
                <c:pt idx="1677">
                  <c:v>1.9710000000000001</c:v>
                </c:pt>
                <c:pt idx="1678">
                  <c:v>1.9260000000000002</c:v>
                </c:pt>
                <c:pt idx="1679">
                  <c:v>1.921</c:v>
                </c:pt>
                <c:pt idx="1680">
                  <c:v>1.9635</c:v>
                </c:pt>
                <c:pt idx="1681">
                  <c:v>2.0015000000000001</c:v>
                </c:pt>
                <c:pt idx="1682">
                  <c:v>2.0609999999999999</c:v>
                </c:pt>
                <c:pt idx="1683">
                  <c:v>2.0465</c:v>
                </c:pt>
                <c:pt idx="1684">
                  <c:v>2.0564999999999998</c:v>
                </c:pt>
                <c:pt idx="1685">
                  <c:v>2.0154999999999998</c:v>
                </c:pt>
                <c:pt idx="1686">
                  <c:v>2.0305</c:v>
                </c:pt>
                <c:pt idx="1687">
                  <c:v>2.0185000000000004</c:v>
                </c:pt>
                <c:pt idx="1688">
                  <c:v>2.0655000000000001</c:v>
                </c:pt>
                <c:pt idx="1689">
                  <c:v>2.0524999999999998</c:v>
                </c:pt>
                <c:pt idx="1690">
                  <c:v>2.0674999999999999</c:v>
                </c:pt>
                <c:pt idx="1691">
                  <c:v>2.1059999999999999</c:v>
                </c:pt>
                <c:pt idx="1692">
                  <c:v>2.1574999999999998</c:v>
                </c:pt>
                <c:pt idx="1693">
                  <c:v>2.1869999999999998</c:v>
                </c:pt>
                <c:pt idx="1694">
                  <c:v>2.1869999999999998</c:v>
                </c:pt>
                <c:pt idx="1695">
                  <c:v>2.1429999999999998</c:v>
                </c:pt>
                <c:pt idx="1696">
                  <c:v>2.2000000000000002</c:v>
                </c:pt>
                <c:pt idx="1697">
                  <c:v>2.1269999999999998</c:v>
                </c:pt>
                <c:pt idx="1698">
                  <c:v>2.1560000000000001</c:v>
                </c:pt>
                <c:pt idx="1699">
                  <c:v>2.1635</c:v>
                </c:pt>
                <c:pt idx="1700">
                  <c:v>2.14</c:v>
                </c:pt>
                <c:pt idx="1701">
                  <c:v>2.2185000000000001</c:v>
                </c:pt>
                <c:pt idx="1702">
                  <c:v>2.1524999999999999</c:v>
                </c:pt>
                <c:pt idx="1703">
                  <c:v>2.1970000000000001</c:v>
                </c:pt>
                <c:pt idx="1704">
                  <c:v>2.1775000000000002</c:v>
                </c:pt>
                <c:pt idx="1705">
                  <c:v>2.1179999999999999</c:v>
                </c:pt>
                <c:pt idx="1706">
                  <c:v>2.1315</c:v>
                </c:pt>
                <c:pt idx="1707">
                  <c:v>2.1920000000000002</c:v>
                </c:pt>
                <c:pt idx="1708">
                  <c:v>2.1515</c:v>
                </c:pt>
                <c:pt idx="1709">
                  <c:v>2.2175000000000002</c:v>
                </c:pt>
                <c:pt idx="1710">
                  <c:v>2.1480000000000001</c:v>
                </c:pt>
                <c:pt idx="1711">
                  <c:v>2.1909999999999998</c:v>
                </c:pt>
                <c:pt idx="1712">
                  <c:v>2.1905000000000001</c:v>
                </c:pt>
                <c:pt idx="1713">
                  <c:v>2.1989999999999998</c:v>
                </c:pt>
                <c:pt idx="1714">
                  <c:v>2.1084999999999998</c:v>
                </c:pt>
                <c:pt idx="1715">
                  <c:v>2.0454999999999997</c:v>
                </c:pt>
                <c:pt idx="1716">
                  <c:v>1.9864999999999999</c:v>
                </c:pt>
                <c:pt idx="1717">
                  <c:v>2.101</c:v>
                </c:pt>
                <c:pt idx="1718">
                  <c:v>2.1684999999999999</c:v>
                </c:pt>
                <c:pt idx="1719">
                  <c:v>2.2969999999999997</c:v>
                </c:pt>
                <c:pt idx="1720">
                  <c:v>2.2904999999999998</c:v>
                </c:pt>
                <c:pt idx="1721">
                  <c:v>2.2904999999999998</c:v>
                </c:pt>
                <c:pt idx="1722">
                  <c:v>2.3254999999999999</c:v>
                </c:pt>
                <c:pt idx="1723">
                  <c:v>2.2755000000000001</c:v>
                </c:pt>
                <c:pt idx="1724">
                  <c:v>2.3185000000000002</c:v>
                </c:pt>
                <c:pt idx="1725">
                  <c:v>2.2759999999999998</c:v>
                </c:pt>
                <c:pt idx="1726">
                  <c:v>2.2649999999999997</c:v>
                </c:pt>
                <c:pt idx="1727">
                  <c:v>2.2430000000000003</c:v>
                </c:pt>
                <c:pt idx="1728">
                  <c:v>2.33</c:v>
                </c:pt>
                <c:pt idx="1729">
                  <c:v>2.3435000000000001</c:v>
                </c:pt>
                <c:pt idx="1730">
                  <c:v>2.3425000000000002</c:v>
                </c:pt>
                <c:pt idx="1731">
                  <c:v>2.4245000000000001</c:v>
                </c:pt>
                <c:pt idx="1732">
                  <c:v>2.4544999999999999</c:v>
                </c:pt>
                <c:pt idx="1733">
                  <c:v>2.4245000000000001</c:v>
                </c:pt>
                <c:pt idx="1734">
                  <c:v>2.4375</c:v>
                </c:pt>
                <c:pt idx="1735">
                  <c:v>2.4660000000000002</c:v>
                </c:pt>
                <c:pt idx="1736">
                  <c:v>2.4750000000000001</c:v>
                </c:pt>
                <c:pt idx="1737">
                  <c:v>2.5255000000000001</c:v>
                </c:pt>
                <c:pt idx="1738">
                  <c:v>2.5225</c:v>
                </c:pt>
                <c:pt idx="1739">
                  <c:v>2.5454999999999997</c:v>
                </c:pt>
                <c:pt idx="1740">
                  <c:v>2.5135000000000001</c:v>
                </c:pt>
                <c:pt idx="1741">
                  <c:v>2.5295000000000001</c:v>
                </c:pt>
                <c:pt idx="1742">
                  <c:v>2.5285000000000002</c:v>
                </c:pt>
                <c:pt idx="1743">
                  <c:v>2.5665</c:v>
                </c:pt>
                <c:pt idx="1744">
                  <c:v>2.5510000000000002</c:v>
                </c:pt>
                <c:pt idx="1745">
                  <c:v>2.5105</c:v>
                </c:pt>
                <c:pt idx="1746">
                  <c:v>2.5445000000000002</c:v>
                </c:pt>
                <c:pt idx="1747">
                  <c:v>2.5445000000000002</c:v>
                </c:pt>
                <c:pt idx="1748">
                  <c:v>2.5514999999999999</c:v>
                </c:pt>
                <c:pt idx="1749">
                  <c:v>2.5705</c:v>
                </c:pt>
                <c:pt idx="1750">
                  <c:v>2.556</c:v>
                </c:pt>
                <c:pt idx="1751">
                  <c:v>2.556</c:v>
                </c:pt>
                <c:pt idx="1752">
                  <c:v>2.6320000000000001</c:v>
                </c:pt>
                <c:pt idx="1753">
                  <c:v>2.6160000000000001</c:v>
                </c:pt>
                <c:pt idx="1754">
                  <c:v>2.556</c:v>
                </c:pt>
                <c:pt idx="1755">
                  <c:v>2.6225000000000001</c:v>
                </c:pt>
                <c:pt idx="1756">
                  <c:v>2.6364999999999998</c:v>
                </c:pt>
                <c:pt idx="1757">
                  <c:v>2.754</c:v>
                </c:pt>
                <c:pt idx="1758">
                  <c:v>2.7910000000000004</c:v>
                </c:pt>
                <c:pt idx="1759">
                  <c:v>2.871</c:v>
                </c:pt>
                <c:pt idx="1760">
                  <c:v>2.7560000000000002</c:v>
                </c:pt>
                <c:pt idx="1761">
                  <c:v>2.774</c:v>
                </c:pt>
                <c:pt idx="1762">
                  <c:v>2.7170000000000001</c:v>
                </c:pt>
                <c:pt idx="1763">
                  <c:v>2.7560000000000002</c:v>
                </c:pt>
                <c:pt idx="1764">
                  <c:v>2.7415000000000003</c:v>
                </c:pt>
                <c:pt idx="1765">
                  <c:v>2.7945000000000002</c:v>
                </c:pt>
                <c:pt idx="1766">
                  <c:v>2.7694999999999999</c:v>
                </c:pt>
                <c:pt idx="1767">
                  <c:v>2.8194999999999997</c:v>
                </c:pt>
                <c:pt idx="1768">
                  <c:v>2.8410000000000002</c:v>
                </c:pt>
                <c:pt idx="1769">
                  <c:v>2.903</c:v>
                </c:pt>
                <c:pt idx="1770">
                  <c:v>2.9279999999999999</c:v>
                </c:pt>
                <c:pt idx="1771">
                  <c:v>2.851</c:v>
                </c:pt>
                <c:pt idx="1772">
                  <c:v>2.8479999999999999</c:v>
                </c:pt>
                <c:pt idx="1773">
                  <c:v>2.8354999999999997</c:v>
                </c:pt>
                <c:pt idx="1774">
                  <c:v>2.6970000000000001</c:v>
                </c:pt>
                <c:pt idx="1775">
                  <c:v>2.6029999999999998</c:v>
                </c:pt>
                <c:pt idx="1776">
                  <c:v>2.6040000000000001</c:v>
                </c:pt>
                <c:pt idx="1777">
                  <c:v>2.5939999999999999</c:v>
                </c:pt>
                <c:pt idx="1778">
                  <c:v>2.5499999999999998</c:v>
                </c:pt>
                <c:pt idx="1779">
                  <c:v>2.5089999999999999</c:v>
                </c:pt>
                <c:pt idx="1780">
                  <c:v>2.581</c:v>
                </c:pt>
                <c:pt idx="1781">
                  <c:v>2.5390000000000001</c:v>
                </c:pt>
                <c:pt idx="1782">
                  <c:v>2.5875000000000004</c:v>
                </c:pt>
                <c:pt idx="1783">
                  <c:v>2.5285000000000002</c:v>
                </c:pt>
                <c:pt idx="1784">
                  <c:v>2.5084999999999997</c:v>
                </c:pt>
                <c:pt idx="1785">
                  <c:v>2.4870000000000001</c:v>
                </c:pt>
                <c:pt idx="1786">
                  <c:v>2.5385</c:v>
                </c:pt>
                <c:pt idx="1787">
                  <c:v>2.5680000000000001</c:v>
                </c:pt>
                <c:pt idx="1788">
                  <c:v>2.5760000000000001</c:v>
                </c:pt>
                <c:pt idx="1789">
                  <c:v>2.6349999999999998</c:v>
                </c:pt>
                <c:pt idx="1790">
                  <c:v>2.5754999999999999</c:v>
                </c:pt>
                <c:pt idx="1791">
                  <c:v>2.5754999999999999</c:v>
                </c:pt>
                <c:pt idx="1792">
                  <c:v>2.5620000000000003</c:v>
                </c:pt>
                <c:pt idx="1793">
                  <c:v>2.5089999999999999</c:v>
                </c:pt>
                <c:pt idx="1794">
                  <c:v>2.5125000000000002</c:v>
                </c:pt>
                <c:pt idx="1795">
                  <c:v>2.548</c:v>
                </c:pt>
                <c:pt idx="1796">
                  <c:v>2.5640000000000001</c:v>
                </c:pt>
                <c:pt idx="1797">
                  <c:v>2.609</c:v>
                </c:pt>
                <c:pt idx="1798">
                  <c:v>2.5670000000000002</c:v>
                </c:pt>
                <c:pt idx="1799">
                  <c:v>2.5594999999999999</c:v>
                </c:pt>
                <c:pt idx="1800">
                  <c:v>2.5019999999999998</c:v>
                </c:pt>
                <c:pt idx="1801">
                  <c:v>2.5215000000000001</c:v>
                </c:pt>
                <c:pt idx="1802">
                  <c:v>2.4130000000000003</c:v>
                </c:pt>
                <c:pt idx="1803">
                  <c:v>2.4095</c:v>
                </c:pt>
                <c:pt idx="1804">
                  <c:v>2.3685</c:v>
                </c:pt>
                <c:pt idx="1805">
                  <c:v>2.4224999999999999</c:v>
                </c:pt>
                <c:pt idx="1806">
                  <c:v>2.4755000000000003</c:v>
                </c:pt>
                <c:pt idx="1807">
                  <c:v>2.5114999999999998</c:v>
                </c:pt>
                <c:pt idx="1808">
                  <c:v>2.5720000000000001</c:v>
                </c:pt>
                <c:pt idx="1809">
                  <c:v>2.6055000000000001</c:v>
                </c:pt>
                <c:pt idx="1810">
                  <c:v>2.5914999999999999</c:v>
                </c:pt>
                <c:pt idx="1811">
                  <c:v>2.5625</c:v>
                </c:pt>
                <c:pt idx="1812">
                  <c:v>2.5099999999999998</c:v>
                </c:pt>
                <c:pt idx="1813">
                  <c:v>2.4279999999999999</c:v>
                </c:pt>
                <c:pt idx="1814">
                  <c:v>2.3780000000000001</c:v>
                </c:pt>
                <c:pt idx="1815">
                  <c:v>2.3875000000000002</c:v>
                </c:pt>
                <c:pt idx="1816">
                  <c:v>2.3875000000000002</c:v>
                </c:pt>
                <c:pt idx="1817">
                  <c:v>2.448</c:v>
                </c:pt>
                <c:pt idx="1818">
                  <c:v>2.4344999999999999</c:v>
                </c:pt>
                <c:pt idx="1819">
                  <c:v>2.4969999999999999</c:v>
                </c:pt>
                <c:pt idx="1820">
                  <c:v>2.4930000000000003</c:v>
                </c:pt>
                <c:pt idx="1821">
                  <c:v>2.4874999999999998</c:v>
                </c:pt>
                <c:pt idx="1822">
                  <c:v>2.5289999999999999</c:v>
                </c:pt>
                <c:pt idx="1823">
                  <c:v>2.5034999999999998</c:v>
                </c:pt>
                <c:pt idx="1824">
                  <c:v>2.4649999999999999</c:v>
                </c:pt>
                <c:pt idx="1825">
                  <c:v>2.3860000000000001</c:v>
                </c:pt>
                <c:pt idx="1826">
                  <c:v>2.3860000000000001</c:v>
                </c:pt>
                <c:pt idx="1827">
                  <c:v>2.4015</c:v>
                </c:pt>
                <c:pt idx="1828">
                  <c:v>2.4195000000000002</c:v>
                </c:pt>
                <c:pt idx="1829">
                  <c:v>2.5190000000000001</c:v>
                </c:pt>
                <c:pt idx="1830">
                  <c:v>2.5415000000000001</c:v>
                </c:pt>
                <c:pt idx="1831">
                  <c:v>2.5415000000000001</c:v>
                </c:pt>
                <c:pt idx="1832">
                  <c:v>2.4649999999999999</c:v>
                </c:pt>
                <c:pt idx="1833">
                  <c:v>2.4844999999999997</c:v>
                </c:pt>
                <c:pt idx="1834">
                  <c:v>2.4255</c:v>
                </c:pt>
                <c:pt idx="1835">
                  <c:v>2.2984999999999998</c:v>
                </c:pt>
                <c:pt idx="1836">
                  <c:v>2.3499999999999996</c:v>
                </c:pt>
                <c:pt idx="1837">
                  <c:v>2.4135</c:v>
                </c:pt>
                <c:pt idx="1838">
                  <c:v>2.4039999999999999</c:v>
                </c:pt>
                <c:pt idx="1839">
                  <c:v>2.4885000000000002</c:v>
                </c:pt>
                <c:pt idx="1840">
                  <c:v>2.5324999999999998</c:v>
                </c:pt>
                <c:pt idx="1841">
                  <c:v>2.585</c:v>
                </c:pt>
                <c:pt idx="1842">
                  <c:v>2.4845000000000002</c:v>
                </c:pt>
                <c:pt idx="1843">
                  <c:v>2.5459999999999998</c:v>
                </c:pt>
                <c:pt idx="1844">
                  <c:v>2.5945</c:v>
                </c:pt>
                <c:pt idx="1845">
                  <c:v>2.536</c:v>
                </c:pt>
                <c:pt idx="1846">
                  <c:v>2.5294999999999996</c:v>
                </c:pt>
                <c:pt idx="1847">
                  <c:v>2.59</c:v>
                </c:pt>
                <c:pt idx="1848">
                  <c:v>2.5625</c:v>
                </c:pt>
                <c:pt idx="1849">
                  <c:v>2.4750000000000001</c:v>
                </c:pt>
                <c:pt idx="1850">
                  <c:v>2.4525000000000001</c:v>
                </c:pt>
                <c:pt idx="1851">
                  <c:v>2.4424999999999999</c:v>
                </c:pt>
                <c:pt idx="1852">
                  <c:v>2.3605</c:v>
                </c:pt>
                <c:pt idx="1853">
                  <c:v>2.3605</c:v>
                </c:pt>
                <c:pt idx="1854">
                  <c:v>2.3995000000000002</c:v>
                </c:pt>
                <c:pt idx="1855">
                  <c:v>2.4504999999999999</c:v>
                </c:pt>
                <c:pt idx="1856">
                  <c:v>2.5030000000000001</c:v>
                </c:pt>
                <c:pt idx="1857">
                  <c:v>2.4714999999999998</c:v>
                </c:pt>
                <c:pt idx="1858">
                  <c:v>2.516</c:v>
                </c:pt>
                <c:pt idx="1859">
                  <c:v>2.5655000000000001</c:v>
                </c:pt>
                <c:pt idx="1860">
                  <c:v>2.5819999999999999</c:v>
                </c:pt>
                <c:pt idx="1861">
                  <c:v>2.5954999999999999</c:v>
                </c:pt>
                <c:pt idx="1862">
                  <c:v>2.5825</c:v>
                </c:pt>
                <c:pt idx="1863">
                  <c:v>2.4954999999999998</c:v>
                </c:pt>
                <c:pt idx="1864">
                  <c:v>2.6079999999999997</c:v>
                </c:pt>
                <c:pt idx="1865">
                  <c:v>2.5694999999999997</c:v>
                </c:pt>
                <c:pt idx="1866">
                  <c:v>2.5634999999999999</c:v>
                </c:pt>
                <c:pt idx="1867">
                  <c:v>2.5979999999999999</c:v>
                </c:pt>
                <c:pt idx="1868">
                  <c:v>2.5</c:v>
                </c:pt>
                <c:pt idx="1869">
                  <c:v>2.4954999999999998</c:v>
                </c:pt>
                <c:pt idx="1870">
                  <c:v>2.6230000000000002</c:v>
                </c:pt>
                <c:pt idx="1871">
                  <c:v>2.847</c:v>
                </c:pt>
                <c:pt idx="1872">
                  <c:v>2.927</c:v>
                </c:pt>
                <c:pt idx="1873">
                  <c:v>2.7130000000000001</c:v>
                </c:pt>
                <c:pt idx="1874">
                  <c:v>2.6204999999999998</c:v>
                </c:pt>
                <c:pt idx="1875">
                  <c:v>2.7530000000000001</c:v>
                </c:pt>
                <c:pt idx="1876">
                  <c:v>2.7425000000000002</c:v>
                </c:pt>
                <c:pt idx="1877">
                  <c:v>2.7030000000000003</c:v>
                </c:pt>
                <c:pt idx="1878">
                  <c:v>2.669</c:v>
                </c:pt>
                <c:pt idx="1879">
                  <c:v>2.6755</c:v>
                </c:pt>
                <c:pt idx="1880">
                  <c:v>2.6435000000000004</c:v>
                </c:pt>
                <c:pt idx="1881">
                  <c:v>2.7410000000000001</c:v>
                </c:pt>
                <c:pt idx="1882">
                  <c:v>2.6680000000000001</c:v>
                </c:pt>
                <c:pt idx="1883">
                  <c:v>2.7044999999999999</c:v>
                </c:pt>
                <c:pt idx="1884">
                  <c:v>2.6259999999999999</c:v>
                </c:pt>
                <c:pt idx="1885">
                  <c:v>2.5489999999999999</c:v>
                </c:pt>
                <c:pt idx="1886">
                  <c:v>2.5489999999999999</c:v>
                </c:pt>
                <c:pt idx="1887">
                  <c:v>2.4690000000000003</c:v>
                </c:pt>
                <c:pt idx="1888">
                  <c:v>2.3704999999999998</c:v>
                </c:pt>
                <c:pt idx="1889">
                  <c:v>2.3135000000000003</c:v>
                </c:pt>
                <c:pt idx="1890">
                  <c:v>2.2415000000000003</c:v>
                </c:pt>
                <c:pt idx="1891">
                  <c:v>2.415</c:v>
                </c:pt>
                <c:pt idx="1892">
                  <c:v>2.5255000000000001</c:v>
                </c:pt>
                <c:pt idx="1893">
                  <c:v>2.5259999999999998</c:v>
                </c:pt>
                <c:pt idx="1894">
                  <c:v>2.5209999999999999</c:v>
                </c:pt>
                <c:pt idx="1895">
                  <c:v>2.4474999999999998</c:v>
                </c:pt>
                <c:pt idx="1896">
                  <c:v>2.3674999999999997</c:v>
                </c:pt>
                <c:pt idx="1897">
                  <c:v>2.2584999999999997</c:v>
                </c:pt>
                <c:pt idx="1898">
                  <c:v>2.4264999999999999</c:v>
                </c:pt>
                <c:pt idx="1899">
                  <c:v>2.5715000000000003</c:v>
                </c:pt>
                <c:pt idx="1900">
                  <c:v>2.5855000000000001</c:v>
                </c:pt>
                <c:pt idx="1901">
                  <c:v>2.6814999999999998</c:v>
                </c:pt>
                <c:pt idx="1902">
                  <c:v>2.72</c:v>
                </c:pt>
                <c:pt idx="1903">
                  <c:v>2.6284999999999998</c:v>
                </c:pt>
                <c:pt idx="1904">
                  <c:v>2.66</c:v>
                </c:pt>
                <c:pt idx="1905">
                  <c:v>2.5999999999999996</c:v>
                </c:pt>
                <c:pt idx="1906">
                  <c:v>2.5840000000000001</c:v>
                </c:pt>
                <c:pt idx="1907">
                  <c:v>2.645</c:v>
                </c:pt>
                <c:pt idx="1908">
                  <c:v>2.706</c:v>
                </c:pt>
                <c:pt idx="1909">
                  <c:v>2.6295000000000002</c:v>
                </c:pt>
                <c:pt idx="1910">
                  <c:v>2.6444999999999999</c:v>
                </c:pt>
                <c:pt idx="1911">
                  <c:v>2.6444999999999999</c:v>
                </c:pt>
                <c:pt idx="1912">
                  <c:v>2.8130000000000002</c:v>
                </c:pt>
                <c:pt idx="1913">
                  <c:v>2.9130000000000003</c:v>
                </c:pt>
                <c:pt idx="1914">
                  <c:v>2.8505000000000003</c:v>
                </c:pt>
                <c:pt idx="1915">
                  <c:v>2.9249999999999998</c:v>
                </c:pt>
                <c:pt idx="1916">
                  <c:v>2.8635000000000002</c:v>
                </c:pt>
                <c:pt idx="1917">
                  <c:v>2.9159999999999999</c:v>
                </c:pt>
                <c:pt idx="1918">
                  <c:v>2.9769999999999999</c:v>
                </c:pt>
                <c:pt idx="1919">
                  <c:v>2.8239999999999998</c:v>
                </c:pt>
                <c:pt idx="1920">
                  <c:v>2.7655000000000003</c:v>
                </c:pt>
                <c:pt idx="1921">
                  <c:v>2.7279999999999998</c:v>
                </c:pt>
                <c:pt idx="1922">
                  <c:v>2.742</c:v>
                </c:pt>
                <c:pt idx="1923">
                  <c:v>2.8650000000000002</c:v>
                </c:pt>
                <c:pt idx="1924">
                  <c:v>2.944</c:v>
                </c:pt>
                <c:pt idx="1925">
                  <c:v>3.0385</c:v>
                </c:pt>
                <c:pt idx="1926">
                  <c:v>2.9915000000000003</c:v>
                </c:pt>
                <c:pt idx="1927">
                  <c:v>3.0549999999999997</c:v>
                </c:pt>
                <c:pt idx="1928">
                  <c:v>2.8109999999999999</c:v>
                </c:pt>
                <c:pt idx="1929">
                  <c:v>2.9350000000000001</c:v>
                </c:pt>
                <c:pt idx="1930">
                  <c:v>2.9864999999999999</c:v>
                </c:pt>
                <c:pt idx="1931">
                  <c:v>3.2035</c:v>
                </c:pt>
                <c:pt idx="1932">
                  <c:v>3.0375000000000001</c:v>
                </c:pt>
                <c:pt idx="1933">
                  <c:v>3.2614999999999998</c:v>
                </c:pt>
                <c:pt idx="1934">
                  <c:v>3.2610000000000001</c:v>
                </c:pt>
                <c:pt idx="1935">
                  <c:v>3.4130000000000003</c:v>
                </c:pt>
                <c:pt idx="1936">
                  <c:v>3.4584999999999999</c:v>
                </c:pt>
                <c:pt idx="1937">
                  <c:v>3.601</c:v>
                </c:pt>
                <c:pt idx="1938">
                  <c:v>3.6334999999999997</c:v>
                </c:pt>
                <c:pt idx="1939">
                  <c:v>3.6185</c:v>
                </c:pt>
                <c:pt idx="1940">
                  <c:v>3.661</c:v>
                </c:pt>
                <c:pt idx="1941">
                  <c:v>3.6105</c:v>
                </c:pt>
                <c:pt idx="1942">
                  <c:v>3.6639999999999997</c:v>
                </c:pt>
                <c:pt idx="1943">
                  <c:v>3.5905</c:v>
                </c:pt>
                <c:pt idx="1944">
                  <c:v>3.536</c:v>
                </c:pt>
                <c:pt idx="1945">
                  <c:v>3.6190000000000002</c:v>
                </c:pt>
                <c:pt idx="1946">
                  <c:v>3.577</c:v>
                </c:pt>
                <c:pt idx="1947">
                  <c:v>3.6039999999999996</c:v>
                </c:pt>
                <c:pt idx="1948">
                  <c:v>3.528</c:v>
                </c:pt>
                <c:pt idx="1949">
                  <c:v>3.5230000000000001</c:v>
                </c:pt>
                <c:pt idx="1950">
                  <c:v>3.5644999999999998</c:v>
                </c:pt>
                <c:pt idx="1951">
                  <c:v>3.6555</c:v>
                </c:pt>
                <c:pt idx="1952">
                  <c:v>3.7530000000000001</c:v>
                </c:pt>
                <c:pt idx="1953">
                  <c:v>3.7359999999999998</c:v>
                </c:pt>
                <c:pt idx="1954">
                  <c:v>3.7475000000000001</c:v>
                </c:pt>
                <c:pt idx="1955">
                  <c:v>3.7875000000000001</c:v>
                </c:pt>
                <c:pt idx="1956">
                  <c:v>3.7875000000000001</c:v>
                </c:pt>
                <c:pt idx="1957">
                  <c:v>3.766</c:v>
                </c:pt>
                <c:pt idx="1958">
                  <c:v>3.7454999999999998</c:v>
                </c:pt>
                <c:pt idx="1959">
                  <c:v>3.6785000000000001</c:v>
                </c:pt>
                <c:pt idx="1960">
                  <c:v>3.6135000000000002</c:v>
                </c:pt>
                <c:pt idx="1961">
                  <c:v>3.524</c:v>
                </c:pt>
                <c:pt idx="1962">
                  <c:v>3.5409999999999999</c:v>
                </c:pt>
                <c:pt idx="1963">
                  <c:v>3.5990000000000002</c:v>
                </c:pt>
                <c:pt idx="1964">
                  <c:v>3.6015000000000001</c:v>
                </c:pt>
                <c:pt idx="1965">
                  <c:v>3.5789999999999997</c:v>
                </c:pt>
                <c:pt idx="1966">
                  <c:v>3.5750000000000002</c:v>
                </c:pt>
                <c:pt idx="1967">
                  <c:v>3.552</c:v>
                </c:pt>
                <c:pt idx="1968">
                  <c:v>3.585</c:v>
                </c:pt>
                <c:pt idx="1969">
                  <c:v>3.6974999999999998</c:v>
                </c:pt>
                <c:pt idx="1970">
                  <c:v>3.593</c:v>
                </c:pt>
                <c:pt idx="1971">
                  <c:v>3.5760000000000001</c:v>
                </c:pt>
                <c:pt idx="1972">
                  <c:v>3.6070000000000002</c:v>
                </c:pt>
                <c:pt idx="1973">
                  <c:v>3.5629999999999997</c:v>
                </c:pt>
                <c:pt idx="1974">
                  <c:v>3.6269999999999998</c:v>
                </c:pt>
                <c:pt idx="1975">
                  <c:v>3.6275000000000004</c:v>
                </c:pt>
                <c:pt idx="1976">
                  <c:v>3.605</c:v>
                </c:pt>
                <c:pt idx="1977">
                  <c:v>3.6379999999999999</c:v>
                </c:pt>
                <c:pt idx="1978">
                  <c:v>3.5420000000000003</c:v>
                </c:pt>
                <c:pt idx="1979">
                  <c:v>3.6434999999999995</c:v>
                </c:pt>
                <c:pt idx="1980">
                  <c:v>3.6585000000000001</c:v>
                </c:pt>
                <c:pt idx="1981">
                  <c:v>3.6585000000000001</c:v>
                </c:pt>
                <c:pt idx="1982">
                  <c:v>3.6404999999999998</c:v>
                </c:pt>
                <c:pt idx="1983">
                  <c:v>3.7065000000000001</c:v>
                </c:pt>
                <c:pt idx="1984">
                  <c:v>3.6825000000000001</c:v>
                </c:pt>
                <c:pt idx="1985">
                  <c:v>3.6985000000000001</c:v>
                </c:pt>
                <c:pt idx="1986">
                  <c:v>3.7225000000000001</c:v>
                </c:pt>
                <c:pt idx="1987">
                  <c:v>3.7380000000000004</c:v>
                </c:pt>
                <c:pt idx="1988">
                  <c:v>3.738</c:v>
                </c:pt>
                <c:pt idx="1989">
                  <c:v>3.6724999999999999</c:v>
                </c:pt>
                <c:pt idx="1990">
                  <c:v>3.7104999999999997</c:v>
                </c:pt>
                <c:pt idx="1991">
                  <c:v>3.7394999999999996</c:v>
                </c:pt>
                <c:pt idx="1992">
                  <c:v>3.7854999999999999</c:v>
                </c:pt>
                <c:pt idx="1993">
                  <c:v>3.7320000000000002</c:v>
                </c:pt>
                <c:pt idx="1994">
                  <c:v>3.7824999999999998</c:v>
                </c:pt>
                <c:pt idx="1995">
                  <c:v>3.7355</c:v>
                </c:pt>
                <c:pt idx="1996">
                  <c:v>3.7169999999999996</c:v>
                </c:pt>
                <c:pt idx="1997">
                  <c:v>3.7040000000000002</c:v>
                </c:pt>
                <c:pt idx="1998">
                  <c:v>3.77</c:v>
                </c:pt>
                <c:pt idx="1999">
                  <c:v>3.8005000000000004</c:v>
                </c:pt>
                <c:pt idx="2000">
                  <c:v>3.8304999999999998</c:v>
                </c:pt>
                <c:pt idx="2001">
                  <c:v>3.843</c:v>
                </c:pt>
                <c:pt idx="2002">
                  <c:v>3.8635000000000002</c:v>
                </c:pt>
                <c:pt idx="2003">
                  <c:v>3.9055</c:v>
                </c:pt>
                <c:pt idx="2004">
                  <c:v>3.85</c:v>
                </c:pt>
                <c:pt idx="2005">
                  <c:v>3.9105000000000003</c:v>
                </c:pt>
                <c:pt idx="2006">
                  <c:v>3.9295</c:v>
                </c:pt>
                <c:pt idx="2007">
                  <c:v>3.9364999999999997</c:v>
                </c:pt>
                <c:pt idx="2008">
                  <c:v>3.9384999999999999</c:v>
                </c:pt>
                <c:pt idx="2009">
                  <c:v>3.899</c:v>
                </c:pt>
                <c:pt idx="2010">
                  <c:v>3.9165000000000001</c:v>
                </c:pt>
                <c:pt idx="2011">
                  <c:v>3.9395000000000002</c:v>
                </c:pt>
                <c:pt idx="2012">
                  <c:v>4.0244999999999997</c:v>
                </c:pt>
                <c:pt idx="2013">
                  <c:v>4.0020000000000007</c:v>
                </c:pt>
                <c:pt idx="2014">
                  <c:v>4.0339999999999998</c:v>
                </c:pt>
                <c:pt idx="2015">
                  <c:v>4.1210000000000004</c:v>
                </c:pt>
                <c:pt idx="2016">
                  <c:v>4.1109999999999998</c:v>
                </c:pt>
                <c:pt idx="2017">
                  <c:v>4.0819999999999999</c:v>
                </c:pt>
                <c:pt idx="2018">
                  <c:v>4.0715000000000003</c:v>
                </c:pt>
                <c:pt idx="2019">
                  <c:v>3.9929999999999999</c:v>
                </c:pt>
                <c:pt idx="2020">
                  <c:v>3.9485000000000001</c:v>
                </c:pt>
                <c:pt idx="2021">
                  <c:v>3.9649999999999999</c:v>
                </c:pt>
                <c:pt idx="2022">
                  <c:v>3.9904999999999999</c:v>
                </c:pt>
                <c:pt idx="2023">
                  <c:v>3.9699999999999998</c:v>
                </c:pt>
                <c:pt idx="2024">
                  <c:v>4.0169999999999995</c:v>
                </c:pt>
                <c:pt idx="2025">
                  <c:v>3.9645000000000001</c:v>
                </c:pt>
                <c:pt idx="2026">
                  <c:v>3.9710000000000001</c:v>
                </c:pt>
                <c:pt idx="2027">
                  <c:v>3.9450000000000003</c:v>
                </c:pt>
                <c:pt idx="2028">
                  <c:v>3.9005000000000001</c:v>
                </c:pt>
                <c:pt idx="2029">
                  <c:v>3.883</c:v>
                </c:pt>
                <c:pt idx="2030">
                  <c:v>3.891</c:v>
                </c:pt>
                <c:pt idx="2031">
                  <c:v>3.8440000000000003</c:v>
                </c:pt>
                <c:pt idx="2032">
                  <c:v>3.8470000000000004</c:v>
                </c:pt>
                <c:pt idx="2033">
                  <c:v>3.7640000000000002</c:v>
                </c:pt>
                <c:pt idx="2034">
                  <c:v>3.88</c:v>
                </c:pt>
                <c:pt idx="2035">
                  <c:v>3.9470000000000001</c:v>
                </c:pt>
                <c:pt idx="2036">
                  <c:v>3.9765000000000001</c:v>
                </c:pt>
                <c:pt idx="2037">
                  <c:v>3.9299999999999997</c:v>
                </c:pt>
                <c:pt idx="2038">
                  <c:v>4.0385</c:v>
                </c:pt>
                <c:pt idx="2039">
                  <c:v>4.1069999999999993</c:v>
                </c:pt>
                <c:pt idx="2040">
                  <c:v>4.0685000000000002</c:v>
                </c:pt>
                <c:pt idx="2041">
                  <c:v>4.0444999999999993</c:v>
                </c:pt>
                <c:pt idx="2042">
                  <c:v>4.0884999999999998</c:v>
                </c:pt>
                <c:pt idx="2043">
                  <c:v>4.0194999999999999</c:v>
                </c:pt>
                <c:pt idx="2044">
                  <c:v>3.9370000000000003</c:v>
                </c:pt>
                <c:pt idx="2045">
                  <c:v>3.9654999999999996</c:v>
                </c:pt>
                <c:pt idx="2046">
                  <c:v>3.9554999999999998</c:v>
                </c:pt>
                <c:pt idx="2047">
                  <c:v>3.9965000000000002</c:v>
                </c:pt>
                <c:pt idx="2048">
                  <c:v>4.0350000000000001</c:v>
                </c:pt>
                <c:pt idx="2049">
                  <c:v>4.0295000000000005</c:v>
                </c:pt>
                <c:pt idx="2050">
                  <c:v>4.1370000000000005</c:v>
                </c:pt>
                <c:pt idx="2051">
                  <c:v>4.1334999999999997</c:v>
                </c:pt>
                <c:pt idx="2052">
                  <c:v>4.1215000000000002</c:v>
                </c:pt>
                <c:pt idx="2053">
                  <c:v>4.1509999999999998</c:v>
                </c:pt>
                <c:pt idx="2054">
                  <c:v>4.1340000000000003</c:v>
                </c:pt>
                <c:pt idx="2055">
                  <c:v>4.1464999999999996</c:v>
                </c:pt>
                <c:pt idx="2056">
                  <c:v>4.16</c:v>
                </c:pt>
                <c:pt idx="2057">
                  <c:v>4.2314999999999996</c:v>
                </c:pt>
                <c:pt idx="2058">
                  <c:v>4.18</c:v>
                </c:pt>
                <c:pt idx="2059">
                  <c:v>4.2524999999999995</c:v>
                </c:pt>
                <c:pt idx="2060">
                  <c:v>4.1645000000000003</c:v>
                </c:pt>
                <c:pt idx="2061">
                  <c:v>4.1835000000000004</c:v>
                </c:pt>
                <c:pt idx="2062">
                  <c:v>4.1085000000000003</c:v>
                </c:pt>
                <c:pt idx="2063">
                  <c:v>4.0500000000000007</c:v>
                </c:pt>
                <c:pt idx="2064">
                  <c:v>4.0295000000000005</c:v>
                </c:pt>
                <c:pt idx="2065">
                  <c:v>3.972</c:v>
                </c:pt>
                <c:pt idx="2066">
                  <c:v>3.9260000000000002</c:v>
                </c:pt>
                <c:pt idx="2067">
                  <c:v>3.9795000000000003</c:v>
                </c:pt>
                <c:pt idx="2068">
                  <c:v>4.0019999999999998</c:v>
                </c:pt>
                <c:pt idx="2069">
                  <c:v>3.9104999999999999</c:v>
                </c:pt>
                <c:pt idx="2070">
                  <c:v>3.9820000000000002</c:v>
                </c:pt>
                <c:pt idx="2071">
                  <c:v>3.9859999999999998</c:v>
                </c:pt>
                <c:pt idx="2072">
                  <c:v>4.0305</c:v>
                </c:pt>
                <c:pt idx="2073">
                  <c:v>3.9345000000000003</c:v>
                </c:pt>
                <c:pt idx="2074">
                  <c:v>3.9660000000000002</c:v>
                </c:pt>
                <c:pt idx="2075">
                  <c:v>3.9299999999999997</c:v>
                </c:pt>
                <c:pt idx="2076">
                  <c:v>3.9279999999999999</c:v>
                </c:pt>
                <c:pt idx="2077">
                  <c:v>3.899</c:v>
                </c:pt>
                <c:pt idx="2078">
                  <c:v>3.9495</c:v>
                </c:pt>
                <c:pt idx="2079">
                  <c:v>3.915</c:v>
                </c:pt>
                <c:pt idx="2080">
                  <c:v>3.8734999999999999</c:v>
                </c:pt>
                <c:pt idx="2081">
                  <c:v>3.9059999999999997</c:v>
                </c:pt>
                <c:pt idx="2082">
                  <c:v>3.9535</c:v>
                </c:pt>
                <c:pt idx="2083">
                  <c:v>4.0060000000000002</c:v>
                </c:pt>
                <c:pt idx="2084">
                  <c:v>3.8715000000000002</c:v>
                </c:pt>
                <c:pt idx="2085">
                  <c:v>3.8659999999999997</c:v>
                </c:pt>
                <c:pt idx="2086">
                  <c:v>3.8149999999999999</c:v>
                </c:pt>
                <c:pt idx="2087">
                  <c:v>3.8955000000000002</c:v>
                </c:pt>
                <c:pt idx="2088">
                  <c:v>3.8915000000000002</c:v>
                </c:pt>
                <c:pt idx="2089">
                  <c:v>4.0069999999999997</c:v>
                </c:pt>
                <c:pt idx="2090">
                  <c:v>3.867</c:v>
                </c:pt>
                <c:pt idx="2091">
                  <c:v>3.9329999999999998</c:v>
                </c:pt>
                <c:pt idx="2092">
                  <c:v>3.931</c:v>
                </c:pt>
                <c:pt idx="2093">
                  <c:v>3.8975</c:v>
                </c:pt>
                <c:pt idx="2094">
                  <c:v>3.8620000000000001</c:v>
                </c:pt>
                <c:pt idx="2095">
                  <c:v>3.89</c:v>
                </c:pt>
                <c:pt idx="2096">
                  <c:v>3.8839999999999999</c:v>
                </c:pt>
                <c:pt idx="2097">
                  <c:v>3.9794999999999998</c:v>
                </c:pt>
                <c:pt idx="2098">
                  <c:v>4.0649999999999995</c:v>
                </c:pt>
                <c:pt idx="2099">
                  <c:v>4.0025000000000004</c:v>
                </c:pt>
                <c:pt idx="2100">
                  <c:v>3.843</c:v>
                </c:pt>
                <c:pt idx="2101">
                  <c:v>3.8754999999999997</c:v>
                </c:pt>
                <c:pt idx="2102">
                  <c:v>3.8025000000000002</c:v>
                </c:pt>
                <c:pt idx="2103">
                  <c:v>3.8654999999999999</c:v>
                </c:pt>
                <c:pt idx="2104">
                  <c:v>3.7480000000000002</c:v>
                </c:pt>
                <c:pt idx="2105">
                  <c:v>3.5815000000000001</c:v>
                </c:pt>
                <c:pt idx="2106">
                  <c:v>3.6610000000000005</c:v>
                </c:pt>
                <c:pt idx="2107">
                  <c:v>3.6225000000000001</c:v>
                </c:pt>
                <c:pt idx="2108">
                  <c:v>3.6034999999999999</c:v>
                </c:pt>
                <c:pt idx="2109">
                  <c:v>3.4550000000000001</c:v>
                </c:pt>
                <c:pt idx="2110">
                  <c:v>3.4815</c:v>
                </c:pt>
                <c:pt idx="2111">
                  <c:v>3.5389999999999997</c:v>
                </c:pt>
                <c:pt idx="2112">
                  <c:v>3.593</c:v>
                </c:pt>
                <c:pt idx="2113">
                  <c:v>3.5975000000000001</c:v>
                </c:pt>
                <c:pt idx="2114">
                  <c:v>3.4829999999999997</c:v>
                </c:pt>
                <c:pt idx="2115">
                  <c:v>3.5050000000000003</c:v>
                </c:pt>
                <c:pt idx="2116">
                  <c:v>3.5590000000000002</c:v>
                </c:pt>
                <c:pt idx="2117">
                  <c:v>3.5895000000000001</c:v>
                </c:pt>
                <c:pt idx="2118">
                  <c:v>3.5819999999999999</c:v>
                </c:pt>
                <c:pt idx="2119">
                  <c:v>3.5540000000000003</c:v>
                </c:pt>
                <c:pt idx="2120">
                  <c:v>3.6885000000000003</c:v>
                </c:pt>
                <c:pt idx="2121">
                  <c:v>3.5395000000000003</c:v>
                </c:pt>
                <c:pt idx="2122">
                  <c:v>3.4445000000000001</c:v>
                </c:pt>
                <c:pt idx="2123">
                  <c:v>3.4329999999999998</c:v>
                </c:pt>
                <c:pt idx="2124">
                  <c:v>3.4530000000000003</c:v>
                </c:pt>
                <c:pt idx="2125">
                  <c:v>3.3365</c:v>
                </c:pt>
                <c:pt idx="2126">
                  <c:v>3.3260000000000001</c:v>
                </c:pt>
                <c:pt idx="2127">
                  <c:v>3.2815000000000003</c:v>
                </c:pt>
                <c:pt idx="2128">
                  <c:v>3.3065000000000002</c:v>
                </c:pt>
                <c:pt idx="2129">
                  <c:v>3.258</c:v>
                </c:pt>
                <c:pt idx="2130">
                  <c:v>3.3144999999999998</c:v>
                </c:pt>
                <c:pt idx="2131">
                  <c:v>3.2925</c:v>
                </c:pt>
                <c:pt idx="2132">
                  <c:v>3.3544999999999998</c:v>
                </c:pt>
                <c:pt idx="2133">
                  <c:v>3.3895</c:v>
                </c:pt>
                <c:pt idx="2134">
                  <c:v>3.3185000000000002</c:v>
                </c:pt>
                <c:pt idx="2135">
                  <c:v>3.2364999999999999</c:v>
                </c:pt>
                <c:pt idx="2136">
                  <c:v>3.2430000000000003</c:v>
                </c:pt>
                <c:pt idx="2137">
                  <c:v>3.2545000000000002</c:v>
                </c:pt>
                <c:pt idx="2138">
                  <c:v>3.1859999999999999</c:v>
                </c:pt>
                <c:pt idx="2139">
                  <c:v>3.1955</c:v>
                </c:pt>
                <c:pt idx="2140">
                  <c:v>3.2320000000000002</c:v>
                </c:pt>
                <c:pt idx="2141">
                  <c:v>3.2705000000000002</c:v>
                </c:pt>
                <c:pt idx="2142">
                  <c:v>3.2124999999999999</c:v>
                </c:pt>
                <c:pt idx="2143">
                  <c:v>3.1204999999999998</c:v>
                </c:pt>
                <c:pt idx="2144">
                  <c:v>3.1265000000000001</c:v>
                </c:pt>
                <c:pt idx="2145">
                  <c:v>3.0720000000000001</c:v>
                </c:pt>
                <c:pt idx="2146">
                  <c:v>3.0720000000000001</c:v>
                </c:pt>
                <c:pt idx="2147">
                  <c:v>3.0489999999999999</c:v>
                </c:pt>
                <c:pt idx="2148">
                  <c:v>3.0375000000000001</c:v>
                </c:pt>
                <c:pt idx="2149">
                  <c:v>3.1110000000000002</c:v>
                </c:pt>
                <c:pt idx="2150">
                  <c:v>3.0924999999999998</c:v>
                </c:pt>
                <c:pt idx="2151">
                  <c:v>3.1139999999999999</c:v>
                </c:pt>
                <c:pt idx="2152">
                  <c:v>3.0990000000000002</c:v>
                </c:pt>
                <c:pt idx="2153">
                  <c:v>3.0949999999999998</c:v>
                </c:pt>
                <c:pt idx="2154">
                  <c:v>3.0629999999999997</c:v>
                </c:pt>
                <c:pt idx="2155">
                  <c:v>3.1224999999999996</c:v>
                </c:pt>
                <c:pt idx="2156">
                  <c:v>3.2010000000000001</c:v>
                </c:pt>
                <c:pt idx="2157">
                  <c:v>3.1419999999999999</c:v>
                </c:pt>
                <c:pt idx="2158">
                  <c:v>3.1555</c:v>
                </c:pt>
                <c:pt idx="2159">
                  <c:v>3.1795</c:v>
                </c:pt>
                <c:pt idx="2160">
                  <c:v>3.2904999999999998</c:v>
                </c:pt>
                <c:pt idx="2161">
                  <c:v>3.3214999999999999</c:v>
                </c:pt>
                <c:pt idx="2162">
                  <c:v>3.3445</c:v>
                </c:pt>
                <c:pt idx="2163">
                  <c:v>3.2974999999999999</c:v>
                </c:pt>
                <c:pt idx="2164">
                  <c:v>3.2404999999999999</c:v>
                </c:pt>
                <c:pt idx="2165">
                  <c:v>3.2995000000000001</c:v>
                </c:pt>
                <c:pt idx="2166">
                  <c:v>3.3319999999999999</c:v>
                </c:pt>
                <c:pt idx="2167">
                  <c:v>3.3005</c:v>
                </c:pt>
                <c:pt idx="2168">
                  <c:v>3.1935000000000002</c:v>
                </c:pt>
                <c:pt idx="2169">
                  <c:v>3.129</c:v>
                </c:pt>
                <c:pt idx="2170">
                  <c:v>3.2444999999999999</c:v>
                </c:pt>
                <c:pt idx="2171">
                  <c:v>3.2404999999999999</c:v>
                </c:pt>
                <c:pt idx="2172">
                  <c:v>3.17</c:v>
                </c:pt>
                <c:pt idx="2173">
                  <c:v>3.1110000000000002</c:v>
                </c:pt>
                <c:pt idx="2174">
                  <c:v>2.9929999999999999</c:v>
                </c:pt>
                <c:pt idx="2175">
                  <c:v>3.056</c:v>
                </c:pt>
                <c:pt idx="2176">
                  <c:v>3.1680000000000001</c:v>
                </c:pt>
                <c:pt idx="2177">
                  <c:v>2.9944999999999999</c:v>
                </c:pt>
                <c:pt idx="2178">
                  <c:v>3.0529999999999999</c:v>
                </c:pt>
                <c:pt idx="2179">
                  <c:v>3.0255000000000001</c:v>
                </c:pt>
                <c:pt idx="2180">
                  <c:v>3.1315</c:v>
                </c:pt>
                <c:pt idx="2181">
                  <c:v>3.1364999999999998</c:v>
                </c:pt>
                <c:pt idx="2182">
                  <c:v>3.1160000000000001</c:v>
                </c:pt>
                <c:pt idx="2183">
                  <c:v>3.1840000000000002</c:v>
                </c:pt>
                <c:pt idx="2184">
                  <c:v>3.1989999999999998</c:v>
                </c:pt>
                <c:pt idx="2185">
                  <c:v>3.1379999999999999</c:v>
                </c:pt>
                <c:pt idx="2186">
                  <c:v>3.266</c:v>
                </c:pt>
                <c:pt idx="2187">
                  <c:v>3.3475000000000001</c:v>
                </c:pt>
                <c:pt idx="2188">
                  <c:v>3.3014999999999999</c:v>
                </c:pt>
                <c:pt idx="2189">
                  <c:v>3.383</c:v>
                </c:pt>
                <c:pt idx="2190">
                  <c:v>3.4240000000000004</c:v>
                </c:pt>
                <c:pt idx="2191">
                  <c:v>3.4065000000000003</c:v>
                </c:pt>
                <c:pt idx="2192">
                  <c:v>3.4770000000000003</c:v>
                </c:pt>
                <c:pt idx="2193">
                  <c:v>3.516</c:v>
                </c:pt>
                <c:pt idx="2194">
                  <c:v>3.48</c:v>
                </c:pt>
                <c:pt idx="2195">
                  <c:v>3.5129999999999999</c:v>
                </c:pt>
                <c:pt idx="2196">
                  <c:v>3.448</c:v>
                </c:pt>
                <c:pt idx="2197">
                  <c:v>3.53</c:v>
                </c:pt>
                <c:pt idx="2198">
                  <c:v>3.5260000000000002</c:v>
                </c:pt>
                <c:pt idx="2199">
                  <c:v>3.5649999999999999</c:v>
                </c:pt>
                <c:pt idx="2200">
                  <c:v>3.5065</c:v>
                </c:pt>
                <c:pt idx="2201">
                  <c:v>3.5054999999999996</c:v>
                </c:pt>
                <c:pt idx="2202">
                  <c:v>3.444</c:v>
                </c:pt>
                <c:pt idx="2203">
                  <c:v>3.3849999999999998</c:v>
                </c:pt>
                <c:pt idx="2204">
                  <c:v>3.4649999999999999</c:v>
                </c:pt>
                <c:pt idx="2205">
                  <c:v>3.4664999999999999</c:v>
                </c:pt>
                <c:pt idx="2206">
                  <c:v>3.431</c:v>
                </c:pt>
                <c:pt idx="2207">
                  <c:v>3.4915000000000003</c:v>
                </c:pt>
                <c:pt idx="2208">
                  <c:v>3.5365000000000002</c:v>
                </c:pt>
                <c:pt idx="2209">
                  <c:v>3.6150000000000002</c:v>
                </c:pt>
                <c:pt idx="2210">
                  <c:v>3.5609999999999999</c:v>
                </c:pt>
                <c:pt idx="2211">
                  <c:v>3.5454999999999997</c:v>
                </c:pt>
                <c:pt idx="2212">
                  <c:v>3.5225</c:v>
                </c:pt>
                <c:pt idx="2213">
                  <c:v>3.47</c:v>
                </c:pt>
                <c:pt idx="2214">
                  <c:v>3.4115000000000002</c:v>
                </c:pt>
                <c:pt idx="2215">
                  <c:v>3.4590000000000001</c:v>
                </c:pt>
                <c:pt idx="2216">
                  <c:v>3.4610000000000003</c:v>
                </c:pt>
                <c:pt idx="2217">
                  <c:v>3.4219999999999997</c:v>
                </c:pt>
                <c:pt idx="2218">
                  <c:v>3.411</c:v>
                </c:pt>
                <c:pt idx="2219">
                  <c:v>3.4415</c:v>
                </c:pt>
                <c:pt idx="2220">
                  <c:v>3.5125000000000002</c:v>
                </c:pt>
                <c:pt idx="2221">
                  <c:v>3.5865</c:v>
                </c:pt>
                <c:pt idx="2222">
                  <c:v>3.6220000000000003</c:v>
                </c:pt>
                <c:pt idx="2223">
                  <c:v>3.5910000000000002</c:v>
                </c:pt>
                <c:pt idx="2224">
                  <c:v>3.6345000000000001</c:v>
                </c:pt>
                <c:pt idx="2225">
                  <c:v>3.7035</c:v>
                </c:pt>
                <c:pt idx="2226">
                  <c:v>3.6829999999999998</c:v>
                </c:pt>
                <c:pt idx="2227">
                  <c:v>3.6565000000000003</c:v>
                </c:pt>
                <c:pt idx="2228">
                  <c:v>3.7220000000000004</c:v>
                </c:pt>
                <c:pt idx="2229">
                  <c:v>3.7619999999999996</c:v>
                </c:pt>
                <c:pt idx="2230">
                  <c:v>3.7174999999999998</c:v>
                </c:pt>
                <c:pt idx="2231">
                  <c:v>3.6930000000000001</c:v>
                </c:pt>
                <c:pt idx="2232">
                  <c:v>3.7774999999999999</c:v>
                </c:pt>
                <c:pt idx="2233">
                  <c:v>3.6429999999999998</c:v>
                </c:pt>
                <c:pt idx="2234">
                  <c:v>3.6494999999999997</c:v>
                </c:pt>
                <c:pt idx="2235">
                  <c:v>3.613</c:v>
                </c:pt>
                <c:pt idx="2236">
                  <c:v>3.6675000000000004</c:v>
                </c:pt>
                <c:pt idx="2237">
                  <c:v>3.8185000000000002</c:v>
                </c:pt>
                <c:pt idx="2238">
                  <c:v>3.7910000000000004</c:v>
                </c:pt>
                <c:pt idx="2239">
                  <c:v>3.7204999999999999</c:v>
                </c:pt>
                <c:pt idx="2240">
                  <c:v>3.746</c:v>
                </c:pt>
                <c:pt idx="2241">
                  <c:v>3.7519999999999998</c:v>
                </c:pt>
                <c:pt idx="2242">
                  <c:v>3.8090000000000002</c:v>
                </c:pt>
                <c:pt idx="2243">
                  <c:v>3.6414999999999997</c:v>
                </c:pt>
                <c:pt idx="2244">
                  <c:v>3.609</c:v>
                </c:pt>
                <c:pt idx="2245">
                  <c:v>3.6405000000000003</c:v>
                </c:pt>
                <c:pt idx="2246">
                  <c:v>3.67</c:v>
                </c:pt>
                <c:pt idx="2247">
                  <c:v>3.6515000000000004</c:v>
                </c:pt>
                <c:pt idx="2248">
                  <c:v>3.8069999999999999</c:v>
                </c:pt>
                <c:pt idx="2249">
                  <c:v>3.7890000000000001</c:v>
                </c:pt>
                <c:pt idx="2250">
                  <c:v>3.9245000000000001</c:v>
                </c:pt>
                <c:pt idx="2251">
                  <c:v>3.8980000000000001</c:v>
                </c:pt>
                <c:pt idx="2252">
                  <c:v>3.9794999999999998</c:v>
                </c:pt>
                <c:pt idx="2253">
                  <c:v>4.0270000000000001</c:v>
                </c:pt>
                <c:pt idx="2254">
                  <c:v>3.9729999999999999</c:v>
                </c:pt>
                <c:pt idx="2255">
                  <c:v>3.9769999999999999</c:v>
                </c:pt>
                <c:pt idx="2256">
                  <c:v>3.8514999999999997</c:v>
                </c:pt>
                <c:pt idx="2257">
                  <c:v>3.7984999999999998</c:v>
                </c:pt>
                <c:pt idx="2258">
                  <c:v>3.9634999999999998</c:v>
                </c:pt>
                <c:pt idx="2259">
                  <c:v>4.0025000000000004</c:v>
                </c:pt>
                <c:pt idx="2260">
                  <c:v>4.1059999999999999</c:v>
                </c:pt>
                <c:pt idx="2261">
                  <c:v>4.0865</c:v>
                </c:pt>
                <c:pt idx="2262">
                  <c:v>4.1579999999999995</c:v>
                </c:pt>
                <c:pt idx="2263">
                  <c:v>4.1965000000000003</c:v>
                </c:pt>
                <c:pt idx="2264">
                  <c:v>4.1334999999999997</c:v>
                </c:pt>
                <c:pt idx="2265">
                  <c:v>4.2365000000000004</c:v>
                </c:pt>
                <c:pt idx="2266">
                  <c:v>4.2359999999999998</c:v>
                </c:pt>
                <c:pt idx="2267">
                  <c:v>4.2055000000000007</c:v>
                </c:pt>
                <c:pt idx="2268">
                  <c:v>4.1775000000000002</c:v>
                </c:pt>
                <c:pt idx="2269">
                  <c:v>4.2375000000000007</c:v>
                </c:pt>
                <c:pt idx="2270">
                  <c:v>4.2469999999999999</c:v>
                </c:pt>
                <c:pt idx="2271">
                  <c:v>4.2175000000000002</c:v>
                </c:pt>
                <c:pt idx="2272">
                  <c:v>4.2750000000000004</c:v>
                </c:pt>
                <c:pt idx="2273">
                  <c:v>4.2959999999999994</c:v>
                </c:pt>
                <c:pt idx="2274">
                  <c:v>4.2520000000000007</c:v>
                </c:pt>
                <c:pt idx="2275">
                  <c:v>4.2705000000000002</c:v>
                </c:pt>
                <c:pt idx="2276">
                  <c:v>4.3125</c:v>
                </c:pt>
                <c:pt idx="2277">
                  <c:v>4.3229999999999995</c:v>
                </c:pt>
                <c:pt idx="2278">
                  <c:v>4.2969999999999997</c:v>
                </c:pt>
                <c:pt idx="2279">
                  <c:v>4.3925000000000001</c:v>
                </c:pt>
                <c:pt idx="2280">
                  <c:v>4.4145000000000003</c:v>
                </c:pt>
                <c:pt idx="2281">
                  <c:v>4.3770000000000007</c:v>
                </c:pt>
                <c:pt idx="2282">
                  <c:v>4.2995000000000001</c:v>
                </c:pt>
                <c:pt idx="2283">
                  <c:v>4.2709999999999999</c:v>
                </c:pt>
                <c:pt idx="2284">
                  <c:v>4.3029999999999999</c:v>
                </c:pt>
                <c:pt idx="2285">
                  <c:v>4.3174999999999999</c:v>
                </c:pt>
                <c:pt idx="2286">
                  <c:v>4.298</c:v>
                </c:pt>
                <c:pt idx="2287">
                  <c:v>4.3194999999999997</c:v>
                </c:pt>
                <c:pt idx="2288">
                  <c:v>4.2934999999999999</c:v>
                </c:pt>
                <c:pt idx="2289">
                  <c:v>4.1464999999999996</c:v>
                </c:pt>
                <c:pt idx="2290">
                  <c:v>4.1150000000000002</c:v>
                </c:pt>
                <c:pt idx="2291">
                  <c:v>4.1355000000000004</c:v>
                </c:pt>
                <c:pt idx="2292">
                  <c:v>4.1349999999999998</c:v>
                </c:pt>
                <c:pt idx="2293">
                  <c:v>4.1025</c:v>
                </c:pt>
                <c:pt idx="2294">
                  <c:v>4.1195000000000004</c:v>
                </c:pt>
                <c:pt idx="2295">
                  <c:v>4.1624999999999996</c:v>
                </c:pt>
                <c:pt idx="2296">
                  <c:v>4.1639999999999997</c:v>
                </c:pt>
                <c:pt idx="2297">
                  <c:v>4.1985000000000001</c:v>
                </c:pt>
                <c:pt idx="2298">
                  <c:v>4.2074999999999996</c:v>
                </c:pt>
                <c:pt idx="2299">
                  <c:v>4.1890000000000001</c:v>
                </c:pt>
                <c:pt idx="2300">
                  <c:v>4.2025000000000006</c:v>
                </c:pt>
                <c:pt idx="2301">
                  <c:v>4.1624999999999996</c:v>
                </c:pt>
                <c:pt idx="2302">
                  <c:v>4.0805000000000007</c:v>
                </c:pt>
                <c:pt idx="2303">
                  <c:v>4.1025</c:v>
                </c:pt>
                <c:pt idx="2304">
                  <c:v>4.0869999999999997</c:v>
                </c:pt>
                <c:pt idx="2305">
                  <c:v>4.0845000000000002</c:v>
                </c:pt>
                <c:pt idx="2306">
                  <c:v>4.0860000000000003</c:v>
                </c:pt>
                <c:pt idx="2307">
                  <c:v>4.1049999999999995</c:v>
                </c:pt>
                <c:pt idx="2308">
                  <c:v>4.165</c:v>
                </c:pt>
                <c:pt idx="2309">
                  <c:v>4.1580000000000004</c:v>
                </c:pt>
                <c:pt idx="2310">
                  <c:v>4.2625000000000002</c:v>
                </c:pt>
                <c:pt idx="2311">
                  <c:v>4.2394999999999996</c:v>
                </c:pt>
                <c:pt idx="2312">
                  <c:v>4.2675000000000001</c:v>
                </c:pt>
                <c:pt idx="2313">
                  <c:v>4.2155000000000005</c:v>
                </c:pt>
                <c:pt idx="2314">
                  <c:v>4.1459999999999999</c:v>
                </c:pt>
                <c:pt idx="2315">
                  <c:v>4.1715</c:v>
                </c:pt>
                <c:pt idx="2316">
                  <c:v>4.173</c:v>
                </c:pt>
                <c:pt idx="2317">
                  <c:v>4.1929999999999996</c:v>
                </c:pt>
                <c:pt idx="2318">
                  <c:v>4.1645000000000003</c:v>
                </c:pt>
                <c:pt idx="2319">
                  <c:v>4.1159999999999997</c:v>
                </c:pt>
                <c:pt idx="2320">
                  <c:v>4.03</c:v>
                </c:pt>
                <c:pt idx="2321">
                  <c:v>4.0434999999999999</c:v>
                </c:pt>
                <c:pt idx="2322">
                  <c:v>4.0795000000000003</c:v>
                </c:pt>
                <c:pt idx="2323">
                  <c:v>4.173</c:v>
                </c:pt>
                <c:pt idx="2324">
                  <c:v>4.101</c:v>
                </c:pt>
                <c:pt idx="2325">
                  <c:v>4.1074999999999999</c:v>
                </c:pt>
                <c:pt idx="2326">
                  <c:v>4.0374999999999996</c:v>
                </c:pt>
                <c:pt idx="2327">
                  <c:v>4.093</c:v>
                </c:pt>
                <c:pt idx="2328">
                  <c:v>4.1070000000000002</c:v>
                </c:pt>
                <c:pt idx="2329">
                  <c:v>4.0875000000000004</c:v>
                </c:pt>
                <c:pt idx="2330">
                  <c:v>4.0880000000000001</c:v>
                </c:pt>
                <c:pt idx="2331">
                  <c:v>4.0705</c:v>
                </c:pt>
                <c:pt idx="2332">
                  <c:v>4.0410000000000004</c:v>
                </c:pt>
                <c:pt idx="2333">
                  <c:v>4.0920000000000005</c:v>
                </c:pt>
                <c:pt idx="2334">
                  <c:v>4.141</c:v>
                </c:pt>
                <c:pt idx="2335">
                  <c:v>4.1289999999999996</c:v>
                </c:pt>
                <c:pt idx="2336">
                  <c:v>4.1289999999999996</c:v>
                </c:pt>
                <c:pt idx="2337">
                  <c:v>4.1840000000000002</c:v>
                </c:pt>
                <c:pt idx="2338">
                  <c:v>4.2530000000000001</c:v>
                </c:pt>
                <c:pt idx="2339">
                  <c:v>4.1654999999999998</c:v>
                </c:pt>
                <c:pt idx="2340">
                  <c:v>4.2759999999999998</c:v>
                </c:pt>
                <c:pt idx="2341">
                  <c:v>4.274</c:v>
                </c:pt>
                <c:pt idx="2342">
                  <c:v>4.2554999999999996</c:v>
                </c:pt>
                <c:pt idx="2343">
                  <c:v>4.2560000000000002</c:v>
                </c:pt>
                <c:pt idx="2344">
                  <c:v>4.1865000000000006</c:v>
                </c:pt>
                <c:pt idx="2345">
                  <c:v>4.2305000000000001</c:v>
                </c:pt>
                <c:pt idx="2346">
                  <c:v>4.2329999999999997</c:v>
                </c:pt>
                <c:pt idx="2347">
                  <c:v>4.2404999999999999</c:v>
                </c:pt>
                <c:pt idx="2348">
                  <c:v>4.1989999999999998</c:v>
                </c:pt>
                <c:pt idx="2349">
                  <c:v>4.2184999999999997</c:v>
                </c:pt>
                <c:pt idx="2350">
                  <c:v>4.266</c:v>
                </c:pt>
                <c:pt idx="2351">
                  <c:v>4.2445000000000004</c:v>
                </c:pt>
                <c:pt idx="2352">
                  <c:v>4.2445000000000004</c:v>
                </c:pt>
                <c:pt idx="2353">
                  <c:v>4.1790000000000003</c:v>
                </c:pt>
                <c:pt idx="2354">
                  <c:v>4.1835000000000004</c:v>
                </c:pt>
                <c:pt idx="2355">
                  <c:v>4.1180000000000003</c:v>
                </c:pt>
                <c:pt idx="2356">
                  <c:v>3.9984999999999999</c:v>
                </c:pt>
                <c:pt idx="2357">
                  <c:v>3.9485000000000001</c:v>
                </c:pt>
                <c:pt idx="2358">
                  <c:v>4.0620000000000003</c:v>
                </c:pt>
                <c:pt idx="2359">
                  <c:v>4.0549999999999997</c:v>
                </c:pt>
                <c:pt idx="2360">
                  <c:v>4.0164999999999997</c:v>
                </c:pt>
                <c:pt idx="2361">
                  <c:v>4.0270000000000001</c:v>
                </c:pt>
                <c:pt idx="2362">
                  <c:v>4.0030000000000001</c:v>
                </c:pt>
                <c:pt idx="2363">
                  <c:v>3.9269999999999996</c:v>
                </c:pt>
                <c:pt idx="2364">
                  <c:v>3.8784999999999998</c:v>
                </c:pt>
                <c:pt idx="2365">
                  <c:v>3.9079999999999999</c:v>
                </c:pt>
                <c:pt idx="2366">
                  <c:v>3.9350000000000001</c:v>
                </c:pt>
                <c:pt idx="2367">
                  <c:v>3.8595000000000002</c:v>
                </c:pt>
                <c:pt idx="2368">
                  <c:v>3.782</c:v>
                </c:pt>
                <c:pt idx="2369">
                  <c:v>3.7789999999999999</c:v>
                </c:pt>
                <c:pt idx="2370">
                  <c:v>3.6964999999999999</c:v>
                </c:pt>
                <c:pt idx="2371">
                  <c:v>3.7039999999999997</c:v>
                </c:pt>
                <c:pt idx="2372">
                  <c:v>3.7534999999999998</c:v>
                </c:pt>
                <c:pt idx="2373">
                  <c:v>3.7524999999999999</c:v>
                </c:pt>
                <c:pt idx="2374">
                  <c:v>3.7759999999999998</c:v>
                </c:pt>
                <c:pt idx="2375">
                  <c:v>3.8140000000000001</c:v>
                </c:pt>
                <c:pt idx="2376">
                  <c:v>3.8319999999999999</c:v>
                </c:pt>
                <c:pt idx="2377">
                  <c:v>3.8080000000000003</c:v>
                </c:pt>
                <c:pt idx="2378">
                  <c:v>3.8325000000000005</c:v>
                </c:pt>
                <c:pt idx="2379">
                  <c:v>3.7915000000000001</c:v>
                </c:pt>
                <c:pt idx="2380">
                  <c:v>3.8055000000000003</c:v>
                </c:pt>
                <c:pt idx="2381">
                  <c:v>3.8885000000000001</c:v>
                </c:pt>
                <c:pt idx="2382">
                  <c:v>3.9190000000000005</c:v>
                </c:pt>
                <c:pt idx="2383">
                  <c:v>3.9510000000000001</c:v>
                </c:pt>
                <c:pt idx="2384">
                  <c:v>3.9435000000000002</c:v>
                </c:pt>
                <c:pt idx="2385">
                  <c:v>3.944</c:v>
                </c:pt>
                <c:pt idx="2386">
                  <c:v>3.9485000000000001</c:v>
                </c:pt>
                <c:pt idx="2387">
                  <c:v>3.9624999999999999</c:v>
                </c:pt>
                <c:pt idx="2388">
                  <c:v>3.9630000000000001</c:v>
                </c:pt>
                <c:pt idx="2389">
                  <c:v>3.8985000000000003</c:v>
                </c:pt>
                <c:pt idx="2390">
                  <c:v>3.8384999999999998</c:v>
                </c:pt>
                <c:pt idx="2391">
                  <c:v>3.8054999999999999</c:v>
                </c:pt>
                <c:pt idx="2392">
                  <c:v>3.9175000000000004</c:v>
                </c:pt>
                <c:pt idx="2393">
                  <c:v>3.8384999999999998</c:v>
                </c:pt>
                <c:pt idx="2394">
                  <c:v>3.8620000000000001</c:v>
                </c:pt>
                <c:pt idx="2395">
                  <c:v>3.9609999999999999</c:v>
                </c:pt>
                <c:pt idx="2396">
                  <c:v>3.8925000000000001</c:v>
                </c:pt>
                <c:pt idx="2397">
                  <c:v>3.8260000000000001</c:v>
                </c:pt>
                <c:pt idx="2398">
                  <c:v>3.7975000000000003</c:v>
                </c:pt>
                <c:pt idx="2399">
                  <c:v>3.7549999999999999</c:v>
                </c:pt>
                <c:pt idx="2400">
                  <c:v>3.7955000000000001</c:v>
                </c:pt>
                <c:pt idx="2401">
                  <c:v>3.8289999999999997</c:v>
                </c:pt>
                <c:pt idx="2402">
                  <c:v>3.8805000000000001</c:v>
                </c:pt>
                <c:pt idx="2403">
                  <c:v>3.8395000000000001</c:v>
                </c:pt>
                <c:pt idx="2404">
                  <c:v>3.7745000000000002</c:v>
                </c:pt>
                <c:pt idx="2405">
                  <c:v>3.8045</c:v>
                </c:pt>
                <c:pt idx="2406">
                  <c:v>3.8029999999999999</c:v>
                </c:pt>
                <c:pt idx="2407">
                  <c:v>3.6695000000000002</c:v>
                </c:pt>
                <c:pt idx="2408">
                  <c:v>3.5935000000000001</c:v>
                </c:pt>
                <c:pt idx="2409">
                  <c:v>3.6619999999999999</c:v>
                </c:pt>
                <c:pt idx="2410">
                  <c:v>3.6195000000000004</c:v>
                </c:pt>
                <c:pt idx="2411">
                  <c:v>3.609</c:v>
                </c:pt>
                <c:pt idx="2412">
                  <c:v>3.569</c:v>
                </c:pt>
                <c:pt idx="2413">
                  <c:v>3.6790000000000003</c:v>
                </c:pt>
                <c:pt idx="2414">
                  <c:v>3.6549999999999998</c:v>
                </c:pt>
                <c:pt idx="2415">
                  <c:v>3.6575000000000002</c:v>
                </c:pt>
                <c:pt idx="2416">
                  <c:v>3.7054999999999998</c:v>
                </c:pt>
                <c:pt idx="2417">
                  <c:v>3.778</c:v>
                </c:pt>
                <c:pt idx="2418">
                  <c:v>3.8090000000000002</c:v>
                </c:pt>
                <c:pt idx="2419">
                  <c:v>3.8215000000000003</c:v>
                </c:pt>
                <c:pt idx="2420">
                  <c:v>3.859</c:v>
                </c:pt>
                <c:pt idx="2421">
                  <c:v>3.8414999999999999</c:v>
                </c:pt>
                <c:pt idx="2422">
                  <c:v>3.7755000000000001</c:v>
                </c:pt>
                <c:pt idx="2423">
                  <c:v>3.8645</c:v>
                </c:pt>
                <c:pt idx="2424">
                  <c:v>3.8609999999999998</c:v>
                </c:pt>
                <c:pt idx="2425">
                  <c:v>3.8265000000000002</c:v>
                </c:pt>
                <c:pt idx="2426">
                  <c:v>3.7650000000000001</c:v>
                </c:pt>
                <c:pt idx="2427">
                  <c:v>3.774</c:v>
                </c:pt>
                <c:pt idx="2428">
                  <c:v>3.9009999999999998</c:v>
                </c:pt>
                <c:pt idx="2429">
                  <c:v>3.9015</c:v>
                </c:pt>
                <c:pt idx="2430">
                  <c:v>3.8564999999999996</c:v>
                </c:pt>
                <c:pt idx="2431">
                  <c:v>3.8540000000000001</c:v>
                </c:pt>
                <c:pt idx="2432">
                  <c:v>3.7534999999999998</c:v>
                </c:pt>
                <c:pt idx="2433">
                  <c:v>3.7140000000000004</c:v>
                </c:pt>
                <c:pt idx="2434">
                  <c:v>3.7784999999999997</c:v>
                </c:pt>
                <c:pt idx="2435">
                  <c:v>3.7890000000000001</c:v>
                </c:pt>
                <c:pt idx="2436">
                  <c:v>3.8239999999999998</c:v>
                </c:pt>
                <c:pt idx="2437">
                  <c:v>3.84</c:v>
                </c:pt>
                <c:pt idx="2438">
                  <c:v>3.8155000000000001</c:v>
                </c:pt>
                <c:pt idx="2439">
                  <c:v>3.8304999999999998</c:v>
                </c:pt>
                <c:pt idx="2440">
                  <c:v>3.8719999999999999</c:v>
                </c:pt>
                <c:pt idx="2441">
                  <c:v>3.9715000000000003</c:v>
                </c:pt>
                <c:pt idx="2442">
                  <c:v>3.8380000000000001</c:v>
                </c:pt>
                <c:pt idx="2443">
                  <c:v>3.8730000000000002</c:v>
                </c:pt>
                <c:pt idx="2444">
                  <c:v>3.9325000000000001</c:v>
                </c:pt>
                <c:pt idx="2445">
                  <c:v>3.8975</c:v>
                </c:pt>
                <c:pt idx="2446">
                  <c:v>3.9984999999999999</c:v>
                </c:pt>
                <c:pt idx="2447">
                  <c:v>4.0140000000000002</c:v>
                </c:pt>
                <c:pt idx="2448">
                  <c:v>4.1284999999999998</c:v>
                </c:pt>
                <c:pt idx="2449">
                  <c:v>4.0534999999999997</c:v>
                </c:pt>
                <c:pt idx="2450">
                  <c:v>4.1550000000000002</c:v>
                </c:pt>
                <c:pt idx="2451">
                  <c:v>4.2290000000000001</c:v>
                </c:pt>
                <c:pt idx="2452">
                  <c:v>4.1429999999999998</c:v>
                </c:pt>
                <c:pt idx="2453">
                  <c:v>4.149</c:v>
                </c:pt>
                <c:pt idx="2454">
                  <c:v>4.0754999999999999</c:v>
                </c:pt>
                <c:pt idx="2455">
                  <c:v>4.0199999999999996</c:v>
                </c:pt>
                <c:pt idx="2456">
                  <c:v>3.89</c:v>
                </c:pt>
                <c:pt idx="2457">
                  <c:v>4.0105000000000004</c:v>
                </c:pt>
                <c:pt idx="2458">
                  <c:v>4.0839999999999996</c:v>
                </c:pt>
                <c:pt idx="2459">
                  <c:v>4.1189999999999998</c:v>
                </c:pt>
                <c:pt idx="2460">
                  <c:v>4.1739999999999995</c:v>
                </c:pt>
                <c:pt idx="2461">
                  <c:v>4.0999999999999996</c:v>
                </c:pt>
                <c:pt idx="2462">
                  <c:v>4.1040000000000001</c:v>
                </c:pt>
                <c:pt idx="2463">
                  <c:v>3.9970000000000003</c:v>
                </c:pt>
                <c:pt idx="2464">
                  <c:v>3.9375</c:v>
                </c:pt>
                <c:pt idx="2465">
                  <c:v>4.0614999999999997</c:v>
                </c:pt>
                <c:pt idx="2466">
                  <c:v>4.0904999999999996</c:v>
                </c:pt>
                <c:pt idx="2467">
                  <c:v>4.0095000000000001</c:v>
                </c:pt>
                <c:pt idx="2468">
                  <c:v>4.048</c:v>
                </c:pt>
                <c:pt idx="2469">
                  <c:v>3.9234999999999998</c:v>
                </c:pt>
                <c:pt idx="2470">
                  <c:v>3.7924999999999995</c:v>
                </c:pt>
                <c:pt idx="2471">
                  <c:v>3.7519999999999998</c:v>
                </c:pt>
                <c:pt idx="2472">
                  <c:v>3.8530000000000002</c:v>
                </c:pt>
                <c:pt idx="2473">
                  <c:v>3.7519999999999998</c:v>
                </c:pt>
                <c:pt idx="2474">
                  <c:v>3.883</c:v>
                </c:pt>
                <c:pt idx="2475">
                  <c:v>3.9335</c:v>
                </c:pt>
                <c:pt idx="2476">
                  <c:v>3.911</c:v>
                </c:pt>
                <c:pt idx="2477">
                  <c:v>3.9074999999999998</c:v>
                </c:pt>
                <c:pt idx="2478">
                  <c:v>3.9335</c:v>
                </c:pt>
                <c:pt idx="2479">
                  <c:v>3.9325000000000001</c:v>
                </c:pt>
                <c:pt idx="2480">
                  <c:v>3.8835000000000002</c:v>
                </c:pt>
                <c:pt idx="2481">
                  <c:v>3.9375</c:v>
                </c:pt>
                <c:pt idx="2482">
                  <c:v>3.9384999999999999</c:v>
                </c:pt>
                <c:pt idx="2483">
                  <c:v>4.0575000000000001</c:v>
                </c:pt>
                <c:pt idx="2484">
                  <c:v>3.9904999999999999</c:v>
                </c:pt>
                <c:pt idx="2485">
                  <c:v>4.0609999999999999</c:v>
                </c:pt>
                <c:pt idx="2486">
                  <c:v>4.1440000000000001</c:v>
                </c:pt>
                <c:pt idx="2487">
                  <c:v>4.2175000000000002</c:v>
                </c:pt>
                <c:pt idx="2488">
                  <c:v>4.1005000000000003</c:v>
                </c:pt>
                <c:pt idx="2489">
                  <c:v>4.0674999999999999</c:v>
                </c:pt>
                <c:pt idx="2490">
                  <c:v>4.1375000000000002</c:v>
                </c:pt>
                <c:pt idx="2491">
                  <c:v>4.2195</c:v>
                </c:pt>
                <c:pt idx="2492">
                  <c:v>4.2770000000000001</c:v>
                </c:pt>
                <c:pt idx="2493">
                  <c:v>4.3555000000000001</c:v>
                </c:pt>
                <c:pt idx="2494">
                  <c:v>4.2555000000000005</c:v>
                </c:pt>
                <c:pt idx="2495">
                  <c:v>4.2454999999999998</c:v>
                </c:pt>
                <c:pt idx="2496">
                  <c:v>4.2320000000000002</c:v>
                </c:pt>
                <c:pt idx="2497">
                  <c:v>4.1459999999999999</c:v>
                </c:pt>
                <c:pt idx="2498">
                  <c:v>3.9939999999999998</c:v>
                </c:pt>
                <c:pt idx="2499">
                  <c:v>4.0489999999999995</c:v>
                </c:pt>
                <c:pt idx="2500">
                  <c:v>4.1050000000000004</c:v>
                </c:pt>
                <c:pt idx="2501">
                  <c:v>3.899</c:v>
                </c:pt>
                <c:pt idx="2502">
                  <c:v>4.0510000000000002</c:v>
                </c:pt>
                <c:pt idx="2503">
                  <c:v>4.1865000000000006</c:v>
                </c:pt>
                <c:pt idx="2504">
                  <c:v>4.0205000000000002</c:v>
                </c:pt>
                <c:pt idx="2505">
                  <c:v>3.9180000000000001</c:v>
                </c:pt>
                <c:pt idx="2506">
                  <c:v>3.9180000000000001</c:v>
                </c:pt>
                <c:pt idx="2507">
                  <c:v>3.8395000000000001</c:v>
                </c:pt>
                <c:pt idx="2508">
                  <c:v>3.6689999999999996</c:v>
                </c:pt>
                <c:pt idx="2509">
                  <c:v>3.7269999999999999</c:v>
                </c:pt>
                <c:pt idx="2510">
                  <c:v>3.7155</c:v>
                </c:pt>
                <c:pt idx="2511">
                  <c:v>3.6105</c:v>
                </c:pt>
                <c:pt idx="2512">
                  <c:v>3.5695000000000001</c:v>
                </c:pt>
                <c:pt idx="2513">
                  <c:v>3.6105</c:v>
                </c:pt>
                <c:pt idx="2514">
                  <c:v>3.6675</c:v>
                </c:pt>
                <c:pt idx="2515">
                  <c:v>3.6764999999999999</c:v>
                </c:pt>
                <c:pt idx="2516">
                  <c:v>3.7784999999999997</c:v>
                </c:pt>
                <c:pt idx="2517">
                  <c:v>3.8230000000000004</c:v>
                </c:pt>
                <c:pt idx="2518">
                  <c:v>3.6295000000000002</c:v>
                </c:pt>
                <c:pt idx="2519">
                  <c:v>3.6139999999999999</c:v>
                </c:pt>
                <c:pt idx="2520">
                  <c:v>3.601</c:v>
                </c:pt>
                <c:pt idx="2521">
                  <c:v>3.6129999999999995</c:v>
                </c:pt>
                <c:pt idx="2522">
                  <c:v>3.577</c:v>
                </c:pt>
                <c:pt idx="2523">
                  <c:v>3.5684999999999998</c:v>
                </c:pt>
                <c:pt idx="2524">
                  <c:v>3.4820000000000002</c:v>
                </c:pt>
                <c:pt idx="2525">
                  <c:v>3.37</c:v>
                </c:pt>
                <c:pt idx="2526">
                  <c:v>3.4370000000000003</c:v>
                </c:pt>
                <c:pt idx="2527">
                  <c:v>3.3570000000000002</c:v>
                </c:pt>
                <c:pt idx="2528">
                  <c:v>3.3734999999999999</c:v>
                </c:pt>
                <c:pt idx="2529">
                  <c:v>3.3195000000000001</c:v>
                </c:pt>
                <c:pt idx="2530">
                  <c:v>3.2640000000000002</c:v>
                </c:pt>
                <c:pt idx="2531">
                  <c:v>3.3730000000000002</c:v>
                </c:pt>
                <c:pt idx="2532">
                  <c:v>3.2734999999999999</c:v>
                </c:pt>
                <c:pt idx="2533">
                  <c:v>3.2145000000000001</c:v>
                </c:pt>
                <c:pt idx="2534">
                  <c:v>3.2205000000000004</c:v>
                </c:pt>
                <c:pt idx="2535">
                  <c:v>3.2854999999999999</c:v>
                </c:pt>
                <c:pt idx="2536">
                  <c:v>3.3374999999999999</c:v>
                </c:pt>
                <c:pt idx="2537">
                  <c:v>3.3380000000000001</c:v>
                </c:pt>
                <c:pt idx="2538">
                  <c:v>3.2640000000000002</c:v>
                </c:pt>
                <c:pt idx="2539">
                  <c:v>3.3064999999999998</c:v>
                </c:pt>
                <c:pt idx="2540">
                  <c:v>3.3250000000000002</c:v>
                </c:pt>
                <c:pt idx="2541">
                  <c:v>3.2889999999999997</c:v>
                </c:pt>
                <c:pt idx="2542">
                  <c:v>3.1829999999999998</c:v>
                </c:pt>
                <c:pt idx="2543">
                  <c:v>3.0789999999999997</c:v>
                </c:pt>
                <c:pt idx="2544">
                  <c:v>3.1</c:v>
                </c:pt>
                <c:pt idx="2545">
                  <c:v>3.1565000000000003</c:v>
                </c:pt>
                <c:pt idx="2546">
                  <c:v>3.1859999999999999</c:v>
                </c:pt>
                <c:pt idx="2547">
                  <c:v>3.1970000000000001</c:v>
                </c:pt>
                <c:pt idx="2548">
                  <c:v>3.2640000000000002</c:v>
                </c:pt>
                <c:pt idx="2549">
                  <c:v>3.1710000000000003</c:v>
                </c:pt>
                <c:pt idx="2550">
                  <c:v>3.173</c:v>
                </c:pt>
                <c:pt idx="2551">
                  <c:v>3.1485000000000003</c:v>
                </c:pt>
                <c:pt idx="2552">
                  <c:v>3.117</c:v>
                </c:pt>
                <c:pt idx="2553">
                  <c:v>3.0339999999999998</c:v>
                </c:pt>
                <c:pt idx="2554">
                  <c:v>3.4169999999999998</c:v>
                </c:pt>
                <c:pt idx="2555">
                  <c:v>3.3570000000000002</c:v>
                </c:pt>
                <c:pt idx="2556">
                  <c:v>3.2829999999999999</c:v>
                </c:pt>
                <c:pt idx="2557">
                  <c:v>3.2329999999999997</c:v>
                </c:pt>
                <c:pt idx="2558">
                  <c:v>3.2845</c:v>
                </c:pt>
                <c:pt idx="2559">
                  <c:v>3.3659999999999997</c:v>
                </c:pt>
                <c:pt idx="2560">
                  <c:v>3.214</c:v>
                </c:pt>
                <c:pt idx="2561">
                  <c:v>3.2140000000000004</c:v>
                </c:pt>
                <c:pt idx="2562">
                  <c:v>3.1509999999999998</c:v>
                </c:pt>
                <c:pt idx="2563">
                  <c:v>3.3220000000000001</c:v>
                </c:pt>
                <c:pt idx="2564">
                  <c:v>3.2404999999999999</c:v>
                </c:pt>
                <c:pt idx="2565">
                  <c:v>3.2374999999999998</c:v>
                </c:pt>
                <c:pt idx="2566">
                  <c:v>3.3620000000000001</c:v>
                </c:pt>
                <c:pt idx="2567">
                  <c:v>3.3339999999999996</c:v>
                </c:pt>
                <c:pt idx="2568">
                  <c:v>3.258</c:v>
                </c:pt>
                <c:pt idx="2569">
                  <c:v>3.145</c:v>
                </c:pt>
                <c:pt idx="2570">
                  <c:v>3.1315</c:v>
                </c:pt>
                <c:pt idx="2571">
                  <c:v>3.1790000000000003</c:v>
                </c:pt>
                <c:pt idx="2572">
                  <c:v>3.2629999999999999</c:v>
                </c:pt>
                <c:pt idx="2573">
                  <c:v>3.1524999999999999</c:v>
                </c:pt>
                <c:pt idx="2574">
                  <c:v>3.0655000000000001</c:v>
                </c:pt>
                <c:pt idx="2575">
                  <c:v>3.2815000000000003</c:v>
                </c:pt>
                <c:pt idx="2576">
                  <c:v>3.2845</c:v>
                </c:pt>
                <c:pt idx="2577">
                  <c:v>3.1539999999999999</c:v>
                </c:pt>
                <c:pt idx="2578">
                  <c:v>3.0999999999999996</c:v>
                </c:pt>
                <c:pt idx="2579">
                  <c:v>3.1515</c:v>
                </c:pt>
                <c:pt idx="2580">
                  <c:v>3.3159999999999998</c:v>
                </c:pt>
                <c:pt idx="2581">
                  <c:v>3.3454999999999999</c:v>
                </c:pt>
                <c:pt idx="2582">
                  <c:v>3.2810000000000001</c:v>
                </c:pt>
                <c:pt idx="2583">
                  <c:v>3.3094999999999999</c:v>
                </c:pt>
                <c:pt idx="2584">
                  <c:v>3.282</c:v>
                </c:pt>
                <c:pt idx="2585">
                  <c:v>3.0994999999999999</c:v>
                </c:pt>
                <c:pt idx="2586">
                  <c:v>3.2229999999999999</c:v>
                </c:pt>
                <c:pt idx="2587">
                  <c:v>3.2335000000000003</c:v>
                </c:pt>
                <c:pt idx="2588">
                  <c:v>3.0460000000000003</c:v>
                </c:pt>
                <c:pt idx="2589">
                  <c:v>2.8864999999999998</c:v>
                </c:pt>
                <c:pt idx="2590">
                  <c:v>3.0105</c:v>
                </c:pt>
                <c:pt idx="2591">
                  <c:v>2.9704999999999999</c:v>
                </c:pt>
                <c:pt idx="2592">
                  <c:v>2.9260000000000002</c:v>
                </c:pt>
                <c:pt idx="2593">
                  <c:v>2.8485</c:v>
                </c:pt>
                <c:pt idx="2594">
                  <c:v>2.6799999999999997</c:v>
                </c:pt>
                <c:pt idx="2595">
                  <c:v>2.5975000000000001</c:v>
                </c:pt>
                <c:pt idx="2596">
                  <c:v>2.5975000000000001</c:v>
                </c:pt>
                <c:pt idx="2597">
                  <c:v>2.5374999999999996</c:v>
                </c:pt>
                <c:pt idx="2598">
                  <c:v>2.544</c:v>
                </c:pt>
                <c:pt idx="2599">
                  <c:v>2.6485000000000003</c:v>
                </c:pt>
                <c:pt idx="2600">
                  <c:v>2.6480000000000001</c:v>
                </c:pt>
                <c:pt idx="2601">
                  <c:v>2.7264999999999997</c:v>
                </c:pt>
                <c:pt idx="2602">
                  <c:v>2.7435</c:v>
                </c:pt>
                <c:pt idx="2603">
                  <c:v>2.7664999999999997</c:v>
                </c:pt>
                <c:pt idx="2604">
                  <c:v>2.7214999999999998</c:v>
                </c:pt>
                <c:pt idx="2605">
                  <c:v>2.7560000000000002</c:v>
                </c:pt>
                <c:pt idx="2606">
                  <c:v>2.5830000000000002</c:v>
                </c:pt>
                <c:pt idx="2607">
                  <c:v>2.4445000000000001</c:v>
                </c:pt>
                <c:pt idx="2608">
                  <c:v>2.4450000000000003</c:v>
                </c:pt>
                <c:pt idx="2609">
                  <c:v>2.3050000000000002</c:v>
                </c:pt>
                <c:pt idx="2610">
                  <c:v>2.3665000000000003</c:v>
                </c:pt>
                <c:pt idx="2611">
                  <c:v>2.3694999999999999</c:v>
                </c:pt>
                <c:pt idx="2612">
                  <c:v>2.4074999999999998</c:v>
                </c:pt>
                <c:pt idx="2613">
                  <c:v>2.4080000000000004</c:v>
                </c:pt>
                <c:pt idx="2614">
                  <c:v>2.4064999999999999</c:v>
                </c:pt>
                <c:pt idx="2615">
                  <c:v>2.3944999999999999</c:v>
                </c:pt>
                <c:pt idx="2616">
                  <c:v>2.3380000000000001</c:v>
                </c:pt>
                <c:pt idx="2617">
                  <c:v>2.3010000000000002</c:v>
                </c:pt>
                <c:pt idx="2618">
                  <c:v>2.4219999999999997</c:v>
                </c:pt>
                <c:pt idx="2619">
                  <c:v>2.4965000000000002</c:v>
                </c:pt>
                <c:pt idx="2620">
                  <c:v>2.7350000000000003</c:v>
                </c:pt>
                <c:pt idx="2621">
                  <c:v>2.8079999999999998</c:v>
                </c:pt>
                <c:pt idx="2622">
                  <c:v>2.8330000000000002</c:v>
                </c:pt>
                <c:pt idx="2623">
                  <c:v>2.8849999999999998</c:v>
                </c:pt>
                <c:pt idx="2624">
                  <c:v>2.8419999999999996</c:v>
                </c:pt>
                <c:pt idx="2625">
                  <c:v>2.9455</c:v>
                </c:pt>
                <c:pt idx="2626">
                  <c:v>2.9154999999999998</c:v>
                </c:pt>
                <c:pt idx="2627">
                  <c:v>2.7974999999999999</c:v>
                </c:pt>
                <c:pt idx="2628">
                  <c:v>2.9115000000000002</c:v>
                </c:pt>
                <c:pt idx="2629">
                  <c:v>2.9245000000000001</c:v>
                </c:pt>
                <c:pt idx="2630">
                  <c:v>2.9735</c:v>
                </c:pt>
                <c:pt idx="2631">
                  <c:v>3.18</c:v>
                </c:pt>
                <c:pt idx="2632">
                  <c:v>3.2515000000000001</c:v>
                </c:pt>
                <c:pt idx="2633">
                  <c:v>3.2515000000000001</c:v>
                </c:pt>
                <c:pt idx="2634">
                  <c:v>3.3650000000000002</c:v>
                </c:pt>
                <c:pt idx="2635">
                  <c:v>3.5529999999999999</c:v>
                </c:pt>
                <c:pt idx="2636">
                  <c:v>3.4464999999999999</c:v>
                </c:pt>
                <c:pt idx="2637">
                  <c:v>3.2504999999999997</c:v>
                </c:pt>
                <c:pt idx="2638">
                  <c:v>3.6139999999999999</c:v>
                </c:pt>
                <c:pt idx="2639">
                  <c:v>3.8230000000000004</c:v>
                </c:pt>
                <c:pt idx="2640">
                  <c:v>3.9215</c:v>
                </c:pt>
                <c:pt idx="2641">
                  <c:v>3.9830000000000001</c:v>
                </c:pt>
                <c:pt idx="2642">
                  <c:v>4.1070000000000002</c:v>
                </c:pt>
                <c:pt idx="2643">
                  <c:v>3.9089999999999998</c:v>
                </c:pt>
                <c:pt idx="2644">
                  <c:v>3.9689999999999999</c:v>
                </c:pt>
                <c:pt idx="2645">
                  <c:v>3.9689999999999999</c:v>
                </c:pt>
                <c:pt idx="2646">
                  <c:v>4.0344999999999995</c:v>
                </c:pt>
                <c:pt idx="2647">
                  <c:v>3.9444999999999997</c:v>
                </c:pt>
                <c:pt idx="2648">
                  <c:v>3.94</c:v>
                </c:pt>
                <c:pt idx="2649">
                  <c:v>3.96</c:v>
                </c:pt>
                <c:pt idx="2650">
                  <c:v>4.1195000000000004</c:v>
                </c:pt>
                <c:pt idx="2651">
                  <c:v>4.1609999999999996</c:v>
                </c:pt>
                <c:pt idx="2652">
                  <c:v>4.1485000000000003</c:v>
                </c:pt>
                <c:pt idx="2653">
                  <c:v>4.0474999999999994</c:v>
                </c:pt>
                <c:pt idx="2654">
                  <c:v>4.0140000000000002</c:v>
                </c:pt>
                <c:pt idx="2655">
                  <c:v>3.8675000000000002</c:v>
                </c:pt>
                <c:pt idx="2656">
                  <c:v>3.8785000000000003</c:v>
                </c:pt>
                <c:pt idx="2657">
                  <c:v>3.8635000000000002</c:v>
                </c:pt>
                <c:pt idx="2658">
                  <c:v>3.8260000000000001</c:v>
                </c:pt>
                <c:pt idx="2659">
                  <c:v>3.9790000000000001</c:v>
                </c:pt>
                <c:pt idx="2660">
                  <c:v>4.0495000000000001</c:v>
                </c:pt>
                <c:pt idx="2661">
                  <c:v>4.1280000000000001</c:v>
                </c:pt>
                <c:pt idx="2662">
                  <c:v>4.109</c:v>
                </c:pt>
                <c:pt idx="2663">
                  <c:v>4.0705</c:v>
                </c:pt>
                <c:pt idx="2664">
                  <c:v>4.1779999999999999</c:v>
                </c:pt>
                <c:pt idx="2665">
                  <c:v>4.0585000000000004</c:v>
                </c:pt>
                <c:pt idx="2666">
                  <c:v>4.0045000000000002</c:v>
                </c:pt>
                <c:pt idx="2667">
                  <c:v>3.9449999999999998</c:v>
                </c:pt>
                <c:pt idx="2668">
                  <c:v>3.8455000000000004</c:v>
                </c:pt>
                <c:pt idx="2669">
                  <c:v>3.7679999999999998</c:v>
                </c:pt>
                <c:pt idx="2670">
                  <c:v>3.714</c:v>
                </c:pt>
                <c:pt idx="2671">
                  <c:v>3.8464999999999998</c:v>
                </c:pt>
                <c:pt idx="2672">
                  <c:v>3.8905000000000003</c:v>
                </c:pt>
                <c:pt idx="2673">
                  <c:v>3.9780000000000002</c:v>
                </c:pt>
                <c:pt idx="2674">
                  <c:v>4.0685000000000002</c:v>
                </c:pt>
                <c:pt idx="2675">
                  <c:v>3.8464999999999998</c:v>
                </c:pt>
                <c:pt idx="2676">
                  <c:v>4.1125000000000007</c:v>
                </c:pt>
                <c:pt idx="2677">
                  <c:v>4.133</c:v>
                </c:pt>
                <c:pt idx="2678">
                  <c:v>4.1125000000000007</c:v>
                </c:pt>
                <c:pt idx="2679">
                  <c:v>4.0910000000000002</c:v>
                </c:pt>
                <c:pt idx="2680">
                  <c:v>4.1295000000000002</c:v>
                </c:pt>
                <c:pt idx="2681">
                  <c:v>4.0975000000000001</c:v>
                </c:pt>
                <c:pt idx="2682">
                  <c:v>3.8680000000000003</c:v>
                </c:pt>
                <c:pt idx="2683">
                  <c:v>3.7450000000000001</c:v>
                </c:pt>
                <c:pt idx="2684">
                  <c:v>3.7649999999999997</c:v>
                </c:pt>
                <c:pt idx="2685">
                  <c:v>3.7065000000000001</c:v>
                </c:pt>
                <c:pt idx="2686">
                  <c:v>4.0184999999999995</c:v>
                </c:pt>
                <c:pt idx="2687">
                  <c:v>3.9330000000000003</c:v>
                </c:pt>
                <c:pt idx="2688">
                  <c:v>3.9290000000000003</c:v>
                </c:pt>
                <c:pt idx="2689">
                  <c:v>3.87</c:v>
                </c:pt>
                <c:pt idx="2690">
                  <c:v>3.9715000000000003</c:v>
                </c:pt>
                <c:pt idx="2691">
                  <c:v>4.0019999999999998</c:v>
                </c:pt>
                <c:pt idx="2692">
                  <c:v>3.9424999999999999</c:v>
                </c:pt>
                <c:pt idx="2693">
                  <c:v>4.01</c:v>
                </c:pt>
                <c:pt idx="2694">
                  <c:v>4.0454999999999997</c:v>
                </c:pt>
                <c:pt idx="2695">
                  <c:v>4.1185</c:v>
                </c:pt>
                <c:pt idx="2696">
                  <c:v>4.1185</c:v>
                </c:pt>
                <c:pt idx="2697">
                  <c:v>4.0785</c:v>
                </c:pt>
                <c:pt idx="2698">
                  <c:v>4.0735000000000001</c:v>
                </c:pt>
                <c:pt idx="2699">
                  <c:v>4.0819999999999999</c:v>
                </c:pt>
                <c:pt idx="2700">
                  <c:v>4.0904999999999996</c:v>
                </c:pt>
                <c:pt idx="2701">
                  <c:v>4.1694999999999993</c:v>
                </c:pt>
                <c:pt idx="2702">
                  <c:v>4.1470000000000002</c:v>
                </c:pt>
                <c:pt idx="2703">
                  <c:v>4.1239999999999997</c:v>
                </c:pt>
                <c:pt idx="2704">
                  <c:v>4.1500000000000004</c:v>
                </c:pt>
                <c:pt idx="2705">
                  <c:v>4.1269999999999998</c:v>
                </c:pt>
                <c:pt idx="2706">
                  <c:v>4.1539999999999999</c:v>
                </c:pt>
                <c:pt idx="2707">
                  <c:v>4.2065000000000001</c:v>
                </c:pt>
                <c:pt idx="2708">
                  <c:v>4.25</c:v>
                </c:pt>
                <c:pt idx="2709">
                  <c:v>4.2190000000000003</c:v>
                </c:pt>
                <c:pt idx="2710">
                  <c:v>4.3010000000000002</c:v>
                </c:pt>
                <c:pt idx="2711">
                  <c:v>4.2350000000000003</c:v>
                </c:pt>
                <c:pt idx="2712">
                  <c:v>4.2404999999999999</c:v>
                </c:pt>
                <c:pt idx="2713">
                  <c:v>4.3729999999999993</c:v>
                </c:pt>
                <c:pt idx="2714">
                  <c:v>4.3305000000000007</c:v>
                </c:pt>
                <c:pt idx="2715">
                  <c:v>4.2774999999999999</c:v>
                </c:pt>
                <c:pt idx="2716">
                  <c:v>4.2475000000000005</c:v>
                </c:pt>
                <c:pt idx="2717">
                  <c:v>4.2610000000000001</c:v>
                </c:pt>
                <c:pt idx="2718">
                  <c:v>4.3460000000000001</c:v>
                </c:pt>
                <c:pt idx="2719">
                  <c:v>4.3324999999999996</c:v>
                </c:pt>
                <c:pt idx="2720">
                  <c:v>4.3025000000000002</c:v>
                </c:pt>
                <c:pt idx="2721">
                  <c:v>4.3925000000000001</c:v>
                </c:pt>
                <c:pt idx="2722">
                  <c:v>4.3005000000000004</c:v>
                </c:pt>
                <c:pt idx="2723">
                  <c:v>4.3964999999999996</c:v>
                </c:pt>
                <c:pt idx="2724">
                  <c:v>4.3804999999999996</c:v>
                </c:pt>
                <c:pt idx="2725">
                  <c:v>4.3330000000000002</c:v>
                </c:pt>
                <c:pt idx="2726">
                  <c:v>4.367</c:v>
                </c:pt>
                <c:pt idx="2727">
                  <c:v>4.3004999999999995</c:v>
                </c:pt>
                <c:pt idx="2728">
                  <c:v>4.2610000000000001</c:v>
                </c:pt>
                <c:pt idx="2729">
                  <c:v>4.1399999999999997</c:v>
                </c:pt>
                <c:pt idx="2730">
                  <c:v>4.1520000000000001</c:v>
                </c:pt>
                <c:pt idx="2731">
                  <c:v>4.2505000000000006</c:v>
                </c:pt>
                <c:pt idx="2732">
                  <c:v>4.1065000000000005</c:v>
                </c:pt>
                <c:pt idx="2733">
                  <c:v>4.1159999999999997</c:v>
                </c:pt>
                <c:pt idx="2734">
                  <c:v>4.1674999999999995</c:v>
                </c:pt>
                <c:pt idx="2735">
                  <c:v>4.1929999999999996</c:v>
                </c:pt>
                <c:pt idx="2736">
                  <c:v>4.2554999999999996</c:v>
                </c:pt>
                <c:pt idx="2737">
                  <c:v>4.2565</c:v>
                </c:pt>
                <c:pt idx="2738">
                  <c:v>4.2309999999999999</c:v>
                </c:pt>
                <c:pt idx="2739">
                  <c:v>4.2765000000000004</c:v>
                </c:pt>
                <c:pt idx="2740">
                  <c:v>4.2480000000000002</c:v>
                </c:pt>
                <c:pt idx="2741">
                  <c:v>4.2445000000000004</c:v>
                </c:pt>
                <c:pt idx="2742">
                  <c:v>4.3185000000000002</c:v>
                </c:pt>
                <c:pt idx="2743">
                  <c:v>4.3725000000000005</c:v>
                </c:pt>
                <c:pt idx="2744">
                  <c:v>4.3605</c:v>
                </c:pt>
                <c:pt idx="2745">
                  <c:v>4.4340000000000002</c:v>
                </c:pt>
                <c:pt idx="2746">
                  <c:v>4.4455</c:v>
                </c:pt>
                <c:pt idx="2747">
                  <c:v>4.484</c:v>
                </c:pt>
                <c:pt idx="2748">
                  <c:v>4.4260000000000002</c:v>
                </c:pt>
                <c:pt idx="2749">
                  <c:v>4.484</c:v>
                </c:pt>
                <c:pt idx="2750">
                  <c:v>4.5305</c:v>
                </c:pt>
                <c:pt idx="2751">
                  <c:v>4.5244999999999997</c:v>
                </c:pt>
                <c:pt idx="2752">
                  <c:v>4.4855</c:v>
                </c:pt>
                <c:pt idx="2753">
                  <c:v>4.3849999999999998</c:v>
                </c:pt>
                <c:pt idx="2754">
                  <c:v>4.4024999999999999</c:v>
                </c:pt>
                <c:pt idx="2755">
                  <c:v>4.3155000000000001</c:v>
                </c:pt>
                <c:pt idx="2756">
                  <c:v>4.2679999999999998</c:v>
                </c:pt>
                <c:pt idx="2757">
                  <c:v>4.3885000000000005</c:v>
                </c:pt>
                <c:pt idx="2758">
                  <c:v>4.3384999999999998</c:v>
                </c:pt>
                <c:pt idx="2759">
                  <c:v>4.2590000000000003</c:v>
                </c:pt>
                <c:pt idx="2760">
                  <c:v>4.3150000000000004</c:v>
                </c:pt>
                <c:pt idx="2761">
                  <c:v>4.3885000000000005</c:v>
                </c:pt>
                <c:pt idx="2762">
                  <c:v>4.4130000000000003</c:v>
                </c:pt>
                <c:pt idx="2763">
                  <c:v>4.3469999999999995</c:v>
                </c:pt>
                <c:pt idx="2764">
                  <c:v>4.2815000000000003</c:v>
                </c:pt>
                <c:pt idx="2765">
                  <c:v>4.2089999999999996</c:v>
                </c:pt>
                <c:pt idx="2766">
                  <c:v>4.2065000000000001</c:v>
                </c:pt>
                <c:pt idx="2767">
                  <c:v>4.2675000000000001</c:v>
                </c:pt>
                <c:pt idx="2768">
                  <c:v>4.1745000000000001</c:v>
                </c:pt>
                <c:pt idx="2769">
                  <c:v>4.1530000000000005</c:v>
                </c:pt>
                <c:pt idx="2770">
                  <c:v>4.202</c:v>
                </c:pt>
                <c:pt idx="2771">
                  <c:v>4.2104999999999997</c:v>
                </c:pt>
                <c:pt idx="2772">
                  <c:v>4.1839999999999993</c:v>
                </c:pt>
                <c:pt idx="2773">
                  <c:v>4.2635000000000005</c:v>
                </c:pt>
                <c:pt idx="2774">
                  <c:v>4.2770000000000001</c:v>
                </c:pt>
                <c:pt idx="2775">
                  <c:v>4.1669999999999998</c:v>
                </c:pt>
                <c:pt idx="2776">
                  <c:v>4.1470000000000002</c:v>
                </c:pt>
                <c:pt idx="2777">
                  <c:v>4.1615000000000002</c:v>
                </c:pt>
                <c:pt idx="2778">
                  <c:v>4.2275</c:v>
                </c:pt>
                <c:pt idx="2779">
                  <c:v>4.2910000000000004</c:v>
                </c:pt>
                <c:pt idx="2780">
                  <c:v>4.2355</c:v>
                </c:pt>
                <c:pt idx="2781">
                  <c:v>4.218</c:v>
                </c:pt>
                <c:pt idx="2782">
                  <c:v>4.1325000000000003</c:v>
                </c:pt>
                <c:pt idx="2783">
                  <c:v>4.0990000000000002</c:v>
                </c:pt>
                <c:pt idx="2784">
                  <c:v>4.1864999999999997</c:v>
                </c:pt>
                <c:pt idx="2785">
                  <c:v>4.194</c:v>
                </c:pt>
                <c:pt idx="2786">
                  <c:v>4.2319999999999993</c:v>
                </c:pt>
                <c:pt idx="2787">
                  <c:v>4.1869999999999994</c:v>
                </c:pt>
                <c:pt idx="2788">
                  <c:v>4.1124999999999998</c:v>
                </c:pt>
                <c:pt idx="2789">
                  <c:v>4.069</c:v>
                </c:pt>
                <c:pt idx="2790">
                  <c:v>4.1079999999999997</c:v>
                </c:pt>
                <c:pt idx="2791">
                  <c:v>4.1025</c:v>
                </c:pt>
                <c:pt idx="2792">
                  <c:v>4.1280000000000001</c:v>
                </c:pt>
                <c:pt idx="2793">
                  <c:v>4.0924999999999994</c:v>
                </c:pt>
                <c:pt idx="2794">
                  <c:v>4.0220000000000002</c:v>
                </c:pt>
                <c:pt idx="2795">
                  <c:v>3.9314999999999998</c:v>
                </c:pt>
                <c:pt idx="2796">
                  <c:v>3.8855</c:v>
                </c:pt>
                <c:pt idx="2797">
                  <c:v>3.9450000000000003</c:v>
                </c:pt>
                <c:pt idx="2798">
                  <c:v>3.9020000000000001</c:v>
                </c:pt>
                <c:pt idx="2799">
                  <c:v>3.9689999999999999</c:v>
                </c:pt>
                <c:pt idx="2800">
                  <c:v>3.9415</c:v>
                </c:pt>
                <c:pt idx="2801">
                  <c:v>3.887</c:v>
                </c:pt>
                <c:pt idx="2802">
                  <c:v>3.9789999999999996</c:v>
                </c:pt>
                <c:pt idx="2803">
                  <c:v>4.0019999999999998</c:v>
                </c:pt>
                <c:pt idx="2804">
                  <c:v>3.9800000000000004</c:v>
                </c:pt>
                <c:pt idx="2805">
                  <c:v>3.8520000000000003</c:v>
                </c:pt>
                <c:pt idx="2806">
                  <c:v>3.8810000000000002</c:v>
                </c:pt>
                <c:pt idx="2807">
                  <c:v>3.9605000000000001</c:v>
                </c:pt>
                <c:pt idx="2808">
                  <c:v>3.8845000000000001</c:v>
                </c:pt>
                <c:pt idx="2809">
                  <c:v>3.9055</c:v>
                </c:pt>
                <c:pt idx="2810">
                  <c:v>3.9615</c:v>
                </c:pt>
                <c:pt idx="2811">
                  <c:v>3.7479999999999998</c:v>
                </c:pt>
                <c:pt idx="2812">
                  <c:v>3.7479999999999998</c:v>
                </c:pt>
                <c:pt idx="2813">
                  <c:v>3.7705000000000002</c:v>
                </c:pt>
                <c:pt idx="2814">
                  <c:v>3.9169999999999998</c:v>
                </c:pt>
                <c:pt idx="2815">
                  <c:v>3.7969999999999997</c:v>
                </c:pt>
                <c:pt idx="2816">
                  <c:v>3.9169999999999998</c:v>
                </c:pt>
                <c:pt idx="2817">
                  <c:v>3.9880000000000004</c:v>
                </c:pt>
                <c:pt idx="2818">
                  <c:v>3.9364999999999997</c:v>
                </c:pt>
                <c:pt idx="2819">
                  <c:v>4.0514999999999999</c:v>
                </c:pt>
                <c:pt idx="2820">
                  <c:v>3.9605000000000001</c:v>
                </c:pt>
                <c:pt idx="2821">
                  <c:v>4.0374999999999996</c:v>
                </c:pt>
                <c:pt idx="2822">
                  <c:v>4.0730000000000004</c:v>
                </c:pt>
                <c:pt idx="2823">
                  <c:v>4.1345000000000001</c:v>
                </c:pt>
                <c:pt idx="2824">
                  <c:v>4.0670000000000002</c:v>
                </c:pt>
                <c:pt idx="2825">
                  <c:v>3.9915000000000003</c:v>
                </c:pt>
                <c:pt idx="2826">
                  <c:v>3.9570000000000003</c:v>
                </c:pt>
                <c:pt idx="2827">
                  <c:v>4.0970000000000004</c:v>
                </c:pt>
                <c:pt idx="2828">
                  <c:v>4.2504999999999997</c:v>
                </c:pt>
                <c:pt idx="2829">
                  <c:v>4.2595000000000001</c:v>
                </c:pt>
                <c:pt idx="2830">
                  <c:v>4.2770000000000001</c:v>
                </c:pt>
                <c:pt idx="2831">
                  <c:v>4.1884999999999994</c:v>
                </c:pt>
                <c:pt idx="2832">
                  <c:v>4.1589999999999998</c:v>
                </c:pt>
                <c:pt idx="2833">
                  <c:v>4.2504999999999997</c:v>
                </c:pt>
                <c:pt idx="2834">
                  <c:v>4.282</c:v>
                </c:pt>
                <c:pt idx="2835">
                  <c:v>4.1739999999999995</c:v>
                </c:pt>
                <c:pt idx="2836">
                  <c:v>4.1734999999999998</c:v>
                </c:pt>
                <c:pt idx="2837">
                  <c:v>4.2279999999999998</c:v>
                </c:pt>
                <c:pt idx="2838">
                  <c:v>4.1340000000000003</c:v>
                </c:pt>
                <c:pt idx="2839">
                  <c:v>4.0594999999999999</c:v>
                </c:pt>
                <c:pt idx="2840">
                  <c:v>4.008</c:v>
                </c:pt>
                <c:pt idx="2841">
                  <c:v>4.0330000000000004</c:v>
                </c:pt>
                <c:pt idx="2842">
                  <c:v>4.1405000000000003</c:v>
                </c:pt>
                <c:pt idx="2843">
                  <c:v>3.9729999999999999</c:v>
                </c:pt>
                <c:pt idx="2844">
                  <c:v>3.9495</c:v>
                </c:pt>
                <c:pt idx="2845">
                  <c:v>4.0124999999999993</c:v>
                </c:pt>
                <c:pt idx="2846">
                  <c:v>3.9515000000000002</c:v>
                </c:pt>
                <c:pt idx="2847">
                  <c:v>3.9590000000000001</c:v>
                </c:pt>
                <c:pt idx="2848">
                  <c:v>4.0259999999999998</c:v>
                </c:pt>
                <c:pt idx="2849">
                  <c:v>4.0175000000000001</c:v>
                </c:pt>
                <c:pt idx="2850">
                  <c:v>3.9304999999999999</c:v>
                </c:pt>
                <c:pt idx="2851">
                  <c:v>3.9075000000000002</c:v>
                </c:pt>
                <c:pt idx="2852">
                  <c:v>4.0484999999999998</c:v>
                </c:pt>
                <c:pt idx="2853">
                  <c:v>3.9575000000000005</c:v>
                </c:pt>
                <c:pt idx="2854">
                  <c:v>3.8150000000000004</c:v>
                </c:pt>
                <c:pt idx="2855">
                  <c:v>3.9565000000000001</c:v>
                </c:pt>
                <c:pt idx="2856">
                  <c:v>3.9569999999999999</c:v>
                </c:pt>
                <c:pt idx="2857">
                  <c:v>3.9395000000000002</c:v>
                </c:pt>
                <c:pt idx="2858">
                  <c:v>4.0395000000000003</c:v>
                </c:pt>
                <c:pt idx="2859">
                  <c:v>3.9749999999999996</c:v>
                </c:pt>
                <c:pt idx="2860">
                  <c:v>4.0629999999999997</c:v>
                </c:pt>
                <c:pt idx="2861">
                  <c:v>4.0805000000000007</c:v>
                </c:pt>
                <c:pt idx="2862">
                  <c:v>4.1684999999999999</c:v>
                </c:pt>
                <c:pt idx="2863">
                  <c:v>4.0824999999999996</c:v>
                </c:pt>
                <c:pt idx="2864">
                  <c:v>4.0474999999999994</c:v>
                </c:pt>
                <c:pt idx="2865">
                  <c:v>4.0860000000000003</c:v>
                </c:pt>
                <c:pt idx="2866">
                  <c:v>4.1219999999999999</c:v>
                </c:pt>
                <c:pt idx="2867">
                  <c:v>4.1295000000000002</c:v>
                </c:pt>
                <c:pt idx="2868">
                  <c:v>4.1289999999999996</c:v>
                </c:pt>
                <c:pt idx="2869">
                  <c:v>4.2390000000000008</c:v>
                </c:pt>
                <c:pt idx="2870">
                  <c:v>4.2390000000000008</c:v>
                </c:pt>
                <c:pt idx="2871">
                  <c:v>4.2855000000000008</c:v>
                </c:pt>
                <c:pt idx="2872">
                  <c:v>4.4055</c:v>
                </c:pt>
                <c:pt idx="2873">
                  <c:v>4.4740000000000002</c:v>
                </c:pt>
                <c:pt idx="2874">
                  <c:v>4.415</c:v>
                </c:pt>
                <c:pt idx="2875">
                  <c:v>4.415</c:v>
                </c:pt>
                <c:pt idx="2876">
                  <c:v>4.3765000000000001</c:v>
                </c:pt>
                <c:pt idx="2877">
                  <c:v>4.2665000000000006</c:v>
                </c:pt>
                <c:pt idx="2878">
                  <c:v>4.2390000000000008</c:v>
                </c:pt>
                <c:pt idx="2879">
                  <c:v>4.3279999999999994</c:v>
                </c:pt>
                <c:pt idx="2880">
                  <c:v>4.3635000000000002</c:v>
                </c:pt>
                <c:pt idx="2881">
                  <c:v>4.4474999999999998</c:v>
                </c:pt>
                <c:pt idx="2882">
                  <c:v>4.407</c:v>
                </c:pt>
                <c:pt idx="2883">
                  <c:v>4.3164999999999996</c:v>
                </c:pt>
                <c:pt idx="2884">
                  <c:v>4.2189999999999994</c:v>
                </c:pt>
                <c:pt idx="2885">
                  <c:v>4.3895</c:v>
                </c:pt>
                <c:pt idx="2886">
                  <c:v>4.3390000000000004</c:v>
                </c:pt>
                <c:pt idx="2887">
                  <c:v>4.2430000000000003</c:v>
                </c:pt>
                <c:pt idx="2888">
                  <c:v>4.1995000000000005</c:v>
                </c:pt>
                <c:pt idx="2889">
                  <c:v>4.1255000000000006</c:v>
                </c:pt>
                <c:pt idx="2890">
                  <c:v>4.0869999999999997</c:v>
                </c:pt>
                <c:pt idx="2891">
                  <c:v>4.16</c:v>
                </c:pt>
                <c:pt idx="2892">
                  <c:v>4.1414999999999997</c:v>
                </c:pt>
                <c:pt idx="2893">
                  <c:v>4.2279999999999998</c:v>
                </c:pt>
                <c:pt idx="2894">
                  <c:v>4.157</c:v>
                </c:pt>
                <c:pt idx="2895">
                  <c:v>4.0660000000000007</c:v>
                </c:pt>
                <c:pt idx="2896">
                  <c:v>4.2134999999999998</c:v>
                </c:pt>
                <c:pt idx="2897">
                  <c:v>4.234</c:v>
                </c:pt>
                <c:pt idx="2898">
                  <c:v>4.2345000000000006</c:v>
                </c:pt>
                <c:pt idx="2899">
                  <c:v>4.2984999999999998</c:v>
                </c:pt>
                <c:pt idx="2900">
                  <c:v>4.2750000000000004</c:v>
                </c:pt>
                <c:pt idx="2901">
                  <c:v>4.3520000000000003</c:v>
                </c:pt>
                <c:pt idx="2902">
                  <c:v>4.3309999999999995</c:v>
                </c:pt>
                <c:pt idx="2903">
                  <c:v>4.4249999999999998</c:v>
                </c:pt>
                <c:pt idx="2904">
                  <c:v>4.4405000000000001</c:v>
                </c:pt>
                <c:pt idx="2905">
                  <c:v>4.4094999999999995</c:v>
                </c:pt>
                <c:pt idx="2906">
                  <c:v>4.4094999999999995</c:v>
                </c:pt>
                <c:pt idx="2907">
                  <c:v>4.4770000000000003</c:v>
                </c:pt>
                <c:pt idx="2908">
                  <c:v>4.4819999999999993</c:v>
                </c:pt>
                <c:pt idx="2909">
                  <c:v>4.5214999999999996</c:v>
                </c:pt>
                <c:pt idx="2910">
                  <c:v>4.4820000000000002</c:v>
                </c:pt>
                <c:pt idx="2911">
                  <c:v>4.4674999999999994</c:v>
                </c:pt>
                <c:pt idx="2912">
                  <c:v>4.4924999999999997</c:v>
                </c:pt>
                <c:pt idx="2913">
                  <c:v>4.6099999999999994</c:v>
                </c:pt>
                <c:pt idx="2914">
                  <c:v>4.5280000000000005</c:v>
                </c:pt>
                <c:pt idx="2915">
                  <c:v>4.524</c:v>
                </c:pt>
                <c:pt idx="2916">
                  <c:v>4.5510000000000002</c:v>
                </c:pt>
                <c:pt idx="2917">
                  <c:v>4.5314999999999994</c:v>
                </c:pt>
                <c:pt idx="2918">
                  <c:v>4.492</c:v>
                </c:pt>
                <c:pt idx="2919">
                  <c:v>4.5500000000000007</c:v>
                </c:pt>
                <c:pt idx="2920">
                  <c:v>4.5510000000000002</c:v>
                </c:pt>
                <c:pt idx="2921">
                  <c:v>4.54</c:v>
                </c:pt>
                <c:pt idx="2922">
                  <c:v>4.6310000000000002</c:v>
                </c:pt>
                <c:pt idx="2923">
                  <c:v>4.6899999999999995</c:v>
                </c:pt>
                <c:pt idx="2924">
                  <c:v>4.7765000000000004</c:v>
                </c:pt>
                <c:pt idx="2925">
                  <c:v>4.7960000000000003</c:v>
                </c:pt>
                <c:pt idx="2926">
                  <c:v>4.7925000000000004</c:v>
                </c:pt>
                <c:pt idx="2927">
                  <c:v>4.7509999999999994</c:v>
                </c:pt>
                <c:pt idx="2928">
                  <c:v>4.7595000000000001</c:v>
                </c:pt>
                <c:pt idx="2929">
                  <c:v>4.7560000000000002</c:v>
                </c:pt>
                <c:pt idx="2930">
                  <c:v>4.7519999999999998</c:v>
                </c:pt>
                <c:pt idx="2931">
                  <c:v>4.7519999999999998</c:v>
                </c:pt>
                <c:pt idx="2932">
                  <c:v>4.6345000000000001</c:v>
                </c:pt>
                <c:pt idx="2933">
                  <c:v>4.6790000000000003</c:v>
                </c:pt>
                <c:pt idx="2934">
                  <c:v>4.6459999999999999</c:v>
                </c:pt>
                <c:pt idx="2935">
                  <c:v>4.6669999999999998</c:v>
                </c:pt>
                <c:pt idx="2936">
                  <c:v>4.7125000000000004</c:v>
                </c:pt>
                <c:pt idx="2937">
                  <c:v>4.6999999999999993</c:v>
                </c:pt>
                <c:pt idx="2938">
                  <c:v>4.7575000000000003</c:v>
                </c:pt>
                <c:pt idx="2939">
                  <c:v>4.7645</c:v>
                </c:pt>
                <c:pt idx="2940">
                  <c:v>4.7565</c:v>
                </c:pt>
                <c:pt idx="2941">
                  <c:v>4.7539999999999996</c:v>
                </c:pt>
                <c:pt idx="2942">
                  <c:v>4.8315000000000001</c:v>
                </c:pt>
                <c:pt idx="2943">
                  <c:v>4.6920000000000002</c:v>
                </c:pt>
                <c:pt idx="2944">
                  <c:v>4.6144999999999996</c:v>
                </c:pt>
                <c:pt idx="2945">
                  <c:v>4.5834999999999999</c:v>
                </c:pt>
                <c:pt idx="2946">
                  <c:v>4.5880000000000001</c:v>
                </c:pt>
                <c:pt idx="2947">
                  <c:v>4.5994999999999999</c:v>
                </c:pt>
                <c:pt idx="2948">
                  <c:v>4.5495000000000001</c:v>
                </c:pt>
                <c:pt idx="2949">
                  <c:v>4.5120000000000005</c:v>
                </c:pt>
                <c:pt idx="2950">
                  <c:v>4.4809999999999999</c:v>
                </c:pt>
                <c:pt idx="2951">
                  <c:v>4.5410000000000004</c:v>
                </c:pt>
                <c:pt idx="2952">
                  <c:v>4.6530000000000005</c:v>
                </c:pt>
                <c:pt idx="2953">
                  <c:v>4.62</c:v>
                </c:pt>
                <c:pt idx="2954">
                  <c:v>4.6899999999999995</c:v>
                </c:pt>
                <c:pt idx="2955">
                  <c:v>4.6769999999999996</c:v>
                </c:pt>
                <c:pt idx="2956">
                  <c:v>4.6769999999999996</c:v>
                </c:pt>
                <c:pt idx="2957">
                  <c:v>4.6665000000000001</c:v>
                </c:pt>
                <c:pt idx="2958">
                  <c:v>4.7204999999999995</c:v>
                </c:pt>
                <c:pt idx="2959">
                  <c:v>4.6745000000000001</c:v>
                </c:pt>
                <c:pt idx="2960">
                  <c:v>4.7119999999999997</c:v>
                </c:pt>
                <c:pt idx="2961">
                  <c:v>4.7515000000000001</c:v>
                </c:pt>
                <c:pt idx="2962">
                  <c:v>4.7919999999999998</c:v>
                </c:pt>
                <c:pt idx="2963">
                  <c:v>4.8045</c:v>
                </c:pt>
                <c:pt idx="2964">
                  <c:v>4.7705000000000002</c:v>
                </c:pt>
                <c:pt idx="2965">
                  <c:v>4.7970000000000006</c:v>
                </c:pt>
                <c:pt idx="2966">
                  <c:v>4.8369999999999997</c:v>
                </c:pt>
                <c:pt idx="2967">
                  <c:v>4.8089999999999993</c:v>
                </c:pt>
                <c:pt idx="2968">
                  <c:v>4.8765000000000001</c:v>
                </c:pt>
                <c:pt idx="2969">
                  <c:v>4.8574999999999999</c:v>
                </c:pt>
                <c:pt idx="2970">
                  <c:v>4.8815000000000008</c:v>
                </c:pt>
                <c:pt idx="2971">
                  <c:v>4.9220000000000006</c:v>
                </c:pt>
                <c:pt idx="2972">
                  <c:v>4.8955000000000002</c:v>
                </c:pt>
                <c:pt idx="2973">
                  <c:v>4.9604999999999997</c:v>
                </c:pt>
                <c:pt idx="2974">
                  <c:v>4.8490000000000002</c:v>
                </c:pt>
                <c:pt idx="2975">
                  <c:v>4.8245000000000005</c:v>
                </c:pt>
                <c:pt idx="2976">
                  <c:v>4.7759999999999998</c:v>
                </c:pt>
                <c:pt idx="2977">
                  <c:v>4.84</c:v>
                </c:pt>
                <c:pt idx="2978">
                  <c:v>4.8585000000000003</c:v>
                </c:pt>
                <c:pt idx="2979">
                  <c:v>4.8220000000000001</c:v>
                </c:pt>
                <c:pt idx="2980">
                  <c:v>4.8795000000000002</c:v>
                </c:pt>
                <c:pt idx="2981">
                  <c:v>4.8460000000000001</c:v>
                </c:pt>
                <c:pt idx="2982">
                  <c:v>4.8704999999999998</c:v>
                </c:pt>
                <c:pt idx="2983">
                  <c:v>4.9625000000000004</c:v>
                </c:pt>
                <c:pt idx="2984">
                  <c:v>4.9710000000000001</c:v>
                </c:pt>
                <c:pt idx="2985">
                  <c:v>5.0039999999999996</c:v>
                </c:pt>
                <c:pt idx="2986">
                  <c:v>5.0054999999999996</c:v>
                </c:pt>
                <c:pt idx="2987">
                  <c:v>5.0640000000000001</c:v>
                </c:pt>
                <c:pt idx="2988">
                  <c:v>5.077</c:v>
                </c:pt>
                <c:pt idx="2989">
                  <c:v>5.0950000000000006</c:v>
                </c:pt>
                <c:pt idx="2990">
                  <c:v>5.0839999999999996</c:v>
                </c:pt>
                <c:pt idx="2991">
                  <c:v>5.1404999999999994</c:v>
                </c:pt>
                <c:pt idx="2992">
                  <c:v>5.1745000000000001</c:v>
                </c:pt>
                <c:pt idx="2993">
                  <c:v>5.1395</c:v>
                </c:pt>
                <c:pt idx="2994">
                  <c:v>5.0709999999999997</c:v>
                </c:pt>
                <c:pt idx="2995">
                  <c:v>5.1884999999999994</c:v>
                </c:pt>
                <c:pt idx="2996">
                  <c:v>5.2270000000000003</c:v>
                </c:pt>
                <c:pt idx="2997">
                  <c:v>5.1870000000000003</c:v>
                </c:pt>
                <c:pt idx="2998">
                  <c:v>5.0894999999999992</c:v>
                </c:pt>
                <c:pt idx="2999">
                  <c:v>5.0894999999999992</c:v>
                </c:pt>
                <c:pt idx="3000">
                  <c:v>5.0410000000000004</c:v>
                </c:pt>
                <c:pt idx="3001">
                  <c:v>5.0754999999999999</c:v>
                </c:pt>
                <c:pt idx="3002">
                  <c:v>5.1539999999999999</c:v>
                </c:pt>
                <c:pt idx="3003">
                  <c:v>5.1385000000000005</c:v>
                </c:pt>
                <c:pt idx="3004">
                  <c:v>5.1400000000000006</c:v>
                </c:pt>
                <c:pt idx="3005">
                  <c:v>5.1429999999999998</c:v>
                </c:pt>
                <c:pt idx="3006">
                  <c:v>5.1905000000000001</c:v>
                </c:pt>
                <c:pt idx="3007">
                  <c:v>5.2464999999999993</c:v>
                </c:pt>
                <c:pt idx="3008">
                  <c:v>5.1880000000000006</c:v>
                </c:pt>
                <c:pt idx="3009">
                  <c:v>5.1395</c:v>
                </c:pt>
                <c:pt idx="3010">
                  <c:v>5.1944999999999997</c:v>
                </c:pt>
                <c:pt idx="3011">
                  <c:v>5.2125000000000004</c:v>
                </c:pt>
                <c:pt idx="3012">
                  <c:v>5.2624999999999993</c:v>
                </c:pt>
                <c:pt idx="3013">
                  <c:v>5.24</c:v>
                </c:pt>
                <c:pt idx="3014">
                  <c:v>5.3490000000000002</c:v>
                </c:pt>
                <c:pt idx="3015">
                  <c:v>5.2054999999999998</c:v>
                </c:pt>
                <c:pt idx="3016">
                  <c:v>5.1545000000000005</c:v>
                </c:pt>
                <c:pt idx="3017">
                  <c:v>5.1814999999999998</c:v>
                </c:pt>
                <c:pt idx="3018">
                  <c:v>5.024</c:v>
                </c:pt>
                <c:pt idx="3019">
                  <c:v>5.0404999999999998</c:v>
                </c:pt>
                <c:pt idx="3020">
                  <c:v>4.976</c:v>
                </c:pt>
                <c:pt idx="3021">
                  <c:v>5.0060000000000002</c:v>
                </c:pt>
                <c:pt idx="3022">
                  <c:v>4.9504999999999999</c:v>
                </c:pt>
                <c:pt idx="3023">
                  <c:v>4.9359999999999999</c:v>
                </c:pt>
                <c:pt idx="3024">
                  <c:v>4.9510000000000005</c:v>
                </c:pt>
                <c:pt idx="3025">
                  <c:v>4.931</c:v>
                </c:pt>
                <c:pt idx="3026">
                  <c:v>4.931</c:v>
                </c:pt>
                <c:pt idx="3027">
                  <c:v>4.9160000000000004</c:v>
                </c:pt>
                <c:pt idx="3028">
                  <c:v>4.9264999999999999</c:v>
                </c:pt>
                <c:pt idx="3029">
                  <c:v>4.9034999999999993</c:v>
                </c:pt>
                <c:pt idx="3030">
                  <c:v>4.8609999999999998</c:v>
                </c:pt>
                <c:pt idx="3031">
                  <c:v>4.8804999999999996</c:v>
                </c:pt>
                <c:pt idx="3032">
                  <c:v>4.8339999999999996</c:v>
                </c:pt>
                <c:pt idx="3033">
                  <c:v>4.7959999999999994</c:v>
                </c:pt>
                <c:pt idx="3034">
                  <c:v>4.79</c:v>
                </c:pt>
                <c:pt idx="3035">
                  <c:v>4.7824999999999998</c:v>
                </c:pt>
                <c:pt idx="3036">
                  <c:v>4.7620000000000005</c:v>
                </c:pt>
                <c:pt idx="3037">
                  <c:v>4.7315000000000005</c:v>
                </c:pt>
                <c:pt idx="3038">
                  <c:v>4.7519999999999998</c:v>
                </c:pt>
                <c:pt idx="3039">
                  <c:v>4.7195</c:v>
                </c:pt>
                <c:pt idx="3040">
                  <c:v>4.7055000000000007</c:v>
                </c:pt>
                <c:pt idx="3041">
                  <c:v>4.7229999999999999</c:v>
                </c:pt>
                <c:pt idx="3042">
                  <c:v>4.7565000000000008</c:v>
                </c:pt>
                <c:pt idx="3043">
                  <c:v>4.7300000000000004</c:v>
                </c:pt>
                <c:pt idx="3044">
                  <c:v>4.7270000000000003</c:v>
                </c:pt>
                <c:pt idx="3045">
                  <c:v>4.7189999999999994</c:v>
                </c:pt>
                <c:pt idx="3046">
                  <c:v>4.7880000000000003</c:v>
                </c:pt>
                <c:pt idx="3047">
                  <c:v>4.79</c:v>
                </c:pt>
                <c:pt idx="3048">
                  <c:v>4.7430000000000003</c:v>
                </c:pt>
                <c:pt idx="3049">
                  <c:v>4.7145000000000001</c:v>
                </c:pt>
                <c:pt idx="3050">
                  <c:v>4.7324999999999999</c:v>
                </c:pt>
                <c:pt idx="3051">
                  <c:v>4.7590000000000003</c:v>
                </c:pt>
                <c:pt idx="3052">
                  <c:v>4.75</c:v>
                </c:pt>
                <c:pt idx="3053">
                  <c:v>4.734</c:v>
                </c:pt>
                <c:pt idx="3054">
                  <c:v>4.7629999999999999</c:v>
                </c:pt>
                <c:pt idx="3055">
                  <c:v>4.8140000000000001</c:v>
                </c:pt>
                <c:pt idx="3056">
                  <c:v>4.8469999999999995</c:v>
                </c:pt>
                <c:pt idx="3057">
                  <c:v>4.8224999999999998</c:v>
                </c:pt>
                <c:pt idx="3058">
                  <c:v>4.8205</c:v>
                </c:pt>
                <c:pt idx="3059">
                  <c:v>4.8125</c:v>
                </c:pt>
                <c:pt idx="3060">
                  <c:v>4.8320000000000007</c:v>
                </c:pt>
                <c:pt idx="3061">
                  <c:v>4.8360000000000003</c:v>
                </c:pt>
                <c:pt idx="3062">
                  <c:v>4.7774999999999999</c:v>
                </c:pt>
                <c:pt idx="3063">
                  <c:v>4.7465000000000002</c:v>
                </c:pt>
                <c:pt idx="3064">
                  <c:v>4.7575000000000003</c:v>
                </c:pt>
                <c:pt idx="3065">
                  <c:v>4.7394999999999996</c:v>
                </c:pt>
                <c:pt idx="3066">
                  <c:v>4.7450000000000001</c:v>
                </c:pt>
                <c:pt idx="3067">
                  <c:v>4.7439999999999998</c:v>
                </c:pt>
                <c:pt idx="3068">
                  <c:v>4.7270000000000003</c:v>
                </c:pt>
                <c:pt idx="3069">
                  <c:v>4.6989999999999998</c:v>
                </c:pt>
                <c:pt idx="3070">
                  <c:v>4.702</c:v>
                </c:pt>
                <c:pt idx="3071">
                  <c:v>4.7080000000000002</c:v>
                </c:pt>
                <c:pt idx="3072">
                  <c:v>4.68</c:v>
                </c:pt>
                <c:pt idx="3073">
                  <c:v>4.6295000000000002</c:v>
                </c:pt>
                <c:pt idx="3074">
                  <c:v>4.6319999999999997</c:v>
                </c:pt>
                <c:pt idx="3075">
                  <c:v>4.6395</c:v>
                </c:pt>
                <c:pt idx="3076">
                  <c:v>4.6195000000000004</c:v>
                </c:pt>
                <c:pt idx="3077">
                  <c:v>4.617</c:v>
                </c:pt>
                <c:pt idx="3078">
                  <c:v>4.6180000000000003</c:v>
                </c:pt>
                <c:pt idx="3079">
                  <c:v>4.5750000000000002</c:v>
                </c:pt>
                <c:pt idx="3080">
                  <c:v>4.6260000000000003</c:v>
                </c:pt>
                <c:pt idx="3081">
                  <c:v>4.6555</c:v>
                </c:pt>
                <c:pt idx="3082">
                  <c:v>4.5845000000000002</c:v>
                </c:pt>
                <c:pt idx="3083">
                  <c:v>4.5594999999999999</c:v>
                </c:pt>
                <c:pt idx="3084">
                  <c:v>4.5945</c:v>
                </c:pt>
                <c:pt idx="3085">
                  <c:v>4.5659999999999998</c:v>
                </c:pt>
                <c:pt idx="3086">
                  <c:v>4.569</c:v>
                </c:pt>
                <c:pt idx="3087">
                  <c:v>4.6144999999999996</c:v>
                </c:pt>
                <c:pt idx="3088">
                  <c:v>4.625</c:v>
                </c:pt>
                <c:pt idx="3089">
                  <c:v>4.5730000000000004</c:v>
                </c:pt>
                <c:pt idx="3090">
                  <c:v>4.6790000000000003</c:v>
                </c:pt>
                <c:pt idx="3091">
                  <c:v>4.7249999999999996</c:v>
                </c:pt>
                <c:pt idx="3092">
                  <c:v>4.78</c:v>
                </c:pt>
                <c:pt idx="3093">
                  <c:v>4.7415000000000003</c:v>
                </c:pt>
                <c:pt idx="3094">
                  <c:v>4.7270000000000003</c:v>
                </c:pt>
                <c:pt idx="3095">
                  <c:v>4.7389999999999999</c:v>
                </c:pt>
                <c:pt idx="3096">
                  <c:v>4.7389999999999999</c:v>
                </c:pt>
                <c:pt idx="3097">
                  <c:v>4.7569999999999997</c:v>
                </c:pt>
                <c:pt idx="3098">
                  <c:v>4.7859999999999996</c:v>
                </c:pt>
                <c:pt idx="3099">
                  <c:v>4.8550000000000004</c:v>
                </c:pt>
                <c:pt idx="3100">
                  <c:v>4.8465000000000007</c:v>
                </c:pt>
                <c:pt idx="3101">
                  <c:v>4.8230000000000004</c:v>
                </c:pt>
                <c:pt idx="3102">
                  <c:v>4.7869999999999999</c:v>
                </c:pt>
                <c:pt idx="3103">
                  <c:v>4.7989999999999995</c:v>
                </c:pt>
                <c:pt idx="3104">
                  <c:v>4.8185000000000002</c:v>
                </c:pt>
                <c:pt idx="3105">
                  <c:v>4.8559999999999999</c:v>
                </c:pt>
                <c:pt idx="3106">
                  <c:v>4.8725000000000005</c:v>
                </c:pt>
                <c:pt idx="3107">
                  <c:v>4.8834999999999997</c:v>
                </c:pt>
                <c:pt idx="3108">
                  <c:v>4.859</c:v>
                </c:pt>
                <c:pt idx="3109">
                  <c:v>4.9250000000000007</c:v>
                </c:pt>
                <c:pt idx="3110">
                  <c:v>4.9440000000000008</c:v>
                </c:pt>
                <c:pt idx="3111">
                  <c:v>4.9239999999999995</c:v>
                </c:pt>
                <c:pt idx="3112">
                  <c:v>4.9215</c:v>
                </c:pt>
                <c:pt idx="3113">
                  <c:v>4.8605</c:v>
                </c:pt>
                <c:pt idx="3114">
                  <c:v>4.8585000000000003</c:v>
                </c:pt>
                <c:pt idx="3115">
                  <c:v>4.8049999999999997</c:v>
                </c:pt>
                <c:pt idx="3116">
                  <c:v>4.82</c:v>
                </c:pt>
                <c:pt idx="3117">
                  <c:v>4.7930000000000001</c:v>
                </c:pt>
                <c:pt idx="3118">
                  <c:v>4.8264999999999993</c:v>
                </c:pt>
                <c:pt idx="3119">
                  <c:v>4.7949999999999999</c:v>
                </c:pt>
                <c:pt idx="3120">
                  <c:v>4.819</c:v>
                </c:pt>
                <c:pt idx="3121">
                  <c:v>4.819</c:v>
                </c:pt>
                <c:pt idx="3122">
                  <c:v>4.7755000000000001</c:v>
                </c:pt>
                <c:pt idx="3123">
                  <c:v>4.7309999999999999</c:v>
                </c:pt>
                <c:pt idx="3124">
                  <c:v>4.6974999999999998</c:v>
                </c:pt>
                <c:pt idx="3125">
                  <c:v>4.694</c:v>
                </c:pt>
                <c:pt idx="3126">
                  <c:v>4.6929999999999996</c:v>
                </c:pt>
                <c:pt idx="3127">
                  <c:v>4.6564999999999994</c:v>
                </c:pt>
                <c:pt idx="3128">
                  <c:v>4.7119999999999997</c:v>
                </c:pt>
                <c:pt idx="3129">
                  <c:v>4.734</c:v>
                </c:pt>
                <c:pt idx="3130">
                  <c:v>4.7575000000000003</c:v>
                </c:pt>
                <c:pt idx="3131">
                  <c:v>4.7575000000000003</c:v>
                </c:pt>
                <c:pt idx="3132">
                  <c:v>4.7445000000000004</c:v>
                </c:pt>
                <c:pt idx="3133">
                  <c:v>4.7145000000000001</c:v>
                </c:pt>
                <c:pt idx="3134">
                  <c:v>4.6665000000000001</c:v>
                </c:pt>
                <c:pt idx="3135">
                  <c:v>4.6895000000000007</c:v>
                </c:pt>
                <c:pt idx="3136">
                  <c:v>4.6895000000000007</c:v>
                </c:pt>
                <c:pt idx="3137">
                  <c:v>4.6174999999999997</c:v>
                </c:pt>
                <c:pt idx="3138">
                  <c:v>4.6630000000000003</c:v>
                </c:pt>
                <c:pt idx="3139">
                  <c:v>4.6555</c:v>
                </c:pt>
                <c:pt idx="3140">
                  <c:v>4.6449999999999996</c:v>
                </c:pt>
                <c:pt idx="3141">
                  <c:v>4.6549999999999994</c:v>
                </c:pt>
                <c:pt idx="3142">
                  <c:v>4.657</c:v>
                </c:pt>
                <c:pt idx="3143">
                  <c:v>4.6389999999999993</c:v>
                </c:pt>
                <c:pt idx="3144">
                  <c:v>4.5470000000000006</c:v>
                </c:pt>
                <c:pt idx="3145">
                  <c:v>4.5724999999999998</c:v>
                </c:pt>
                <c:pt idx="3146">
                  <c:v>4.5999999999999996</c:v>
                </c:pt>
                <c:pt idx="3147">
                  <c:v>4.5429999999999993</c:v>
                </c:pt>
                <c:pt idx="3148">
                  <c:v>4.5434999999999999</c:v>
                </c:pt>
                <c:pt idx="3149">
                  <c:v>4.508</c:v>
                </c:pt>
                <c:pt idx="3150">
                  <c:v>4.4830000000000005</c:v>
                </c:pt>
                <c:pt idx="3151">
                  <c:v>4.4909999999999997</c:v>
                </c:pt>
                <c:pt idx="3152">
                  <c:v>4.5114999999999998</c:v>
                </c:pt>
                <c:pt idx="3153">
                  <c:v>4.569</c:v>
                </c:pt>
                <c:pt idx="3154">
                  <c:v>4.5474999999999994</c:v>
                </c:pt>
                <c:pt idx="3155">
                  <c:v>4.5709999999999997</c:v>
                </c:pt>
                <c:pt idx="3156">
                  <c:v>4.5909999999999993</c:v>
                </c:pt>
                <c:pt idx="3157">
                  <c:v>4.6035000000000004</c:v>
                </c:pt>
                <c:pt idx="3158">
                  <c:v>4.6035000000000004</c:v>
                </c:pt>
                <c:pt idx="3159">
                  <c:v>4.6150000000000002</c:v>
                </c:pt>
                <c:pt idx="3160">
                  <c:v>4.6395</c:v>
                </c:pt>
                <c:pt idx="3161">
                  <c:v>4.6449999999999996</c:v>
                </c:pt>
                <c:pt idx="3162">
                  <c:v>4.7045000000000003</c:v>
                </c:pt>
                <c:pt idx="3163">
                  <c:v>4.66</c:v>
                </c:pt>
                <c:pt idx="3164">
                  <c:v>4.6105</c:v>
                </c:pt>
                <c:pt idx="3165">
                  <c:v>4.6585000000000001</c:v>
                </c:pt>
                <c:pt idx="3166">
                  <c:v>4.6440000000000001</c:v>
                </c:pt>
                <c:pt idx="3167">
                  <c:v>4.6790000000000003</c:v>
                </c:pt>
                <c:pt idx="3168">
                  <c:v>4.6829999999999998</c:v>
                </c:pt>
                <c:pt idx="3169">
                  <c:v>4.7074999999999996</c:v>
                </c:pt>
                <c:pt idx="3170">
                  <c:v>4.74</c:v>
                </c:pt>
                <c:pt idx="3171">
                  <c:v>4.7635000000000005</c:v>
                </c:pt>
                <c:pt idx="3172">
                  <c:v>4.6560000000000006</c:v>
                </c:pt>
                <c:pt idx="3173">
                  <c:v>4.6255000000000006</c:v>
                </c:pt>
                <c:pt idx="3174">
                  <c:v>4.6579999999999995</c:v>
                </c:pt>
                <c:pt idx="3175">
                  <c:v>4.7275</c:v>
                </c:pt>
                <c:pt idx="3176">
                  <c:v>4.7335000000000003</c:v>
                </c:pt>
                <c:pt idx="3177">
                  <c:v>4.7785000000000002</c:v>
                </c:pt>
                <c:pt idx="3178">
                  <c:v>4.8230000000000004</c:v>
                </c:pt>
                <c:pt idx="3179">
                  <c:v>4.8819999999999997</c:v>
                </c:pt>
                <c:pt idx="3180">
                  <c:v>4.8940000000000001</c:v>
                </c:pt>
                <c:pt idx="3181">
                  <c:v>4.8484999999999996</c:v>
                </c:pt>
                <c:pt idx="3182">
                  <c:v>4.8475000000000001</c:v>
                </c:pt>
                <c:pt idx="3183">
                  <c:v>4.8205</c:v>
                </c:pt>
                <c:pt idx="3184">
                  <c:v>4.8334999999999999</c:v>
                </c:pt>
                <c:pt idx="3185">
                  <c:v>4.8435000000000006</c:v>
                </c:pt>
                <c:pt idx="3186">
                  <c:v>4.867</c:v>
                </c:pt>
                <c:pt idx="3187">
                  <c:v>4.8395000000000001</c:v>
                </c:pt>
                <c:pt idx="3188">
                  <c:v>4.8435000000000006</c:v>
                </c:pt>
                <c:pt idx="3189">
                  <c:v>4.8194999999999997</c:v>
                </c:pt>
                <c:pt idx="3190">
                  <c:v>4.7654999999999994</c:v>
                </c:pt>
                <c:pt idx="3191">
                  <c:v>4.7654999999999994</c:v>
                </c:pt>
                <c:pt idx="3192">
                  <c:v>4.6829999999999998</c:v>
                </c:pt>
                <c:pt idx="3193">
                  <c:v>4.641</c:v>
                </c:pt>
                <c:pt idx="3194">
                  <c:v>4.6854999999999993</c:v>
                </c:pt>
                <c:pt idx="3195">
                  <c:v>4.6754999999999995</c:v>
                </c:pt>
                <c:pt idx="3196">
                  <c:v>4.6965000000000003</c:v>
                </c:pt>
                <c:pt idx="3197">
                  <c:v>4.6850000000000005</c:v>
                </c:pt>
                <c:pt idx="3198">
                  <c:v>4.6689999999999996</c:v>
                </c:pt>
                <c:pt idx="3199">
                  <c:v>4.6500000000000004</c:v>
                </c:pt>
                <c:pt idx="3200">
                  <c:v>4.6165000000000003</c:v>
                </c:pt>
                <c:pt idx="3201">
                  <c:v>4.6630000000000003</c:v>
                </c:pt>
                <c:pt idx="3202">
                  <c:v>4.7054999999999998</c:v>
                </c:pt>
                <c:pt idx="3203">
                  <c:v>4.79</c:v>
                </c:pt>
                <c:pt idx="3204">
                  <c:v>4.7970000000000006</c:v>
                </c:pt>
                <c:pt idx="3205">
                  <c:v>4.8654999999999999</c:v>
                </c:pt>
                <c:pt idx="3206">
                  <c:v>4.8505000000000003</c:v>
                </c:pt>
                <c:pt idx="3207">
                  <c:v>4.8540000000000001</c:v>
                </c:pt>
                <c:pt idx="3208">
                  <c:v>4.8275000000000006</c:v>
                </c:pt>
                <c:pt idx="3209">
                  <c:v>4.8375000000000004</c:v>
                </c:pt>
                <c:pt idx="3210">
                  <c:v>4.8719999999999999</c:v>
                </c:pt>
                <c:pt idx="3211">
                  <c:v>4.8460000000000001</c:v>
                </c:pt>
                <c:pt idx="3212">
                  <c:v>4.8610000000000007</c:v>
                </c:pt>
                <c:pt idx="3213">
                  <c:v>4.8734999999999999</c:v>
                </c:pt>
                <c:pt idx="3214">
                  <c:v>4.8559999999999999</c:v>
                </c:pt>
                <c:pt idx="3215">
                  <c:v>4.7995000000000001</c:v>
                </c:pt>
                <c:pt idx="3216">
                  <c:v>4.7995000000000001</c:v>
                </c:pt>
                <c:pt idx="3217">
                  <c:v>4.8029999999999999</c:v>
                </c:pt>
                <c:pt idx="3218">
                  <c:v>4.8290000000000006</c:v>
                </c:pt>
                <c:pt idx="3219">
                  <c:v>4.8514999999999997</c:v>
                </c:pt>
                <c:pt idx="3220">
                  <c:v>4.8620000000000001</c:v>
                </c:pt>
                <c:pt idx="3221">
                  <c:v>4.8529999999999998</c:v>
                </c:pt>
                <c:pt idx="3222">
                  <c:v>4.87</c:v>
                </c:pt>
                <c:pt idx="3223">
                  <c:v>4.8780000000000001</c:v>
                </c:pt>
                <c:pt idx="3224">
                  <c:v>4.8774999999999995</c:v>
                </c:pt>
                <c:pt idx="3225">
                  <c:v>4.8855000000000004</c:v>
                </c:pt>
                <c:pt idx="3226">
                  <c:v>4.9115000000000002</c:v>
                </c:pt>
                <c:pt idx="3227">
                  <c:v>4.9320000000000004</c:v>
                </c:pt>
                <c:pt idx="3228">
                  <c:v>4.9269999999999996</c:v>
                </c:pt>
                <c:pt idx="3229">
                  <c:v>4.99</c:v>
                </c:pt>
                <c:pt idx="3230">
                  <c:v>5.0555000000000003</c:v>
                </c:pt>
                <c:pt idx="3231">
                  <c:v>5.0329999999999995</c:v>
                </c:pt>
                <c:pt idx="3232">
                  <c:v>5.0034999999999998</c:v>
                </c:pt>
                <c:pt idx="3233">
                  <c:v>4.9945000000000004</c:v>
                </c:pt>
                <c:pt idx="3234">
                  <c:v>4.9695</c:v>
                </c:pt>
                <c:pt idx="3235">
                  <c:v>4.9615</c:v>
                </c:pt>
                <c:pt idx="3236">
                  <c:v>4.9420000000000002</c:v>
                </c:pt>
                <c:pt idx="3237">
                  <c:v>5.0030000000000001</c:v>
                </c:pt>
                <c:pt idx="3238">
                  <c:v>5.0095000000000001</c:v>
                </c:pt>
                <c:pt idx="3239">
                  <c:v>5.0195000000000007</c:v>
                </c:pt>
                <c:pt idx="3240">
                  <c:v>5.0235000000000003</c:v>
                </c:pt>
                <c:pt idx="3241">
                  <c:v>5.0314999999999994</c:v>
                </c:pt>
                <c:pt idx="3242">
                  <c:v>5.0705</c:v>
                </c:pt>
                <c:pt idx="3243">
                  <c:v>5.0634999999999994</c:v>
                </c:pt>
                <c:pt idx="3244">
                  <c:v>5.0940000000000003</c:v>
                </c:pt>
                <c:pt idx="3245">
                  <c:v>5.0734999999999992</c:v>
                </c:pt>
                <c:pt idx="3246">
                  <c:v>5.0679999999999996</c:v>
                </c:pt>
                <c:pt idx="3247">
                  <c:v>5.0555000000000003</c:v>
                </c:pt>
                <c:pt idx="3248">
                  <c:v>5.0754999999999999</c:v>
                </c:pt>
                <c:pt idx="3249">
                  <c:v>5.149</c:v>
                </c:pt>
                <c:pt idx="3250">
                  <c:v>5.0824999999999996</c:v>
                </c:pt>
                <c:pt idx="3251">
                  <c:v>5.0905000000000005</c:v>
                </c:pt>
                <c:pt idx="3252">
                  <c:v>5.0895000000000001</c:v>
                </c:pt>
                <c:pt idx="3253">
                  <c:v>5.1189999999999998</c:v>
                </c:pt>
                <c:pt idx="3254">
                  <c:v>5.1245000000000003</c:v>
                </c:pt>
                <c:pt idx="3255">
                  <c:v>5.149</c:v>
                </c:pt>
                <c:pt idx="3256">
                  <c:v>5.1515000000000004</c:v>
                </c:pt>
                <c:pt idx="3257">
                  <c:v>5.202</c:v>
                </c:pt>
                <c:pt idx="3258">
                  <c:v>5.2450000000000001</c:v>
                </c:pt>
                <c:pt idx="3259">
                  <c:v>5.1760000000000002</c:v>
                </c:pt>
                <c:pt idx="3260">
                  <c:v>5.1760000000000002</c:v>
                </c:pt>
                <c:pt idx="3261">
                  <c:v>5.1624999999999996</c:v>
                </c:pt>
                <c:pt idx="3262">
                  <c:v>5.2219999999999995</c:v>
                </c:pt>
                <c:pt idx="3263">
                  <c:v>5.2635000000000005</c:v>
                </c:pt>
                <c:pt idx="3264">
                  <c:v>5.2174999999999994</c:v>
                </c:pt>
                <c:pt idx="3265">
                  <c:v>5.2539999999999996</c:v>
                </c:pt>
                <c:pt idx="3266">
                  <c:v>5.2394999999999996</c:v>
                </c:pt>
                <c:pt idx="3267">
                  <c:v>5.2270000000000003</c:v>
                </c:pt>
                <c:pt idx="3268">
                  <c:v>5.1739999999999995</c:v>
                </c:pt>
                <c:pt idx="3269">
                  <c:v>5.1715</c:v>
                </c:pt>
                <c:pt idx="3270">
                  <c:v>5.1560000000000006</c:v>
                </c:pt>
                <c:pt idx="3271">
                  <c:v>5.149</c:v>
                </c:pt>
                <c:pt idx="3272">
                  <c:v>5.1165000000000003</c:v>
                </c:pt>
                <c:pt idx="3273">
                  <c:v>5.0785</c:v>
                </c:pt>
                <c:pt idx="3274">
                  <c:v>4.9894999999999996</c:v>
                </c:pt>
                <c:pt idx="3275">
                  <c:v>5.0015000000000001</c:v>
                </c:pt>
                <c:pt idx="3276">
                  <c:v>4.9969999999999999</c:v>
                </c:pt>
                <c:pt idx="3277">
                  <c:v>5.03</c:v>
                </c:pt>
                <c:pt idx="3278">
                  <c:v>5.0540000000000003</c:v>
                </c:pt>
                <c:pt idx="3279">
                  <c:v>5.0395000000000003</c:v>
                </c:pt>
                <c:pt idx="3280">
                  <c:v>5.0634999999999994</c:v>
                </c:pt>
                <c:pt idx="3281">
                  <c:v>5.0440000000000005</c:v>
                </c:pt>
                <c:pt idx="3282">
                  <c:v>5.1470000000000002</c:v>
                </c:pt>
                <c:pt idx="3283">
                  <c:v>5.1750000000000007</c:v>
                </c:pt>
                <c:pt idx="3284">
                  <c:v>5.1315</c:v>
                </c:pt>
                <c:pt idx="3285">
                  <c:v>5.1029999999999998</c:v>
                </c:pt>
                <c:pt idx="3286">
                  <c:v>5.1029999999999998</c:v>
                </c:pt>
                <c:pt idx="3287">
                  <c:v>5.12</c:v>
                </c:pt>
                <c:pt idx="3288">
                  <c:v>5.0860000000000003</c:v>
                </c:pt>
                <c:pt idx="3289">
                  <c:v>5.0655000000000001</c:v>
                </c:pt>
                <c:pt idx="3290">
                  <c:v>5.0860000000000003</c:v>
                </c:pt>
                <c:pt idx="3291">
                  <c:v>5.0994999999999999</c:v>
                </c:pt>
                <c:pt idx="3292">
                  <c:v>5.1150000000000002</c:v>
                </c:pt>
                <c:pt idx="3293">
                  <c:v>5.2059999999999995</c:v>
                </c:pt>
                <c:pt idx="3294">
                  <c:v>5.1535000000000002</c:v>
                </c:pt>
                <c:pt idx="3295">
                  <c:v>5.2140000000000004</c:v>
                </c:pt>
                <c:pt idx="3296">
                  <c:v>5.2539999999999996</c:v>
                </c:pt>
                <c:pt idx="3297">
                  <c:v>5.1924999999999999</c:v>
                </c:pt>
                <c:pt idx="3298">
                  <c:v>5.1589999999999998</c:v>
                </c:pt>
                <c:pt idx="3299">
                  <c:v>5.1609999999999996</c:v>
                </c:pt>
                <c:pt idx="3300">
                  <c:v>5.1479999999999997</c:v>
                </c:pt>
                <c:pt idx="3301">
                  <c:v>5.1455000000000002</c:v>
                </c:pt>
                <c:pt idx="3302">
                  <c:v>5.1965000000000003</c:v>
                </c:pt>
                <c:pt idx="3303">
                  <c:v>5.1895000000000007</c:v>
                </c:pt>
                <c:pt idx="3304">
                  <c:v>5.1594999999999995</c:v>
                </c:pt>
                <c:pt idx="3305">
                  <c:v>5.1835000000000004</c:v>
                </c:pt>
                <c:pt idx="3306">
                  <c:v>5.1080000000000005</c:v>
                </c:pt>
                <c:pt idx="3307">
                  <c:v>5.1204999999999998</c:v>
                </c:pt>
                <c:pt idx="3308">
                  <c:v>5.1455000000000002</c:v>
                </c:pt>
                <c:pt idx="3309">
                  <c:v>5.1124999999999998</c:v>
                </c:pt>
                <c:pt idx="3310">
                  <c:v>5.0190000000000001</c:v>
                </c:pt>
                <c:pt idx="3311">
                  <c:v>5.0519999999999996</c:v>
                </c:pt>
                <c:pt idx="3312">
                  <c:v>5.09</c:v>
                </c:pt>
                <c:pt idx="3313">
                  <c:v>5.0724999999999998</c:v>
                </c:pt>
                <c:pt idx="3314">
                  <c:v>5.0310000000000006</c:v>
                </c:pt>
                <c:pt idx="3315">
                  <c:v>5.0430000000000001</c:v>
                </c:pt>
                <c:pt idx="3316">
                  <c:v>5.0804999999999998</c:v>
                </c:pt>
                <c:pt idx="3317">
                  <c:v>5.0804999999999998</c:v>
                </c:pt>
                <c:pt idx="3318">
                  <c:v>5.0195000000000007</c:v>
                </c:pt>
                <c:pt idx="3319">
                  <c:v>4.9595000000000002</c:v>
                </c:pt>
                <c:pt idx="3320">
                  <c:v>4.9904999999999999</c:v>
                </c:pt>
                <c:pt idx="3321">
                  <c:v>5.0175000000000001</c:v>
                </c:pt>
                <c:pt idx="3322">
                  <c:v>4.9375</c:v>
                </c:pt>
                <c:pt idx="3323">
                  <c:v>4.8740000000000006</c:v>
                </c:pt>
                <c:pt idx="3324">
                  <c:v>4.8879999999999999</c:v>
                </c:pt>
                <c:pt idx="3325">
                  <c:v>4.8795000000000002</c:v>
                </c:pt>
                <c:pt idx="3326">
                  <c:v>4.87</c:v>
                </c:pt>
                <c:pt idx="3327">
                  <c:v>4.8770000000000007</c:v>
                </c:pt>
                <c:pt idx="3328">
                  <c:v>4.8235000000000001</c:v>
                </c:pt>
                <c:pt idx="3329">
                  <c:v>4.7895000000000003</c:v>
                </c:pt>
                <c:pt idx="3330">
                  <c:v>4.7164999999999999</c:v>
                </c:pt>
                <c:pt idx="3331">
                  <c:v>4.6805000000000003</c:v>
                </c:pt>
                <c:pt idx="3332">
                  <c:v>4.7450000000000001</c:v>
                </c:pt>
                <c:pt idx="3333">
                  <c:v>4.7119999999999997</c:v>
                </c:pt>
                <c:pt idx="3334">
                  <c:v>4.7324999999999999</c:v>
                </c:pt>
                <c:pt idx="3335">
                  <c:v>4.6790000000000003</c:v>
                </c:pt>
                <c:pt idx="3336">
                  <c:v>4.6950000000000003</c:v>
                </c:pt>
                <c:pt idx="3337">
                  <c:v>4.6675000000000004</c:v>
                </c:pt>
                <c:pt idx="3338">
                  <c:v>4.74</c:v>
                </c:pt>
                <c:pt idx="3339">
                  <c:v>4.6970000000000001</c:v>
                </c:pt>
                <c:pt idx="3340">
                  <c:v>4.7650000000000006</c:v>
                </c:pt>
                <c:pt idx="3341">
                  <c:v>4.7539999999999996</c:v>
                </c:pt>
                <c:pt idx="3342">
                  <c:v>4.7219999999999995</c:v>
                </c:pt>
                <c:pt idx="3343">
                  <c:v>4.7219999999999995</c:v>
                </c:pt>
                <c:pt idx="3344">
                  <c:v>4.7170000000000005</c:v>
                </c:pt>
                <c:pt idx="3345">
                  <c:v>4.7439999999999998</c:v>
                </c:pt>
                <c:pt idx="3346">
                  <c:v>4.6710000000000003</c:v>
                </c:pt>
                <c:pt idx="3347">
                  <c:v>4.6210000000000004</c:v>
                </c:pt>
                <c:pt idx="3348">
                  <c:v>4.5735000000000001</c:v>
                </c:pt>
                <c:pt idx="3349">
                  <c:v>4.5305</c:v>
                </c:pt>
                <c:pt idx="3350">
                  <c:v>4.5715000000000003</c:v>
                </c:pt>
                <c:pt idx="3351">
                  <c:v>4.5510000000000002</c:v>
                </c:pt>
                <c:pt idx="3352">
                  <c:v>4.5295000000000005</c:v>
                </c:pt>
                <c:pt idx="3353">
                  <c:v>4.5019999999999998</c:v>
                </c:pt>
                <c:pt idx="3354">
                  <c:v>4.5495000000000001</c:v>
                </c:pt>
                <c:pt idx="3355">
                  <c:v>4.5229999999999997</c:v>
                </c:pt>
                <c:pt idx="3356">
                  <c:v>4.5229999999999997</c:v>
                </c:pt>
                <c:pt idx="3357">
                  <c:v>4.5754999999999999</c:v>
                </c:pt>
                <c:pt idx="3358">
                  <c:v>4.5854999999999997</c:v>
                </c:pt>
                <c:pt idx="3359">
                  <c:v>4.601</c:v>
                </c:pt>
                <c:pt idx="3360">
                  <c:v>4.5679999999999996</c:v>
                </c:pt>
                <c:pt idx="3361">
                  <c:v>4.5694999999999997</c:v>
                </c:pt>
                <c:pt idx="3362">
                  <c:v>4.5984999999999996</c:v>
                </c:pt>
                <c:pt idx="3363">
                  <c:v>4.6325000000000003</c:v>
                </c:pt>
                <c:pt idx="3364">
                  <c:v>4.6110000000000007</c:v>
                </c:pt>
                <c:pt idx="3365">
                  <c:v>4.5839999999999996</c:v>
                </c:pt>
                <c:pt idx="3366">
                  <c:v>4.5750000000000002</c:v>
                </c:pt>
                <c:pt idx="3367">
                  <c:v>4.6274999999999995</c:v>
                </c:pt>
                <c:pt idx="3368">
                  <c:v>4.6319999999999997</c:v>
                </c:pt>
                <c:pt idx="3369">
                  <c:v>4.5975000000000001</c:v>
                </c:pt>
                <c:pt idx="3370">
                  <c:v>4.6150000000000002</c:v>
                </c:pt>
                <c:pt idx="3371">
                  <c:v>4.6020000000000003</c:v>
                </c:pt>
                <c:pt idx="3372">
                  <c:v>4.6070000000000002</c:v>
                </c:pt>
                <c:pt idx="3373">
                  <c:v>4.5664999999999996</c:v>
                </c:pt>
                <c:pt idx="3374">
                  <c:v>4.4824999999999999</c:v>
                </c:pt>
                <c:pt idx="3375">
                  <c:v>4.444</c:v>
                </c:pt>
                <c:pt idx="3376">
                  <c:v>4.4365000000000006</c:v>
                </c:pt>
                <c:pt idx="3377">
                  <c:v>4.4615</c:v>
                </c:pt>
                <c:pt idx="3378">
                  <c:v>4.423</c:v>
                </c:pt>
                <c:pt idx="3379">
                  <c:v>4.4145000000000003</c:v>
                </c:pt>
                <c:pt idx="3380">
                  <c:v>4.4420000000000002</c:v>
                </c:pt>
                <c:pt idx="3381">
                  <c:v>4.4420000000000002</c:v>
                </c:pt>
                <c:pt idx="3382">
                  <c:v>4.4950000000000001</c:v>
                </c:pt>
                <c:pt idx="3383">
                  <c:v>4.5434999999999999</c:v>
                </c:pt>
                <c:pt idx="3384">
                  <c:v>4.5190000000000001</c:v>
                </c:pt>
                <c:pt idx="3385">
                  <c:v>4.4595000000000002</c:v>
                </c:pt>
                <c:pt idx="3386">
                  <c:v>4.4685000000000006</c:v>
                </c:pt>
                <c:pt idx="3387">
                  <c:v>4.45</c:v>
                </c:pt>
                <c:pt idx="3388">
                  <c:v>4.4410000000000007</c:v>
                </c:pt>
                <c:pt idx="3389">
                  <c:v>4.4565000000000001</c:v>
                </c:pt>
                <c:pt idx="3390">
                  <c:v>4.4644999999999992</c:v>
                </c:pt>
                <c:pt idx="3391">
                  <c:v>4.4644999999999992</c:v>
                </c:pt>
                <c:pt idx="3392" formatCode="#,##0.000">
                  <c:v>4.4350000000000005</c:v>
                </c:pt>
                <c:pt idx="3393" formatCode="#,##0.000">
                  <c:v>4.4540000000000006</c:v>
                </c:pt>
                <c:pt idx="3394" formatCode="#,##0.000">
                  <c:v>4.4220000000000006</c:v>
                </c:pt>
                <c:pt idx="3395" formatCode="#,##0.000">
                  <c:v>4.4640000000000004</c:v>
                </c:pt>
                <c:pt idx="3396" formatCode="#,##0.000">
                  <c:v>4.4640000000000004</c:v>
                </c:pt>
                <c:pt idx="3397" formatCode="#,##0.000">
                  <c:v>4.5180000000000007</c:v>
                </c:pt>
                <c:pt idx="3398" formatCode="#,##0.000">
                  <c:v>4.5830000000000002</c:v>
                </c:pt>
                <c:pt idx="3399" formatCode="#,##0.000">
                  <c:v>4.5579999999999998</c:v>
                </c:pt>
                <c:pt idx="3400" formatCode="#,##0.000">
                  <c:v>4.5404999999999998</c:v>
                </c:pt>
                <c:pt idx="3401" formatCode="#,##0.000">
                  <c:v>4.5395000000000003</c:v>
                </c:pt>
                <c:pt idx="3402" formatCode="#,##0.000">
                  <c:v>4.5674999999999999</c:v>
                </c:pt>
                <c:pt idx="3403" formatCode="#,##0.000">
                  <c:v>4.5600000000000005</c:v>
                </c:pt>
                <c:pt idx="3404" formatCode="#,##0.000">
                  <c:v>4.6229999999999993</c:v>
                </c:pt>
                <c:pt idx="3405" formatCode="#,##0.000">
                  <c:v>4.6475000000000009</c:v>
                </c:pt>
                <c:pt idx="3406" formatCode="#,##0.000">
                  <c:v>4.6265000000000001</c:v>
                </c:pt>
                <c:pt idx="3407" formatCode="#,##0.000">
                  <c:v>4.5665000000000004</c:v>
                </c:pt>
                <c:pt idx="3408" formatCode="#,##0.000">
                  <c:v>4.6125000000000007</c:v>
                </c:pt>
                <c:pt idx="3409" formatCode="#,##0.000">
                  <c:v>4.5815000000000001</c:v>
                </c:pt>
                <c:pt idx="3410" formatCode="#,##0.000">
                  <c:v>4.6665000000000001</c:v>
                </c:pt>
                <c:pt idx="3411" formatCode="#,##0.000">
                  <c:v>4.6139999999999999</c:v>
                </c:pt>
                <c:pt idx="3412" formatCode="#,##0.000">
                  <c:v>4.6154999999999999</c:v>
                </c:pt>
                <c:pt idx="3413" formatCode="#,##0.000">
                  <c:v>4.59</c:v>
                </c:pt>
                <c:pt idx="3414" formatCode="#,##0.000">
                  <c:v>4.5839999999999996</c:v>
                </c:pt>
                <c:pt idx="3415" formatCode="#,##0.000">
                  <c:v>4.5129999999999999</c:v>
                </c:pt>
                <c:pt idx="3416" formatCode="#,##0.000">
                  <c:v>4.5440000000000005</c:v>
                </c:pt>
                <c:pt idx="3417" formatCode="#,##0.000">
                  <c:v>4.5864999999999991</c:v>
                </c:pt>
                <c:pt idx="3418" formatCode="#,##0.000">
                  <c:v>4.5949999999999998</c:v>
                </c:pt>
                <c:pt idx="3419" formatCode="#,##0.000">
                  <c:v>4.5415000000000001</c:v>
                </c:pt>
                <c:pt idx="3420" formatCode="#,##0.000">
                  <c:v>4.5605000000000002</c:v>
                </c:pt>
                <c:pt idx="3421" formatCode="#,##0.000">
                  <c:v>4.5869999999999997</c:v>
                </c:pt>
                <c:pt idx="3422" formatCode="#,##0.000">
                  <c:v>4.5545</c:v>
                </c:pt>
                <c:pt idx="3423" formatCode="#,##0.000">
                  <c:v>4.5685000000000002</c:v>
                </c:pt>
                <c:pt idx="3424" formatCode="#,##0.000">
                  <c:v>4.6539999999999999</c:v>
                </c:pt>
                <c:pt idx="3425" formatCode="#,##0.000">
                  <c:v>4.7014999999999993</c:v>
                </c:pt>
                <c:pt idx="3426" formatCode="#,##0.000">
                  <c:v>4.6545000000000005</c:v>
                </c:pt>
                <c:pt idx="3427" formatCode="#,##0.000">
                  <c:v>4.6470000000000002</c:v>
                </c:pt>
                <c:pt idx="3428" formatCode="#,##0.000">
                  <c:v>4.74</c:v>
                </c:pt>
                <c:pt idx="3429" formatCode="#,##0.000">
                  <c:v>4.6560000000000006</c:v>
                </c:pt>
                <c:pt idx="3430" formatCode="#,##0.000">
                  <c:v>4.72</c:v>
                </c:pt>
                <c:pt idx="3431" formatCode="#,##0.000">
                  <c:v>4.7594999999999992</c:v>
                </c:pt>
                <c:pt idx="3432" formatCode="#,##0.000">
                  <c:v>4.7469999999999999</c:v>
                </c:pt>
                <c:pt idx="3433" formatCode="#,##0.000">
                  <c:v>4.7029999999999994</c:v>
                </c:pt>
                <c:pt idx="3434" formatCode="#,##0.000">
                  <c:v>4.6624999999999996</c:v>
                </c:pt>
                <c:pt idx="3435" formatCode="#,##0.000">
                  <c:v>4.6539999999999999</c:v>
                </c:pt>
                <c:pt idx="3436" formatCode="#,##0.000">
                  <c:v>4.67</c:v>
                </c:pt>
                <c:pt idx="3437" formatCode="#,##0.000">
                  <c:v>4.6575000000000006</c:v>
                </c:pt>
                <c:pt idx="3438" formatCode="#,##0.000">
                  <c:v>4.6895000000000007</c:v>
                </c:pt>
                <c:pt idx="3439" formatCode="#,##0.000">
                  <c:v>4.6359999999999992</c:v>
                </c:pt>
                <c:pt idx="3440" formatCode="#,##0.000">
                  <c:v>4.5540000000000003</c:v>
                </c:pt>
                <c:pt idx="3441" formatCode="#,##0.000">
                  <c:v>4.4945000000000004</c:v>
                </c:pt>
                <c:pt idx="3442" formatCode="#,##0.000">
                  <c:v>4.5470000000000006</c:v>
                </c:pt>
                <c:pt idx="3443" formatCode="#,##0.000">
                  <c:v>4.5754999999999999</c:v>
                </c:pt>
                <c:pt idx="3444" formatCode="#,##0.000">
                  <c:v>4.5824999999999996</c:v>
                </c:pt>
                <c:pt idx="3445" formatCode="#,##0.000">
                  <c:v>4.6050000000000004</c:v>
                </c:pt>
                <c:pt idx="3446" formatCode="#,##0.000">
                  <c:v>4.5920000000000005</c:v>
                </c:pt>
                <c:pt idx="3447" formatCode="#,##0.000">
                  <c:v>4.5779999999999994</c:v>
                </c:pt>
                <c:pt idx="3448" formatCode="#,##0.000">
                  <c:v>4.5510000000000002</c:v>
                </c:pt>
                <c:pt idx="3449" formatCode="#,##0.000">
                  <c:v>4.4954999999999998</c:v>
                </c:pt>
                <c:pt idx="3450" formatCode="#,##0.000">
                  <c:v>4.4629999999999992</c:v>
                </c:pt>
                <c:pt idx="3451" formatCode="#,##0.000">
                  <c:v>4.4695</c:v>
                </c:pt>
                <c:pt idx="3452" formatCode="#,##0.000">
                  <c:v>4.5009999999999994</c:v>
                </c:pt>
                <c:pt idx="3453" formatCode="#,##0.000">
                  <c:v>4.4539999999999997</c:v>
                </c:pt>
                <c:pt idx="3454" formatCode="#,##0.000">
                  <c:v>4.4855</c:v>
                </c:pt>
                <c:pt idx="3455" formatCode="#,##0.000">
                  <c:v>4.5034999999999998</c:v>
                </c:pt>
                <c:pt idx="3456" formatCode="#,##0.000">
                  <c:v>4.4469999999999992</c:v>
                </c:pt>
                <c:pt idx="3457" formatCode="#,##0.000">
                  <c:v>4.4210000000000003</c:v>
                </c:pt>
                <c:pt idx="3458" formatCode="#,##0.000">
                  <c:v>4.3795000000000002</c:v>
                </c:pt>
                <c:pt idx="3459" formatCode="#,##0.000">
                  <c:v>4.4109999999999996</c:v>
                </c:pt>
                <c:pt idx="3460" formatCode="#,##0.000">
                  <c:v>4.4265000000000008</c:v>
                </c:pt>
                <c:pt idx="3461" formatCode="#,##0.000">
                  <c:v>4.3840000000000003</c:v>
                </c:pt>
                <c:pt idx="3462" formatCode="#,##0.000">
                  <c:v>4.3220000000000001</c:v>
                </c:pt>
                <c:pt idx="3463" formatCode="#,##0.000">
                  <c:v>4.3130000000000006</c:v>
                </c:pt>
                <c:pt idx="3464" formatCode="#,##0.000">
                  <c:v>4.3845000000000001</c:v>
                </c:pt>
                <c:pt idx="3465" formatCode="#,##0.000">
                  <c:v>4.3975</c:v>
                </c:pt>
                <c:pt idx="3466" formatCode="#,##0.000">
                  <c:v>4.4194999999999993</c:v>
                </c:pt>
                <c:pt idx="3467" formatCode="#,##0.000">
                  <c:v>4.3644999999999996</c:v>
                </c:pt>
                <c:pt idx="3468" formatCode="#,##0.000">
                  <c:v>4.3075000000000001</c:v>
                </c:pt>
                <c:pt idx="3469" formatCode="#,##0.000">
                  <c:v>4.2720000000000002</c:v>
                </c:pt>
                <c:pt idx="3470" formatCode="#,##0.000">
                  <c:v>4.3100000000000005</c:v>
                </c:pt>
                <c:pt idx="3471" formatCode="#,##0.000">
                  <c:v>4.26</c:v>
                </c:pt>
                <c:pt idx="3472" formatCode="#,##0.000">
                  <c:v>4.29</c:v>
                </c:pt>
                <c:pt idx="3473" formatCode="#,##0.000">
                  <c:v>4.2810000000000006</c:v>
                </c:pt>
                <c:pt idx="3474" formatCode="#,##0.000">
                  <c:v>4.2279999999999998</c:v>
                </c:pt>
                <c:pt idx="3475" formatCode="#,##0.000">
                  <c:v>4.1639999999999997</c:v>
                </c:pt>
                <c:pt idx="3476" formatCode="#,##0.000">
                  <c:v>4.1675000000000004</c:v>
                </c:pt>
                <c:pt idx="3477" formatCode="#,##0.000">
                  <c:v>4.1720000000000006</c:v>
                </c:pt>
                <c:pt idx="3478" formatCode="#,##0.000">
                  <c:v>4.1355000000000004</c:v>
                </c:pt>
                <c:pt idx="3479" formatCode="#,##0.000">
                  <c:v>4.202</c:v>
                </c:pt>
                <c:pt idx="3480" formatCode="#,##0.000">
                  <c:v>4.2645</c:v>
                </c:pt>
                <c:pt idx="3481" formatCode="#,##0.000">
                  <c:v>4.2805</c:v>
                </c:pt>
                <c:pt idx="3482" formatCode="#,##0.000">
                  <c:v>4.2614999999999998</c:v>
                </c:pt>
                <c:pt idx="3483" formatCode="#,##0.000">
                  <c:v>4.2784999999999993</c:v>
                </c:pt>
                <c:pt idx="3484" formatCode="#,##0.000">
                  <c:v>4.2895000000000003</c:v>
                </c:pt>
                <c:pt idx="3485" formatCode="#,##0.000">
                  <c:v>4.3185000000000002</c:v>
                </c:pt>
                <c:pt idx="3486" formatCode="#,##0.000">
                  <c:v>4.3134999999999994</c:v>
                </c:pt>
                <c:pt idx="3487" formatCode="#,##0.000">
                  <c:v>4.3094999999999999</c:v>
                </c:pt>
                <c:pt idx="3488" formatCode="#,##0.000">
                  <c:v>4.3725000000000005</c:v>
                </c:pt>
                <c:pt idx="3489" formatCode="#,##0.000">
                  <c:v>4.3129999999999997</c:v>
                </c:pt>
                <c:pt idx="3490" formatCode="#,##0.000">
                  <c:v>4.3819999999999997</c:v>
                </c:pt>
                <c:pt idx="3491" formatCode="#,##0.000">
                  <c:v>4.3464999999999998</c:v>
                </c:pt>
                <c:pt idx="3492" formatCode="#,##0.000">
                  <c:v>4.4184999999999999</c:v>
                </c:pt>
                <c:pt idx="3493" formatCode="#,##0.000">
                  <c:v>4.4850000000000003</c:v>
                </c:pt>
                <c:pt idx="3494" formatCode="#,##0.000">
                  <c:v>4.4815000000000005</c:v>
                </c:pt>
                <c:pt idx="3495" formatCode="#,##0.000">
                  <c:v>4.51</c:v>
                </c:pt>
                <c:pt idx="3496" formatCode="#,##0.000">
                  <c:v>4.4855</c:v>
                </c:pt>
                <c:pt idx="3497" formatCode="#,##0.000">
                  <c:v>4.4180000000000001</c:v>
                </c:pt>
                <c:pt idx="3498" formatCode="#,##0.000">
                  <c:v>4.3975</c:v>
                </c:pt>
                <c:pt idx="3499" formatCode="#,##0.000">
                  <c:v>4.4405000000000001</c:v>
                </c:pt>
                <c:pt idx="3500" formatCode="#,##0.000">
                  <c:v>4.4105000000000008</c:v>
                </c:pt>
                <c:pt idx="3501" formatCode="#,##0.000">
                  <c:v>4.375</c:v>
                </c:pt>
                <c:pt idx="3502" formatCode="#,##0.000">
                  <c:v>4.2949999999999999</c:v>
                </c:pt>
                <c:pt idx="3503" formatCode="#,##0.000">
                  <c:v>4.3629999999999995</c:v>
                </c:pt>
                <c:pt idx="3504" formatCode="#,##0.000">
                  <c:v>4.3369999999999997</c:v>
                </c:pt>
                <c:pt idx="3505" formatCode="#,##0.000">
                  <c:v>4.3565000000000005</c:v>
                </c:pt>
                <c:pt idx="3506" formatCode="#,##0.000">
                  <c:v>4.3309999999999995</c:v>
                </c:pt>
                <c:pt idx="3507" formatCode="#,##0.000">
                  <c:v>4.3895</c:v>
                </c:pt>
                <c:pt idx="3508" formatCode="#,##0.000">
                  <c:v>4.2770000000000001</c:v>
                </c:pt>
                <c:pt idx="3509" formatCode="#,##0.000">
                  <c:v>4.3025000000000002</c:v>
                </c:pt>
                <c:pt idx="3510" formatCode="#,##0.000">
                  <c:v>4.3435000000000006</c:v>
                </c:pt>
                <c:pt idx="3511" formatCode="#,##0.000">
                  <c:v>4.2810000000000006</c:v>
                </c:pt>
                <c:pt idx="3512" formatCode="#,##0.000">
                  <c:v>4.2949999999999999</c:v>
                </c:pt>
                <c:pt idx="3513" formatCode="#,##0.000">
                  <c:v>4.2770000000000001</c:v>
                </c:pt>
                <c:pt idx="3514" formatCode="#,##0.000">
                  <c:v>4.2650000000000006</c:v>
                </c:pt>
                <c:pt idx="3515" formatCode="#,##0.000">
                  <c:v>4.2174999999999994</c:v>
                </c:pt>
                <c:pt idx="3516" formatCode="#,##0.000">
                  <c:v>4.2174999999999994</c:v>
                </c:pt>
                <c:pt idx="3517" formatCode="#,##0.000">
                  <c:v>4.1910000000000007</c:v>
                </c:pt>
                <c:pt idx="3518" formatCode="#,##0.000">
                  <c:v>4.1989999999999998</c:v>
                </c:pt>
                <c:pt idx="3519" formatCode="#,##0.000">
                  <c:v>4.2349999999999994</c:v>
                </c:pt>
                <c:pt idx="3520" formatCode="#,##0.000">
                  <c:v>4.1694999999999993</c:v>
                </c:pt>
                <c:pt idx="3521" formatCode="#,##0.000">
                  <c:v>4.173</c:v>
                </c:pt>
                <c:pt idx="3522" formatCode="#,##0.000">
                  <c:v>4.0534999999999997</c:v>
                </c:pt>
                <c:pt idx="3523" formatCode="#,##0.000">
                  <c:v>4.1204999999999998</c:v>
                </c:pt>
                <c:pt idx="3524" formatCode="#,##0.000">
                  <c:v>4.1100000000000003</c:v>
                </c:pt>
                <c:pt idx="3525" formatCode="#,##0.000">
                  <c:v>4.048</c:v>
                </c:pt>
                <c:pt idx="3526" formatCode="#,##0.000">
                  <c:v>4.0705</c:v>
                </c:pt>
                <c:pt idx="3527" formatCode="#,##0.000">
                  <c:v>4.1029999999999998</c:v>
                </c:pt>
                <c:pt idx="3528" formatCode="#,##0.000">
                  <c:v>4.0925000000000002</c:v>
                </c:pt>
                <c:pt idx="3529" formatCode="#,##0.000">
                  <c:v>4.1839999999999993</c:v>
                </c:pt>
                <c:pt idx="3530" formatCode="#,##0.000">
                  <c:v>4.2494999999999994</c:v>
                </c:pt>
                <c:pt idx="3531" formatCode="#,##0.000">
                  <c:v>4.2170000000000005</c:v>
                </c:pt>
                <c:pt idx="3532" formatCode="#,##0.000">
                  <c:v>4.2185000000000006</c:v>
                </c:pt>
                <c:pt idx="3533" formatCode="#,##0.000">
                  <c:v>4.2515000000000001</c:v>
                </c:pt>
                <c:pt idx="3534" formatCode="#,##0.000">
                  <c:v>4.2620000000000005</c:v>
                </c:pt>
                <c:pt idx="3535" formatCode="#,##0.000">
                  <c:v>4.234</c:v>
                </c:pt>
                <c:pt idx="3536" formatCode="#,##0.000">
                  <c:v>4.1890000000000001</c:v>
                </c:pt>
                <c:pt idx="3537" formatCode="#,##0.000">
                  <c:v>4.0910000000000002</c:v>
                </c:pt>
                <c:pt idx="3538" formatCode="#,##0.000">
                  <c:v>4.0780000000000003</c:v>
                </c:pt>
                <c:pt idx="3539" formatCode="#,##0.000">
                  <c:v>4.0475000000000003</c:v>
                </c:pt>
                <c:pt idx="3540" formatCode="#,##0.000">
                  <c:v>4.0990000000000002</c:v>
                </c:pt>
                <c:pt idx="3541" formatCode="#,##0.000">
                  <c:v>4.1284999999999998</c:v>
                </c:pt>
                <c:pt idx="3542" formatCode="#,##0.000">
                  <c:v>4.0730000000000004</c:v>
                </c:pt>
                <c:pt idx="3543" formatCode="#,##0.000">
                  <c:v>4.0615000000000006</c:v>
                </c:pt>
                <c:pt idx="3544" formatCode="#,##0.000">
                  <c:v>4.1520000000000001</c:v>
                </c:pt>
                <c:pt idx="3545" formatCode="#,##0.000">
                  <c:v>4.2504999999999997</c:v>
                </c:pt>
                <c:pt idx="3546" formatCode="#,##0.000">
                  <c:v>4.2515000000000001</c:v>
                </c:pt>
                <c:pt idx="3547" formatCode="#,##0.000">
                  <c:v>4.2550000000000008</c:v>
                </c:pt>
                <c:pt idx="3548" formatCode="#,##0.000">
                  <c:v>4.2605000000000004</c:v>
                </c:pt>
                <c:pt idx="3549" formatCode="#,##0.000">
                  <c:v>4.194</c:v>
                </c:pt>
                <c:pt idx="3550" formatCode="#,##0.000">
                  <c:v>4.2185000000000006</c:v>
                </c:pt>
                <c:pt idx="3551" formatCode="#,##0.000">
                  <c:v>4.2810000000000006</c:v>
                </c:pt>
                <c:pt idx="3552" formatCode="#,##0.000">
                  <c:v>4.2785000000000002</c:v>
                </c:pt>
                <c:pt idx="3553" formatCode="#,##0.000">
                  <c:v>4.2650000000000006</c:v>
                </c:pt>
                <c:pt idx="3554" formatCode="#,##0.000">
                  <c:v>4.2945000000000002</c:v>
                </c:pt>
                <c:pt idx="3555" formatCode="#,##0.000">
                  <c:v>4.3125</c:v>
                </c:pt>
                <c:pt idx="3556" formatCode="#,##0.000">
                  <c:v>4.3</c:v>
                </c:pt>
                <c:pt idx="3557" formatCode="#,##0.000">
                  <c:v>4.3439999999999994</c:v>
                </c:pt>
                <c:pt idx="3558" formatCode="#,##0.000">
                  <c:v>4.375</c:v>
                </c:pt>
                <c:pt idx="3559" formatCode="#,##0.000">
                  <c:v>4.3855000000000004</c:v>
                </c:pt>
                <c:pt idx="3560" formatCode="#,##0.000">
                  <c:v>4.4544999999999995</c:v>
                </c:pt>
                <c:pt idx="3561" formatCode="#,##0.000">
                  <c:v>4.4444999999999997</c:v>
                </c:pt>
                <c:pt idx="3562" formatCode="#,##0.000">
                  <c:v>4.367</c:v>
                </c:pt>
                <c:pt idx="3563" formatCode="#,##0.000">
                  <c:v>4.3895</c:v>
                </c:pt>
                <c:pt idx="3564" formatCode="#,##0.000">
                  <c:v>4.3245000000000005</c:v>
                </c:pt>
                <c:pt idx="3565" formatCode="#,##0.000">
                  <c:v>4.351</c:v>
                </c:pt>
                <c:pt idx="3566" formatCode="#,##0.000">
                  <c:v>4.3570000000000002</c:v>
                </c:pt>
                <c:pt idx="3567" formatCode="#,##0.000">
                  <c:v>4.3159999999999998</c:v>
                </c:pt>
                <c:pt idx="3568" formatCode="#,##0.000">
                  <c:v>4.3870000000000005</c:v>
                </c:pt>
                <c:pt idx="3569" formatCode="#,##0.000">
                  <c:v>4.4195000000000002</c:v>
                </c:pt>
                <c:pt idx="3570" formatCode="#,##0.000">
                  <c:v>4.4015000000000004</c:v>
                </c:pt>
                <c:pt idx="3571" formatCode="#,##0.000">
                  <c:v>4.4135</c:v>
                </c:pt>
                <c:pt idx="3572" formatCode="#,##0.000">
                  <c:v>4.4664999999999999</c:v>
                </c:pt>
                <c:pt idx="3573" formatCode="#,##0.000">
                  <c:v>4.3680000000000003</c:v>
                </c:pt>
                <c:pt idx="3574" formatCode="#,##0.000">
                  <c:v>4.3780000000000001</c:v>
                </c:pt>
                <c:pt idx="3575" formatCode="#,##0.000">
                  <c:v>4.4410000000000007</c:v>
                </c:pt>
                <c:pt idx="3576" formatCode="#,##0.000">
                  <c:v>4.4260000000000002</c:v>
                </c:pt>
                <c:pt idx="3577" formatCode="#,##0.000">
                  <c:v>4.4954999999999998</c:v>
                </c:pt>
                <c:pt idx="3578" formatCode="#,##0.000">
                  <c:v>4.5220000000000002</c:v>
                </c:pt>
                <c:pt idx="3579" formatCode="#,##0.000">
                  <c:v>4.5065</c:v>
                </c:pt>
                <c:pt idx="3580" formatCode="#,##0.000">
                  <c:v>4.5774999999999997</c:v>
                </c:pt>
                <c:pt idx="3581" formatCode="#,##0.000">
                  <c:v>4.6195000000000004</c:v>
                </c:pt>
                <c:pt idx="3582" formatCode="#,##0.000">
                  <c:v>4.6385000000000005</c:v>
                </c:pt>
                <c:pt idx="3583" formatCode="#,##0.000">
                  <c:v>4.5795000000000003</c:v>
                </c:pt>
                <c:pt idx="3584" formatCode="#,##0.000">
                  <c:v>4.6114999999999995</c:v>
                </c:pt>
                <c:pt idx="3585" formatCode="#,##0.000">
                  <c:v>4.5969999999999995</c:v>
                </c:pt>
                <c:pt idx="3586" formatCode="#,##0.000">
                  <c:v>4.5854999999999997</c:v>
                </c:pt>
                <c:pt idx="3587" formatCode="#,##0.000">
                  <c:v>4.6195000000000004</c:v>
                </c:pt>
                <c:pt idx="3588" formatCode="#,##0.000">
                  <c:v>4.6735000000000007</c:v>
                </c:pt>
                <c:pt idx="3589" formatCode="#,##0.000">
                  <c:v>4.7084999999999999</c:v>
                </c:pt>
                <c:pt idx="3590" formatCode="#,##0.000">
                  <c:v>4.766</c:v>
                </c:pt>
                <c:pt idx="3591" formatCode="#,##0.000">
                  <c:v>4.72</c:v>
                </c:pt>
                <c:pt idx="3592" formatCode="#,##0.000">
                  <c:v>4.7219999999999995</c:v>
                </c:pt>
                <c:pt idx="3593" formatCode="#,##0.000">
                  <c:v>4.7185000000000006</c:v>
                </c:pt>
                <c:pt idx="3594" formatCode="#,##0.000">
                  <c:v>4.7744999999999997</c:v>
                </c:pt>
                <c:pt idx="3595" formatCode="#,##0.000">
                  <c:v>4.6805000000000003</c:v>
                </c:pt>
                <c:pt idx="3596" formatCode="#,##0.000">
                  <c:v>4.66</c:v>
                </c:pt>
                <c:pt idx="3597" formatCode="#,##0.000">
                  <c:v>4.6165000000000003</c:v>
                </c:pt>
                <c:pt idx="3598" formatCode="#,##0.000">
                  <c:v>4.6515000000000004</c:v>
                </c:pt>
                <c:pt idx="3599" formatCode="#,##0.000">
                  <c:v>4.6864999999999997</c:v>
                </c:pt>
                <c:pt idx="3600" formatCode="#,##0.000">
                  <c:v>4.6449999999999996</c:v>
                </c:pt>
                <c:pt idx="3601" formatCode="#,##0.000">
                  <c:v>4.6770000000000005</c:v>
                </c:pt>
                <c:pt idx="3602" formatCode="#,##0.000">
                  <c:v>4.6144999999999996</c:v>
                </c:pt>
                <c:pt idx="3603" formatCode="#,##0.000">
                  <c:v>4.6769999999999996</c:v>
                </c:pt>
                <c:pt idx="3604" formatCode="#,##0.000">
                  <c:v>4.5504999999999995</c:v>
                </c:pt>
                <c:pt idx="3605" formatCode="#,##0.000">
                  <c:v>4.4674999999999994</c:v>
                </c:pt>
                <c:pt idx="3606" formatCode="#,##0.000">
                  <c:v>4.4800000000000004</c:v>
                </c:pt>
                <c:pt idx="3607" formatCode="#,##0.000">
                  <c:v>4.5589999999999993</c:v>
                </c:pt>
                <c:pt idx="3608" formatCode="#,##0.000">
                  <c:v>4.5570000000000004</c:v>
                </c:pt>
                <c:pt idx="3609" formatCode="#,##0.000">
                  <c:v>4.5410000000000004</c:v>
                </c:pt>
                <c:pt idx="3610" formatCode="#,##0.000">
                  <c:v>4.5495000000000001</c:v>
                </c:pt>
                <c:pt idx="3611" formatCode="#,##0.000">
                  <c:v>4.4529999999999994</c:v>
                </c:pt>
                <c:pt idx="3612" formatCode="#,##0.000">
                  <c:v>4.4775</c:v>
                </c:pt>
                <c:pt idx="3613" formatCode="#,##0.000">
                  <c:v>4.4585000000000008</c:v>
                </c:pt>
                <c:pt idx="3614" formatCode="#,##0.000">
                  <c:v>4.4864999999999995</c:v>
                </c:pt>
                <c:pt idx="3615" formatCode="#,##0.000">
                  <c:v>4.4550000000000001</c:v>
                </c:pt>
                <c:pt idx="3616" formatCode="#,##0.000">
                  <c:v>4.4585000000000008</c:v>
                </c:pt>
                <c:pt idx="3617" formatCode="#,##0.000">
                  <c:v>4.3780000000000001</c:v>
                </c:pt>
                <c:pt idx="3618" formatCode="#,##0.000">
                  <c:v>4.3365</c:v>
                </c:pt>
                <c:pt idx="3619" formatCode="#,##0.000">
                  <c:v>4.2919999999999998</c:v>
                </c:pt>
                <c:pt idx="3620" formatCode="#,##0.000">
                  <c:v>4.2605000000000004</c:v>
                </c:pt>
                <c:pt idx="3621" formatCode="#,##0.000">
                  <c:v>4.2835000000000001</c:v>
                </c:pt>
                <c:pt idx="3622" formatCode="#,##0.000">
                  <c:v>4.2825000000000006</c:v>
                </c:pt>
                <c:pt idx="3623" formatCode="#,##0.000">
                  <c:v>4.181</c:v>
                </c:pt>
                <c:pt idx="3624" formatCode="#,##0.000">
                  <c:v>4.1955</c:v>
                </c:pt>
                <c:pt idx="3625" formatCode="#,##0.000">
                  <c:v>4.2374999999999998</c:v>
                </c:pt>
                <c:pt idx="3626" formatCode="#,##0.000">
                  <c:v>4.2799999999999994</c:v>
                </c:pt>
                <c:pt idx="3627" formatCode="#,##0.000">
                  <c:v>4.3734999999999999</c:v>
                </c:pt>
                <c:pt idx="3628" formatCode="#,##0.000">
                  <c:v>4.3610000000000007</c:v>
                </c:pt>
                <c:pt idx="3629" formatCode="#,##0.000">
                  <c:v>4.3674999999999997</c:v>
                </c:pt>
                <c:pt idx="3630" formatCode="#,##0.000">
                  <c:v>4.3580000000000005</c:v>
                </c:pt>
                <c:pt idx="3631" formatCode="#,##0.000">
                  <c:v>4.3755000000000006</c:v>
                </c:pt>
                <c:pt idx="3632" formatCode="#,##0.000">
                  <c:v>4.4525000000000006</c:v>
                </c:pt>
                <c:pt idx="3633" formatCode="#,##0.000">
                  <c:v>4.4329999999999998</c:v>
                </c:pt>
                <c:pt idx="3634" formatCode="#,##0.000">
                  <c:v>4.4380000000000006</c:v>
                </c:pt>
                <c:pt idx="3635" formatCode="#,##0.000">
                  <c:v>4.3614999999999995</c:v>
                </c:pt>
                <c:pt idx="3636" formatCode="#,##0.000">
                  <c:v>4.3930000000000007</c:v>
                </c:pt>
                <c:pt idx="3637" formatCode="#,##0.000">
                  <c:v>4.41</c:v>
                </c:pt>
                <c:pt idx="3638" formatCode="#,##0.000">
                  <c:v>4.4145000000000003</c:v>
                </c:pt>
                <c:pt idx="3639" formatCode="#,##0.000">
                  <c:v>4.4335000000000004</c:v>
                </c:pt>
                <c:pt idx="3640" formatCode="#,##0.000">
                  <c:v>4.4685000000000006</c:v>
                </c:pt>
                <c:pt idx="3641" formatCode="#,##0.000">
                  <c:v>4.4775</c:v>
                </c:pt>
                <c:pt idx="3642" formatCode="#,##0.000">
                  <c:v>4.4279999999999999</c:v>
                </c:pt>
                <c:pt idx="3643" formatCode="#,##0.000">
                  <c:v>4.5019999999999998</c:v>
                </c:pt>
                <c:pt idx="3644" formatCode="#,##0.000">
                  <c:v>4.5094999999999992</c:v>
                </c:pt>
                <c:pt idx="3645" formatCode="#,##0.000">
                  <c:v>4.5444999999999993</c:v>
                </c:pt>
                <c:pt idx="3646" formatCode="#,##0.000">
                  <c:v>4.5534999999999997</c:v>
                </c:pt>
                <c:pt idx="3647" formatCode="#,##0.000">
                  <c:v>4.5545</c:v>
                </c:pt>
                <c:pt idx="3648" formatCode="#,##0.000">
                  <c:v>4.5655000000000001</c:v>
                </c:pt>
                <c:pt idx="3649" formatCode="#,##0.000">
                  <c:v>4.5890000000000004</c:v>
                </c:pt>
                <c:pt idx="3650" formatCode="#,##0.000">
                  <c:v>4.5124999999999993</c:v>
                </c:pt>
                <c:pt idx="3651" formatCode="#,##0.000">
                  <c:v>4.5235000000000003</c:v>
                </c:pt>
                <c:pt idx="3652" formatCode="#,##0.000">
                  <c:v>4.5644999999999998</c:v>
                </c:pt>
                <c:pt idx="3653" formatCode="#,##0.000">
                  <c:v>4.6340000000000003</c:v>
                </c:pt>
                <c:pt idx="3654" formatCode="#,##0.000">
                  <c:v>4.6044999999999998</c:v>
                </c:pt>
                <c:pt idx="3655" formatCode="#,##0.000">
                  <c:v>4.609</c:v>
                </c:pt>
                <c:pt idx="3656" formatCode="#,##0.000">
                  <c:v>4.5305</c:v>
                </c:pt>
                <c:pt idx="3657" formatCode="#,##0.000">
                  <c:v>4.5344999999999995</c:v>
                </c:pt>
                <c:pt idx="3658" formatCode="#,##0.000">
                  <c:v>4.5114999999999998</c:v>
                </c:pt>
                <c:pt idx="3659" formatCode="#,##0.000">
                  <c:v>4.4800000000000004</c:v>
                </c:pt>
                <c:pt idx="3660" formatCode="#,##0.000">
                  <c:v>4.4984999999999999</c:v>
                </c:pt>
                <c:pt idx="3661" formatCode="#,##0.000">
                  <c:v>4.5139999999999993</c:v>
                </c:pt>
                <c:pt idx="3662" formatCode="#,##0.000">
                  <c:v>4.5060000000000002</c:v>
                </c:pt>
                <c:pt idx="3663" formatCode="#,##0.000">
                  <c:v>4.3940000000000001</c:v>
                </c:pt>
                <c:pt idx="3664" formatCode="#,##0.000">
                  <c:v>4.4469999999999992</c:v>
                </c:pt>
                <c:pt idx="3665" formatCode="#,##0.000">
                  <c:v>4.4770000000000003</c:v>
                </c:pt>
                <c:pt idx="3666" formatCode="#,##0.000">
                  <c:v>4.4849999999999994</c:v>
                </c:pt>
                <c:pt idx="3667" formatCode="#,##0.000">
                  <c:v>4.5009999999999994</c:v>
                </c:pt>
                <c:pt idx="3668" formatCode="#,##0.000">
                  <c:v>4.452</c:v>
                </c:pt>
                <c:pt idx="3669" formatCode="#,##0.000">
                  <c:v>4.5555000000000003</c:v>
                </c:pt>
                <c:pt idx="3670" formatCode="#,##0.000">
                  <c:v>4.5579999999999998</c:v>
                </c:pt>
                <c:pt idx="3671" formatCode="#,##0.000">
                  <c:v>4.59</c:v>
                </c:pt>
                <c:pt idx="3672" formatCode="#,##0.000">
                  <c:v>4.7350000000000003</c:v>
                </c:pt>
                <c:pt idx="3673" formatCode="#,##0.000">
                  <c:v>4.6894999999999998</c:v>
                </c:pt>
                <c:pt idx="3674" formatCode="#,##0.000">
                  <c:v>4.6769999999999996</c:v>
                </c:pt>
                <c:pt idx="3675" formatCode="#,##0.000">
                  <c:v>4.6425000000000001</c:v>
                </c:pt>
                <c:pt idx="3676" formatCode="#,##0.000">
                  <c:v>4.5670000000000002</c:v>
                </c:pt>
                <c:pt idx="3677" formatCode="#,##0.000">
                  <c:v>4.5179999999999998</c:v>
                </c:pt>
                <c:pt idx="3678" formatCode="#,##0.000">
                  <c:v>4.5220000000000002</c:v>
                </c:pt>
                <c:pt idx="3679" formatCode="#,##0.000">
                  <c:v>4.5105000000000004</c:v>
                </c:pt>
                <c:pt idx="3680" formatCode="#,##0.000">
                  <c:v>4.5114999999999998</c:v>
                </c:pt>
                <c:pt idx="3681" formatCode="#,##0.000">
                  <c:v>4.5449999999999999</c:v>
                </c:pt>
                <c:pt idx="3682" formatCode="#,##0.000">
                  <c:v>4.4610000000000003</c:v>
                </c:pt>
                <c:pt idx="3683" formatCode="#,##0.000">
                  <c:v>4.4860000000000007</c:v>
                </c:pt>
                <c:pt idx="3684" formatCode="#,##0.000">
                  <c:v>4.5545</c:v>
                </c:pt>
                <c:pt idx="3685" formatCode="#,##0.000">
                  <c:v>4.5425000000000004</c:v>
                </c:pt>
                <c:pt idx="3686" formatCode="#,##0.000">
                  <c:v>4.5395000000000003</c:v>
                </c:pt>
                <c:pt idx="3687" formatCode="#,##0.000">
                  <c:v>4.6109999999999998</c:v>
                </c:pt>
                <c:pt idx="3688" formatCode="#,##0.000">
                  <c:v>4.5999999999999996</c:v>
                </c:pt>
                <c:pt idx="3689" formatCode="#,##0.000">
                  <c:v>4.5865</c:v>
                </c:pt>
                <c:pt idx="3690" formatCode="#,##0.000">
                  <c:v>4.5750000000000002</c:v>
                </c:pt>
                <c:pt idx="3691" formatCode="#,##0.000">
                  <c:v>4.5365000000000002</c:v>
                </c:pt>
                <c:pt idx="3692" formatCode="#,##0.000">
                  <c:v>4.4450000000000003</c:v>
                </c:pt>
                <c:pt idx="3693" formatCode="#,##0.000">
                  <c:v>4.4514999999999993</c:v>
                </c:pt>
                <c:pt idx="3694" formatCode="#,##0.000">
                  <c:v>4.431</c:v>
                </c:pt>
                <c:pt idx="3695" formatCode="#,##0.000">
                  <c:v>4.4544999999999995</c:v>
                </c:pt>
                <c:pt idx="3696" formatCode="#,##0.000">
                  <c:v>4.4075000000000006</c:v>
                </c:pt>
                <c:pt idx="3697" formatCode="#,##0.000">
                  <c:v>4.4344999999999999</c:v>
                </c:pt>
                <c:pt idx="3698" formatCode="#,##0.000">
                  <c:v>4.4644999999999992</c:v>
                </c:pt>
                <c:pt idx="3699" formatCode="#,##0.000">
                  <c:v>4.3875000000000002</c:v>
                </c:pt>
                <c:pt idx="3700" formatCode="#,##0.000">
                  <c:v>4.3629999999999995</c:v>
                </c:pt>
                <c:pt idx="3701" formatCode="#,##0.000">
                  <c:v>4.3689999999999998</c:v>
                </c:pt>
                <c:pt idx="3702" formatCode="#,##0.000">
                  <c:v>4.3834999999999997</c:v>
                </c:pt>
                <c:pt idx="3703" formatCode="#,##0.000">
                  <c:v>4.3774999999999995</c:v>
                </c:pt>
                <c:pt idx="3704" formatCode="#,##0.000">
                  <c:v>4.4249999999999998</c:v>
                </c:pt>
                <c:pt idx="3705" formatCode="#,##0.000">
                  <c:v>4.4410000000000007</c:v>
                </c:pt>
                <c:pt idx="3706" formatCode="#,##0.000">
                  <c:v>4.4504999999999999</c:v>
                </c:pt>
                <c:pt idx="3707" formatCode="#,##0.000">
                  <c:v>4.4245000000000001</c:v>
                </c:pt>
                <c:pt idx="3708" formatCode="#,##0.000">
                  <c:v>4.4630000000000001</c:v>
                </c:pt>
                <c:pt idx="3709" formatCode="#,##0.000">
                  <c:v>4.4894999999999996</c:v>
                </c:pt>
                <c:pt idx="3710" formatCode="#,##0.000">
                  <c:v>4.516</c:v>
                </c:pt>
                <c:pt idx="3711" formatCode="#,##0.000">
                  <c:v>4.5195000000000007</c:v>
                </c:pt>
                <c:pt idx="3712" formatCode="#,##0.000">
                  <c:v>4.62</c:v>
                </c:pt>
                <c:pt idx="3713" formatCode="#,##0.000">
                  <c:v>4.5955000000000004</c:v>
                </c:pt>
                <c:pt idx="3714" formatCode="#,##0.000">
                  <c:v>4.5530000000000008</c:v>
                </c:pt>
                <c:pt idx="3715" formatCode="#,##0.000">
                  <c:v>4.5470000000000006</c:v>
                </c:pt>
                <c:pt idx="3716" formatCode="#,##0.000">
                  <c:v>4.5670000000000002</c:v>
                </c:pt>
                <c:pt idx="3717" formatCode="#,##0.000">
                  <c:v>4.5069999999999997</c:v>
                </c:pt>
                <c:pt idx="3718" formatCode="#,##0.000">
                  <c:v>4.4779999999999998</c:v>
                </c:pt>
                <c:pt idx="3719" formatCode="#,##0.000">
                  <c:v>4.4015000000000004</c:v>
                </c:pt>
                <c:pt idx="3720" formatCode="#,##0.000">
                  <c:v>4.38</c:v>
                </c:pt>
                <c:pt idx="3721" formatCode="#,##0.000">
                  <c:v>4.4139999999999997</c:v>
                </c:pt>
                <c:pt idx="3722" formatCode="#,##0.000">
                  <c:v>4.4045000000000005</c:v>
                </c:pt>
                <c:pt idx="3723" formatCode="#,##0.000">
                  <c:v>4.3769999999999998</c:v>
                </c:pt>
                <c:pt idx="3724" formatCode="#,##0.000">
                  <c:v>4.4380000000000006</c:v>
                </c:pt>
                <c:pt idx="3725" formatCode="#,##0.000">
                  <c:v>4.4625000000000004</c:v>
                </c:pt>
                <c:pt idx="3726" formatCode="#,##0.000">
                  <c:v>4.5090000000000003</c:v>
                </c:pt>
                <c:pt idx="3727" formatCode="#,##0.000">
                  <c:v>4.4740000000000002</c:v>
                </c:pt>
                <c:pt idx="3728" formatCode="#,##0.000">
                  <c:v>4.5630000000000006</c:v>
                </c:pt>
                <c:pt idx="3729" formatCode="#,##0.000">
                  <c:v>4.53</c:v>
                </c:pt>
                <c:pt idx="3730" formatCode="#,##0.000">
                  <c:v>4.5395000000000003</c:v>
                </c:pt>
                <c:pt idx="3731" formatCode="#,##0.000">
                  <c:v>4.5865</c:v>
                </c:pt>
                <c:pt idx="3732" formatCode="#,##0.000">
                  <c:v>4.593</c:v>
                </c:pt>
                <c:pt idx="3733" formatCode="#,##0.000">
                  <c:v>4.5574999999999992</c:v>
                </c:pt>
                <c:pt idx="3734" formatCode="#,##0.000">
                  <c:v>4.625</c:v>
                </c:pt>
                <c:pt idx="3735" formatCode="#,##0.000">
                  <c:v>4.6769999999999996</c:v>
                </c:pt>
                <c:pt idx="3736" formatCode="#,##0.000">
                  <c:v>4.6775000000000002</c:v>
                </c:pt>
                <c:pt idx="3737" formatCode="#,##0.000">
                  <c:v>4.6084999999999994</c:v>
                </c:pt>
                <c:pt idx="3738" formatCode="#,##0.000">
                  <c:v>4.5205000000000002</c:v>
                </c:pt>
                <c:pt idx="3739" formatCode="#,##0.000">
                  <c:v>4.5235000000000003</c:v>
                </c:pt>
                <c:pt idx="3740" formatCode="#,##0.000">
                  <c:v>4.5794999999999995</c:v>
                </c:pt>
                <c:pt idx="3741" formatCode="#,##0.000">
                  <c:v>4.6244999999999994</c:v>
                </c:pt>
                <c:pt idx="3742" formatCode="#,##0.000">
                  <c:v>4.6100000000000003</c:v>
                </c:pt>
                <c:pt idx="3743" formatCode="#,##0.000">
                  <c:v>4.6560000000000006</c:v>
                </c:pt>
                <c:pt idx="3744" formatCode="#,##0.000">
                  <c:v>4.6684999999999999</c:v>
                </c:pt>
                <c:pt idx="3745" formatCode="#,##0.000">
                  <c:v>4.68</c:v>
                </c:pt>
                <c:pt idx="3746" formatCode="#,##0.000">
                  <c:v>4.6295000000000002</c:v>
                </c:pt>
                <c:pt idx="3747" formatCode="#,##0.000">
                  <c:v>4.6210000000000004</c:v>
                </c:pt>
                <c:pt idx="3748" formatCode="#,##0.000">
                  <c:v>4.6379999999999999</c:v>
                </c:pt>
                <c:pt idx="3749" formatCode="#,##0.000">
                  <c:v>4.5979999999999999</c:v>
                </c:pt>
                <c:pt idx="3750" formatCode="#,##0.000">
                  <c:v>4.6575000000000006</c:v>
                </c:pt>
                <c:pt idx="3751" formatCode="#,##0.000">
                  <c:v>4.6234999999999999</c:v>
                </c:pt>
                <c:pt idx="3752" formatCode="#,##0.000">
                  <c:v>4.6524999999999999</c:v>
                </c:pt>
                <c:pt idx="3753" formatCode="#,##0.000">
                  <c:v>4.6645000000000003</c:v>
                </c:pt>
                <c:pt idx="3754" formatCode="#,##0.000">
                  <c:v>4.6795</c:v>
                </c:pt>
                <c:pt idx="3755" formatCode="#,##0.000">
                  <c:v>4.6585000000000001</c:v>
                </c:pt>
                <c:pt idx="3756" formatCode="#,##0.000">
                  <c:v>4.6295000000000002</c:v>
                </c:pt>
                <c:pt idx="3757" formatCode="#,##0.000">
                  <c:v>4.7780000000000005</c:v>
                </c:pt>
                <c:pt idx="3758" formatCode="#,##0.000">
                  <c:v>4.7930000000000001</c:v>
                </c:pt>
                <c:pt idx="3759" formatCode="#,##0.000">
                  <c:v>4.7970000000000006</c:v>
                </c:pt>
                <c:pt idx="3760" formatCode="#,##0.000">
                  <c:v>4.82</c:v>
                </c:pt>
                <c:pt idx="3761" formatCode="#,##0.000">
                  <c:v>4.8375000000000004</c:v>
                </c:pt>
                <c:pt idx="3762" formatCode="#,##0.000">
                  <c:v>4.9359999999999999</c:v>
                </c:pt>
                <c:pt idx="3763" formatCode="#,##0.000">
                  <c:v>4.9489999999999998</c:v>
                </c:pt>
                <c:pt idx="3764" formatCode="#,##0.000">
                  <c:v>4.9664999999999999</c:v>
                </c:pt>
                <c:pt idx="3765" formatCode="#,##0.000">
                  <c:v>4.8490000000000002</c:v>
                </c:pt>
                <c:pt idx="3766" formatCode="#,##0.000">
                  <c:v>4.7995000000000001</c:v>
                </c:pt>
                <c:pt idx="3767" formatCode="#,##0.000">
                  <c:v>4.8164999999999996</c:v>
                </c:pt>
                <c:pt idx="3768" formatCode="#,##0.000">
                  <c:v>4.8334999999999999</c:v>
                </c:pt>
                <c:pt idx="3769" formatCode="#,##0.000">
                  <c:v>4.8100000000000005</c:v>
                </c:pt>
                <c:pt idx="3770" formatCode="#,##0.000">
                  <c:v>4.7319999999999993</c:v>
                </c:pt>
                <c:pt idx="3771" formatCode="#,##0.000">
                  <c:v>4.7334999999999994</c:v>
                </c:pt>
                <c:pt idx="3772" formatCode="#,##0.000">
                  <c:v>4.8475000000000001</c:v>
                </c:pt>
                <c:pt idx="3773" formatCode="#,##0.000">
                  <c:v>4.8499999999999996</c:v>
                </c:pt>
                <c:pt idx="3774" formatCode="#,##0.000">
                  <c:v>4.8414999999999999</c:v>
                </c:pt>
                <c:pt idx="3775" formatCode="#,##0.000">
                  <c:v>4.8230000000000004</c:v>
                </c:pt>
                <c:pt idx="3776" formatCode="#,##0.000">
                  <c:v>4.8330000000000002</c:v>
                </c:pt>
                <c:pt idx="3777" formatCode="#,##0.000">
                  <c:v>4.8479999999999999</c:v>
                </c:pt>
                <c:pt idx="3778" formatCode="#,##0.000">
                  <c:v>4.8505000000000003</c:v>
                </c:pt>
                <c:pt idx="3779" formatCode="#,##0.000">
                  <c:v>4.8475000000000001</c:v>
                </c:pt>
                <c:pt idx="3780" formatCode="#,##0.000">
                  <c:v>4.8315000000000001</c:v>
                </c:pt>
                <c:pt idx="3781" formatCode="#,##0.000">
                  <c:v>4.8335000000000008</c:v>
                </c:pt>
                <c:pt idx="3782" formatCode="#,##0.000">
                  <c:v>4.9264999999999999</c:v>
                </c:pt>
                <c:pt idx="3783" formatCode="#,##0.000">
                  <c:v>4.9359999999999999</c:v>
                </c:pt>
                <c:pt idx="3784" formatCode="#,##0.000">
                  <c:v>5.0269999999999992</c:v>
                </c:pt>
                <c:pt idx="3785" formatCode="#,##0.000">
                  <c:v>5.0730000000000004</c:v>
                </c:pt>
                <c:pt idx="3786" formatCode="#,##0.000">
                  <c:v>4.992</c:v>
                </c:pt>
                <c:pt idx="3787" formatCode="#,##0.000">
                  <c:v>4.992</c:v>
                </c:pt>
                <c:pt idx="3788" formatCode="#,##0.000">
                  <c:v>5.0404999999999998</c:v>
                </c:pt>
                <c:pt idx="3789" formatCode="#,##0.000">
                  <c:v>5.0625</c:v>
                </c:pt>
                <c:pt idx="3790" formatCode="#,##0.000">
                  <c:v>5.0274999999999999</c:v>
                </c:pt>
                <c:pt idx="3791" formatCode="#,##0.000">
                  <c:v>5.0449999999999999</c:v>
                </c:pt>
                <c:pt idx="3792" formatCode="#,##0.000">
                  <c:v>5.0154999999999994</c:v>
                </c:pt>
                <c:pt idx="3793" formatCode="#,##0.000">
                  <c:v>5.0625</c:v>
                </c:pt>
                <c:pt idx="3794" formatCode="#,##0.000">
                  <c:v>5.0209999999999999</c:v>
                </c:pt>
                <c:pt idx="3795" formatCode="#,##0.000">
                  <c:v>5.2014999999999993</c:v>
                </c:pt>
                <c:pt idx="3796" formatCode="#,##0.000">
                  <c:v>5.1379999999999999</c:v>
                </c:pt>
                <c:pt idx="3797" formatCode="#,##0.000">
                  <c:v>5.1325000000000003</c:v>
                </c:pt>
                <c:pt idx="3798" formatCode="#,##0.000">
                  <c:v>5.1440000000000001</c:v>
                </c:pt>
                <c:pt idx="3799" formatCode="#,##0.000">
                  <c:v>5.1065000000000005</c:v>
                </c:pt>
                <c:pt idx="3800" formatCode="#,##0.000">
                  <c:v>5.1080000000000005</c:v>
                </c:pt>
                <c:pt idx="3801" formatCode="#,##0.000">
                  <c:v>5.1159999999999997</c:v>
                </c:pt>
                <c:pt idx="3802" formatCode="#,##0.000">
                  <c:v>5.0640000000000001</c:v>
                </c:pt>
                <c:pt idx="3803" formatCode="#,##0.000">
                  <c:v>5.0839999999999996</c:v>
                </c:pt>
                <c:pt idx="3804" formatCode="#,##0.000">
                  <c:v>5.0495000000000001</c:v>
                </c:pt>
                <c:pt idx="3805" formatCode="#,##0.000">
                  <c:v>4.9975000000000005</c:v>
                </c:pt>
                <c:pt idx="3806" formatCode="#,##0.000">
                  <c:v>4.9975000000000005</c:v>
                </c:pt>
                <c:pt idx="3807" formatCode="#,##0.000">
                  <c:v>4.9589999999999996</c:v>
                </c:pt>
                <c:pt idx="3808" formatCode="#,##0.000">
                  <c:v>5.0114999999999998</c:v>
                </c:pt>
                <c:pt idx="3809" formatCode="#,##0.000">
                  <c:v>5.0664999999999996</c:v>
                </c:pt>
                <c:pt idx="3810" formatCode="#,##0.000">
                  <c:v>5.0834999999999999</c:v>
                </c:pt>
                <c:pt idx="3811" formatCode="#,##0.000">
                  <c:v>5.1084999999999994</c:v>
                </c:pt>
                <c:pt idx="3812" formatCode="#,##0.000">
                  <c:v>5.0609999999999999</c:v>
                </c:pt>
                <c:pt idx="3813" formatCode="#,##0.000">
                  <c:v>5.1255000000000006</c:v>
                </c:pt>
                <c:pt idx="3814" formatCode="#,##0.000">
                  <c:v>5.0954999999999995</c:v>
                </c:pt>
                <c:pt idx="3815" formatCode="#,##0.000">
                  <c:v>5.0570000000000004</c:v>
                </c:pt>
                <c:pt idx="3816" formatCode="#,##0.000">
                  <c:v>5.1280000000000001</c:v>
                </c:pt>
                <c:pt idx="3817" formatCode="#,##0.000">
                  <c:v>5.2080000000000002</c:v>
                </c:pt>
                <c:pt idx="3818" formatCode="#,##0.000">
                  <c:v>5.165</c:v>
                </c:pt>
                <c:pt idx="3819" formatCode="#,##0.000">
                  <c:v>5.101</c:v>
                </c:pt>
                <c:pt idx="3820" formatCode="#,##0.000">
                  <c:v>5.1430000000000007</c:v>
                </c:pt>
                <c:pt idx="3821" formatCode="#,##0.000">
                  <c:v>5.1199999999999992</c:v>
                </c:pt>
                <c:pt idx="3822" formatCode="#,##0.000">
                  <c:v>4.984</c:v>
                </c:pt>
                <c:pt idx="3823" formatCode="#,##0.000">
                  <c:v>4.9695</c:v>
                </c:pt>
                <c:pt idx="3824" formatCode="#,##0.000">
                  <c:v>4.9559999999999995</c:v>
                </c:pt>
                <c:pt idx="3825" formatCode="#,##0.000">
                  <c:v>4.8900000000000006</c:v>
                </c:pt>
                <c:pt idx="3826" formatCode="#,##0.000">
                  <c:v>4.8964999999999996</c:v>
                </c:pt>
                <c:pt idx="3827" formatCode="#,##0.000">
                  <c:v>4.9265000000000008</c:v>
                </c:pt>
                <c:pt idx="3828" formatCode="#,##0.000">
                  <c:v>4.8929999999999998</c:v>
                </c:pt>
                <c:pt idx="3829" formatCode="#,##0.000">
                  <c:v>4.7925000000000004</c:v>
                </c:pt>
                <c:pt idx="3830" formatCode="#,##0.000">
                  <c:v>4.8319999999999999</c:v>
                </c:pt>
                <c:pt idx="3831" formatCode="#,##0.000">
                  <c:v>4.8499999999999996</c:v>
                </c:pt>
                <c:pt idx="3832" formatCode="#,##0.000">
                  <c:v>4.7889999999999997</c:v>
                </c:pt>
                <c:pt idx="3833" formatCode="#,##0.000">
                  <c:v>4.8260000000000005</c:v>
                </c:pt>
                <c:pt idx="3834" formatCode="#,##0.000">
                  <c:v>4.8605</c:v>
                </c:pt>
                <c:pt idx="3835" formatCode="#,##0.000">
                  <c:v>4.7985000000000007</c:v>
                </c:pt>
                <c:pt idx="3836" formatCode="#,##0.000">
                  <c:v>4.7549999999999999</c:v>
                </c:pt>
                <c:pt idx="3837" formatCode="#,##0.000">
                  <c:v>4.806</c:v>
                </c:pt>
                <c:pt idx="3838" formatCode="#,##0.000">
                  <c:v>4.7629999999999999</c:v>
                </c:pt>
                <c:pt idx="3839" formatCode="#,##0.000">
                  <c:v>4.7549999999999999</c:v>
                </c:pt>
                <c:pt idx="3840" formatCode="#,##0.000">
                  <c:v>4.6455000000000002</c:v>
                </c:pt>
                <c:pt idx="3841" formatCode="#,##0.000">
                  <c:v>4.6109999999999998</c:v>
                </c:pt>
                <c:pt idx="3842" formatCode="#,##0.000">
                  <c:v>4.6109999999999998</c:v>
                </c:pt>
                <c:pt idx="3843" formatCode="#,##0.000">
                  <c:v>4.5819999999999999</c:v>
                </c:pt>
                <c:pt idx="3844" formatCode="#,##0.000">
                  <c:v>4.5735000000000001</c:v>
                </c:pt>
                <c:pt idx="3845" formatCode="#,##0.000">
                  <c:v>4.625</c:v>
                </c:pt>
                <c:pt idx="3846" formatCode="#,##0.000">
                  <c:v>4.5619999999999994</c:v>
                </c:pt>
                <c:pt idx="3847" formatCode="#,##0.000">
                  <c:v>4.3409999999999993</c:v>
                </c:pt>
                <c:pt idx="3848" formatCode="#,##0.000">
                  <c:v>4.3049999999999997</c:v>
                </c:pt>
                <c:pt idx="3849" formatCode="#,##0.000">
                  <c:v>4.3550000000000004</c:v>
                </c:pt>
                <c:pt idx="3850" formatCode="#,##0.000">
                  <c:v>4.3505000000000003</c:v>
                </c:pt>
                <c:pt idx="3851" formatCode="#,##0.000">
                  <c:v>4.2965</c:v>
                </c:pt>
                <c:pt idx="3852" formatCode="#,##0.000">
                  <c:v>4.2159999999999993</c:v>
                </c:pt>
                <c:pt idx="3853" formatCode="#,##0.000">
                  <c:v>4.1840000000000002</c:v>
                </c:pt>
                <c:pt idx="3854" formatCode="#,##0.000">
                  <c:v>4.1725000000000003</c:v>
                </c:pt>
                <c:pt idx="3855" formatCode="#,##0.000">
                  <c:v>4.1899999999999995</c:v>
                </c:pt>
                <c:pt idx="3856" formatCode="#,##0.000">
                  <c:v>4.2389999999999999</c:v>
                </c:pt>
                <c:pt idx="3857" formatCode="#,##0.000">
                  <c:v>4.2285000000000004</c:v>
                </c:pt>
                <c:pt idx="3858" formatCode="#,##0.000">
                  <c:v>4.1890000000000001</c:v>
                </c:pt>
                <c:pt idx="3859" formatCode="#,##0.000">
                  <c:v>4.1619999999999999</c:v>
                </c:pt>
                <c:pt idx="3860" formatCode="#,##0.000">
                  <c:v>4.2349999999999994</c:v>
                </c:pt>
                <c:pt idx="3861" formatCode="#,##0.000">
                  <c:v>4.2484999999999999</c:v>
                </c:pt>
                <c:pt idx="3862" formatCode="#,##0.000">
                  <c:v>4.1825000000000001</c:v>
                </c:pt>
                <c:pt idx="3863" formatCode="#,##0.000">
                  <c:v>4.2</c:v>
                </c:pt>
                <c:pt idx="3864" formatCode="#,##0.000">
                  <c:v>4.1965000000000003</c:v>
                </c:pt>
                <c:pt idx="3865" formatCode="#,##0.000">
                  <c:v>4.2394999999999996</c:v>
                </c:pt>
                <c:pt idx="3866" formatCode="#,##0.000">
                  <c:v>4.3075000000000001</c:v>
                </c:pt>
                <c:pt idx="3867" formatCode="#,##0.000">
                  <c:v>4.4474999999999998</c:v>
                </c:pt>
                <c:pt idx="3868" formatCode="#,##0.000">
                  <c:v>4.4779999999999998</c:v>
                </c:pt>
                <c:pt idx="3869" formatCode="#,##0.000">
                  <c:v>4.4729999999999999</c:v>
                </c:pt>
                <c:pt idx="3870" formatCode="#,##0.000">
                  <c:v>4.407</c:v>
                </c:pt>
                <c:pt idx="3871" formatCode="#,##0.000">
                  <c:v>4.4055</c:v>
                </c:pt>
                <c:pt idx="3872" formatCode="#,##0.000">
                  <c:v>4.4710000000000001</c:v>
                </c:pt>
                <c:pt idx="3873" formatCode="#,##0.000">
                  <c:v>4.4480000000000004</c:v>
                </c:pt>
                <c:pt idx="3874" formatCode="#,##0.000">
                  <c:v>4.4610000000000003</c:v>
                </c:pt>
                <c:pt idx="3875" formatCode="#,##0.000">
                  <c:v>4.4700000000000006</c:v>
                </c:pt>
                <c:pt idx="3876" formatCode="#,##0.000">
                  <c:v>4.5259999999999998</c:v>
                </c:pt>
                <c:pt idx="3877" formatCode="#,##0.000">
                  <c:v>4.4640000000000004</c:v>
                </c:pt>
                <c:pt idx="3878" formatCode="#,##0.000">
                  <c:v>4.4804999999999993</c:v>
                </c:pt>
                <c:pt idx="3879" formatCode="#,##0.000">
                  <c:v>4.476</c:v>
                </c:pt>
                <c:pt idx="3880" formatCode="#,##0.000">
                  <c:v>4.4794999999999998</c:v>
                </c:pt>
                <c:pt idx="3881" formatCode="#,##0.000">
                  <c:v>4.4794999999999998</c:v>
                </c:pt>
                <c:pt idx="3882" formatCode="#,##0.000">
                  <c:v>4.4894999999999996</c:v>
                </c:pt>
                <c:pt idx="3883" formatCode="#,##0.000">
                  <c:v>4.4670000000000005</c:v>
                </c:pt>
                <c:pt idx="3884" formatCode="#,##0.000">
                  <c:v>4.5324999999999998</c:v>
                </c:pt>
                <c:pt idx="3885" formatCode="#,##0.000">
                  <c:v>4.4775</c:v>
                </c:pt>
                <c:pt idx="3886" formatCode="#,##0.000">
                  <c:v>4.4984999999999999</c:v>
                </c:pt>
                <c:pt idx="3887" formatCode="#,##0.000">
                  <c:v>4.5754999999999999</c:v>
                </c:pt>
                <c:pt idx="3888" formatCode="#,##0.000">
                  <c:v>4.5350000000000001</c:v>
                </c:pt>
                <c:pt idx="3889" formatCode="#,##0.000">
                  <c:v>4.5244999999999997</c:v>
                </c:pt>
                <c:pt idx="3890" formatCode="#,##0.000">
                  <c:v>4.5655000000000001</c:v>
                </c:pt>
                <c:pt idx="3891" formatCode="#,##0.000">
                  <c:v>4.548</c:v>
                </c:pt>
                <c:pt idx="3892" formatCode="#,##0.000">
                  <c:v>4.5880000000000001</c:v>
                </c:pt>
                <c:pt idx="3893" formatCode="#,##0.000">
                  <c:v>4.5969999999999995</c:v>
                </c:pt>
                <c:pt idx="3894" formatCode="#,##0.000">
                  <c:v>4.5069999999999997</c:v>
                </c:pt>
                <c:pt idx="3895" formatCode="#,##0.000">
                  <c:v>4.5579999999999998</c:v>
                </c:pt>
                <c:pt idx="3896" formatCode="#,##0.000">
                  <c:v>4.5090000000000003</c:v>
                </c:pt>
                <c:pt idx="3897" formatCode="#,##0.000">
                  <c:v>4.3994999999999997</c:v>
                </c:pt>
                <c:pt idx="3898" formatCode="#,##0.000">
                  <c:v>4.4625000000000004</c:v>
                </c:pt>
                <c:pt idx="3899" formatCode="#,##0.000">
                  <c:v>4.4909999999999997</c:v>
                </c:pt>
                <c:pt idx="3900" formatCode="#,##0.000">
                  <c:v>4.4625000000000004</c:v>
                </c:pt>
                <c:pt idx="3901" formatCode="#,##0.000">
                  <c:v>4.4625000000000004</c:v>
                </c:pt>
                <c:pt idx="3902" formatCode="#,##0.000">
                  <c:v>4.4135</c:v>
                </c:pt>
                <c:pt idx="3903" formatCode="#,##0.000">
                  <c:v>4.4455</c:v>
                </c:pt>
                <c:pt idx="3904" formatCode="#,##0.000">
                  <c:v>4.4664999999999999</c:v>
                </c:pt>
                <c:pt idx="3905" formatCode="#,##0.000">
                  <c:v>4.5305</c:v>
                </c:pt>
                <c:pt idx="3906" formatCode="#,##0.000">
                  <c:v>4.5209999999999999</c:v>
                </c:pt>
                <c:pt idx="3907" formatCode="#,##0.000">
                  <c:v>4.6715</c:v>
                </c:pt>
                <c:pt idx="3908" formatCode="#,##0.000">
                  <c:v>4.6604999999999999</c:v>
                </c:pt>
                <c:pt idx="3909" formatCode="#,##0.000">
                  <c:v>4.6875</c:v>
                </c:pt>
                <c:pt idx="3910" formatCode="#,##0.000">
                  <c:v>4.7784999999999993</c:v>
                </c:pt>
                <c:pt idx="3911" formatCode="#,##0.000">
                  <c:v>4.7759999999999998</c:v>
                </c:pt>
                <c:pt idx="3912" formatCode="#,##0.000">
                  <c:v>4.6604999999999999</c:v>
                </c:pt>
                <c:pt idx="3913" formatCode="#,##0.000">
                  <c:v>4.6609999999999996</c:v>
                </c:pt>
                <c:pt idx="3914" formatCode="#,##0.000">
                  <c:v>4.6675000000000004</c:v>
                </c:pt>
                <c:pt idx="3915" formatCode="#,##0.000">
                  <c:v>4.6459999999999999</c:v>
                </c:pt>
                <c:pt idx="3916" formatCode="#,##0.000">
                  <c:v>4.5609999999999999</c:v>
                </c:pt>
                <c:pt idx="3917" formatCode="#,##0.000">
                  <c:v>4.5860000000000003</c:v>
                </c:pt>
                <c:pt idx="3918" formatCode="#,##0.000">
                  <c:v>4.5860000000000003</c:v>
                </c:pt>
                <c:pt idx="3919" formatCode="#,##0.000">
                  <c:v>4.6564999999999994</c:v>
                </c:pt>
                <c:pt idx="3920" formatCode="#,##0.000">
                  <c:v>4.5754999999999999</c:v>
                </c:pt>
                <c:pt idx="3921" formatCode="#,##0.000">
                  <c:v>4.5504999999999995</c:v>
                </c:pt>
                <c:pt idx="3922" formatCode="#,##0.000">
                  <c:v>4.5374999999999996</c:v>
                </c:pt>
                <c:pt idx="3923" formatCode="#,##0.000">
                  <c:v>4.6029999999999998</c:v>
                </c:pt>
                <c:pt idx="3924" formatCode="#,##0.000">
                  <c:v>4.6404999999999994</c:v>
                </c:pt>
                <c:pt idx="3925" formatCode="#,##0.000">
                  <c:v>4.6775000000000002</c:v>
                </c:pt>
                <c:pt idx="3926" formatCode="#,##0.000">
                  <c:v>4.6654999999999998</c:v>
                </c:pt>
                <c:pt idx="3927" formatCode="#,##0.000">
                  <c:v>4.6675000000000004</c:v>
                </c:pt>
                <c:pt idx="3928" formatCode="#,##0.000">
                  <c:v>4.734</c:v>
                </c:pt>
                <c:pt idx="3929" formatCode="#,##0.000">
                  <c:v>4.7590000000000003</c:v>
                </c:pt>
                <c:pt idx="3930" formatCode="#,##0.000">
                  <c:v>4.6895000000000007</c:v>
                </c:pt>
                <c:pt idx="3931" formatCode="#,##0.000">
                  <c:v>4.6475</c:v>
                </c:pt>
                <c:pt idx="3932" formatCode="#,##0.000">
                  <c:v>4.7639999999999993</c:v>
                </c:pt>
                <c:pt idx="3933" formatCode="#,##0.000">
                  <c:v>4.7949999999999999</c:v>
                </c:pt>
                <c:pt idx="3934" formatCode="#,##0.000">
                  <c:v>4.766</c:v>
                </c:pt>
                <c:pt idx="3935" formatCode="#,##0.000">
                  <c:v>4.7695000000000007</c:v>
                </c:pt>
                <c:pt idx="3936" formatCode="#,##0.000">
                  <c:v>4.7329999999999997</c:v>
                </c:pt>
                <c:pt idx="3937" formatCode="#,##0.000">
                  <c:v>4.6590000000000007</c:v>
                </c:pt>
                <c:pt idx="3938" formatCode="#,##0.000">
                  <c:v>4.6590000000000007</c:v>
                </c:pt>
                <c:pt idx="3939" formatCode="#,##0.000">
                  <c:v>4.6080000000000005</c:v>
                </c:pt>
                <c:pt idx="3940" formatCode="#,##0.000">
                  <c:v>4.6479999999999997</c:v>
                </c:pt>
                <c:pt idx="3941" formatCode="#,##0.000">
                  <c:v>4.5884999999999998</c:v>
                </c:pt>
                <c:pt idx="3942" formatCode="#,##0.000">
                  <c:v>4.5819999999999999</c:v>
                </c:pt>
                <c:pt idx="3943" formatCode="#,##0.000">
                  <c:v>4.66</c:v>
                </c:pt>
                <c:pt idx="3944" formatCode="#,##0.000">
                  <c:v>4.5715000000000003</c:v>
                </c:pt>
                <c:pt idx="3945" formatCode="#,##0.000">
                  <c:v>4.6219999999999999</c:v>
                </c:pt>
                <c:pt idx="3946" formatCode="#,##0.000">
                  <c:v>4.6355000000000004</c:v>
                </c:pt>
                <c:pt idx="3947" formatCode="#,##0.000">
                  <c:v>4.6880000000000006</c:v>
                </c:pt>
                <c:pt idx="3948" formatCode="#,##0.000">
                  <c:v>4.8045</c:v>
                </c:pt>
                <c:pt idx="3949" formatCode="#,##0.000">
                  <c:v>4.8565000000000005</c:v>
                </c:pt>
                <c:pt idx="3950" formatCode="#,##0.000">
                  <c:v>4.8565000000000005</c:v>
                </c:pt>
                <c:pt idx="3951" formatCode="#,##0.000">
                  <c:v>4.8469999999999995</c:v>
                </c:pt>
                <c:pt idx="3952" formatCode="#,##0.000">
                  <c:v>4.827</c:v>
                </c:pt>
                <c:pt idx="3953" formatCode="#,##0.000">
                  <c:v>4.7690000000000001</c:v>
                </c:pt>
                <c:pt idx="3954" formatCode="#,##0.000">
                  <c:v>4.7129999999999992</c:v>
                </c:pt>
                <c:pt idx="3955" formatCode="#,##0.000">
                  <c:v>4.7519999999999998</c:v>
                </c:pt>
                <c:pt idx="3956" formatCode="#,##0.000">
                  <c:v>4.7134999999999998</c:v>
                </c:pt>
                <c:pt idx="3957" formatCode="#,##0.000">
                  <c:v>4.7714999999999996</c:v>
                </c:pt>
                <c:pt idx="3958" formatCode="#,##0.000">
                  <c:v>4.7370000000000001</c:v>
                </c:pt>
                <c:pt idx="3959" formatCode="#,##0.000">
                  <c:v>4.6349999999999998</c:v>
                </c:pt>
                <c:pt idx="3960" formatCode="#,##0.000">
                  <c:v>4.7010000000000005</c:v>
                </c:pt>
                <c:pt idx="3961" formatCode="#,##0.000">
                  <c:v>4.6760000000000002</c:v>
                </c:pt>
                <c:pt idx="3962" formatCode="#,##0.000">
                  <c:v>4.7569999999999997</c:v>
                </c:pt>
                <c:pt idx="3963" formatCode="#,##0.000">
                  <c:v>4.6944999999999997</c:v>
                </c:pt>
                <c:pt idx="3964" formatCode="#,##0.000">
                  <c:v>4.7750000000000004</c:v>
                </c:pt>
                <c:pt idx="3965" formatCode="#,##0.000">
                  <c:v>4.8100000000000005</c:v>
                </c:pt>
                <c:pt idx="3966" formatCode="#,##0.000">
                  <c:v>4.82</c:v>
                </c:pt>
                <c:pt idx="3967" formatCode="#,##0.000">
                  <c:v>4.8834999999999997</c:v>
                </c:pt>
                <c:pt idx="3968" formatCode="#,##0.000">
                  <c:v>4.8439999999999994</c:v>
                </c:pt>
                <c:pt idx="3969" formatCode="#,##0.000">
                  <c:v>4.7989999999999995</c:v>
                </c:pt>
                <c:pt idx="3970" formatCode="#,##0.000">
                  <c:v>4.7160000000000002</c:v>
                </c:pt>
                <c:pt idx="3971" formatCode="#,##0.000">
                  <c:v>4.726</c:v>
                </c:pt>
                <c:pt idx="3972" formatCode="#,##0.000">
                  <c:v>4.7539999999999996</c:v>
                </c:pt>
                <c:pt idx="3973" formatCode="#,##0.000">
                  <c:v>4.6994999999999996</c:v>
                </c:pt>
                <c:pt idx="3974" formatCode="#,##0.000">
                  <c:v>4.7085000000000008</c:v>
                </c:pt>
                <c:pt idx="3975" formatCode="#,##0.000">
                  <c:v>4.6204999999999998</c:v>
                </c:pt>
                <c:pt idx="3976" formatCode="#,##0.000">
                  <c:v>4.649</c:v>
                </c:pt>
                <c:pt idx="3977" formatCode="#,##0.000">
                  <c:v>4.4645000000000001</c:v>
                </c:pt>
                <c:pt idx="3978" formatCode="#,##0.000">
                  <c:v>4.4124999999999996</c:v>
                </c:pt>
                <c:pt idx="3979" formatCode="#,##0.000">
                  <c:v>4.4109999999999996</c:v>
                </c:pt>
                <c:pt idx="3980" formatCode="#,##0.000">
                  <c:v>4.5419999999999998</c:v>
                </c:pt>
                <c:pt idx="3981" formatCode="#,##0.000">
                  <c:v>4.4685000000000006</c:v>
                </c:pt>
                <c:pt idx="3982" formatCode="#,##0.000">
                  <c:v>4.5350000000000001</c:v>
                </c:pt>
                <c:pt idx="3983" formatCode="#,##0.000">
                  <c:v>4.5824999999999996</c:v>
                </c:pt>
                <c:pt idx="3984" formatCode="#,##0.000">
                  <c:v>4.6500000000000004</c:v>
                </c:pt>
                <c:pt idx="3985" formatCode="#,##0.000">
                  <c:v>4.6720000000000006</c:v>
                </c:pt>
                <c:pt idx="3986" formatCode="#,##0.000">
                  <c:v>4.6154999999999999</c:v>
                </c:pt>
                <c:pt idx="3987" formatCode="#,##0.000">
                  <c:v>4.6195000000000004</c:v>
                </c:pt>
                <c:pt idx="3988" formatCode="#,##0.000">
                  <c:v>4.6340000000000003</c:v>
                </c:pt>
                <c:pt idx="3989" formatCode="#,##0.000">
                  <c:v>4.7360000000000007</c:v>
                </c:pt>
                <c:pt idx="3990" formatCode="#,##0.000">
                  <c:v>4.726</c:v>
                </c:pt>
                <c:pt idx="3991" formatCode="#,##0.000">
                  <c:v>4.7069999999999999</c:v>
                </c:pt>
                <c:pt idx="3992" formatCode="#,##0.000">
                  <c:v>4.7605000000000004</c:v>
                </c:pt>
                <c:pt idx="3993" formatCode="#,##0.000">
                  <c:v>4.7134999999999998</c:v>
                </c:pt>
                <c:pt idx="3994" formatCode="#,##0.000">
                  <c:v>4.7919999999999998</c:v>
                </c:pt>
                <c:pt idx="3995" formatCode="#,##0.000">
                  <c:v>4.8460000000000001</c:v>
                </c:pt>
                <c:pt idx="3996" formatCode="#,##0.000">
                  <c:v>4.7690000000000001</c:v>
                </c:pt>
                <c:pt idx="3997" formatCode="#,##0.000">
                  <c:v>4.9055</c:v>
                </c:pt>
                <c:pt idx="3998" formatCode="#,##0.000">
                  <c:v>4.9729999999999999</c:v>
                </c:pt>
                <c:pt idx="3999" formatCode="#,##0.000">
                  <c:v>4.9674999999999994</c:v>
                </c:pt>
                <c:pt idx="4000" formatCode="#,##0.000">
                  <c:v>4.8414999999999999</c:v>
                </c:pt>
                <c:pt idx="4001" formatCode="#,##0.000">
                  <c:v>4.8450000000000006</c:v>
                </c:pt>
                <c:pt idx="4002" formatCode="#,##0.000">
                  <c:v>4.8120000000000003</c:v>
                </c:pt>
                <c:pt idx="4003" formatCode="#,##0.000">
                  <c:v>4.9254999999999995</c:v>
                </c:pt>
                <c:pt idx="4004" formatCode="#,##0.000">
                  <c:v>4.8734999999999999</c:v>
                </c:pt>
                <c:pt idx="4005" formatCode="#,##0.000">
                  <c:v>4.915</c:v>
                </c:pt>
                <c:pt idx="4006" formatCode="#,##0.000">
                  <c:v>4.867</c:v>
                </c:pt>
                <c:pt idx="4007" formatCode="#,##0.000">
                  <c:v>4.8765000000000001</c:v>
                </c:pt>
                <c:pt idx="4008" formatCode="#,##0.000">
                  <c:v>4.8620000000000001</c:v>
                </c:pt>
                <c:pt idx="4009" formatCode="#,##0.000">
                  <c:v>4.8029999999999999</c:v>
                </c:pt>
                <c:pt idx="4010" formatCode="#,##0.000">
                  <c:v>4.9019999999999992</c:v>
                </c:pt>
                <c:pt idx="4011" formatCode="#,##0.000">
                  <c:v>4.9640000000000004</c:v>
                </c:pt>
                <c:pt idx="4012" formatCode="#,##0.000">
                  <c:v>4.9364999999999997</c:v>
                </c:pt>
                <c:pt idx="4013" formatCode="#,##0.000">
                  <c:v>5.0060000000000002</c:v>
                </c:pt>
                <c:pt idx="4014" formatCode="#,##0.000">
                  <c:v>4.8895</c:v>
                </c:pt>
                <c:pt idx="4015" formatCode="#,##0.000">
                  <c:v>4.8125</c:v>
                </c:pt>
                <c:pt idx="4016" formatCode="#,##0.000">
                  <c:v>4.7515000000000001</c:v>
                </c:pt>
                <c:pt idx="4017" formatCode="#,##0.000">
                  <c:v>4.7170000000000005</c:v>
                </c:pt>
                <c:pt idx="4018" formatCode="#,##0.000">
                  <c:v>4.7534999999999998</c:v>
                </c:pt>
                <c:pt idx="4019" formatCode="#,##0.000">
                  <c:v>4.8770000000000007</c:v>
                </c:pt>
                <c:pt idx="4020" formatCode="#,##0.000">
                  <c:v>4.7690000000000001</c:v>
                </c:pt>
                <c:pt idx="4021" formatCode="#,##0.000">
                  <c:v>4.8499999999999996</c:v>
                </c:pt>
                <c:pt idx="4022" formatCode="#,##0.000">
                  <c:v>4.883</c:v>
                </c:pt>
                <c:pt idx="4023" formatCode="#,##0.000">
                  <c:v>4.7789999999999999</c:v>
                </c:pt>
                <c:pt idx="4024" formatCode="#,##0.000">
                  <c:v>4.8890000000000002</c:v>
                </c:pt>
                <c:pt idx="4025" formatCode="#,##0.000">
                  <c:v>4.7484999999999999</c:v>
                </c:pt>
                <c:pt idx="4026" formatCode="#,##0.000">
                  <c:v>4.6470000000000002</c:v>
                </c:pt>
                <c:pt idx="4027" formatCode="#,##0.000">
                  <c:v>4.63</c:v>
                </c:pt>
                <c:pt idx="4028" formatCode="#,##0.000">
                  <c:v>4.5760000000000005</c:v>
                </c:pt>
                <c:pt idx="4029" formatCode="#,##0.000">
                  <c:v>4.5824999999999996</c:v>
                </c:pt>
                <c:pt idx="4030" formatCode="#,##0.000">
                  <c:v>4.6500000000000004</c:v>
                </c:pt>
                <c:pt idx="4031" formatCode="#,##0.000">
                  <c:v>4.4675000000000002</c:v>
                </c:pt>
                <c:pt idx="4032" formatCode="#,##0.000">
                  <c:v>4.4074999999999998</c:v>
                </c:pt>
                <c:pt idx="4033" formatCode="#,##0.000">
                  <c:v>4.4074999999999998</c:v>
                </c:pt>
                <c:pt idx="4034" formatCode="#,##0.000">
                  <c:v>4.4744999999999999</c:v>
                </c:pt>
                <c:pt idx="4035" formatCode="#,##0.000">
                  <c:v>4.2479999999999993</c:v>
                </c:pt>
                <c:pt idx="4036" formatCode="#,##0.000">
                  <c:v>4.1555</c:v>
                </c:pt>
                <c:pt idx="4037" formatCode="#,##0.000">
                  <c:v>4.1775000000000002</c:v>
                </c:pt>
                <c:pt idx="4038" formatCode="#,##0.000">
                  <c:v>4.1900000000000004</c:v>
                </c:pt>
                <c:pt idx="4039" formatCode="#,##0.000">
                  <c:v>4.2149999999999999</c:v>
                </c:pt>
                <c:pt idx="4040" formatCode="#,##0.000">
                  <c:v>4.2395000000000005</c:v>
                </c:pt>
                <c:pt idx="4041" formatCode="#,##0.000">
                  <c:v>4.1669999999999998</c:v>
                </c:pt>
                <c:pt idx="4042" formatCode="#,##0.000">
                  <c:v>4.1769999999999996</c:v>
                </c:pt>
                <c:pt idx="4043" formatCode="#,##0.000">
                  <c:v>4.0590000000000002</c:v>
                </c:pt>
                <c:pt idx="4044" formatCode="#,##0.000">
                  <c:v>4.0679999999999996</c:v>
                </c:pt>
                <c:pt idx="4045" formatCode="#,##0.000">
                  <c:v>4.0365000000000002</c:v>
                </c:pt>
                <c:pt idx="4046" formatCode="#,##0.000">
                  <c:v>4.0630000000000006</c:v>
                </c:pt>
                <c:pt idx="4047" formatCode="#,##0.000">
                  <c:v>4.0540000000000003</c:v>
                </c:pt>
                <c:pt idx="4048" formatCode="#,##0.000">
                  <c:v>3.9340000000000002</c:v>
                </c:pt>
                <c:pt idx="4049" formatCode="#,##0.000">
                  <c:v>3.7930000000000001</c:v>
                </c:pt>
                <c:pt idx="4050" formatCode="#,##0.000">
                  <c:v>3.8544999999999998</c:v>
                </c:pt>
                <c:pt idx="4051" formatCode="#,##0.000">
                  <c:v>3.9</c:v>
                </c:pt>
                <c:pt idx="4052" formatCode="#,##0.000">
                  <c:v>3.8730000000000002</c:v>
                </c:pt>
                <c:pt idx="4053" formatCode="#,##0.000">
                  <c:v>3.8804999999999996</c:v>
                </c:pt>
                <c:pt idx="4054" formatCode="#,##0.000">
                  <c:v>3.7809999999999997</c:v>
                </c:pt>
                <c:pt idx="4055" formatCode="#,##0.000">
                  <c:v>3.7025000000000001</c:v>
                </c:pt>
                <c:pt idx="4056" formatCode="#,##0.000">
                  <c:v>3.6440000000000001</c:v>
                </c:pt>
                <c:pt idx="4057" formatCode="#,##0.000">
                  <c:v>3.6890000000000001</c:v>
                </c:pt>
                <c:pt idx="4058" formatCode="#,##0.000">
                  <c:v>3.7374999999999998</c:v>
                </c:pt>
                <c:pt idx="4059" formatCode="#,##0.000">
                  <c:v>3.7229999999999999</c:v>
                </c:pt>
                <c:pt idx="4060" formatCode="#,##0.000">
                  <c:v>3.8099999999999996</c:v>
                </c:pt>
                <c:pt idx="4061" formatCode="#,##0.000">
                  <c:v>3.875</c:v>
                </c:pt>
                <c:pt idx="4062" formatCode="#,##0.000">
                  <c:v>3.875</c:v>
                </c:pt>
                <c:pt idx="4063" formatCode="#,##0.000">
                  <c:v>3.8245</c:v>
                </c:pt>
                <c:pt idx="4064" formatCode="#,##0.000">
                  <c:v>3.8505000000000003</c:v>
                </c:pt>
                <c:pt idx="4065" formatCode="#,##0.000">
                  <c:v>3.9159999999999999</c:v>
                </c:pt>
                <c:pt idx="4066" formatCode="#,##0.000">
                  <c:v>3.8744999999999998</c:v>
                </c:pt>
                <c:pt idx="4067" formatCode="#,##0.000">
                  <c:v>3.8384999999999998</c:v>
                </c:pt>
                <c:pt idx="4068" formatCode="#,##0.000">
                  <c:v>3.9159999999999999</c:v>
                </c:pt>
                <c:pt idx="4069" formatCode="#,##0.000">
                  <c:v>3.9005000000000001</c:v>
                </c:pt>
                <c:pt idx="4070" formatCode="#,##0.000">
                  <c:v>3.7960000000000003</c:v>
                </c:pt>
                <c:pt idx="4071" formatCode="#,##0.000">
                  <c:v>3.7984999999999998</c:v>
                </c:pt>
                <c:pt idx="4072" formatCode="#,##0.000">
                  <c:v>3.7904999999999998</c:v>
                </c:pt>
                <c:pt idx="4073" formatCode="#,##0.000">
                  <c:v>3.8734999999999999</c:v>
                </c:pt>
                <c:pt idx="4074" formatCode="#,##0.000">
                  <c:v>3.8555000000000001</c:v>
                </c:pt>
                <c:pt idx="4075" formatCode="#,##0.000">
                  <c:v>3.9845000000000002</c:v>
                </c:pt>
                <c:pt idx="4076" formatCode="#,##0.000">
                  <c:v>3.9175</c:v>
                </c:pt>
                <c:pt idx="4077" formatCode="#,##0.000">
                  <c:v>4.0084999999999997</c:v>
                </c:pt>
                <c:pt idx="4078" formatCode="#,##0.000">
                  <c:v>4.016</c:v>
                </c:pt>
                <c:pt idx="4079" formatCode="#,##0.000">
                  <c:v>4.1080000000000005</c:v>
                </c:pt>
                <c:pt idx="4080" formatCode="#,##0.000">
                  <c:v>4.1455000000000002</c:v>
                </c:pt>
                <c:pt idx="4081" formatCode="#,##0.000">
                  <c:v>4.1760000000000002</c:v>
                </c:pt>
                <c:pt idx="4082" formatCode="#,##0.000">
                  <c:v>4.1825000000000001</c:v>
                </c:pt>
                <c:pt idx="4083" formatCode="#,##0.000">
                  <c:v>4.1775000000000002</c:v>
                </c:pt>
                <c:pt idx="4084" formatCode="#,##0.000">
                  <c:v>4.2699999999999996</c:v>
                </c:pt>
                <c:pt idx="4085" formatCode="#,##0.000">
                  <c:v>4.3435000000000006</c:v>
                </c:pt>
                <c:pt idx="4086" formatCode="#,##0.000">
                  <c:v>4.3789999999999996</c:v>
                </c:pt>
                <c:pt idx="4087" formatCode="#,##0.000">
                  <c:v>4.3090000000000002</c:v>
                </c:pt>
                <c:pt idx="4088" formatCode="#,##0.000">
                  <c:v>4.3014999999999999</c:v>
                </c:pt>
                <c:pt idx="4089" formatCode="#,##0.000">
                  <c:v>4.3840000000000003</c:v>
                </c:pt>
                <c:pt idx="4090" formatCode="#,##0.000">
                  <c:v>4.3644999999999996</c:v>
                </c:pt>
                <c:pt idx="4091" formatCode="#,##0.000">
                  <c:v>4.3529999999999998</c:v>
                </c:pt>
                <c:pt idx="4092" formatCode="#,##0.000">
                  <c:v>4.3795000000000002</c:v>
                </c:pt>
                <c:pt idx="4093" formatCode="#,##0.000">
                  <c:v>4.431</c:v>
                </c:pt>
                <c:pt idx="4094" formatCode="#,##0.000">
                  <c:v>4.4295</c:v>
                </c:pt>
                <c:pt idx="4095" formatCode="#,##0.000">
                  <c:v>4.4409999999999998</c:v>
                </c:pt>
                <c:pt idx="4096" formatCode="#,##0.000">
                  <c:v>4.4245000000000001</c:v>
                </c:pt>
                <c:pt idx="4097" formatCode="#,##0.000">
                  <c:v>4.4250000000000007</c:v>
                </c:pt>
                <c:pt idx="4098" formatCode="#,##0.000">
                  <c:v>4.4240000000000004</c:v>
                </c:pt>
                <c:pt idx="4099" formatCode="#,##0.000">
                  <c:v>4.4704999999999995</c:v>
                </c:pt>
                <c:pt idx="4100" formatCode="#,##0.000">
                  <c:v>4.4975000000000005</c:v>
                </c:pt>
                <c:pt idx="4101" formatCode="#,##0.000">
                  <c:v>4.4610000000000003</c:v>
                </c:pt>
                <c:pt idx="4102" formatCode="#,##0.000">
                  <c:v>4.4414999999999996</c:v>
                </c:pt>
                <c:pt idx="4103" formatCode="#,##0.000">
                  <c:v>4.4005000000000001</c:v>
                </c:pt>
                <c:pt idx="4104" formatCode="#,##0.000">
                  <c:v>4.4305000000000003</c:v>
                </c:pt>
                <c:pt idx="4105" formatCode="#,##0.000">
                  <c:v>4.4740000000000002</c:v>
                </c:pt>
                <c:pt idx="4106" formatCode="#,##0.000">
                  <c:v>4.4595000000000002</c:v>
                </c:pt>
                <c:pt idx="4107" formatCode="#,##0.000">
                  <c:v>4.42</c:v>
                </c:pt>
                <c:pt idx="4108" formatCode="#,##0.000">
                  <c:v>4.4260000000000002</c:v>
                </c:pt>
                <c:pt idx="4109" formatCode="#,##0.000">
                  <c:v>4.3185000000000002</c:v>
                </c:pt>
                <c:pt idx="4110" formatCode="#,##0.000">
                  <c:v>4.3070000000000004</c:v>
                </c:pt>
                <c:pt idx="4111" formatCode="#,##0.000">
                  <c:v>4.407</c:v>
                </c:pt>
                <c:pt idx="4112" formatCode="#,##0.000">
                  <c:v>4.4279999999999999</c:v>
                </c:pt>
                <c:pt idx="4113" formatCode="#,##0.000">
                  <c:v>4.4279999999999999</c:v>
                </c:pt>
                <c:pt idx="4114" formatCode="#,##0.000">
                  <c:v>4.4344999999999999</c:v>
                </c:pt>
                <c:pt idx="4115" formatCode="#,##0.000">
                  <c:v>4.4474999999999998</c:v>
                </c:pt>
                <c:pt idx="4116" formatCode="#,##0.000">
                  <c:v>4.5730000000000004</c:v>
                </c:pt>
                <c:pt idx="4117" formatCode="#,##0.000">
                  <c:v>4.4420000000000002</c:v>
                </c:pt>
                <c:pt idx="4118" formatCode="#,##0.000">
                  <c:v>4.4559999999999995</c:v>
                </c:pt>
                <c:pt idx="4119" formatCode="#,##0.000">
                  <c:v>4.3919999999999995</c:v>
                </c:pt>
                <c:pt idx="4120" formatCode="#,##0.000">
                  <c:v>4.3205</c:v>
                </c:pt>
                <c:pt idx="4121" formatCode="#,##0.000">
                  <c:v>4.2044999999999995</c:v>
                </c:pt>
                <c:pt idx="4122" formatCode="#,##0.000">
                  <c:v>4.2465000000000002</c:v>
                </c:pt>
                <c:pt idx="4123" formatCode="#,##0.000">
                  <c:v>4.0969999999999995</c:v>
                </c:pt>
                <c:pt idx="4124" formatCode="#,##0.000">
                  <c:v>4.1139999999999999</c:v>
                </c:pt>
                <c:pt idx="4125" formatCode="#,##0.000">
                  <c:v>4.1020000000000003</c:v>
                </c:pt>
                <c:pt idx="4126" formatCode="#,##0.000">
                  <c:v>4.1639999999999997</c:v>
                </c:pt>
                <c:pt idx="4127" formatCode="#,##0.000">
                  <c:v>4.1779999999999999</c:v>
                </c:pt>
                <c:pt idx="4128" formatCode="#,##0.000">
                  <c:v>4.1470000000000002</c:v>
                </c:pt>
                <c:pt idx="4129" formatCode="#,##0.000">
                  <c:v>4.1595000000000004</c:v>
                </c:pt>
                <c:pt idx="4130" formatCode="#,##0.000">
                  <c:v>4.1724999999999994</c:v>
                </c:pt>
                <c:pt idx="4131" formatCode="#,##0.000">
                  <c:v>4.181</c:v>
                </c:pt>
                <c:pt idx="4132" formatCode="#,##0.000">
                  <c:v>4.2285000000000004</c:v>
                </c:pt>
                <c:pt idx="4133" formatCode="#,##0.000">
                  <c:v>4.2549999999999999</c:v>
                </c:pt>
                <c:pt idx="4134" formatCode="#,##0.000">
                  <c:v>4.3004999999999995</c:v>
                </c:pt>
                <c:pt idx="4135" formatCode="#,##0.000">
                  <c:v>4.3285</c:v>
                </c:pt>
                <c:pt idx="4136" formatCode="#,##0.000">
                  <c:v>4.3685</c:v>
                </c:pt>
                <c:pt idx="4137" formatCode="#,##0.000">
                  <c:v>4.3395000000000001</c:v>
                </c:pt>
                <c:pt idx="4138" formatCode="#,##0.000">
                  <c:v>4.351</c:v>
                </c:pt>
                <c:pt idx="4139" formatCode="#,##0.000">
                  <c:v>4.4074999999999998</c:v>
                </c:pt>
                <c:pt idx="4140" formatCode="#,##0.000">
                  <c:v>4.4240000000000004</c:v>
                </c:pt>
                <c:pt idx="4141" formatCode="#,##0.000">
                  <c:v>4.4380000000000006</c:v>
                </c:pt>
                <c:pt idx="4142" formatCode="#,##0.000">
                  <c:v>4.3445</c:v>
                </c:pt>
                <c:pt idx="4143" formatCode="#,##0.000">
                  <c:v>4.3774999999999995</c:v>
                </c:pt>
                <c:pt idx="4144" formatCode="#,##0.000">
                  <c:v>4.4104999999999999</c:v>
                </c:pt>
                <c:pt idx="4145" formatCode="#,##0.000">
                  <c:v>4.4085000000000001</c:v>
                </c:pt>
                <c:pt idx="4146" formatCode="#,##0.000">
                  <c:v>4.3689999999999998</c:v>
                </c:pt>
                <c:pt idx="4147" formatCode="#,##0.000">
                  <c:v>4.3795000000000002</c:v>
                </c:pt>
                <c:pt idx="4148" formatCode="#,##0.000">
                  <c:v>4.4269999999999996</c:v>
                </c:pt>
                <c:pt idx="4149" formatCode="#,##0.000">
                  <c:v>4.3574999999999999</c:v>
                </c:pt>
                <c:pt idx="4150" formatCode="#,##0.000">
                  <c:v>4.4165000000000001</c:v>
                </c:pt>
                <c:pt idx="4151" formatCode="#,##0.000">
                  <c:v>4.4029999999999996</c:v>
                </c:pt>
                <c:pt idx="4152" formatCode="#,##0.000">
                  <c:v>4.4160000000000004</c:v>
                </c:pt>
                <c:pt idx="4153" formatCode="#,##0.000">
                  <c:v>4.4659999999999993</c:v>
                </c:pt>
                <c:pt idx="4154" formatCode="#,##0.000">
                  <c:v>4.4205000000000005</c:v>
                </c:pt>
                <c:pt idx="4155" formatCode="#,##0.000">
                  <c:v>4.4240000000000004</c:v>
                </c:pt>
                <c:pt idx="4156" formatCode="#,##0.000">
                  <c:v>4.3964999999999996</c:v>
                </c:pt>
                <c:pt idx="4157" formatCode="#,##0.000">
                  <c:v>4.4115000000000002</c:v>
                </c:pt>
                <c:pt idx="4158" formatCode="#,##0.000">
                  <c:v>4.3849999999999998</c:v>
                </c:pt>
                <c:pt idx="4159" formatCode="#,##0.000">
                  <c:v>4.4325000000000001</c:v>
                </c:pt>
                <c:pt idx="4160" formatCode="#,##0.000">
                  <c:v>4.4700000000000006</c:v>
                </c:pt>
                <c:pt idx="4161" formatCode="#,##0.000">
                  <c:v>4.4664999999999999</c:v>
                </c:pt>
                <c:pt idx="4162" formatCode="#,##0.000">
                  <c:v>4.5244999999999997</c:v>
                </c:pt>
                <c:pt idx="4163" formatCode="#,##0.000">
                  <c:v>4.5120000000000005</c:v>
                </c:pt>
                <c:pt idx="4164" formatCode="#,##0.000">
                  <c:v>4.5395000000000003</c:v>
                </c:pt>
                <c:pt idx="4165" formatCode="#,##0.000">
                  <c:v>4.5739999999999998</c:v>
                </c:pt>
                <c:pt idx="4166" formatCode="#,##0.000">
                  <c:v>4.59</c:v>
                </c:pt>
                <c:pt idx="4167" formatCode="#,##0.000">
                  <c:v>4.6265000000000001</c:v>
                </c:pt>
                <c:pt idx="4168" formatCode="#,##0.000">
                  <c:v>4.4815000000000005</c:v>
                </c:pt>
                <c:pt idx="4169" formatCode="#,##0.000">
                  <c:v>4.4785000000000004</c:v>
                </c:pt>
                <c:pt idx="4170" formatCode="#,##0.000">
                  <c:v>4.5150000000000006</c:v>
                </c:pt>
                <c:pt idx="4171" formatCode="#,##0.000">
                  <c:v>4.4864999999999995</c:v>
                </c:pt>
                <c:pt idx="4172" formatCode="#,##0.000">
                  <c:v>4.4939999999999998</c:v>
                </c:pt>
                <c:pt idx="4173" formatCode="#,##0.000">
                  <c:v>4.2995000000000001</c:v>
                </c:pt>
                <c:pt idx="4174" formatCode="#,##0.000">
                  <c:v>4.2974999999999994</c:v>
                </c:pt>
                <c:pt idx="4175" formatCode="#,##0.000">
                  <c:v>4.2755000000000001</c:v>
                </c:pt>
                <c:pt idx="4176" formatCode="#,##0.000">
                  <c:v>4.2960000000000003</c:v>
                </c:pt>
                <c:pt idx="4177" formatCode="#,##0.000">
                  <c:v>4.3810000000000002</c:v>
                </c:pt>
                <c:pt idx="4178" formatCode="#,##0.000">
                  <c:v>4.4009999999999998</c:v>
                </c:pt>
                <c:pt idx="4179" formatCode="#,##0.000">
                  <c:v>4.4020000000000001</c:v>
                </c:pt>
                <c:pt idx="4180" formatCode="#,##0.000">
                  <c:v>4.4339999999999993</c:v>
                </c:pt>
                <c:pt idx="4181" formatCode="#,##0.000">
                  <c:v>4.4264999999999999</c:v>
                </c:pt>
                <c:pt idx="4182" formatCode="#,##0.000">
                  <c:v>4.415</c:v>
                </c:pt>
                <c:pt idx="4183" formatCode="#,##0.000">
                  <c:v>4.4984999999999999</c:v>
                </c:pt>
                <c:pt idx="4184" formatCode="#,##0.000">
                  <c:v>4.5730000000000004</c:v>
                </c:pt>
                <c:pt idx="4185" formatCode="#,##0.000">
                  <c:v>4.5914999999999999</c:v>
                </c:pt>
                <c:pt idx="4186" formatCode="#,##0.000">
                  <c:v>4.5090000000000003</c:v>
                </c:pt>
                <c:pt idx="4187" formatCode="#,##0.000">
                  <c:v>4.4589999999999996</c:v>
                </c:pt>
                <c:pt idx="4188" formatCode="#,##0.000">
                  <c:v>4.4560000000000004</c:v>
                </c:pt>
                <c:pt idx="4189" formatCode="#,##0.000">
                  <c:v>4.4830000000000005</c:v>
                </c:pt>
                <c:pt idx="4190" formatCode="#,##0.000">
                  <c:v>4.484</c:v>
                </c:pt>
                <c:pt idx="4191" formatCode="#,##0.000">
                  <c:v>4.5314999999999994</c:v>
                </c:pt>
                <c:pt idx="4192" formatCode="#,##0.000">
                  <c:v>4.5634999999999994</c:v>
                </c:pt>
                <c:pt idx="4193" formatCode="#,##0.000">
                  <c:v>4.5754999999999999</c:v>
                </c:pt>
                <c:pt idx="4194" formatCode="#,##0.000">
                  <c:v>4.6180000000000003</c:v>
                </c:pt>
                <c:pt idx="4195" formatCode="#,##0.000">
                  <c:v>4.6379999999999999</c:v>
                </c:pt>
                <c:pt idx="4196" formatCode="#,##0.000">
                  <c:v>4.6214999999999993</c:v>
                </c:pt>
                <c:pt idx="4197" formatCode="#,##0.000">
                  <c:v>4.68</c:v>
                </c:pt>
                <c:pt idx="4198" formatCode="#,##0.000">
                  <c:v>4.6844999999999999</c:v>
                </c:pt>
                <c:pt idx="4199" formatCode="#,##0.000">
                  <c:v>4.5024999999999995</c:v>
                </c:pt>
                <c:pt idx="4200" formatCode="#,##0.000">
                  <c:v>4.6005000000000003</c:v>
                </c:pt>
                <c:pt idx="4201" formatCode="#,##0.000">
                  <c:v>4.601</c:v>
                </c:pt>
                <c:pt idx="4202" formatCode="#,##0.000">
                  <c:v>4.5905000000000005</c:v>
                </c:pt>
                <c:pt idx="4203" formatCode="#,##0.000">
                  <c:v>4.4975000000000005</c:v>
                </c:pt>
                <c:pt idx="4204" formatCode="#,##0.000">
                  <c:v>4.415</c:v>
                </c:pt>
                <c:pt idx="4205" formatCode="#,##0.000">
                  <c:v>4.4314999999999998</c:v>
                </c:pt>
                <c:pt idx="4206" formatCode="#,##0.000">
                  <c:v>4.4710000000000001</c:v>
                </c:pt>
                <c:pt idx="4207" formatCode="#,##0.000">
                  <c:v>4.5060000000000002</c:v>
                </c:pt>
                <c:pt idx="4208" formatCode="#,##0.000">
                  <c:v>4.3149999999999995</c:v>
                </c:pt>
                <c:pt idx="4209" formatCode="#,##0.000">
                  <c:v>4.3245000000000005</c:v>
                </c:pt>
                <c:pt idx="4210" formatCode="#,##0.000">
                  <c:v>4.3155000000000001</c:v>
                </c:pt>
                <c:pt idx="4211" formatCode="#,##0.000">
                  <c:v>4.3109999999999999</c:v>
                </c:pt>
                <c:pt idx="4212" formatCode="#,##0.000">
                  <c:v>4.3900000000000006</c:v>
                </c:pt>
                <c:pt idx="4213" formatCode="#,##0.000">
                  <c:v>4.5470000000000006</c:v>
                </c:pt>
                <c:pt idx="4214" formatCode="#,##0.000">
                  <c:v>4.5750000000000002</c:v>
                </c:pt>
                <c:pt idx="4215" formatCode="#,##0.000">
                  <c:v>4.5525000000000002</c:v>
                </c:pt>
                <c:pt idx="4216" formatCode="#,##0.000">
                  <c:v>4.524</c:v>
                </c:pt>
                <c:pt idx="4217" formatCode="#,##0.000">
                  <c:v>4.4405000000000001</c:v>
                </c:pt>
                <c:pt idx="4218" formatCode="#,##0.000">
                  <c:v>4.4954999999999998</c:v>
                </c:pt>
                <c:pt idx="4219" formatCode="#,##0.000">
                  <c:v>4.4764999999999997</c:v>
                </c:pt>
                <c:pt idx="4220" formatCode="#,##0.000">
                  <c:v>4.5964999999999998</c:v>
                </c:pt>
                <c:pt idx="4221" formatCode="#,##0.000">
                  <c:v>4.5884999999999998</c:v>
                </c:pt>
                <c:pt idx="4222" formatCode="#,##0.000">
                  <c:v>4.6020000000000003</c:v>
                </c:pt>
                <c:pt idx="4223" formatCode="#,##0.000">
                  <c:v>4.6989999999999998</c:v>
                </c:pt>
                <c:pt idx="4224" formatCode="#,##0.000">
                  <c:v>4.7074999999999996</c:v>
                </c:pt>
                <c:pt idx="4225" formatCode="#,##0.000">
                  <c:v>4.6985000000000001</c:v>
                </c:pt>
                <c:pt idx="4226" formatCode="#,##0.000">
                  <c:v>4.5830000000000002</c:v>
                </c:pt>
                <c:pt idx="4227" formatCode="#,##0.000">
                  <c:v>4.6560000000000006</c:v>
                </c:pt>
                <c:pt idx="4228" formatCode="#,##0.000">
                  <c:v>4.5284999999999993</c:v>
                </c:pt>
                <c:pt idx="4229" formatCode="#,##0.000">
                  <c:v>4.4820000000000002</c:v>
                </c:pt>
                <c:pt idx="4230" formatCode="#,##0.000">
                  <c:v>4.2995000000000001</c:v>
                </c:pt>
                <c:pt idx="4231" formatCode="#,##0.000">
                  <c:v>4.2925000000000004</c:v>
                </c:pt>
                <c:pt idx="4232" formatCode="#,##0.000">
                  <c:v>4.1870000000000003</c:v>
                </c:pt>
                <c:pt idx="4233" formatCode="#,##0.000">
                  <c:v>4.1124999999999998</c:v>
                </c:pt>
                <c:pt idx="4234" formatCode="#,##0.000">
                  <c:v>4.1660000000000004</c:v>
                </c:pt>
                <c:pt idx="4235" formatCode="#,##0.000">
                  <c:v>4.1619999999999999</c:v>
                </c:pt>
                <c:pt idx="4236" formatCode="#,##0.000">
                  <c:v>4.1905000000000001</c:v>
                </c:pt>
                <c:pt idx="4237" formatCode="#,##0.000">
                  <c:v>4.2095000000000002</c:v>
                </c:pt>
                <c:pt idx="4238" formatCode="#,##0.000">
                  <c:v>4.1959999999999997</c:v>
                </c:pt>
                <c:pt idx="4239" formatCode="#,##0.000">
                  <c:v>4.2320000000000002</c:v>
                </c:pt>
                <c:pt idx="4240" formatCode="#,##0.000">
                  <c:v>4.1325000000000003</c:v>
                </c:pt>
                <c:pt idx="4241" formatCode="#,##0.000">
                  <c:v>4.1695000000000002</c:v>
                </c:pt>
                <c:pt idx="4242" formatCode="#,##0.000">
                  <c:v>4.2484999999999999</c:v>
                </c:pt>
                <c:pt idx="4243" formatCode="#,##0.000">
                  <c:v>4.2344999999999997</c:v>
                </c:pt>
                <c:pt idx="4244" formatCode="#,##0.000">
                  <c:v>4.1379999999999999</c:v>
                </c:pt>
                <c:pt idx="4245" formatCode="#,##0.000">
                  <c:v>4.1839999999999993</c:v>
                </c:pt>
                <c:pt idx="4246" formatCode="#,##0.000">
                  <c:v>4.2650000000000006</c:v>
                </c:pt>
                <c:pt idx="4247" formatCode="#,##0.000">
                  <c:v>4.2415000000000003</c:v>
                </c:pt>
                <c:pt idx="4248" formatCode="#,##0.000">
                  <c:v>4.2940000000000005</c:v>
                </c:pt>
                <c:pt idx="4249" formatCode="#,##0.000">
                  <c:v>4.2735000000000003</c:v>
                </c:pt>
                <c:pt idx="4250" formatCode="#,##0.000">
                  <c:v>4.3369999999999997</c:v>
                </c:pt>
                <c:pt idx="4251" formatCode="#,##0.000">
                  <c:v>4.3375000000000004</c:v>
                </c:pt>
                <c:pt idx="4252" formatCode="#,##0.000">
                  <c:v>4.3889999999999993</c:v>
                </c:pt>
                <c:pt idx="4253" formatCode="#,##0.000">
                  <c:v>4.47</c:v>
                </c:pt>
                <c:pt idx="4254" formatCode="#,##0.000">
                  <c:v>4.4180000000000001</c:v>
                </c:pt>
                <c:pt idx="4255" formatCode="#,##0.000">
                  <c:v>4.4644999999999992</c:v>
                </c:pt>
                <c:pt idx="4256" formatCode="#,##0.000">
                  <c:v>4.4365000000000006</c:v>
                </c:pt>
                <c:pt idx="4257" formatCode="#,##0.000">
                  <c:v>4.3550000000000004</c:v>
                </c:pt>
                <c:pt idx="4258" formatCode="#,##0.000">
                  <c:v>4.383</c:v>
                </c:pt>
                <c:pt idx="4259" formatCode="#,##0.000">
                  <c:v>4.3879999999999999</c:v>
                </c:pt>
                <c:pt idx="4260" formatCode="#,##0.000">
                  <c:v>4.532</c:v>
                </c:pt>
                <c:pt idx="4261" formatCode="#,##0.000">
                  <c:v>4.5344999999999995</c:v>
                </c:pt>
                <c:pt idx="4262" formatCode="#,##0.000">
                  <c:v>4.5495000000000001</c:v>
                </c:pt>
                <c:pt idx="4263" formatCode="#,##0.000">
                  <c:v>4.617</c:v>
                </c:pt>
                <c:pt idx="4264" formatCode="#,##0.000">
                  <c:v>4.6720000000000006</c:v>
                </c:pt>
                <c:pt idx="4265" formatCode="#,##0.000">
                  <c:v>4.6210000000000004</c:v>
                </c:pt>
                <c:pt idx="4266" formatCode="#,##0.000">
                  <c:v>4.6340000000000003</c:v>
                </c:pt>
                <c:pt idx="4267" formatCode="#,##0.000">
                  <c:v>4.7054999999999998</c:v>
                </c:pt>
                <c:pt idx="4268" formatCode="#,##0.000">
                  <c:v>4.6064999999999996</c:v>
                </c:pt>
                <c:pt idx="4269" formatCode="#,##0.000">
                  <c:v>4.5585000000000004</c:v>
                </c:pt>
                <c:pt idx="4270" formatCode="#,##0.000">
                  <c:v>4.6694999999999993</c:v>
                </c:pt>
                <c:pt idx="4271" formatCode="#,##0.000">
                  <c:v>4.7095000000000002</c:v>
                </c:pt>
                <c:pt idx="4272" formatCode="#,##0.000">
                  <c:v>4.5795000000000003</c:v>
                </c:pt>
                <c:pt idx="4273" formatCode="#,##0.000">
                  <c:v>4.5259999999999998</c:v>
                </c:pt>
                <c:pt idx="4274" formatCode="#,##0.000">
                  <c:v>4.5269999999999992</c:v>
                </c:pt>
                <c:pt idx="4275" formatCode="#,##0.000">
                  <c:v>4.6425000000000001</c:v>
                </c:pt>
                <c:pt idx="4276" formatCode="#,##0.000">
                  <c:v>4.6835000000000004</c:v>
                </c:pt>
                <c:pt idx="4277" formatCode="#,##0.000">
                  <c:v>4.8094999999999999</c:v>
                </c:pt>
                <c:pt idx="4278" formatCode="#,##0.000">
                  <c:v>4.7610000000000001</c:v>
                </c:pt>
                <c:pt idx="4279" formatCode="#,##0.000">
                  <c:v>4.7815000000000003</c:v>
                </c:pt>
                <c:pt idx="4280" formatCode="#,##0.000">
                  <c:v>4.6850000000000005</c:v>
                </c:pt>
                <c:pt idx="4281" formatCode="#,##0.000">
                  <c:v>4.7549999999999999</c:v>
                </c:pt>
                <c:pt idx="4282" formatCode="#,##0.000">
                  <c:v>4.8380000000000001</c:v>
                </c:pt>
                <c:pt idx="4283" formatCode="#,##0.000">
                  <c:v>4.8815</c:v>
                </c:pt>
                <c:pt idx="4284" formatCode="#,##0.000">
                  <c:v>4.992</c:v>
                </c:pt>
                <c:pt idx="4285" formatCode="#,##0.000">
                  <c:v>4.9904999999999999</c:v>
                </c:pt>
                <c:pt idx="4286" formatCode="#,##0.000">
                  <c:v>4.8475000000000001</c:v>
                </c:pt>
                <c:pt idx="4287" formatCode="#,##0.000">
                  <c:v>4.84</c:v>
                </c:pt>
                <c:pt idx="4288" formatCode="#,##0.000">
                  <c:v>4.915</c:v>
                </c:pt>
                <c:pt idx="4289" formatCode="#,##0.000">
                  <c:v>4.8425000000000002</c:v>
                </c:pt>
                <c:pt idx="4290" formatCode="#,##0.000">
                  <c:v>4.8629999999999995</c:v>
                </c:pt>
                <c:pt idx="4291" formatCode="#,##0.000">
                  <c:v>4.9224999999999994</c:v>
                </c:pt>
                <c:pt idx="4292" formatCode="#,##0.000">
                  <c:v>5.0075000000000003</c:v>
                </c:pt>
                <c:pt idx="4293" formatCode="#,##0.000">
                  <c:v>5.0679999999999996</c:v>
                </c:pt>
                <c:pt idx="4294" formatCode="#,##0.000">
                  <c:v>5.0660000000000007</c:v>
                </c:pt>
                <c:pt idx="4295" formatCode="#,##0.000">
                  <c:v>5.0045000000000002</c:v>
                </c:pt>
                <c:pt idx="4296" formatCode="#,##0.000">
                  <c:v>4.9514999999999993</c:v>
                </c:pt>
                <c:pt idx="4297" formatCode="#,##0.000">
                  <c:v>5.0034999999999998</c:v>
                </c:pt>
                <c:pt idx="4298" formatCode="#,##0.000">
                  <c:v>4.9755000000000003</c:v>
                </c:pt>
                <c:pt idx="4299" formatCode="#,##0.000">
                  <c:v>5.0709999999999997</c:v>
                </c:pt>
                <c:pt idx="4300" formatCode="#,##0.000">
                  <c:v>5.1375000000000002</c:v>
                </c:pt>
                <c:pt idx="4301" formatCode="#,##0.000">
                  <c:v>5.1905000000000001</c:v>
                </c:pt>
                <c:pt idx="4302" formatCode="#,##0.000">
                  <c:v>5.1055000000000001</c:v>
                </c:pt>
                <c:pt idx="4303" formatCode="#,##0.000">
                  <c:v>5.1095000000000006</c:v>
                </c:pt>
                <c:pt idx="4304" formatCode="#,##0.000">
                  <c:v>5.0820000000000007</c:v>
                </c:pt>
                <c:pt idx="4305" formatCode="#,##0.000">
                  <c:v>5.13</c:v>
                </c:pt>
                <c:pt idx="4306" formatCode="#,##0.000">
                  <c:v>5.1539999999999999</c:v>
                </c:pt>
                <c:pt idx="4307" formatCode="#,##0.000">
                  <c:v>5.1690000000000005</c:v>
                </c:pt>
                <c:pt idx="4308" formatCode="#,##0.000">
                  <c:v>5.0865</c:v>
                </c:pt>
                <c:pt idx="4309" formatCode="#,##0.000">
                  <c:v>5.1385000000000005</c:v>
                </c:pt>
                <c:pt idx="4310" formatCode="#,##0.000">
                  <c:v>5.1419999999999995</c:v>
                </c:pt>
                <c:pt idx="4311" formatCode="#,##0.000">
                  <c:v>5.0830000000000002</c:v>
                </c:pt>
                <c:pt idx="4312" formatCode="#,##0.000">
                  <c:v>5.109</c:v>
                </c:pt>
                <c:pt idx="4313" formatCode="#,##0.000">
                  <c:v>5.0575000000000001</c:v>
                </c:pt>
                <c:pt idx="4314" formatCode="#,##0.000">
                  <c:v>5.1479999999999997</c:v>
                </c:pt>
                <c:pt idx="4315" formatCode="#,##0.000">
                  <c:v>5.1535000000000002</c:v>
                </c:pt>
                <c:pt idx="4316" formatCode="#,##0.000">
                  <c:v>5.1055000000000001</c:v>
                </c:pt>
                <c:pt idx="4317" formatCode="#,##0.000">
                  <c:v>5.1970000000000001</c:v>
                </c:pt>
                <c:pt idx="4318" formatCode="#,##0.000">
                  <c:v>5.2525000000000004</c:v>
                </c:pt>
                <c:pt idx="4319" formatCode="#,##0.000">
                  <c:v>5.2634999999999996</c:v>
                </c:pt>
                <c:pt idx="4320" formatCode="#,##0.000">
                  <c:v>5.3174999999999999</c:v>
                </c:pt>
                <c:pt idx="4321" formatCode="#,##0.000">
                  <c:v>5.3639999999999999</c:v>
                </c:pt>
                <c:pt idx="4322" formatCode="#,##0.000">
                  <c:v>5.2919999999999998</c:v>
                </c:pt>
                <c:pt idx="4323" formatCode="#,##0.000">
                  <c:v>5.3535000000000004</c:v>
                </c:pt>
                <c:pt idx="4324" formatCode="#,##0.000">
                  <c:v>5.3264999999999993</c:v>
                </c:pt>
                <c:pt idx="4325" formatCode="#,##0.000">
                  <c:v>5.2984999999999998</c:v>
                </c:pt>
                <c:pt idx="4326" formatCode="#,##0.000">
                  <c:v>5.3304999999999998</c:v>
                </c:pt>
                <c:pt idx="4327" formatCode="#,##0.000">
                  <c:v>5.3085000000000004</c:v>
                </c:pt>
                <c:pt idx="4328" formatCode="#,##0.000">
                  <c:v>5.3439999999999994</c:v>
                </c:pt>
                <c:pt idx="4329" formatCode="#,##0.000">
                  <c:v>5.3975</c:v>
                </c:pt>
                <c:pt idx="4330" formatCode="#,##0.000">
                  <c:v>5.4030000000000005</c:v>
                </c:pt>
                <c:pt idx="4331" formatCode="#,##0.000">
                  <c:v>5.4034999999999993</c:v>
                </c:pt>
                <c:pt idx="4332" formatCode="#,##0.000">
                  <c:v>5.4085000000000001</c:v>
                </c:pt>
                <c:pt idx="4333" formatCode="#,##0.000">
                  <c:v>5.3780000000000001</c:v>
                </c:pt>
                <c:pt idx="4334" formatCode="#,##0.000">
                  <c:v>5.4075000000000006</c:v>
                </c:pt>
                <c:pt idx="4335" formatCode="#,##0.000">
                  <c:v>5.4489999999999998</c:v>
                </c:pt>
                <c:pt idx="4336" formatCode="#,##0.000">
                  <c:v>5.5049999999999999</c:v>
                </c:pt>
                <c:pt idx="4337" formatCode="#,##0.000">
                  <c:v>5.4260000000000002</c:v>
                </c:pt>
                <c:pt idx="4338" formatCode="#,##0.000">
                  <c:v>5.4885000000000002</c:v>
                </c:pt>
                <c:pt idx="4339" formatCode="#,##0.000">
                  <c:v>5.5110000000000001</c:v>
                </c:pt>
                <c:pt idx="4340" formatCode="#,##0.000">
                  <c:v>5.4544999999999995</c:v>
                </c:pt>
                <c:pt idx="4341" formatCode="#,##0.000">
                  <c:v>5.359</c:v>
                </c:pt>
                <c:pt idx="4342" formatCode="#,##0.000">
                  <c:v>5.399</c:v>
                </c:pt>
                <c:pt idx="4343" formatCode="#,##0.000">
                  <c:v>5.4444999999999997</c:v>
                </c:pt>
                <c:pt idx="4344" formatCode="#,##0.000">
                  <c:v>5.2955000000000005</c:v>
                </c:pt>
                <c:pt idx="4345" formatCode="#,##0.000">
                  <c:v>5.3019999999999996</c:v>
                </c:pt>
                <c:pt idx="4346" formatCode="#,##0.000">
                  <c:v>5.2965</c:v>
                </c:pt>
                <c:pt idx="4347" formatCode="#,##0.000">
                  <c:v>5.3409999999999993</c:v>
                </c:pt>
                <c:pt idx="4348" formatCode="#,##0.000">
                  <c:v>5.3125</c:v>
                </c:pt>
                <c:pt idx="4349" formatCode="#,##0.000">
                  <c:v>5.34</c:v>
                </c:pt>
                <c:pt idx="4350" formatCode="#,##0.000">
                  <c:v>5.3744999999999994</c:v>
                </c:pt>
                <c:pt idx="4351" formatCode="#,##0.000">
                  <c:v>5.3220000000000001</c:v>
                </c:pt>
                <c:pt idx="4352" formatCode="#,##0.000">
                  <c:v>5.359</c:v>
                </c:pt>
                <c:pt idx="4353" formatCode="#,##0.000">
                  <c:v>5.3685</c:v>
                </c:pt>
                <c:pt idx="4354" formatCode="#,##0.000">
                  <c:v>5.4124999999999996</c:v>
                </c:pt>
                <c:pt idx="4355" formatCode="#,##0.000">
                  <c:v>5.4264999999999999</c:v>
                </c:pt>
                <c:pt idx="4356" formatCode="#,##0.000">
                  <c:v>5.4415000000000004</c:v>
                </c:pt>
                <c:pt idx="4357" formatCode="#,##0.000">
                  <c:v>5.4485000000000001</c:v>
                </c:pt>
                <c:pt idx="4358" formatCode="#,##0.000">
                  <c:v>5.4815000000000005</c:v>
                </c:pt>
                <c:pt idx="4359" formatCode="#,##0.000">
                  <c:v>5.4275000000000002</c:v>
                </c:pt>
                <c:pt idx="4360" formatCode="#,##0.000">
                  <c:v>5.3780000000000001</c:v>
                </c:pt>
                <c:pt idx="4361" formatCode="#,##0.000">
                  <c:v>5.4015000000000004</c:v>
                </c:pt>
                <c:pt idx="4362" formatCode="#,##0.000">
                  <c:v>5.4385000000000003</c:v>
                </c:pt>
                <c:pt idx="4363" formatCode="#,##0.000">
                  <c:v>5.4669999999999996</c:v>
                </c:pt>
                <c:pt idx="4364" formatCode="#,##0.000">
                  <c:v>5.4355000000000002</c:v>
                </c:pt>
                <c:pt idx="4365" formatCode="#,##0.000">
                  <c:v>5.4875000000000007</c:v>
                </c:pt>
                <c:pt idx="4366" formatCode="#,##0.000">
                  <c:v>5.4359999999999999</c:v>
                </c:pt>
                <c:pt idx="4367" formatCode="#,##0.000">
                  <c:v>5.4845000000000006</c:v>
                </c:pt>
                <c:pt idx="4368" formatCode="#,##0.000">
                  <c:v>5.4984999999999999</c:v>
                </c:pt>
                <c:pt idx="4369" formatCode="#,##0.000">
                  <c:v>5.5515000000000008</c:v>
                </c:pt>
                <c:pt idx="4370" formatCode="#,##0.000">
                  <c:v>5.6269999999999998</c:v>
                </c:pt>
                <c:pt idx="4371" formatCode="#,##0.000">
                  <c:v>5.5954999999999995</c:v>
                </c:pt>
                <c:pt idx="4372" formatCode="#,##0.000">
                  <c:v>5.5995000000000008</c:v>
                </c:pt>
                <c:pt idx="4373" formatCode="#,##0.000">
                  <c:v>5.5489999999999995</c:v>
                </c:pt>
                <c:pt idx="4374" formatCode="#,##0.000">
                  <c:v>5.5495000000000001</c:v>
                </c:pt>
                <c:pt idx="4375" formatCode="#,##0.000">
                  <c:v>5.6055000000000001</c:v>
                </c:pt>
                <c:pt idx="4376" formatCode="#,##0.000">
                  <c:v>5.6080000000000005</c:v>
                </c:pt>
                <c:pt idx="4377" formatCode="#,##0.000">
                  <c:v>5.577</c:v>
                </c:pt>
                <c:pt idx="4378" formatCode="#,##0.000">
                  <c:v>5.6135000000000002</c:v>
                </c:pt>
                <c:pt idx="4379" formatCode="#,##0.000">
                  <c:v>5.5094999999999992</c:v>
                </c:pt>
                <c:pt idx="4380" formatCode="#,##0.000">
                  <c:v>5.5175000000000001</c:v>
                </c:pt>
                <c:pt idx="4381" formatCode="#,##0.000">
                  <c:v>5.5434999999999999</c:v>
                </c:pt>
                <c:pt idx="4382" formatCode="#,##0.000">
                  <c:v>5.6214999999999993</c:v>
                </c:pt>
                <c:pt idx="4383" formatCode="#,##0.000">
                  <c:v>5.5125000000000002</c:v>
                </c:pt>
                <c:pt idx="4384" formatCode="#,##0.000">
                  <c:v>5.5169999999999995</c:v>
                </c:pt>
                <c:pt idx="4385" formatCode="#,##0.000">
                  <c:v>5.5210000000000008</c:v>
                </c:pt>
                <c:pt idx="4386" formatCode="#,##0.000">
                  <c:v>5.5209999999999999</c:v>
                </c:pt>
                <c:pt idx="4387" formatCode="#,##0.000">
                  <c:v>5.4444999999999997</c:v>
                </c:pt>
                <c:pt idx="4388" formatCode="#,##0.000">
                  <c:v>5.2995000000000001</c:v>
                </c:pt>
                <c:pt idx="4389" formatCode="#,##0.000">
                  <c:v>5.2439999999999998</c:v>
                </c:pt>
                <c:pt idx="4390" formatCode="#,##0.000">
                  <c:v>5.2504999999999997</c:v>
                </c:pt>
                <c:pt idx="4391" formatCode="#,##0.000">
                  <c:v>5.2424999999999997</c:v>
                </c:pt>
                <c:pt idx="4392" formatCode="#,##0.000">
                  <c:v>5.1470000000000002</c:v>
                </c:pt>
                <c:pt idx="4393" formatCode="#,##0.000">
                  <c:v>5.1025</c:v>
                </c:pt>
                <c:pt idx="4394" formatCode="#,##0.000">
                  <c:v>5.1760000000000002</c:v>
                </c:pt>
                <c:pt idx="4395" formatCode="#,##0.000">
                  <c:v>5.1074999999999999</c:v>
                </c:pt>
                <c:pt idx="4396" formatCode="#,##0.000">
                  <c:v>5.0875000000000004</c:v>
                </c:pt>
                <c:pt idx="4397" formatCode="#,##0.000">
                  <c:v>5.1099999999999994</c:v>
                </c:pt>
                <c:pt idx="4398" formatCode="#,##0.000">
                  <c:v>5.1390000000000002</c:v>
                </c:pt>
                <c:pt idx="4399" formatCode="#,##0.000">
                  <c:v>5.1304999999999996</c:v>
                </c:pt>
                <c:pt idx="4400" formatCode="#,##0.000">
                  <c:v>5.1159999999999997</c:v>
                </c:pt>
                <c:pt idx="4401" formatCode="#,##0.000">
                  <c:v>5.1204999999999998</c:v>
                </c:pt>
                <c:pt idx="4402" formatCode="#,##0.000">
                  <c:v>5.1775000000000002</c:v>
                </c:pt>
                <c:pt idx="4403" formatCode="#,##0.000">
                  <c:v>5.2204999999999995</c:v>
                </c:pt>
                <c:pt idx="4404" formatCode="#,##0.000">
                  <c:v>5.2155000000000005</c:v>
                </c:pt>
                <c:pt idx="4405" formatCode="#,##0.000">
                  <c:v>5.1555</c:v>
                </c:pt>
                <c:pt idx="4406" formatCode="#,##0.000">
                  <c:v>5.1269999999999998</c:v>
                </c:pt>
                <c:pt idx="4407" formatCode="#,##0.000">
                  <c:v>5.1745000000000001</c:v>
                </c:pt>
                <c:pt idx="4408" formatCode="#,##0.000">
                  <c:v>5.1479999999999997</c:v>
                </c:pt>
                <c:pt idx="4409" formatCode="#,##0.000">
                  <c:v>5.1180000000000003</c:v>
                </c:pt>
                <c:pt idx="4410" formatCode="#,##0.000">
                  <c:v>5.125</c:v>
                </c:pt>
                <c:pt idx="4411" formatCode="#,##0.000">
                  <c:v>5.1890000000000001</c:v>
                </c:pt>
                <c:pt idx="4412" formatCode="#,##0.000">
                  <c:v>5.2320000000000002</c:v>
                </c:pt>
                <c:pt idx="4413" formatCode="#,##0.000">
                  <c:v>5.2240000000000002</c:v>
                </c:pt>
                <c:pt idx="4414" formatCode="#,##0.000">
                  <c:v>5.1645000000000003</c:v>
                </c:pt>
                <c:pt idx="4415" formatCode="#,##0.000">
                  <c:v>5.27</c:v>
                </c:pt>
                <c:pt idx="4416" formatCode="#,##0.000">
                  <c:v>5.2690000000000001</c:v>
                </c:pt>
                <c:pt idx="4417" formatCode="#,##0.000">
                  <c:v>5.226</c:v>
                </c:pt>
                <c:pt idx="4418" formatCode="#,##0.000">
                  <c:v>5.2494999999999994</c:v>
                </c:pt>
                <c:pt idx="4419" formatCode="#,##0.000">
                  <c:v>5.1515000000000004</c:v>
                </c:pt>
                <c:pt idx="4420" formatCode="#,##0.000">
                  <c:v>5.1260000000000003</c:v>
                </c:pt>
                <c:pt idx="4421" formatCode="#,##0.000">
                  <c:v>5.1259999999999994</c:v>
                </c:pt>
                <c:pt idx="4422" formatCode="#,##0.000">
                  <c:v>5.1624999999999996</c:v>
                </c:pt>
                <c:pt idx="4423" formatCode="#,##0.000">
                  <c:v>5.093</c:v>
                </c:pt>
                <c:pt idx="4424" formatCode="#,##0.000">
                  <c:v>5.0860000000000003</c:v>
                </c:pt>
                <c:pt idx="4425" formatCode="#,##0.000">
                  <c:v>5.1274999999999995</c:v>
                </c:pt>
                <c:pt idx="4426" formatCode="#,##0.000">
                  <c:v>5.1185</c:v>
                </c:pt>
                <c:pt idx="4427" formatCode="#,##0.000">
                  <c:v>5.1974999999999998</c:v>
                </c:pt>
                <c:pt idx="4428" formatCode="#,##0.000">
                  <c:v>5.274</c:v>
                </c:pt>
                <c:pt idx="4429" formatCode="#,##0.000">
                  <c:v>5.3045</c:v>
                </c:pt>
                <c:pt idx="4430" formatCode="#,##0.000">
                  <c:v>5.2684999999999995</c:v>
                </c:pt>
                <c:pt idx="4431" formatCode="#,##0.000">
                  <c:v>5.3380000000000001</c:v>
                </c:pt>
                <c:pt idx="4432" formatCode="#,##0.000">
                  <c:v>5.3224999999999998</c:v>
                </c:pt>
                <c:pt idx="4433" formatCode="#,##0.000">
                  <c:v>5.3580000000000005</c:v>
                </c:pt>
                <c:pt idx="4434" formatCode="#,##0.000">
                  <c:v>5.2519999999999998</c:v>
                </c:pt>
                <c:pt idx="4435" formatCode="#,##0.000">
                  <c:v>5.2584999999999997</c:v>
                </c:pt>
                <c:pt idx="4436" formatCode="#,##0.000">
                  <c:v>5.3239999999999998</c:v>
                </c:pt>
                <c:pt idx="4437" formatCode="#,##0.000">
                  <c:v>5.2684999999999995</c:v>
                </c:pt>
                <c:pt idx="4438" formatCode="#,##0.000">
                  <c:v>5.3689999999999998</c:v>
                </c:pt>
                <c:pt idx="4439" formatCode="#,##0.000">
                  <c:v>5.3130000000000006</c:v>
                </c:pt>
                <c:pt idx="4440" formatCode="#,##0.000">
                  <c:v>5.3119999999999994</c:v>
                </c:pt>
                <c:pt idx="4441" formatCode="#,##0.000">
                  <c:v>5.2629999999999999</c:v>
                </c:pt>
                <c:pt idx="4442" formatCode="#,##0.000">
                  <c:v>5.2215000000000007</c:v>
                </c:pt>
                <c:pt idx="4443" formatCode="#,##0.000">
                  <c:v>5.2475000000000005</c:v>
                </c:pt>
                <c:pt idx="4444" formatCode="#,##0.000">
                  <c:v>5.3165000000000004</c:v>
                </c:pt>
                <c:pt idx="4445" formatCode="#,##0.000">
                  <c:v>5.3765000000000001</c:v>
                </c:pt>
                <c:pt idx="4446" formatCode="#,##0.000">
                  <c:v>5.3864999999999998</c:v>
                </c:pt>
                <c:pt idx="4447" formatCode="#,##0.000">
                  <c:v>5.2910000000000004</c:v>
                </c:pt>
                <c:pt idx="4448" formatCode="#,##0.000">
                  <c:v>5.2404999999999999</c:v>
                </c:pt>
                <c:pt idx="4449" formatCode="#,##0.000">
                  <c:v>5.2955000000000005</c:v>
                </c:pt>
                <c:pt idx="4450" formatCode="#,##0.000">
                  <c:v>5.3279999999999994</c:v>
                </c:pt>
                <c:pt idx="4451" formatCode="#,##0.000">
                  <c:v>5.3754999999999997</c:v>
                </c:pt>
                <c:pt idx="4452" formatCode="#,##0.000">
                  <c:v>5.2370000000000001</c:v>
                </c:pt>
                <c:pt idx="4453" formatCode="#,##0.000">
                  <c:v>5.1240000000000006</c:v>
                </c:pt>
                <c:pt idx="4454" formatCode="#,##0.000">
                  <c:v>4.9329999999999998</c:v>
                </c:pt>
                <c:pt idx="4455" formatCode="#,##0.000">
                  <c:v>4.9649999999999999</c:v>
                </c:pt>
                <c:pt idx="4456" formatCode="#,##0.000">
                  <c:v>5.0190000000000001</c:v>
                </c:pt>
                <c:pt idx="4457" formatCode="#,##0.000">
                  <c:v>4.9965000000000002</c:v>
                </c:pt>
                <c:pt idx="4458" formatCode="#,##0.000">
                  <c:v>5.1385000000000005</c:v>
                </c:pt>
                <c:pt idx="4459" formatCode="#,##0.000">
                  <c:v>5.1260000000000003</c:v>
                </c:pt>
                <c:pt idx="4460" formatCode="#,##0.000">
                  <c:v>5.1980000000000004</c:v>
                </c:pt>
                <c:pt idx="4461" formatCode="#,##0.000">
                  <c:v>5.1735000000000007</c:v>
                </c:pt>
                <c:pt idx="4462" formatCode="#,##0.000">
                  <c:v>5.1605000000000008</c:v>
                </c:pt>
                <c:pt idx="4463" formatCode="#,##0.000">
                  <c:v>5.1840000000000002</c:v>
                </c:pt>
                <c:pt idx="4464" formatCode="#,##0.000">
                  <c:v>5.0904999999999996</c:v>
                </c:pt>
                <c:pt idx="4465" formatCode="#,##0.000">
                  <c:v>5.0175000000000001</c:v>
                </c:pt>
                <c:pt idx="4466" formatCode="#,##0.000">
                  <c:v>5.0555000000000003</c:v>
                </c:pt>
                <c:pt idx="4467" formatCode="#,##0.000">
                  <c:v>4.9915000000000003</c:v>
                </c:pt>
                <c:pt idx="4468" formatCode="#,##0.000">
                  <c:v>4.7829999999999995</c:v>
                </c:pt>
                <c:pt idx="4469" formatCode="#,##0.000">
                  <c:v>4.6494999999999997</c:v>
                </c:pt>
                <c:pt idx="4470" formatCode="#,##0.000">
                  <c:v>4.5895000000000001</c:v>
                </c:pt>
                <c:pt idx="4471" formatCode="#,##0.000">
                  <c:v>4.5880000000000001</c:v>
                </c:pt>
                <c:pt idx="4472" formatCode="#,##0.000">
                  <c:v>4.5749999999999993</c:v>
                </c:pt>
                <c:pt idx="4473" formatCode="#,##0.000">
                  <c:v>4.4845000000000006</c:v>
                </c:pt>
                <c:pt idx="4474" formatCode="#,##0.000">
                  <c:v>4.5510000000000002</c:v>
                </c:pt>
                <c:pt idx="4475" formatCode="#,##0.000">
                  <c:v>4.5765000000000002</c:v>
                </c:pt>
                <c:pt idx="4476" formatCode="#,##0.000">
                  <c:v>4.657</c:v>
                </c:pt>
                <c:pt idx="4477" formatCode="#,##0.000">
                  <c:v>4.5214999999999996</c:v>
                </c:pt>
                <c:pt idx="4478" formatCode="#,##0.000">
                  <c:v>4.5529999999999999</c:v>
                </c:pt>
                <c:pt idx="4479" formatCode="#,##0.000">
                  <c:v>4.8075000000000001</c:v>
                </c:pt>
                <c:pt idx="4480" formatCode="#,##0.000">
                  <c:v>4.8710000000000004</c:v>
                </c:pt>
                <c:pt idx="4481" formatCode="#,##0.000">
                  <c:v>4.9000000000000004</c:v>
                </c:pt>
                <c:pt idx="4482" formatCode="#,##0.000">
                  <c:v>4.9239999999999995</c:v>
                </c:pt>
                <c:pt idx="4483" formatCode="#,##0.000">
                  <c:v>4.9675000000000002</c:v>
                </c:pt>
                <c:pt idx="4484" formatCode="#,##0.000">
                  <c:v>5.016</c:v>
                </c:pt>
                <c:pt idx="4485" formatCode="#,##0.000">
                  <c:v>5.0084999999999997</c:v>
                </c:pt>
                <c:pt idx="4486" formatCode="#,##0.000">
                  <c:v>4.9894999999999996</c:v>
                </c:pt>
                <c:pt idx="4487" formatCode="#,##0.000">
                  <c:v>4.9474999999999998</c:v>
                </c:pt>
                <c:pt idx="4488" formatCode="#,##0.000">
                  <c:v>4.9405000000000001</c:v>
                </c:pt>
                <c:pt idx="4489" formatCode="#,##0.000">
                  <c:v>4.9510000000000005</c:v>
                </c:pt>
                <c:pt idx="4490" formatCode="#,##0.000">
                  <c:v>4.9850000000000003</c:v>
                </c:pt>
                <c:pt idx="4491" formatCode="#,##0.000">
                  <c:v>5.0475000000000003</c:v>
                </c:pt>
                <c:pt idx="4492" formatCode="#,##0.000">
                  <c:v>5.0335000000000001</c:v>
                </c:pt>
                <c:pt idx="4493" formatCode="#,##0.000">
                  <c:v>4.9809999999999999</c:v>
                </c:pt>
                <c:pt idx="4494" formatCode="#,##0.000">
                  <c:v>4.9845000000000006</c:v>
                </c:pt>
                <c:pt idx="4495" formatCode="#,##0.000">
                  <c:v>4.9090000000000007</c:v>
                </c:pt>
                <c:pt idx="4496" formatCode="#,##0.000">
                  <c:v>4.9059999999999997</c:v>
                </c:pt>
                <c:pt idx="4497" formatCode="#,##0.000">
                  <c:v>4.9039999999999999</c:v>
                </c:pt>
                <c:pt idx="4498" formatCode="#,##0.000">
                  <c:v>4.8804999999999996</c:v>
                </c:pt>
                <c:pt idx="4499" formatCode="#,##0.000">
                  <c:v>4.9115000000000002</c:v>
                </c:pt>
                <c:pt idx="4500" formatCode="#,##0.000">
                  <c:v>4.9565000000000001</c:v>
                </c:pt>
                <c:pt idx="4501" formatCode="#,##0.000">
                  <c:v>5.0045000000000002</c:v>
                </c:pt>
                <c:pt idx="4502" formatCode="#,##0.000">
                  <c:v>4.9915000000000003</c:v>
                </c:pt>
                <c:pt idx="4503" formatCode="#,##0.000">
                  <c:v>5.0649999999999995</c:v>
                </c:pt>
                <c:pt idx="4504" formatCode="#,##0.000">
                  <c:v>5.1340000000000003</c:v>
                </c:pt>
                <c:pt idx="4505" formatCode="#,##0.000">
                  <c:v>5.1459999999999999</c:v>
                </c:pt>
                <c:pt idx="4506" formatCode="#,##0.000">
                  <c:v>5.1370000000000005</c:v>
                </c:pt>
                <c:pt idx="4507" formatCode="#,##0.000">
                  <c:v>5.1825000000000001</c:v>
                </c:pt>
                <c:pt idx="4508" formatCode="#,##0.000">
                  <c:v>5.1210000000000004</c:v>
                </c:pt>
                <c:pt idx="4509" formatCode="#,##0.000">
                  <c:v>5.1244999999999994</c:v>
                </c:pt>
                <c:pt idx="4510" formatCode="#,##0.000">
                  <c:v>5.0229999999999997</c:v>
                </c:pt>
                <c:pt idx="4511" formatCode="#,##0.000">
                  <c:v>4.9514999999999993</c:v>
                </c:pt>
                <c:pt idx="4512" formatCode="#,##0.000">
                  <c:v>5.0075000000000003</c:v>
                </c:pt>
                <c:pt idx="4513" formatCode="#,##0.000">
                  <c:v>5.0715000000000003</c:v>
                </c:pt>
                <c:pt idx="4514" formatCode="#,##0.000">
                  <c:v>5.0715000000000003</c:v>
                </c:pt>
                <c:pt idx="4515" formatCode="#,##0.000">
                  <c:v>5.1360000000000001</c:v>
                </c:pt>
                <c:pt idx="4516" formatCode="#,##0.000">
                  <c:v>5.0794999999999995</c:v>
                </c:pt>
                <c:pt idx="4517" formatCode="#,##0.000">
                  <c:v>5.1430000000000007</c:v>
                </c:pt>
                <c:pt idx="4518" formatCode="#,##0.000">
                  <c:v>5.2229999999999999</c:v>
                </c:pt>
                <c:pt idx="4519" formatCode="#,##0.000">
                  <c:v>5.2210000000000001</c:v>
                </c:pt>
                <c:pt idx="4520" formatCode="#,##0.000">
                  <c:v>5.0975000000000001</c:v>
                </c:pt>
                <c:pt idx="4521" formatCode="#,##0.000">
                  <c:v>5.0999999999999996</c:v>
                </c:pt>
                <c:pt idx="4522" formatCode="#,##0.000">
                  <c:v>5.0984999999999996</c:v>
                </c:pt>
                <c:pt idx="4523" formatCode="#,##0.000">
                  <c:v>5.0664999999999996</c:v>
                </c:pt>
                <c:pt idx="4524" formatCode="#,##0.000">
                  <c:v>5.1204999999999998</c:v>
                </c:pt>
                <c:pt idx="4525" formatCode="#,##0.000">
                  <c:v>5.1935000000000002</c:v>
                </c:pt>
                <c:pt idx="4526" formatCode="#,##0.000">
                  <c:v>5.1854999999999993</c:v>
                </c:pt>
                <c:pt idx="4527" formatCode="#,##0.000">
                  <c:v>5.1459999999999999</c:v>
                </c:pt>
                <c:pt idx="4528" formatCode="#,##0.000">
                  <c:v>5.1645000000000003</c:v>
                </c:pt>
                <c:pt idx="4529" formatCode="#,##0.000">
                  <c:v>5.1479999999999997</c:v>
                </c:pt>
                <c:pt idx="4530" formatCode="#,##0.000">
                  <c:v>5.1775000000000002</c:v>
                </c:pt>
                <c:pt idx="4531" formatCode="#,##0.000">
                  <c:v>5.1295000000000002</c:v>
                </c:pt>
                <c:pt idx="4532" formatCode="#,##0.000">
                  <c:v>5.2084999999999999</c:v>
                </c:pt>
                <c:pt idx="4533" formatCode="#,##0.000">
                  <c:v>5.2584999999999997</c:v>
                </c:pt>
                <c:pt idx="4534" formatCode="#,##0.000">
                  <c:v>5.2360000000000007</c:v>
                </c:pt>
                <c:pt idx="4535" formatCode="#,##0.000">
                  <c:v>5.2439999999999998</c:v>
                </c:pt>
                <c:pt idx="4536" formatCode="#,##0.000">
                  <c:v>5.242</c:v>
                </c:pt>
                <c:pt idx="4537" formatCode="#,##0.000">
                  <c:v>5.2839999999999998</c:v>
                </c:pt>
                <c:pt idx="4538" formatCode="#,##0.000">
                  <c:v>5.2784999999999993</c:v>
                </c:pt>
                <c:pt idx="4539" formatCode="#,##0.000">
                  <c:v>5.3834999999999997</c:v>
                </c:pt>
                <c:pt idx="4540" formatCode="#,##0.000">
                  <c:v>5.3724999999999996</c:v>
                </c:pt>
                <c:pt idx="4541" formatCode="#,##0.000">
                  <c:v>5.3710000000000004</c:v>
                </c:pt>
                <c:pt idx="4542" formatCode="#,##0.000">
                  <c:v>5.3644999999999996</c:v>
                </c:pt>
                <c:pt idx="4543" formatCode="#,##0.000">
                  <c:v>5.2984999999999998</c:v>
                </c:pt>
                <c:pt idx="4544" formatCode="#,##0.000">
                  <c:v>5.2880000000000003</c:v>
                </c:pt>
                <c:pt idx="4545" formatCode="#,##0.000">
                  <c:v>5.29</c:v>
                </c:pt>
                <c:pt idx="4546" formatCode="#,##0.000">
                  <c:v>5.3205</c:v>
                </c:pt>
                <c:pt idx="4547" formatCode="#,##0.000">
                  <c:v>5.35</c:v>
                </c:pt>
                <c:pt idx="4548" formatCode="#,##0.000">
                  <c:v>5.3895</c:v>
                </c:pt>
                <c:pt idx="4549" formatCode="#,##0.000">
                  <c:v>5.3190000000000008</c:v>
                </c:pt>
                <c:pt idx="4550" formatCode="#,##0.000">
                  <c:v>5.3155000000000001</c:v>
                </c:pt>
                <c:pt idx="4551" formatCode="#,##0.000">
                  <c:v>5.3390000000000004</c:v>
                </c:pt>
                <c:pt idx="4552" formatCode="#,##0.000">
                  <c:v>5.3164999999999996</c:v>
                </c:pt>
                <c:pt idx="4553" formatCode="#,##0.000">
                  <c:v>5.3034999999999997</c:v>
                </c:pt>
                <c:pt idx="4554" formatCode="#,##0.000">
                  <c:v>5.4015000000000004</c:v>
                </c:pt>
                <c:pt idx="4555" formatCode="#,##0.000">
                  <c:v>5.3759999999999994</c:v>
                </c:pt>
                <c:pt idx="4556" formatCode="#,##0.000">
                  <c:v>5.4179999999999993</c:v>
                </c:pt>
                <c:pt idx="4557" formatCode="#,##0.000">
                  <c:v>5.4414999999999996</c:v>
                </c:pt>
                <c:pt idx="4558" formatCode="#,##0.000">
                  <c:v>5.4864999999999995</c:v>
                </c:pt>
                <c:pt idx="4559" formatCode="#,##0.000">
                  <c:v>5.4719999999999995</c:v>
                </c:pt>
                <c:pt idx="4560" formatCode="#,##0.000">
                  <c:v>5.5105000000000004</c:v>
                </c:pt>
                <c:pt idx="4561" formatCode="#,##0.000">
                  <c:v>5.5455000000000005</c:v>
                </c:pt>
                <c:pt idx="4562" formatCode="#,##0.000">
                  <c:v>5.5655000000000001</c:v>
                </c:pt>
                <c:pt idx="4563" formatCode="#,##0.000">
                  <c:v>5.5514999999999999</c:v>
                </c:pt>
                <c:pt idx="4564" formatCode="#,##0.000">
                  <c:v>5.5495000000000001</c:v>
                </c:pt>
                <c:pt idx="4565" formatCode="#,##0.000">
                  <c:v>5.5045000000000002</c:v>
                </c:pt>
                <c:pt idx="4566" formatCode="#,##0.000">
                  <c:v>5.5854999999999997</c:v>
                </c:pt>
                <c:pt idx="4567" formatCode="#,##0.000">
                  <c:v>5.5030000000000001</c:v>
                </c:pt>
                <c:pt idx="4568" formatCode="#,##0.000">
                  <c:v>5.4265000000000008</c:v>
                </c:pt>
                <c:pt idx="4569" formatCode="#,##0.000">
                  <c:v>5.4380000000000006</c:v>
                </c:pt>
                <c:pt idx="4570" formatCode="#,##0.000">
                  <c:v>5.3584999999999994</c:v>
                </c:pt>
                <c:pt idx="4571" formatCode="#,##0.000">
                  <c:v>5.3450000000000006</c:v>
                </c:pt>
                <c:pt idx="4572" formatCode="#,##0.000">
                  <c:v>5.3975</c:v>
                </c:pt>
                <c:pt idx="4573" formatCode="#,##0.000">
                  <c:v>5.4350000000000005</c:v>
                </c:pt>
                <c:pt idx="4574" formatCode="#,##0.000">
                  <c:v>5.4625000000000004</c:v>
                </c:pt>
                <c:pt idx="4575" formatCode="#,##0.000">
                  <c:v>5.476</c:v>
                </c:pt>
                <c:pt idx="4576" formatCode="#,##0.000">
                  <c:v>5.4544999999999995</c:v>
                </c:pt>
                <c:pt idx="4577" formatCode="#,##0.000">
                  <c:v>5.4314999999999998</c:v>
                </c:pt>
                <c:pt idx="4578" formatCode="#,##0.000">
                  <c:v>5.4625000000000004</c:v>
                </c:pt>
                <c:pt idx="4579" formatCode="#,##0.000">
                  <c:v>5.4525000000000006</c:v>
                </c:pt>
                <c:pt idx="4580" formatCode="#,##0.000">
                  <c:v>5.4834999999999994</c:v>
                </c:pt>
                <c:pt idx="4581" formatCode="#,##0.000">
                  <c:v>5.5465</c:v>
                </c:pt>
                <c:pt idx="4582" formatCode="#,##0.000">
                  <c:v>5.5265000000000004</c:v>
                </c:pt>
                <c:pt idx="4583" formatCode="#,##0.000">
                  <c:v>5.4510000000000005</c:v>
                </c:pt>
                <c:pt idx="4584" formatCode="#,##0.000">
                  <c:v>5.4610000000000003</c:v>
                </c:pt>
                <c:pt idx="4585" formatCode="#,##0.000">
                  <c:v>5.5165000000000006</c:v>
                </c:pt>
                <c:pt idx="4586" formatCode="#,##0.000">
                  <c:v>5.5344999999999995</c:v>
                </c:pt>
                <c:pt idx="4587" formatCode="#,##0.000">
                  <c:v>5.5670000000000002</c:v>
                </c:pt>
                <c:pt idx="4588" formatCode="#,##0.000">
                  <c:v>5.6754999999999995</c:v>
                </c:pt>
                <c:pt idx="4589" formatCode="#,##0.000">
                  <c:v>5.6875</c:v>
                </c:pt>
                <c:pt idx="4590" formatCode="#,##0.000">
                  <c:v>5.6739999999999995</c:v>
                </c:pt>
                <c:pt idx="4591" formatCode="#,##0.000">
                  <c:v>5.6820000000000004</c:v>
                </c:pt>
                <c:pt idx="4592" formatCode="#,##0.000">
                  <c:v>5.6684999999999999</c:v>
                </c:pt>
                <c:pt idx="4593" formatCode="#,##0.000">
                  <c:v>5.6</c:v>
                </c:pt>
                <c:pt idx="4594" formatCode="#,##0.000">
                  <c:v>5.5940000000000003</c:v>
                </c:pt>
                <c:pt idx="4595" formatCode="#,##0.000">
                  <c:v>5.5559999999999992</c:v>
                </c:pt>
                <c:pt idx="4596" formatCode="#,##0.000">
                  <c:v>5.5860000000000003</c:v>
                </c:pt>
                <c:pt idx="4597" formatCode="#,##0.000">
                  <c:v>5.585</c:v>
                </c:pt>
                <c:pt idx="4598" formatCode="#,##0.000">
                  <c:v>5.649</c:v>
                </c:pt>
                <c:pt idx="4599" formatCode="#,##0.000">
                  <c:v>5.7115</c:v>
                </c:pt>
                <c:pt idx="4600" formatCode="#,##0.000">
                  <c:v>5.6414999999999997</c:v>
                </c:pt>
                <c:pt idx="4601" formatCode="#,##0.000">
                  <c:v>5.6505000000000001</c:v>
                </c:pt>
                <c:pt idx="4602" formatCode="#,##0.000">
                  <c:v>5.5285000000000002</c:v>
                </c:pt>
                <c:pt idx="4603" formatCode="#,##0.000">
                  <c:v>5.4210000000000003</c:v>
                </c:pt>
                <c:pt idx="4604" formatCode="#,##0.000">
                  <c:v>5.4915000000000003</c:v>
                </c:pt>
                <c:pt idx="4605" formatCode="#,##0.000">
                  <c:v>5.4329999999999998</c:v>
                </c:pt>
                <c:pt idx="4606" formatCode="#,##0.000">
                  <c:v>5.4405000000000001</c:v>
                </c:pt>
                <c:pt idx="4607" formatCode="#,##0.000">
                  <c:v>5.4220000000000006</c:v>
                </c:pt>
                <c:pt idx="4608" formatCode="#,##0.000">
                  <c:v>5.4950000000000001</c:v>
                </c:pt>
                <c:pt idx="4609" formatCode="#,##0.000">
                  <c:v>5.5169999999999995</c:v>
                </c:pt>
                <c:pt idx="4610" formatCode="#,##0.000">
                  <c:v>5.5630000000000006</c:v>
                </c:pt>
                <c:pt idx="4611" formatCode="#,##0.000">
                  <c:v>5.5640000000000001</c:v>
                </c:pt>
                <c:pt idx="4612" formatCode="#,##0.000">
                  <c:v>5.4515000000000002</c:v>
                </c:pt>
                <c:pt idx="4613" formatCode="#,##0.000">
                  <c:v>5.5114999999999998</c:v>
                </c:pt>
                <c:pt idx="4614" formatCode="#,##0.000">
                  <c:v>5.4834999999999994</c:v>
                </c:pt>
                <c:pt idx="4615" formatCode="#,##0.000">
                  <c:v>5.4480000000000004</c:v>
                </c:pt>
                <c:pt idx="4616" formatCode="#,##0.000">
                  <c:v>5.5425000000000004</c:v>
                </c:pt>
                <c:pt idx="4617" formatCode="#,##0.000">
                  <c:v>5.5419999999999998</c:v>
                </c:pt>
                <c:pt idx="4618" formatCode="#,##0.000">
                  <c:v>5.4020000000000001</c:v>
                </c:pt>
                <c:pt idx="4619" formatCode="#,##0.000">
                  <c:v>5.4450000000000003</c:v>
                </c:pt>
                <c:pt idx="4620" formatCode="#,##0.000">
                  <c:v>5.4684999999999997</c:v>
                </c:pt>
                <c:pt idx="4621" formatCode="#,##0.000">
                  <c:v>5.383</c:v>
                </c:pt>
                <c:pt idx="4622" formatCode="#,##0.000">
                  <c:v>5.391</c:v>
                </c:pt>
                <c:pt idx="4623" formatCode="#,##0.000">
                  <c:v>5.367</c:v>
                </c:pt>
                <c:pt idx="4624" formatCode="#,##0.000">
                  <c:v>5.3550000000000004</c:v>
                </c:pt>
                <c:pt idx="4625" formatCode="#,##0.000">
                  <c:v>5.2230000000000008</c:v>
                </c:pt>
                <c:pt idx="4626" formatCode="#,##0.000">
                  <c:v>5.1769999999999996</c:v>
                </c:pt>
                <c:pt idx="4627" formatCode="#,##0.000">
                  <c:v>5.25</c:v>
                </c:pt>
                <c:pt idx="4628" formatCode="#,##0.000">
                  <c:v>5.1950000000000003</c:v>
                </c:pt>
                <c:pt idx="4629" formatCode="#,##0.000">
                  <c:v>5.1974999999999998</c:v>
                </c:pt>
                <c:pt idx="4630" formatCode="#,##0.000">
                  <c:v>5.2324999999999999</c:v>
                </c:pt>
                <c:pt idx="4631" formatCode="#,##0.000">
                  <c:v>5.1805000000000003</c:v>
                </c:pt>
                <c:pt idx="4632" formatCode="#,##0.000">
                  <c:v>5.2465000000000002</c:v>
                </c:pt>
                <c:pt idx="4633" formatCode="#,##0.000">
                  <c:v>5.2195</c:v>
                </c:pt>
                <c:pt idx="4634" formatCode="#,##0.000">
                  <c:v>5.2349999999999994</c:v>
                </c:pt>
                <c:pt idx="4635" formatCode="#,##0.000">
                  <c:v>5.117</c:v>
                </c:pt>
                <c:pt idx="4636" formatCode="#,##0.000">
                  <c:v>5.0644999999999998</c:v>
                </c:pt>
                <c:pt idx="4637" formatCode="#,##0.000">
                  <c:v>5.0135000000000005</c:v>
                </c:pt>
                <c:pt idx="4638" formatCode="#,##0.000">
                  <c:v>5.0305</c:v>
                </c:pt>
                <c:pt idx="4639" formatCode="#,##0.000">
                  <c:v>5.0090000000000003</c:v>
                </c:pt>
                <c:pt idx="4640" formatCode="#,##0.000">
                  <c:v>5.0519999999999996</c:v>
                </c:pt>
                <c:pt idx="4641" formatCode="#,##0.000">
                  <c:v>5.0205000000000002</c:v>
                </c:pt>
                <c:pt idx="4642" formatCode="#,##0.000">
                  <c:v>5.0269999999999992</c:v>
                </c:pt>
                <c:pt idx="4643" formatCode="#,##0.000">
                  <c:v>5.0429999999999993</c:v>
                </c:pt>
                <c:pt idx="4644" formatCode="#,##0.000">
                  <c:v>5.1255000000000006</c:v>
                </c:pt>
                <c:pt idx="4645" formatCode="#,##0.000">
                  <c:v>5.0939999999999994</c:v>
                </c:pt>
                <c:pt idx="4646" formatCode="#,##0.000">
                  <c:v>5.1255000000000006</c:v>
                </c:pt>
                <c:pt idx="4647" formatCode="#,##0.000">
                  <c:v>5.0950000000000006</c:v>
                </c:pt>
                <c:pt idx="4648" formatCode="#,##0.000">
                  <c:v>5.1050000000000004</c:v>
                </c:pt>
                <c:pt idx="4649" formatCode="#,##0.000">
                  <c:v>5.1760000000000002</c:v>
                </c:pt>
                <c:pt idx="4650" formatCode="#,##0.000">
                  <c:v>5.1754999999999995</c:v>
                </c:pt>
                <c:pt idx="4651" formatCode="#,##0.000">
                  <c:v>5.157</c:v>
                </c:pt>
                <c:pt idx="4652" formatCode="#,##0.000">
                  <c:v>5.0834999999999999</c:v>
                </c:pt>
                <c:pt idx="4653" formatCode="#,##0.000">
                  <c:v>5.1050000000000004</c:v>
                </c:pt>
                <c:pt idx="4654" formatCode="#,##0.000">
                  <c:v>5.1520000000000001</c:v>
                </c:pt>
                <c:pt idx="4655" formatCode="#,##0.000">
                  <c:v>5.2309999999999999</c:v>
                </c:pt>
                <c:pt idx="4656" formatCode="#,##0.000">
                  <c:v>5.2874999999999996</c:v>
                </c:pt>
                <c:pt idx="4657" formatCode="#,##0.000">
                  <c:v>5.3420000000000005</c:v>
                </c:pt>
                <c:pt idx="4658" formatCode="#,##0.000">
                  <c:v>5.3130000000000006</c:v>
                </c:pt>
                <c:pt idx="4659" formatCode="#,##0.000">
                  <c:v>5.282</c:v>
                </c:pt>
                <c:pt idx="4660" formatCode="#,##0.000">
                  <c:v>5.2765000000000004</c:v>
                </c:pt>
                <c:pt idx="4661" formatCode="#,##0.000">
                  <c:v>5.2814999999999994</c:v>
                </c:pt>
                <c:pt idx="4662" formatCode="#,##0.000">
                  <c:v>5.3265000000000002</c:v>
                </c:pt>
                <c:pt idx="4663" formatCode="#,##0.000">
                  <c:v>5.3104999999999993</c:v>
                </c:pt>
                <c:pt idx="4664" formatCode="#,##0.000">
                  <c:v>5.2409999999999997</c:v>
                </c:pt>
                <c:pt idx="4665" formatCode="#,##0.000">
                  <c:v>5.2309999999999999</c:v>
                </c:pt>
                <c:pt idx="4666" formatCode="#,##0.000">
                  <c:v>5.2095000000000002</c:v>
                </c:pt>
                <c:pt idx="4667" formatCode="#,##0.000">
                  <c:v>5.3090000000000002</c:v>
                </c:pt>
                <c:pt idx="4668" formatCode="#,##0.000">
                  <c:v>5.3685</c:v>
                </c:pt>
                <c:pt idx="4669" formatCode="#,##0.000">
                  <c:v>5.3420000000000005</c:v>
                </c:pt>
                <c:pt idx="4670" formatCode="#,##0.000">
                  <c:v>5.3285</c:v>
                </c:pt>
                <c:pt idx="4671" formatCode="#,##0.000">
                  <c:v>5.3285</c:v>
                </c:pt>
                <c:pt idx="4672" formatCode="#,##0.000">
                  <c:v>5.2729999999999997</c:v>
                </c:pt>
                <c:pt idx="4673" formatCode="#,##0.000">
                  <c:v>5.3075000000000001</c:v>
                </c:pt>
                <c:pt idx="4674" formatCode="#,##0.000">
                  <c:v>5.4109999999999996</c:v>
                </c:pt>
                <c:pt idx="4675" formatCode="#,##0.000">
                  <c:v>5.4950000000000001</c:v>
                </c:pt>
                <c:pt idx="4676" formatCode="#,##0.000">
                  <c:v>5.4539999999999997</c:v>
                </c:pt>
                <c:pt idx="4677" formatCode="#,##0.000">
                  <c:v>5.4184999999999999</c:v>
                </c:pt>
                <c:pt idx="4678" formatCode="#,##0.000">
                  <c:v>5.4819999999999993</c:v>
                </c:pt>
                <c:pt idx="4679" formatCode="#,##0.000">
                  <c:v>5.4664999999999999</c:v>
                </c:pt>
                <c:pt idx="4680" formatCode="#,##0.000">
                  <c:v>5.4139999999999997</c:v>
                </c:pt>
                <c:pt idx="4681" formatCode="#,##0.000">
                  <c:v>5.3605</c:v>
                </c:pt>
                <c:pt idx="4682" formatCode="#,##0.000">
                  <c:v>5.2944999999999993</c:v>
                </c:pt>
                <c:pt idx="4683" formatCode="#,##0.000">
                  <c:v>5.3494999999999999</c:v>
                </c:pt>
                <c:pt idx="4684" formatCode="#,##0.000">
                  <c:v>5.4130000000000003</c:v>
                </c:pt>
                <c:pt idx="4685" formatCode="#,##0.000">
                  <c:v>5.43</c:v>
                </c:pt>
                <c:pt idx="4686" formatCode="#,##0.000">
                  <c:v>5.4340000000000002</c:v>
                </c:pt>
                <c:pt idx="4687" formatCode="#,##0.000">
                  <c:v>5.3250000000000002</c:v>
                </c:pt>
                <c:pt idx="4688" formatCode="#,##0.000">
                  <c:v>5.3014999999999999</c:v>
                </c:pt>
                <c:pt idx="4689" formatCode="#,##0.000">
                  <c:v>5.2145000000000001</c:v>
                </c:pt>
                <c:pt idx="4690" formatCode="#,##0.000">
                  <c:v>5.2014999999999993</c:v>
                </c:pt>
                <c:pt idx="4691" formatCode="#,##0.000">
                  <c:v>5.1645000000000003</c:v>
                </c:pt>
                <c:pt idx="4692" formatCode="#,##0.000">
                  <c:v>5.24</c:v>
                </c:pt>
                <c:pt idx="4693" formatCode="#,##0.000">
                  <c:v>5.3290000000000006</c:v>
                </c:pt>
                <c:pt idx="4694" formatCode="#,##0.000">
                  <c:v>5.1289999999999996</c:v>
                </c:pt>
                <c:pt idx="4695" formatCode="#,##0.000">
                  <c:v>5.2859999999999996</c:v>
                </c:pt>
                <c:pt idx="4696" formatCode="#,##0.000">
                  <c:v>5.2844999999999995</c:v>
                </c:pt>
                <c:pt idx="4697" formatCode="#,##0.000">
                  <c:v>5.2810000000000006</c:v>
                </c:pt>
                <c:pt idx="4698" formatCode="#,##0.000">
                  <c:v>5.2780000000000005</c:v>
                </c:pt>
                <c:pt idx="4699" formatCode="#,##0.000">
                  <c:v>5.234</c:v>
                </c:pt>
                <c:pt idx="4700" formatCode="#,##0.000">
                  <c:v>5.2004999999999999</c:v>
                </c:pt>
                <c:pt idx="4701" formatCode="#,##0.000">
                  <c:v>5.2040000000000006</c:v>
                </c:pt>
                <c:pt idx="4702" formatCode="#,##0.000">
                  <c:v>5.2160000000000002</c:v>
                </c:pt>
                <c:pt idx="4703" formatCode="#,##0.000">
                  <c:v>5.2185000000000006</c:v>
                </c:pt>
                <c:pt idx="4704" formatCode="#,##0.000">
                  <c:v>5.3304999999999998</c:v>
                </c:pt>
                <c:pt idx="4705" formatCode="#,##0.000">
                  <c:v>5.306</c:v>
                </c:pt>
                <c:pt idx="4706" formatCode="#,##0.000">
                  <c:v>5.2995000000000001</c:v>
                </c:pt>
                <c:pt idx="4707" formatCode="#,##0.000">
                  <c:v>5.3250000000000002</c:v>
                </c:pt>
                <c:pt idx="4708" formatCode="#,##0.000">
                  <c:v>5.3624999999999998</c:v>
                </c:pt>
                <c:pt idx="4709" formatCode="#,##0.000">
                  <c:v>5.4380000000000006</c:v>
                </c:pt>
                <c:pt idx="4710" formatCode="#,##0.000">
                  <c:v>5.4540000000000006</c:v>
                </c:pt>
                <c:pt idx="4711" formatCode="#,##0.000">
                  <c:v>5.4005000000000001</c:v>
                </c:pt>
                <c:pt idx="4712" formatCode="#,##0.000">
                  <c:v>5.4085000000000001</c:v>
                </c:pt>
                <c:pt idx="4713" formatCode="#,##0.000">
                  <c:v>5.4254999999999995</c:v>
                </c:pt>
                <c:pt idx="4714" formatCode="#,##0.000">
                  <c:v>5.5010000000000003</c:v>
                </c:pt>
                <c:pt idx="4715" formatCode="#,##0.000">
                  <c:v>5.6219999999999999</c:v>
                </c:pt>
                <c:pt idx="4716" formatCode="#,##0.000">
                  <c:v>5.569</c:v>
                </c:pt>
                <c:pt idx="4717" formatCode="#,##0.000">
                  <c:v>5.5380000000000003</c:v>
                </c:pt>
                <c:pt idx="4718" formatCode="#,##0.000">
                  <c:v>5.5824999999999996</c:v>
                </c:pt>
                <c:pt idx="4719" formatCode="#,##0.000">
                  <c:v>5.6284999999999998</c:v>
                </c:pt>
                <c:pt idx="4720" formatCode="#,##0.000">
                  <c:v>5.66</c:v>
                </c:pt>
                <c:pt idx="4721" formatCode="#,##0.000">
                  <c:v>5.6455000000000002</c:v>
                </c:pt>
                <c:pt idx="4722" formatCode="#,##0.000">
                  <c:v>5.6434999999999995</c:v>
                </c:pt>
                <c:pt idx="4723" formatCode="#,##0.000">
                  <c:v>5.64</c:v>
                </c:pt>
                <c:pt idx="4724" formatCode="#,##0.000">
                  <c:v>5.6899999999999995</c:v>
                </c:pt>
                <c:pt idx="4725" formatCode="#,##0.000">
                  <c:v>5.7154999999999996</c:v>
                </c:pt>
                <c:pt idx="4726" formatCode="#,##0.000">
                  <c:v>5.74</c:v>
                </c:pt>
                <c:pt idx="4727" formatCode="#,##0.000">
                  <c:v>5.7050000000000001</c:v>
                </c:pt>
                <c:pt idx="4728" formatCode="#,##0.000">
                  <c:v>5.7484999999999999</c:v>
                </c:pt>
                <c:pt idx="4729" formatCode="#,##0.000">
                  <c:v>5.7859999999999996</c:v>
                </c:pt>
                <c:pt idx="4730" formatCode="#,##0.000">
                  <c:v>5.8019999999999996</c:v>
                </c:pt>
                <c:pt idx="4731" formatCode="#,##0.000">
                  <c:v>5.8260000000000005</c:v>
                </c:pt>
                <c:pt idx="4732" formatCode="#,##0.000">
                  <c:v>5.8460000000000001</c:v>
                </c:pt>
                <c:pt idx="4733" formatCode="#,##0.000">
                  <c:v>5.8640000000000008</c:v>
                </c:pt>
                <c:pt idx="4734" formatCode="#,##0.000">
                  <c:v>5.88</c:v>
                </c:pt>
                <c:pt idx="4735" formatCode="#,##0.000">
                  <c:v>5.87</c:v>
                </c:pt>
                <c:pt idx="4736" formatCode="#,##0.000">
                  <c:v>5.843</c:v>
                </c:pt>
                <c:pt idx="4737" formatCode="#,##0.000">
                  <c:v>5.7614999999999998</c:v>
                </c:pt>
                <c:pt idx="4738" formatCode="#,##0.000">
                  <c:v>5.7610000000000001</c:v>
                </c:pt>
                <c:pt idx="4739" formatCode="#,##0.000">
                  <c:v>5.7695000000000007</c:v>
                </c:pt>
                <c:pt idx="4740" formatCode="#,##0.000">
                  <c:v>5.7450000000000001</c:v>
                </c:pt>
                <c:pt idx="4741" formatCode="#,##0.000">
                  <c:v>5.7270000000000003</c:v>
                </c:pt>
                <c:pt idx="4742" formatCode="#,##0.000">
                  <c:v>5.7125000000000004</c:v>
                </c:pt>
                <c:pt idx="4743" formatCode="#,##0.000">
                  <c:v>5.7149999999999999</c:v>
                </c:pt>
                <c:pt idx="4744" formatCode="#,##0.000">
                  <c:v>5.66</c:v>
                </c:pt>
                <c:pt idx="4745" formatCode="#,##0.000">
                  <c:v>5.633</c:v>
                </c:pt>
                <c:pt idx="4746" formatCode="#,##0.000">
                  <c:v>5.6795</c:v>
                </c:pt>
                <c:pt idx="4747" formatCode="#,##0.000">
                  <c:v>5.7025000000000006</c:v>
                </c:pt>
                <c:pt idx="4748" formatCode="#,##0.000">
                  <c:v>5.7184999999999997</c:v>
                </c:pt>
                <c:pt idx="4749" formatCode="#,##0.000">
                  <c:v>5.7200000000000006</c:v>
                </c:pt>
                <c:pt idx="4750" formatCode="#,##0.000">
                  <c:v>5.7695000000000007</c:v>
                </c:pt>
                <c:pt idx="4751" formatCode="#,##0.000">
                  <c:v>5.7640000000000002</c:v>
                </c:pt>
                <c:pt idx="4752" formatCode="#,##0.000">
                  <c:v>5.76</c:v>
                </c:pt>
                <c:pt idx="4753" formatCode="#,##0.000">
                  <c:v>5.7985000000000007</c:v>
                </c:pt>
                <c:pt idx="4754" formatCode="#,##0.000">
                  <c:v>5.7889999999999997</c:v>
                </c:pt>
                <c:pt idx="4755" formatCode="#,##0.000">
                  <c:v>5.8345000000000002</c:v>
                </c:pt>
                <c:pt idx="4756" formatCode="#,##0.000">
                  <c:v>5.8245000000000005</c:v>
                </c:pt>
                <c:pt idx="4757" formatCode="#,##0.000">
                  <c:v>5.8719999999999999</c:v>
                </c:pt>
                <c:pt idx="4758" formatCode="#,##0.000">
                  <c:v>5.9115000000000002</c:v>
                </c:pt>
                <c:pt idx="4759" formatCode="#,##0.000">
                  <c:v>5.9034999999999993</c:v>
                </c:pt>
                <c:pt idx="4760" formatCode="#,##0.000">
                  <c:v>5.8730000000000002</c:v>
                </c:pt>
                <c:pt idx="4761" formatCode="#,##0.000">
                  <c:v>5.8434999999999997</c:v>
                </c:pt>
                <c:pt idx="4762" formatCode="#,##0.000">
                  <c:v>5.8469999999999995</c:v>
                </c:pt>
                <c:pt idx="4763" formatCode="#,##0.000">
                  <c:v>5.8605</c:v>
                </c:pt>
                <c:pt idx="4764" formatCode="#,##0.000">
                  <c:v>5.8279999999999994</c:v>
                </c:pt>
                <c:pt idx="4765" formatCode="#,##0.000">
                  <c:v>5.8659999999999997</c:v>
                </c:pt>
                <c:pt idx="4766" formatCode="#,##0.000">
                  <c:v>5.8804999999999996</c:v>
                </c:pt>
                <c:pt idx="4767" formatCode="#,##0.000">
                  <c:v>5.8580000000000005</c:v>
                </c:pt>
                <c:pt idx="4768" formatCode="#,##0.000">
                  <c:v>5.9290000000000003</c:v>
                </c:pt>
                <c:pt idx="4769" formatCode="#,##0.000">
                  <c:v>5.8800000000000008</c:v>
                </c:pt>
                <c:pt idx="4770" formatCode="#,##0.000">
                  <c:v>5.9115000000000002</c:v>
                </c:pt>
                <c:pt idx="4771" formatCode="#,##0.000">
                  <c:v>5.87</c:v>
                </c:pt>
                <c:pt idx="4772" formatCode="#,##0.000">
                  <c:v>5.8</c:v>
                </c:pt>
                <c:pt idx="4773" formatCode="#,##0.000">
                  <c:v>5.7275</c:v>
                </c:pt>
                <c:pt idx="4774" formatCode="#,##0.000">
                  <c:v>5.7614999999999998</c:v>
                </c:pt>
                <c:pt idx="4775" formatCode="#,##0.000">
                  <c:v>5.7454999999999998</c:v>
                </c:pt>
                <c:pt idx="4776" formatCode="#,##0.000">
                  <c:v>5.7195</c:v>
                </c:pt>
                <c:pt idx="4777" formatCode="#,##0.000">
                  <c:v>5.7334999999999994</c:v>
                </c:pt>
                <c:pt idx="4778" formatCode="#,##0.000">
                  <c:v>5.7155000000000005</c:v>
                </c:pt>
                <c:pt idx="4779" formatCode="#,##0.000">
                  <c:v>5.6779999999999999</c:v>
                </c:pt>
                <c:pt idx="4780" formatCode="#,##0.000">
                  <c:v>5.6739999999999995</c:v>
                </c:pt>
                <c:pt idx="4781" formatCode="#,##0.000">
                  <c:v>5.67</c:v>
                </c:pt>
                <c:pt idx="4782" formatCode="#,##0.000">
                  <c:v>5.6965000000000003</c:v>
                </c:pt>
                <c:pt idx="4783" formatCode="#,##0.000">
                  <c:v>5.7664999999999997</c:v>
                </c:pt>
                <c:pt idx="4784" formatCode="#,##0.000">
                  <c:v>5.7774999999999999</c:v>
                </c:pt>
                <c:pt idx="4785" formatCode="#,##0.000">
                  <c:v>5.75</c:v>
                </c:pt>
                <c:pt idx="4786" formatCode="#,##0.000">
                  <c:v>5.6989999999999998</c:v>
                </c:pt>
                <c:pt idx="4787" formatCode="#,##0.000">
                  <c:v>5.6880000000000006</c:v>
                </c:pt>
                <c:pt idx="4788" formatCode="#,##0.000">
                  <c:v>5.6989999999999998</c:v>
                </c:pt>
                <c:pt idx="4789" formatCode="#,##0.000">
                  <c:v>5.7435</c:v>
                </c:pt>
                <c:pt idx="4790" formatCode="#,##0.000">
                  <c:v>5.7445000000000004</c:v>
                </c:pt>
                <c:pt idx="4791" formatCode="#,##0.000">
                  <c:v>5.7314999999999996</c:v>
                </c:pt>
                <c:pt idx="4792" formatCode="#,##0.000">
                  <c:v>5.7610000000000001</c:v>
                </c:pt>
                <c:pt idx="4793" formatCode="#,##0.000">
                  <c:v>5.79</c:v>
                </c:pt>
                <c:pt idx="4794" formatCode="#,##0.000">
                  <c:v>5.7554999999999996</c:v>
                </c:pt>
                <c:pt idx="4795" formatCode="#,##0.000">
                  <c:v>5.7304999999999993</c:v>
                </c:pt>
                <c:pt idx="4796" formatCode="#,##0.000">
                  <c:v>5.7479999999999993</c:v>
                </c:pt>
                <c:pt idx="4797" formatCode="#,##0.000">
                  <c:v>5.7219999999999995</c:v>
                </c:pt>
                <c:pt idx="4798" formatCode="#,##0.000">
                  <c:v>5.8205</c:v>
                </c:pt>
                <c:pt idx="4799" formatCode="#,##0.000">
                  <c:v>5.8245000000000005</c:v>
                </c:pt>
                <c:pt idx="4800" formatCode="#,##0.000">
                  <c:v>5.8539999999999992</c:v>
                </c:pt>
                <c:pt idx="4801" formatCode="#,##0.000">
                  <c:v>5.8045</c:v>
                </c:pt>
                <c:pt idx="4802" formatCode="#,##0.000">
                  <c:v>5.8445</c:v>
                </c:pt>
                <c:pt idx="4803" formatCode="#,##0.000">
                  <c:v>5.8674999999999997</c:v>
                </c:pt>
                <c:pt idx="4804" formatCode="#,##0.000">
                  <c:v>5.8555000000000001</c:v>
                </c:pt>
                <c:pt idx="4805" formatCode="#,##0.000">
                  <c:v>5.9064999999999994</c:v>
                </c:pt>
                <c:pt idx="4806" formatCode="#,##0.000">
                  <c:v>5.9094999999999995</c:v>
                </c:pt>
                <c:pt idx="4807" formatCode="#,##0.000">
                  <c:v>5.8855000000000004</c:v>
                </c:pt>
                <c:pt idx="4808" formatCode="#,##0.000">
                  <c:v>5.9169999999999998</c:v>
                </c:pt>
                <c:pt idx="4809" formatCode="#,##0.000">
                  <c:v>5.9175000000000004</c:v>
                </c:pt>
                <c:pt idx="4810" formatCode="#,##0.000">
                  <c:v>5.9245000000000001</c:v>
                </c:pt>
                <c:pt idx="4811" formatCode="#,##0.000">
                  <c:v>5.8934999999999995</c:v>
                </c:pt>
                <c:pt idx="4812" formatCode="#,##0.000">
                  <c:v>5.9055</c:v>
                </c:pt>
                <c:pt idx="4813" formatCode="#,##0.000">
                  <c:v>6.0335000000000001</c:v>
                </c:pt>
                <c:pt idx="4814" formatCode="#,##0.000">
                  <c:v>6.0244999999999997</c:v>
                </c:pt>
                <c:pt idx="4815" formatCode="#,##0.000">
                  <c:v>6.0314999999999994</c:v>
                </c:pt>
                <c:pt idx="4816" formatCode="#,##0.000">
                  <c:v>5.9860000000000007</c:v>
                </c:pt>
                <c:pt idx="4817" formatCode="#,##0.000">
                  <c:v>5.9104999999999999</c:v>
                </c:pt>
                <c:pt idx="4818" formatCode="#,##0.000">
                  <c:v>5.9790000000000001</c:v>
                </c:pt>
                <c:pt idx="4819" formatCode="#,##0.000">
                  <c:v>5.9664999999999999</c:v>
                </c:pt>
                <c:pt idx="4820" formatCode="#,##0.000">
                  <c:v>5.9604999999999997</c:v>
                </c:pt>
                <c:pt idx="4821" formatCode="#,##0.000">
                  <c:v>5.9350000000000005</c:v>
                </c:pt>
                <c:pt idx="4822" formatCode="#,##0.000">
                  <c:v>5.9779999999999998</c:v>
                </c:pt>
                <c:pt idx="4823" formatCode="#,##0.000">
                  <c:v>5.9210000000000003</c:v>
                </c:pt>
                <c:pt idx="4824" formatCode="#,##0.000">
                  <c:v>5.9279999999999999</c:v>
                </c:pt>
                <c:pt idx="4825" formatCode="#,##0.000">
                  <c:v>5.9279999999999999</c:v>
                </c:pt>
                <c:pt idx="4826" formatCode="#,##0.000">
                  <c:v>5.9634999999999998</c:v>
                </c:pt>
                <c:pt idx="4827" formatCode="#,##0.000">
                  <c:v>5.9510000000000005</c:v>
                </c:pt>
                <c:pt idx="4828" formatCode="#,##0.000">
                  <c:v>6.0259999999999998</c:v>
                </c:pt>
                <c:pt idx="4829" formatCode="#,##0.000">
                  <c:v>6.0090000000000003</c:v>
                </c:pt>
                <c:pt idx="4830" formatCode="#,##0.000">
                  <c:v>6.0404999999999998</c:v>
                </c:pt>
                <c:pt idx="4831" formatCode="#,##0.000">
                  <c:v>6.1129999999999995</c:v>
                </c:pt>
                <c:pt idx="4832" formatCode="#,##0.000">
                  <c:v>6.0329999999999995</c:v>
                </c:pt>
                <c:pt idx="4833" formatCode="#,##0.000">
                  <c:v>6.04</c:v>
                </c:pt>
                <c:pt idx="4834" formatCode="#,##0.000">
                  <c:v>5.9580000000000002</c:v>
                </c:pt>
                <c:pt idx="4835" formatCode="#,##0.000">
                  <c:v>5.9450000000000003</c:v>
                </c:pt>
                <c:pt idx="4836" formatCode="#,##0.000">
                  <c:v>5.92</c:v>
                </c:pt>
                <c:pt idx="4837" formatCode="#,##0.000">
                  <c:v>5.9864999999999995</c:v>
                </c:pt>
                <c:pt idx="4838" formatCode="#,##0.000">
                  <c:v>5.9755000000000003</c:v>
                </c:pt>
                <c:pt idx="4839" formatCode="#,##0.000">
                  <c:v>6.0324999999999998</c:v>
                </c:pt>
                <c:pt idx="4840" formatCode="#,##0.000">
                  <c:v>5.9710000000000001</c:v>
                </c:pt>
                <c:pt idx="4841" formatCode="#,##0.000">
                  <c:v>6.0105000000000004</c:v>
                </c:pt>
                <c:pt idx="4842" formatCode="#,##0.000">
                  <c:v>6.0049999999999999</c:v>
                </c:pt>
                <c:pt idx="4843" formatCode="#,##0.000">
                  <c:v>6.024</c:v>
                </c:pt>
                <c:pt idx="4844" formatCode="#,##0.000">
                  <c:v>6.0150000000000006</c:v>
                </c:pt>
                <c:pt idx="4845" formatCode="#,##0.000">
                  <c:v>6.0184999999999995</c:v>
                </c:pt>
                <c:pt idx="4846" formatCode="#,##0.000">
                  <c:v>6.0485000000000007</c:v>
                </c:pt>
                <c:pt idx="4847" formatCode="#,##0.000">
                  <c:v>6.0670000000000002</c:v>
                </c:pt>
                <c:pt idx="4848" formatCode="#,##0.000">
                  <c:v>6.1400000000000006</c:v>
                </c:pt>
                <c:pt idx="4849" formatCode="#,##0.000">
                  <c:v>6.234</c:v>
                </c:pt>
                <c:pt idx="4850" formatCode="#,##0.000">
                  <c:v>6.1955</c:v>
                </c:pt>
                <c:pt idx="4851" formatCode="#,##0.000">
                  <c:v>6.1950000000000003</c:v>
                </c:pt>
                <c:pt idx="4852" formatCode="#,##0.000">
                  <c:v>6.25</c:v>
                </c:pt>
                <c:pt idx="4853" formatCode="#,##0.000">
                  <c:v>6.3315000000000001</c:v>
                </c:pt>
                <c:pt idx="4854" formatCode="#,##0.000">
                  <c:v>6.2974999999999994</c:v>
                </c:pt>
                <c:pt idx="4855" formatCode="#,##0.000">
                  <c:v>6.3119999999999994</c:v>
                </c:pt>
                <c:pt idx="4856" formatCode="#,##0.000">
                  <c:v>6.35</c:v>
                </c:pt>
                <c:pt idx="4857" formatCode="#,##0.000">
                  <c:v>6.3834999999999997</c:v>
                </c:pt>
                <c:pt idx="4858" formatCode="#,##0.000">
                  <c:v>6.34</c:v>
                </c:pt>
                <c:pt idx="4859" formatCode="#,##0.000">
                  <c:v>6.2685000000000004</c:v>
                </c:pt>
                <c:pt idx="4860" formatCode="#,##0.000">
                  <c:v>6.3</c:v>
                </c:pt>
                <c:pt idx="4861" formatCode="#,##0.000">
                  <c:v>6.3565000000000005</c:v>
                </c:pt>
                <c:pt idx="4862" formatCode="#,##0.000">
                  <c:v>6.2774999999999999</c:v>
                </c:pt>
                <c:pt idx="4863" formatCode="#,##0.000">
                  <c:v>6.2844999999999995</c:v>
                </c:pt>
                <c:pt idx="4864" formatCode="#,##0.000">
                  <c:v>6.3710000000000004</c:v>
                </c:pt>
                <c:pt idx="4865" formatCode="#,##0.000">
                  <c:v>6.4015000000000004</c:v>
                </c:pt>
                <c:pt idx="4866" formatCode="#,##0.000">
                  <c:v>6.3464999999999998</c:v>
                </c:pt>
                <c:pt idx="4867" formatCode="#,##0.000">
                  <c:v>6.2910000000000004</c:v>
                </c:pt>
                <c:pt idx="4868" formatCode="#,##0.000">
                  <c:v>6.2584999999999997</c:v>
                </c:pt>
                <c:pt idx="4869" formatCode="#,##0.000">
                  <c:v>6.1550000000000002</c:v>
                </c:pt>
                <c:pt idx="4870" formatCode="#,##0.000">
                  <c:v>6.133</c:v>
                </c:pt>
                <c:pt idx="4871" formatCode="#,##0.000">
                  <c:v>6.0860000000000003</c:v>
                </c:pt>
                <c:pt idx="4872" formatCode="#,##0.000">
                  <c:v>6.1040000000000001</c:v>
                </c:pt>
                <c:pt idx="4873" formatCode="#,##0.000">
                  <c:v>6.0369999999999999</c:v>
                </c:pt>
                <c:pt idx="4874" formatCode="#,##0.000">
                  <c:v>6.032</c:v>
                </c:pt>
                <c:pt idx="4875" formatCode="#,##0.000">
                  <c:v>5.9459999999999997</c:v>
                </c:pt>
                <c:pt idx="4876" formatCode="#,##0.000">
                  <c:v>5.9074999999999998</c:v>
                </c:pt>
                <c:pt idx="4877" formatCode="#,##0.000">
                  <c:v>5.9119999999999999</c:v>
                </c:pt>
                <c:pt idx="4878" formatCode="#,##0.000">
                  <c:v>5.9194999999999993</c:v>
                </c:pt>
                <c:pt idx="4879" formatCode="#,##0.000">
                  <c:v>5.9845000000000006</c:v>
                </c:pt>
                <c:pt idx="4880" formatCode="#,##0.000">
                  <c:v>5.9850000000000003</c:v>
                </c:pt>
                <c:pt idx="4881" formatCode="#,##0.000">
                  <c:v>5.8129999999999997</c:v>
                </c:pt>
                <c:pt idx="4882" formatCode="#,##0.000">
                  <c:v>5.8490000000000002</c:v>
                </c:pt>
                <c:pt idx="4883" formatCode="#,##0.000">
                  <c:v>5.8740000000000006</c:v>
                </c:pt>
                <c:pt idx="4884" formatCode="#,##0.000">
                  <c:v>5.8259999999999996</c:v>
                </c:pt>
                <c:pt idx="4885" formatCode="#,##0.000">
                  <c:v>5.7195</c:v>
                </c:pt>
                <c:pt idx="4886" formatCode="#,##0.000">
                  <c:v>5.7809999999999997</c:v>
                </c:pt>
                <c:pt idx="4887" formatCode="#,##0.000">
                  <c:v>5.8640000000000008</c:v>
                </c:pt>
                <c:pt idx="4888" formatCode="#,##0.000">
                  <c:v>5.8250000000000002</c:v>
                </c:pt>
                <c:pt idx="4889" formatCode="#,##0.000">
                  <c:v>5.8339999999999996</c:v>
                </c:pt>
                <c:pt idx="4890" formatCode="#,##0.000">
                  <c:v>5.8885000000000005</c:v>
                </c:pt>
                <c:pt idx="4891" formatCode="#,##0.000">
                  <c:v>5.9160000000000004</c:v>
                </c:pt>
                <c:pt idx="4892" formatCode="#,##0.000">
                  <c:v>5.9664999999999999</c:v>
                </c:pt>
                <c:pt idx="4893" formatCode="#,##0.000">
                  <c:v>6.0605000000000002</c:v>
                </c:pt>
                <c:pt idx="4894" formatCode="#,##0.000">
                  <c:v>6.0640000000000001</c:v>
                </c:pt>
                <c:pt idx="4895" formatCode="#,##0.000">
                  <c:v>6.0815000000000001</c:v>
                </c:pt>
                <c:pt idx="4896" formatCode="#,##0.000">
                  <c:v>6.0884999999999998</c:v>
                </c:pt>
                <c:pt idx="4897" formatCode="#,##0.000">
                  <c:v>5.9924999999999997</c:v>
                </c:pt>
                <c:pt idx="4898" formatCode="#,##0.000">
                  <c:v>6.0350000000000001</c:v>
                </c:pt>
                <c:pt idx="4899" formatCode="#,##0.000">
                  <c:v>6.0519999999999996</c:v>
                </c:pt>
                <c:pt idx="4900" formatCode="#,##0.000">
                  <c:v>6.0934999999999997</c:v>
                </c:pt>
                <c:pt idx="4901" formatCode="#,##0.000">
                  <c:v>6.0969999999999995</c:v>
                </c:pt>
                <c:pt idx="4902" formatCode="#,##0.000">
                  <c:v>6.1440000000000001</c:v>
                </c:pt>
                <c:pt idx="4903" formatCode="#,##0.000">
                  <c:v>6.1850000000000005</c:v>
                </c:pt>
                <c:pt idx="4904" formatCode="#,##0.000">
                  <c:v>6.1909999999999998</c:v>
                </c:pt>
                <c:pt idx="4905" formatCode="#,##0.000">
                  <c:v>6.27</c:v>
                </c:pt>
                <c:pt idx="4906" formatCode="#,##0.000">
                  <c:v>6.2795000000000005</c:v>
                </c:pt>
                <c:pt idx="4907" formatCode="#,##0.000">
                  <c:v>6.2475000000000005</c:v>
                </c:pt>
                <c:pt idx="4908" formatCode="#,##0.000">
                  <c:v>6.27</c:v>
                </c:pt>
                <c:pt idx="4909" formatCode="#,##0.000">
                  <c:v>6.2590000000000003</c:v>
                </c:pt>
                <c:pt idx="4910" formatCode="#,##0.000">
                  <c:v>6.2769999999999992</c:v>
                </c:pt>
                <c:pt idx="4911" formatCode="#,##0.000">
                  <c:v>6.26</c:v>
                </c:pt>
                <c:pt idx="4912" formatCode="#,##0.000">
                  <c:v>6.258</c:v>
                </c:pt>
                <c:pt idx="4913" formatCode="#,##0.000">
                  <c:v>6.2720000000000002</c:v>
                </c:pt>
                <c:pt idx="4914" formatCode="#,##0.000">
                  <c:v>6.2744999999999997</c:v>
                </c:pt>
                <c:pt idx="4915" formatCode="#,##0.000">
                  <c:v>6.3045</c:v>
                </c:pt>
                <c:pt idx="4916" formatCode="#,##0.000">
                  <c:v>6.2279999999999998</c:v>
                </c:pt>
                <c:pt idx="4917" formatCode="#,##0.000">
                  <c:v>6.2510000000000003</c:v>
                </c:pt>
                <c:pt idx="4918" formatCode="#,##0.000">
                  <c:v>6.2744999999999997</c:v>
                </c:pt>
                <c:pt idx="4919" formatCode="#,##0.000">
                  <c:v>6.2234999999999996</c:v>
                </c:pt>
                <c:pt idx="4920" formatCode="#,##0.000">
                  <c:v>6.3260000000000005</c:v>
                </c:pt>
                <c:pt idx="4921" formatCode="#,##0.000">
                  <c:v>6.3235000000000001</c:v>
                </c:pt>
                <c:pt idx="4922" formatCode="#,##0.000">
                  <c:v>6.3925000000000001</c:v>
                </c:pt>
                <c:pt idx="4923" formatCode="#,##0.000">
                  <c:v>6.4049999999999994</c:v>
                </c:pt>
                <c:pt idx="4924" formatCode="#,##0.000">
                  <c:v>6.399</c:v>
                </c:pt>
                <c:pt idx="4925" formatCode="#,##0.000">
                  <c:v>6.3905000000000003</c:v>
                </c:pt>
                <c:pt idx="4926" formatCode="#,##0.000">
                  <c:v>6.4365000000000006</c:v>
                </c:pt>
                <c:pt idx="4927" formatCode="#,##0.000">
                  <c:v>6.5500000000000007</c:v>
                </c:pt>
                <c:pt idx="4928" formatCode="#,##0.000">
                  <c:v>6.4870000000000001</c:v>
                </c:pt>
                <c:pt idx="4929" formatCode="#,##0.000">
                  <c:v>6.4219999999999997</c:v>
                </c:pt>
                <c:pt idx="4930" formatCode="#,##0.000">
                  <c:v>6.4904999999999999</c:v>
                </c:pt>
                <c:pt idx="4931" formatCode="#,##0.000">
                  <c:v>6.41</c:v>
                </c:pt>
                <c:pt idx="4932" formatCode="#,##0.000">
                  <c:v>6.3125</c:v>
                </c:pt>
                <c:pt idx="4933" formatCode="#,##0.000">
                  <c:v>6.4284999999999997</c:v>
                </c:pt>
                <c:pt idx="4934" formatCode="#,##0.000">
                  <c:v>6.5209999999999999</c:v>
                </c:pt>
                <c:pt idx="4935" formatCode="#,##0.000">
                  <c:v>6.5779999999999994</c:v>
                </c:pt>
                <c:pt idx="4936" formatCode="#,##0.000">
                  <c:v>6.5549999999999997</c:v>
                </c:pt>
                <c:pt idx="4937" formatCode="#,##0.000">
                  <c:v>6.6055000000000001</c:v>
                </c:pt>
                <c:pt idx="4938" formatCode="#,##0.000">
                  <c:v>6.6174999999999997</c:v>
                </c:pt>
                <c:pt idx="4939" formatCode="#,##0.000">
                  <c:v>6.6630000000000003</c:v>
                </c:pt>
                <c:pt idx="4940" formatCode="#,##0.000">
                  <c:v>6.6675000000000004</c:v>
                </c:pt>
                <c:pt idx="4941" formatCode="#,##0.000">
                  <c:v>6.73</c:v>
                </c:pt>
                <c:pt idx="4942" formatCode="#,##0.000">
                  <c:v>6.7675000000000001</c:v>
                </c:pt>
                <c:pt idx="4943" formatCode="#,##0.000">
                  <c:v>6.7244999999999999</c:v>
                </c:pt>
                <c:pt idx="4944" formatCode="#,##0.000">
                  <c:v>6.7475000000000005</c:v>
                </c:pt>
                <c:pt idx="4945" formatCode="#,##0.000">
                  <c:v>6.6850000000000005</c:v>
                </c:pt>
                <c:pt idx="4946" formatCode="#,##0.000">
                  <c:v>6.6880000000000006</c:v>
                </c:pt>
                <c:pt idx="4947" formatCode="#,##0.000">
                  <c:v>6.6415000000000006</c:v>
                </c:pt>
                <c:pt idx="4948" formatCode="#,##0.000">
                  <c:v>6.7110000000000003</c:v>
                </c:pt>
                <c:pt idx="4949" formatCode="#,##0.000">
                  <c:v>6.6639999999999997</c:v>
                </c:pt>
                <c:pt idx="4950" formatCode="#,##0.000">
                  <c:v>6.5679999999999996</c:v>
                </c:pt>
                <c:pt idx="4951" formatCode="#,##0.000">
                  <c:v>6.5305</c:v>
                </c:pt>
                <c:pt idx="4952" formatCode="#,##0.000">
                  <c:v>6.5385</c:v>
                </c:pt>
                <c:pt idx="4953" formatCode="#,##0.000">
                  <c:v>6.6074999999999999</c:v>
                </c:pt>
                <c:pt idx="4954" formatCode="#,##0.000">
                  <c:v>6.5169999999999995</c:v>
                </c:pt>
                <c:pt idx="4955" formatCode="#,##0.000">
                  <c:v>6.6069999999999993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05-42D2-8728-0411E76FC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625664"/>
        <c:axId val="1206626080"/>
      </c:lineChart>
      <c:dateAx>
        <c:axId val="12066256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626080"/>
        <c:crosses val="autoZero"/>
        <c:auto val="1"/>
        <c:lblOffset val="100"/>
        <c:baseTimeUnit val="days"/>
      </c:dateAx>
      <c:valAx>
        <c:axId val="120662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62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Oil Price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Stress - 2008'!$B$11:$B$89</c:f>
              <c:numCache>
                <c:formatCode>m/d/yyyy</c:formatCode>
                <c:ptCount val="79"/>
                <c:pt idx="0">
                  <c:v>39772</c:v>
                </c:pt>
                <c:pt idx="1">
                  <c:v>39771</c:v>
                </c:pt>
                <c:pt idx="2">
                  <c:v>39770</c:v>
                </c:pt>
                <c:pt idx="3">
                  <c:v>39769</c:v>
                </c:pt>
                <c:pt idx="4">
                  <c:v>39766</c:v>
                </c:pt>
                <c:pt idx="5">
                  <c:v>39765</c:v>
                </c:pt>
                <c:pt idx="6">
                  <c:v>39764</c:v>
                </c:pt>
                <c:pt idx="7">
                  <c:v>39763</c:v>
                </c:pt>
                <c:pt idx="8">
                  <c:v>39762</c:v>
                </c:pt>
                <c:pt idx="9">
                  <c:v>39759</c:v>
                </c:pt>
                <c:pt idx="10">
                  <c:v>39758</c:v>
                </c:pt>
                <c:pt idx="11">
                  <c:v>39757</c:v>
                </c:pt>
                <c:pt idx="12">
                  <c:v>39756</c:v>
                </c:pt>
                <c:pt idx="13">
                  <c:v>39755</c:v>
                </c:pt>
                <c:pt idx="14">
                  <c:v>39752</c:v>
                </c:pt>
                <c:pt idx="15">
                  <c:v>39751</c:v>
                </c:pt>
                <c:pt idx="16">
                  <c:v>39750</c:v>
                </c:pt>
                <c:pt idx="17">
                  <c:v>39749</c:v>
                </c:pt>
                <c:pt idx="18">
                  <c:v>39748</c:v>
                </c:pt>
                <c:pt idx="19">
                  <c:v>39745</c:v>
                </c:pt>
                <c:pt idx="20">
                  <c:v>39744</c:v>
                </c:pt>
                <c:pt idx="21">
                  <c:v>39743</c:v>
                </c:pt>
                <c:pt idx="22">
                  <c:v>39742</c:v>
                </c:pt>
                <c:pt idx="23">
                  <c:v>39741</c:v>
                </c:pt>
                <c:pt idx="24">
                  <c:v>39738</c:v>
                </c:pt>
                <c:pt idx="25">
                  <c:v>39737</c:v>
                </c:pt>
                <c:pt idx="26">
                  <c:v>39736</c:v>
                </c:pt>
                <c:pt idx="27">
                  <c:v>39735</c:v>
                </c:pt>
                <c:pt idx="28">
                  <c:v>39734</c:v>
                </c:pt>
                <c:pt idx="29">
                  <c:v>39731</c:v>
                </c:pt>
                <c:pt idx="30">
                  <c:v>39730</c:v>
                </c:pt>
                <c:pt idx="31">
                  <c:v>39729</c:v>
                </c:pt>
                <c:pt idx="32">
                  <c:v>39728</c:v>
                </c:pt>
                <c:pt idx="33">
                  <c:v>39727</c:v>
                </c:pt>
                <c:pt idx="34">
                  <c:v>39724</c:v>
                </c:pt>
                <c:pt idx="35">
                  <c:v>39723</c:v>
                </c:pt>
                <c:pt idx="36">
                  <c:v>39722</c:v>
                </c:pt>
                <c:pt idx="37">
                  <c:v>39721</c:v>
                </c:pt>
                <c:pt idx="38">
                  <c:v>39720</c:v>
                </c:pt>
                <c:pt idx="39">
                  <c:v>39717</c:v>
                </c:pt>
                <c:pt idx="40">
                  <c:v>39716</c:v>
                </c:pt>
                <c:pt idx="41">
                  <c:v>39715</c:v>
                </c:pt>
                <c:pt idx="42">
                  <c:v>39714</c:v>
                </c:pt>
                <c:pt idx="43">
                  <c:v>39713</c:v>
                </c:pt>
                <c:pt idx="44">
                  <c:v>39710</c:v>
                </c:pt>
                <c:pt idx="45">
                  <c:v>39709</c:v>
                </c:pt>
                <c:pt idx="46">
                  <c:v>39708</c:v>
                </c:pt>
                <c:pt idx="47">
                  <c:v>39707</c:v>
                </c:pt>
                <c:pt idx="48">
                  <c:v>39706</c:v>
                </c:pt>
                <c:pt idx="49">
                  <c:v>39703</c:v>
                </c:pt>
                <c:pt idx="50">
                  <c:v>39702</c:v>
                </c:pt>
                <c:pt idx="51">
                  <c:v>39701</c:v>
                </c:pt>
                <c:pt idx="52">
                  <c:v>39700</c:v>
                </c:pt>
                <c:pt idx="53">
                  <c:v>39699</c:v>
                </c:pt>
                <c:pt idx="54">
                  <c:v>39696</c:v>
                </c:pt>
                <c:pt idx="55">
                  <c:v>39695</c:v>
                </c:pt>
                <c:pt idx="56">
                  <c:v>39694</c:v>
                </c:pt>
                <c:pt idx="57">
                  <c:v>39693</c:v>
                </c:pt>
                <c:pt idx="58">
                  <c:v>39692</c:v>
                </c:pt>
                <c:pt idx="59">
                  <c:v>39689</c:v>
                </c:pt>
                <c:pt idx="60">
                  <c:v>39688</c:v>
                </c:pt>
                <c:pt idx="61">
                  <c:v>39687</c:v>
                </c:pt>
                <c:pt idx="62">
                  <c:v>39686</c:v>
                </c:pt>
                <c:pt idx="63">
                  <c:v>39685</c:v>
                </c:pt>
                <c:pt idx="64">
                  <c:v>39682</c:v>
                </c:pt>
                <c:pt idx="65">
                  <c:v>39681</c:v>
                </c:pt>
                <c:pt idx="66">
                  <c:v>39680</c:v>
                </c:pt>
                <c:pt idx="67">
                  <c:v>39679</c:v>
                </c:pt>
                <c:pt idx="68">
                  <c:v>39678</c:v>
                </c:pt>
                <c:pt idx="69">
                  <c:v>39675</c:v>
                </c:pt>
                <c:pt idx="70">
                  <c:v>39674</c:v>
                </c:pt>
                <c:pt idx="71">
                  <c:v>39673</c:v>
                </c:pt>
                <c:pt idx="72">
                  <c:v>39672</c:v>
                </c:pt>
                <c:pt idx="73">
                  <c:v>39671</c:v>
                </c:pt>
                <c:pt idx="74">
                  <c:v>39668</c:v>
                </c:pt>
                <c:pt idx="75">
                  <c:v>39667</c:v>
                </c:pt>
                <c:pt idx="76">
                  <c:v>39666</c:v>
                </c:pt>
                <c:pt idx="77">
                  <c:v>39665</c:v>
                </c:pt>
                <c:pt idx="78">
                  <c:v>39664</c:v>
                </c:pt>
              </c:numCache>
            </c:numRef>
          </c:cat>
          <c:val>
            <c:numRef>
              <c:f>'Historical Stress - 2008'!$C$11:$C$89</c:f>
              <c:numCache>
                <c:formatCode>_ * #,##0.00_ ;_ * \-#,##0.00_ ;_ * "-"??_ ;_ @_ </c:formatCode>
                <c:ptCount val="79"/>
                <c:pt idx="0">
                  <c:v>49.62</c:v>
                </c:pt>
                <c:pt idx="1">
                  <c:v>53.62</c:v>
                </c:pt>
                <c:pt idx="2">
                  <c:v>54.39</c:v>
                </c:pt>
                <c:pt idx="3">
                  <c:v>54.95</c:v>
                </c:pt>
                <c:pt idx="4">
                  <c:v>57.04</c:v>
                </c:pt>
                <c:pt idx="5">
                  <c:v>58.24</c:v>
                </c:pt>
                <c:pt idx="6">
                  <c:v>56.16</c:v>
                </c:pt>
                <c:pt idx="7">
                  <c:v>59.33</c:v>
                </c:pt>
                <c:pt idx="8">
                  <c:v>62.41</c:v>
                </c:pt>
                <c:pt idx="9">
                  <c:v>61.04</c:v>
                </c:pt>
                <c:pt idx="10">
                  <c:v>60.77</c:v>
                </c:pt>
                <c:pt idx="11">
                  <c:v>65.3</c:v>
                </c:pt>
                <c:pt idx="12">
                  <c:v>70.53</c:v>
                </c:pt>
                <c:pt idx="13">
                  <c:v>63.91</c:v>
                </c:pt>
                <c:pt idx="14">
                  <c:v>67.81</c:v>
                </c:pt>
                <c:pt idx="15">
                  <c:v>65.959999999999994</c:v>
                </c:pt>
                <c:pt idx="16">
                  <c:v>67.5</c:v>
                </c:pt>
                <c:pt idx="17">
                  <c:v>62.73</c:v>
                </c:pt>
                <c:pt idx="18">
                  <c:v>63.22</c:v>
                </c:pt>
                <c:pt idx="19">
                  <c:v>64.150000000000006</c:v>
                </c:pt>
                <c:pt idx="20">
                  <c:v>67.84</c:v>
                </c:pt>
                <c:pt idx="21">
                  <c:v>66.75</c:v>
                </c:pt>
                <c:pt idx="22">
                  <c:v>70.89</c:v>
                </c:pt>
                <c:pt idx="23">
                  <c:v>74.25</c:v>
                </c:pt>
                <c:pt idx="24">
                  <c:v>71.849999999999994</c:v>
                </c:pt>
                <c:pt idx="25">
                  <c:v>69.849999999999994</c:v>
                </c:pt>
                <c:pt idx="26">
                  <c:v>74.540000000000006</c:v>
                </c:pt>
                <c:pt idx="27">
                  <c:v>78.63</c:v>
                </c:pt>
                <c:pt idx="28">
                  <c:v>81.19</c:v>
                </c:pt>
                <c:pt idx="29">
                  <c:v>77.7</c:v>
                </c:pt>
                <c:pt idx="30">
                  <c:v>86.59</c:v>
                </c:pt>
                <c:pt idx="31">
                  <c:v>88.95</c:v>
                </c:pt>
                <c:pt idx="32">
                  <c:v>90.06</c:v>
                </c:pt>
                <c:pt idx="33">
                  <c:v>87.81</c:v>
                </c:pt>
                <c:pt idx="34">
                  <c:v>93.88</c:v>
                </c:pt>
                <c:pt idx="35">
                  <c:v>93.97</c:v>
                </c:pt>
                <c:pt idx="36">
                  <c:v>98.53</c:v>
                </c:pt>
                <c:pt idx="37">
                  <c:v>100.64</c:v>
                </c:pt>
                <c:pt idx="38">
                  <c:v>96.37</c:v>
                </c:pt>
                <c:pt idx="39">
                  <c:v>106.89</c:v>
                </c:pt>
                <c:pt idx="40">
                  <c:v>108.02</c:v>
                </c:pt>
                <c:pt idx="41">
                  <c:v>105.73</c:v>
                </c:pt>
                <c:pt idx="42">
                  <c:v>106.61</c:v>
                </c:pt>
                <c:pt idx="43">
                  <c:v>120.92</c:v>
                </c:pt>
                <c:pt idx="44">
                  <c:v>104.55</c:v>
                </c:pt>
                <c:pt idx="45">
                  <c:v>97.88</c:v>
                </c:pt>
                <c:pt idx="46">
                  <c:v>97.16</c:v>
                </c:pt>
                <c:pt idx="47">
                  <c:v>91.15</c:v>
                </c:pt>
                <c:pt idx="48">
                  <c:v>95.71</c:v>
                </c:pt>
                <c:pt idx="49">
                  <c:v>101.18</c:v>
                </c:pt>
                <c:pt idx="50">
                  <c:v>100.87</c:v>
                </c:pt>
                <c:pt idx="51">
                  <c:v>102.58</c:v>
                </c:pt>
                <c:pt idx="52">
                  <c:v>103.26</c:v>
                </c:pt>
                <c:pt idx="53">
                  <c:v>106.34</c:v>
                </c:pt>
                <c:pt idx="54">
                  <c:v>106.23</c:v>
                </c:pt>
                <c:pt idx="55">
                  <c:v>107.89</c:v>
                </c:pt>
                <c:pt idx="56">
                  <c:v>109.35</c:v>
                </c:pt>
                <c:pt idx="57">
                  <c:v>109.71</c:v>
                </c:pt>
                <c:pt idx="58">
                  <c:v>115.46</c:v>
                </c:pt>
                <c:pt idx="59">
                  <c:v>115.46</c:v>
                </c:pt>
                <c:pt idx="60">
                  <c:v>115.59</c:v>
                </c:pt>
                <c:pt idx="61">
                  <c:v>118.15</c:v>
                </c:pt>
                <c:pt idx="62">
                  <c:v>116.27</c:v>
                </c:pt>
                <c:pt idx="63">
                  <c:v>115.11</c:v>
                </c:pt>
                <c:pt idx="64">
                  <c:v>114.59</c:v>
                </c:pt>
                <c:pt idx="65">
                  <c:v>121.18</c:v>
                </c:pt>
                <c:pt idx="66">
                  <c:v>114.98</c:v>
                </c:pt>
                <c:pt idx="67">
                  <c:v>114.53</c:v>
                </c:pt>
                <c:pt idx="68">
                  <c:v>112.87</c:v>
                </c:pt>
                <c:pt idx="69">
                  <c:v>113.77</c:v>
                </c:pt>
                <c:pt idx="70">
                  <c:v>115.01</c:v>
                </c:pt>
                <c:pt idx="71">
                  <c:v>116</c:v>
                </c:pt>
                <c:pt idx="72">
                  <c:v>113.01</c:v>
                </c:pt>
                <c:pt idx="73">
                  <c:v>114.45</c:v>
                </c:pt>
                <c:pt idx="74">
                  <c:v>115.2</c:v>
                </c:pt>
                <c:pt idx="75">
                  <c:v>120.02</c:v>
                </c:pt>
                <c:pt idx="76">
                  <c:v>118.58</c:v>
                </c:pt>
                <c:pt idx="77">
                  <c:v>119.17</c:v>
                </c:pt>
                <c:pt idx="78">
                  <c:v>121.41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1-4351-8DD5-EAC0CF5DD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625248"/>
        <c:axId val="1206624416"/>
      </c:lineChart>
      <c:dateAx>
        <c:axId val="12066252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624416"/>
        <c:crosses val="autoZero"/>
        <c:auto val="1"/>
        <c:lblOffset val="100"/>
        <c:baseTimeUnit val="days"/>
      </c:dateAx>
      <c:valAx>
        <c:axId val="120662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62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IBM Stock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Stress - 2008'!$B$11:$B$89</c:f>
              <c:numCache>
                <c:formatCode>m/d/yyyy</c:formatCode>
                <c:ptCount val="79"/>
                <c:pt idx="0">
                  <c:v>39772</c:v>
                </c:pt>
                <c:pt idx="1">
                  <c:v>39771</c:v>
                </c:pt>
                <c:pt idx="2">
                  <c:v>39770</c:v>
                </c:pt>
                <c:pt idx="3">
                  <c:v>39769</c:v>
                </c:pt>
                <c:pt idx="4">
                  <c:v>39766</c:v>
                </c:pt>
                <c:pt idx="5">
                  <c:v>39765</c:v>
                </c:pt>
                <c:pt idx="6">
                  <c:v>39764</c:v>
                </c:pt>
                <c:pt idx="7">
                  <c:v>39763</c:v>
                </c:pt>
                <c:pt idx="8">
                  <c:v>39762</c:v>
                </c:pt>
                <c:pt idx="9">
                  <c:v>39759</c:v>
                </c:pt>
                <c:pt idx="10">
                  <c:v>39758</c:v>
                </c:pt>
                <c:pt idx="11">
                  <c:v>39757</c:v>
                </c:pt>
                <c:pt idx="12">
                  <c:v>39756</c:v>
                </c:pt>
                <c:pt idx="13">
                  <c:v>39755</c:v>
                </c:pt>
                <c:pt idx="14">
                  <c:v>39752</c:v>
                </c:pt>
                <c:pt idx="15">
                  <c:v>39751</c:v>
                </c:pt>
                <c:pt idx="16">
                  <c:v>39750</c:v>
                </c:pt>
                <c:pt idx="17">
                  <c:v>39749</c:v>
                </c:pt>
                <c:pt idx="18">
                  <c:v>39748</c:v>
                </c:pt>
                <c:pt idx="19">
                  <c:v>39745</c:v>
                </c:pt>
                <c:pt idx="20">
                  <c:v>39744</c:v>
                </c:pt>
                <c:pt idx="21">
                  <c:v>39743</c:v>
                </c:pt>
                <c:pt idx="22">
                  <c:v>39742</c:v>
                </c:pt>
                <c:pt idx="23">
                  <c:v>39741</c:v>
                </c:pt>
                <c:pt idx="24">
                  <c:v>39738</c:v>
                </c:pt>
                <c:pt idx="25">
                  <c:v>39737</c:v>
                </c:pt>
                <c:pt idx="26">
                  <c:v>39736</c:v>
                </c:pt>
                <c:pt idx="27">
                  <c:v>39735</c:v>
                </c:pt>
                <c:pt idx="28">
                  <c:v>39734</c:v>
                </c:pt>
                <c:pt idx="29">
                  <c:v>39731</c:v>
                </c:pt>
                <c:pt idx="30">
                  <c:v>39730</c:v>
                </c:pt>
                <c:pt idx="31">
                  <c:v>39729</c:v>
                </c:pt>
                <c:pt idx="32">
                  <c:v>39728</c:v>
                </c:pt>
                <c:pt idx="33">
                  <c:v>39727</c:v>
                </c:pt>
                <c:pt idx="34">
                  <c:v>39724</c:v>
                </c:pt>
                <c:pt idx="35">
                  <c:v>39723</c:v>
                </c:pt>
                <c:pt idx="36">
                  <c:v>39722</c:v>
                </c:pt>
                <c:pt idx="37">
                  <c:v>39721</c:v>
                </c:pt>
                <c:pt idx="38">
                  <c:v>39720</c:v>
                </c:pt>
                <c:pt idx="39">
                  <c:v>39717</c:v>
                </c:pt>
                <c:pt idx="40">
                  <c:v>39716</c:v>
                </c:pt>
                <c:pt idx="41">
                  <c:v>39715</c:v>
                </c:pt>
                <c:pt idx="42">
                  <c:v>39714</c:v>
                </c:pt>
                <c:pt idx="43">
                  <c:v>39713</c:v>
                </c:pt>
                <c:pt idx="44">
                  <c:v>39710</c:v>
                </c:pt>
                <c:pt idx="45">
                  <c:v>39709</c:v>
                </c:pt>
                <c:pt idx="46">
                  <c:v>39708</c:v>
                </c:pt>
                <c:pt idx="47">
                  <c:v>39707</c:v>
                </c:pt>
                <c:pt idx="48">
                  <c:v>39706</c:v>
                </c:pt>
                <c:pt idx="49">
                  <c:v>39703</c:v>
                </c:pt>
                <c:pt idx="50">
                  <c:v>39702</c:v>
                </c:pt>
                <c:pt idx="51">
                  <c:v>39701</c:v>
                </c:pt>
                <c:pt idx="52">
                  <c:v>39700</c:v>
                </c:pt>
                <c:pt idx="53">
                  <c:v>39699</c:v>
                </c:pt>
                <c:pt idx="54">
                  <c:v>39696</c:v>
                </c:pt>
                <c:pt idx="55">
                  <c:v>39695</c:v>
                </c:pt>
                <c:pt idx="56">
                  <c:v>39694</c:v>
                </c:pt>
                <c:pt idx="57">
                  <c:v>39693</c:v>
                </c:pt>
                <c:pt idx="58">
                  <c:v>39692</c:v>
                </c:pt>
                <c:pt idx="59">
                  <c:v>39689</c:v>
                </c:pt>
                <c:pt idx="60">
                  <c:v>39688</c:v>
                </c:pt>
                <c:pt idx="61">
                  <c:v>39687</c:v>
                </c:pt>
                <c:pt idx="62">
                  <c:v>39686</c:v>
                </c:pt>
                <c:pt idx="63">
                  <c:v>39685</c:v>
                </c:pt>
                <c:pt idx="64">
                  <c:v>39682</c:v>
                </c:pt>
                <c:pt idx="65">
                  <c:v>39681</c:v>
                </c:pt>
                <c:pt idx="66">
                  <c:v>39680</c:v>
                </c:pt>
                <c:pt idx="67">
                  <c:v>39679</c:v>
                </c:pt>
                <c:pt idx="68">
                  <c:v>39678</c:v>
                </c:pt>
                <c:pt idx="69">
                  <c:v>39675</c:v>
                </c:pt>
                <c:pt idx="70">
                  <c:v>39674</c:v>
                </c:pt>
                <c:pt idx="71">
                  <c:v>39673</c:v>
                </c:pt>
                <c:pt idx="72">
                  <c:v>39672</c:v>
                </c:pt>
                <c:pt idx="73">
                  <c:v>39671</c:v>
                </c:pt>
                <c:pt idx="74">
                  <c:v>39668</c:v>
                </c:pt>
                <c:pt idx="75">
                  <c:v>39667</c:v>
                </c:pt>
                <c:pt idx="76">
                  <c:v>39666</c:v>
                </c:pt>
                <c:pt idx="77">
                  <c:v>39665</c:v>
                </c:pt>
                <c:pt idx="78">
                  <c:v>39664</c:v>
                </c:pt>
              </c:numCache>
            </c:numRef>
          </c:cat>
          <c:val>
            <c:numRef>
              <c:f>'Historical Stress - 2008'!$D$11:$D$89</c:f>
              <c:numCache>
                <c:formatCode>_ * #,##0.00_ ;_ * \-#,##0.00_ ;_ * "-"??_ ;_ @_ </c:formatCode>
                <c:ptCount val="79"/>
                <c:pt idx="0">
                  <c:v>71.739999999999995</c:v>
                </c:pt>
                <c:pt idx="1">
                  <c:v>75.97</c:v>
                </c:pt>
                <c:pt idx="2">
                  <c:v>80.08</c:v>
                </c:pt>
                <c:pt idx="3">
                  <c:v>77.48</c:v>
                </c:pt>
                <c:pt idx="4">
                  <c:v>80.33</c:v>
                </c:pt>
                <c:pt idx="5">
                  <c:v>84.21</c:v>
                </c:pt>
                <c:pt idx="6">
                  <c:v>79.739999999999995</c:v>
                </c:pt>
                <c:pt idx="7">
                  <c:v>82.74</c:v>
                </c:pt>
                <c:pt idx="8">
                  <c:v>83.87</c:v>
                </c:pt>
                <c:pt idx="9">
                  <c:v>86.27</c:v>
                </c:pt>
                <c:pt idx="10">
                  <c:v>85.15</c:v>
                </c:pt>
                <c:pt idx="11">
                  <c:v>89.94</c:v>
                </c:pt>
                <c:pt idx="12">
                  <c:v>93.4</c:v>
                </c:pt>
                <c:pt idx="13">
                  <c:v>92.68</c:v>
                </c:pt>
                <c:pt idx="14">
                  <c:v>92.97</c:v>
                </c:pt>
                <c:pt idx="15">
                  <c:v>90.69</c:v>
                </c:pt>
                <c:pt idx="16">
                  <c:v>88.2</c:v>
                </c:pt>
                <c:pt idx="17">
                  <c:v>87.28</c:v>
                </c:pt>
                <c:pt idx="18">
                  <c:v>79.66</c:v>
                </c:pt>
                <c:pt idx="19">
                  <c:v>82.07</c:v>
                </c:pt>
                <c:pt idx="20">
                  <c:v>84.35</c:v>
                </c:pt>
                <c:pt idx="21">
                  <c:v>83.6</c:v>
                </c:pt>
                <c:pt idx="22">
                  <c:v>88.86</c:v>
                </c:pt>
                <c:pt idx="23">
                  <c:v>92.51</c:v>
                </c:pt>
                <c:pt idx="24">
                  <c:v>90.78</c:v>
                </c:pt>
                <c:pt idx="25">
                  <c:v>91.52</c:v>
                </c:pt>
                <c:pt idx="26">
                  <c:v>88.29</c:v>
                </c:pt>
                <c:pt idx="27">
                  <c:v>93.6</c:v>
                </c:pt>
                <c:pt idx="28">
                  <c:v>92.21</c:v>
                </c:pt>
                <c:pt idx="29">
                  <c:v>87.75</c:v>
                </c:pt>
                <c:pt idx="30">
                  <c:v>89</c:v>
                </c:pt>
                <c:pt idx="31">
                  <c:v>90.55</c:v>
                </c:pt>
                <c:pt idx="32">
                  <c:v>95.65</c:v>
                </c:pt>
                <c:pt idx="33">
                  <c:v>100.62</c:v>
                </c:pt>
                <c:pt idx="34">
                  <c:v>103.44</c:v>
                </c:pt>
                <c:pt idx="35">
                  <c:v>104.74</c:v>
                </c:pt>
                <c:pt idx="36">
                  <c:v>110.13</c:v>
                </c:pt>
                <c:pt idx="37">
                  <c:v>116.96</c:v>
                </c:pt>
                <c:pt idx="38">
                  <c:v>114.46</c:v>
                </c:pt>
                <c:pt idx="39">
                  <c:v>119.42</c:v>
                </c:pt>
                <c:pt idx="40">
                  <c:v>120.11</c:v>
                </c:pt>
                <c:pt idx="41">
                  <c:v>116.46</c:v>
                </c:pt>
                <c:pt idx="42">
                  <c:v>115.36</c:v>
                </c:pt>
                <c:pt idx="43">
                  <c:v>116.21</c:v>
                </c:pt>
                <c:pt idx="44">
                  <c:v>118.85</c:v>
                </c:pt>
                <c:pt idx="45">
                  <c:v>115.12</c:v>
                </c:pt>
                <c:pt idx="46">
                  <c:v>111.47</c:v>
                </c:pt>
                <c:pt idx="47">
                  <c:v>116.05</c:v>
                </c:pt>
                <c:pt idx="48">
                  <c:v>115.19</c:v>
                </c:pt>
                <c:pt idx="49">
                  <c:v>118.97</c:v>
                </c:pt>
                <c:pt idx="50">
                  <c:v>119.2</c:v>
                </c:pt>
                <c:pt idx="51">
                  <c:v>118.04</c:v>
                </c:pt>
                <c:pt idx="52">
                  <c:v>115.04</c:v>
                </c:pt>
                <c:pt idx="53">
                  <c:v>117.29</c:v>
                </c:pt>
                <c:pt idx="54">
                  <c:v>114.33</c:v>
                </c:pt>
                <c:pt idx="55">
                  <c:v>115</c:v>
                </c:pt>
                <c:pt idx="56">
                  <c:v>118.34</c:v>
                </c:pt>
                <c:pt idx="57">
                  <c:v>118.41</c:v>
                </c:pt>
                <c:pt idx="58">
                  <c:v>121.73</c:v>
                </c:pt>
                <c:pt idx="59">
                  <c:v>121.73</c:v>
                </c:pt>
                <c:pt idx="60">
                  <c:v>124.58</c:v>
                </c:pt>
                <c:pt idx="61">
                  <c:v>123.38</c:v>
                </c:pt>
                <c:pt idx="62">
                  <c:v>122.5</c:v>
                </c:pt>
                <c:pt idx="63">
                  <c:v>122.86</c:v>
                </c:pt>
                <c:pt idx="64">
                  <c:v>124.93</c:v>
                </c:pt>
                <c:pt idx="65">
                  <c:v>122.99</c:v>
                </c:pt>
                <c:pt idx="66">
                  <c:v>122.51</c:v>
                </c:pt>
                <c:pt idx="67">
                  <c:v>122.56</c:v>
                </c:pt>
                <c:pt idx="68">
                  <c:v>124.59</c:v>
                </c:pt>
                <c:pt idx="69">
                  <c:v>126.36</c:v>
                </c:pt>
                <c:pt idx="70">
                  <c:v>126.94</c:v>
                </c:pt>
                <c:pt idx="71">
                  <c:v>125.8</c:v>
                </c:pt>
                <c:pt idx="72">
                  <c:v>125.22</c:v>
                </c:pt>
                <c:pt idx="73">
                  <c:v>126.6</c:v>
                </c:pt>
                <c:pt idx="74">
                  <c:v>128.81</c:v>
                </c:pt>
                <c:pt idx="75">
                  <c:v>129.05000000000001</c:v>
                </c:pt>
                <c:pt idx="76">
                  <c:v>129.16</c:v>
                </c:pt>
                <c:pt idx="77">
                  <c:v>128.87</c:v>
                </c:pt>
                <c:pt idx="78">
                  <c:v>127.56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1-4E26-B6C6-2FE118CF4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213792"/>
        <c:axId val="1116214208"/>
      </c:lineChart>
      <c:dateAx>
        <c:axId val="11162137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214208"/>
        <c:crosses val="autoZero"/>
        <c:auto val="1"/>
        <c:lblOffset val="100"/>
        <c:baseTimeUnit val="days"/>
      </c:dateAx>
      <c:valAx>
        <c:axId val="111621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21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Volatility </a:t>
            </a:r>
          </a:p>
          <a:p>
            <a:pPr>
              <a:defRPr/>
            </a:pPr>
            <a:r>
              <a:rPr lang="en-US"/>
              <a:t>(%)</a:t>
            </a:r>
          </a:p>
        </c:rich>
      </c:tx>
      <c:layout>
        <c:manualLayout>
          <c:xMode val="edge"/>
          <c:yMode val="edge"/>
          <c:x val="0.4390415573053368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Stress - 2008'!$B$11:$B$89</c:f>
              <c:numCache>
                <c:formatCode>m/d/yyyy</c:formatCode>
                <c:ptCount val="79"/>
                <c:pt idx="0">
                  <c:v>39772</c:v>
                </c:pt>
                <c:pt idx="1">
                  <c:v>39771</c:v>
                </c:pt>
                <c:pt idx="2">
                  <c:v>39770</c:v>
                </c:pt>
                <c:pt idx="3">
                  <c:v>39769</c:v>
                </c:pt>
                <c:pt idx="4">
                  <c:v>39766</c:v>
                </c:pt>
                <c:pt idx="5">
                  <c:v>39765</c:v>
                </c:pt>
                <c:pt idx="6">
                  <c:v>39764</c:v>
                </c:pt>
                <c:pt idx="7">
                  <c:v>39763</c:v>
                </c:pt>
                <c:pt idx="8">
                  <c:v>39762</c:v>
                </c:pt>
                <c:pt idx="9">
                  <c:v>39759</c:v>
                </c:pt>
                <c:pt idx="10">
                  <c:v>39758</c:v>
                </c:pt>
                <c:pt idx="11">
                  <c:v>39757</c:v>
                </c:pt>
                <c:pt idx="12">
                  <c:v>39756</c:v>
                </c:pt>
                <c:pt idx="13">
                  <c:v>39755</c:v>
                </c:pt>
                <c:pt idx="14">
                  <c:v>39752</c:v>
                </c:pt>
                <c:pt idx="15">
                  <c:v>39751</c:v>
                </c:pt>
                <c:pt idx="16">
                  <c:v>39750</c:v>
                </c:pt>
                <c:pt idx="17">
                  <c:v>39749</c:v>
                </c:pt>
                <c:pt idx="18">
                  <c:v>39748</c:v>
                </c:pt>
                <c:pt idx="19">
                  <c:v>39745</c:v>
                </c:pt>
                <c:pt idx="20">
                  <c:v>39744</c:v>
                </c:pt>
                <c:pt idx="21">
                  <c:v>39743</c:v>
                </c:pt>
                <c:pt idx="22">
                  <c:v>39742</c:v>
                </c:pt>
                <c:pt idx="23">
                  <c:v>39741</c:v>
                </c:pt>
                <c:pt idx="24">
                  <c:v>39738</c:v>
                </c:pt>
                <c:pt idx="25">
                  <c:v>39737</c:v>
                </c:pt>
                <c:pt idx="26">
                  <c:v>39736</c:v>
                </c:pt>
                <c:pt idx="27">
                  <c:v>39735</c:v>
                </c:pt>
                <c:pt idx="28">
                  <c:v>39734</c:v>
                </c:pt>
                <c:pt idx="29">
                  <c:v>39731</c:v>
                </c:pt>
                <c:pt idx="30">
                  <c:v>39730</c:v>
                </c:pt>
                <c:pt idx="31">
                  <c:v>39729</c:v>
                </c:pt>
                <c:pt idx="32">
                  <c:v>39728</c:v>
                </c:pt>
                <c:pt idx="33">
                  <c:v>39727</c:v>
                </c:pt>
                <c:pt idx="34">
                  <c:v>39724</c:v>
                </c:pt>
                <c:pt idx="35">
                  <c:v>39723</c:v>
                </c:pt>
                <c:pt idx="36">
                  <c:v>39722</c:v>
                </c:pt>
                <c:pt idx="37">
                  <c:v>39721</c:v>
                </c:pt>
                <c:pt idx="38">
                  <c:v>39720</c:v>
                </c:pt>
                <c:pt idx="39">
                  <c:v>39717</c:v>
                </c:pt>
                <c:pt idx="40">
                  <c:v>39716</c:v>
                </c:pt>
                <c:pt idx="41">
                  <c:v>39715</c:v>
                </c:pt>
                <c:pt idx="42">
                  <c:v>39714</c:v>
                </c:pt>
                <c:pt idx="43">
                  <c:v>39713</c:v>
                </c:pt>
                <c:pt idx="44">
                  <c:v>39710</c:v>
                </c:pt>
                <c:pt idx="45">
                  <c:v>39709</c:v>
                </c:pt>
                <c:pt idx="46">
                  <c:v>39708</c:v>
                </c:pt>
                <c:pt idx="47">
                  <c:v>39707</c:v>
                </c:pt>
                <c:pt idx="48">
                  <c:v>39706</c:v>
                </c:pt>
                <c:pt idx="49">
                  <c:v>39703</c:v>
                </c:pt>
                <c:pt idx="50">
                  <c:v>39702</c:v>
                </c:pt>
                <c:pt idx="51">
                  <c:v>39701</c:v>
                </c:pt>
                <c:pt idx="52">
                  <c:v>39700</c:v>
                </c:pt>
                <c:pt idx="53">
                  <c:v>39699</c:v>
                </c:pt>
                <c:pt idx="54">
                  <c:v>39696</c:v>
                </c:pt>
                <c:pt idx="55">
                  <c:v>39695</c:v>
                </c:pt>
                <c:pt idx="56">
                  <c:v>39694</c:v>
                </c:pt>
                <c:pt idx="57">
                  <c:v>39693</c:v>
                </c:pt>
                <c:pt idx="58">
                  <c:v>39692</c:v>
                </c:pt>
                <c:pt idx="59">
                  <c:v>39689</c:v>
                </c:pt>
                <c:pt idx="60">
                  <c:v>39688</c:v>
                </c:pt>
                <c:pt idx="61">
                  <c:v>39687</c:v>
                </c:pt>
                <c:pt idx="62">
                  <c:v>39686</c:v>
                </c:pt>
                <c:pt idx="63">
                  <c:v>39685</c:v>
                </c:pt>
                <c:pt idx="64">
                  <c:v>39682</c:v>
                </c:pt>
                <c:pt idx="65">
                  <c:v>39681</c:v>
                </c:pt>
                <c:pt idx="66">
                  <c:v>39680</c:v>
                </c:pt>
                <c:pt idx="67">
                  <c:v>39679</c:v>
                </c:pt>
                <c:pt idx="68">
                  <c:v>39678</c:v>
                </c:pt>
                <c:pt idx="69">
                  <c:v>39675</c:v>
                </c:pt>
                <c:pt idx="70">
                  <c:v>39674</c:v>
                </c:pt>
                <c:pt idx="71">
                  <c:v>39673</c:v>
                </c:pt>
                <c:pt idx="72">
                  <c:v>39672</c:v>
                </c:pt>
                <c:pt idx="73">
                  <c:v>39671</c:v>
                </c:pt>
                <c:pt idx="74">
                  <c:v>39668</c:v>
                </c:pt>
                <c:pt idx="75">
                  <c:v>39667</c:v>
                </c:pt>
                <c:pt idx="76">
                  <c:v>39666</c:v>
                </c:pt>
                <c:pt idx="77">
                  <c:v>39665</c:v>
                </c:pt>
                <c:pt idx="78">
                  <c:v>39664</c:v>
                </c:pt>
              </c:numCache>
            </c:numRef>
          </c:cat>
          <c:val>
            <c:numRef>
              <c:f>'Historical Stress - 2008'!$E$11:$E$89</c:f>
              <c:numCache>
                <c:formatCode>_ * #,##0.00_ ;_ * \-#,##0.00_ ;_ * "-"??_ ;_ @_ </c:formatCode>
                <c:ptCount val="79"/>
                <c:pt idx="0">
                  <c:v>80.86</c:v>
                </c:pt>
                <c:pt idx="1">
                  <c:v>74.260000000000005</c:v>
                </c:pt>
                <c:pt idx="2">
                  <c:v>67.64</c:v>
                </c:pt>
                <c:pt idx="3">
                  <c:v>69.150000000000006</c:v>
                </c:pt>
                <c:pt idx="4">
                  <c:v>66.31</c:v>
                </c:pt>
                <c:pt idx="5">
                  <c:v>59.83</c:v>
                </c:pt>
                <c:pt idx="6">
                  <c:v>66.459999999999994</c:v>
                </c:pt>
                <c:pt idx="7">
                  <c:v>61.44</c:v>
                </c:pt>
                <c:pt idx="8">
                  <c:v>59.98</c:v>
                </c:pt>
                <c:pt idx="9">
                  <c:v>56.1</c:v>
                </c:pt>
                <c:pt idx="10">
                  <c:v>63.68</c:v>
                </c:pt>
                <c:pt idx="11">
                  <c:v>54.56</c:v>
                </c:pt>
                <c:pt idx="12">
                  <c:v>47.73</c:v>
                </c:pt>
                <c:pt idx="13">
                  <c:v>53.68</c:v>
                </c:pt>
                <c:pt idx="14">
                  <c:v>59.89</c:v>
                </c:pt>
                <c:pt idx="15">
                  <c:v>62.9</c:v>
                </c:pt>
                <c:pt idx="16">
                  <c:v>69.959999999999994</c:v>
                </c:pt>
                <c:pt idx="17">
                  <c:v>66.959999999999994</c:v>
                </c:pt>
                <c:pt idx="18">
                  <c:v>80.06</c:v>
                </c:pt>
                <c:pt idx="19">
                  <c:v>79.13</c:v>
                </c:pt>
                <c:pt idx="20">
                  <c:v>67.8</c:v>
                </c:pt>
                <c:pt idx="21">
                  <c:v>69.650000000000006</c:v>
                </c:pt>
                <c:pt idx="22">
                  <c:v>53.11</c:v>
                </c:pt>
                <c:pt idx="23">
                  <c:v>52.97</c:v>
                </c:pt>
                <c:pt idx="24">
                  <c:v>70.33</c:v>
                </c:pt>
                <c:pt idx="25">
                  <c:v>67.61</c:v>
                </c:pt>
                <c:pt idx="26">
                  <c:v>69.25</c:v>
                </c:pt>
                <c:pt idx="27">
                  <c:v>55.13</c:v>
                </c:pt>
                <c:pt idx="28">
                  <c:v>54.99</c:v>
                </c:pt>
                <c:pt idx="29">
                  <c:v>69.95</c:v>
                </c:pt>
                <c:pt idx="30">
                  <c:v>63.92</c:v>
                </c:pt>
                <c:pt idx="31">
                  <c:v>57.53</c:v>
                </c:pt>
                <c:pt idx="32">
                  <c:v>53.68</c:v>
                </c:pt>
                <c:pt idx="33">
                  <c:v>52.05</c:v>
                </c:pt>
                <c:pt idx="34">
                  <c:v>45.14</c:v>
                </c:pt>
                <c:pt idx="35">
                  <c:v>45.26</c:v>
                </c:pt>
                <c:pt idx="36">
                  <c:v>39.81</c:v>
                </c:pt>
                <c:pt idx="37">
                  <c:v>39.39</c:v>
                </c:pt>
                <c:pt idx="38">
                  <c:v>46.72</c:v>
                </c:pt>
                <c:pt idx="39">
                  <c:v>34.74</c:v>
                </c:pt>
                <c:pt idx="40">
                  <c:v>32.82</c:v>
                </c:pt>
                <c:pt idx="41">
                  <c:v>35.19</c:v>
                </c:pt>
                <c:pt idx="42">
                  <c:v>35.72</c:v>
                </c:pt>
                <c:pt idx="43">
                  <c:v>33.85</c:v>
                </c:pt>
                <c:pt idx="44">
                  <c:v>32.07</c:v>
                </c:pt>
                <c:pt idx="45">
                  <c:v>33.1</c:v>
                </c:pt>
                <c:pt idx="46">
                  <c:v>36.22</c:v>
                </c:pt>
                <c:pt idx="47">
                  <c:v>30.3</c:v>
                </c:pt>
                <c:pt idx="48">
                  <c:v>31.7</c:v>
                </c:pt>
                <c:pt idx="49">
                  <c:v>25.66</c:v>
                </c:pt>
                <c:pt idx="50">
                  <c:v>24.39</c:v>
                </c:pt>
                <c:pt idx="51">
                  <c:v>24.52</c:v>
                </c:pt>
                <c:pt idx="52">
                  <c:v>25.47</c:v>
                </c:pt>
                <c:pt idx="53">
                  <c:v>22.64</c:v>
                </c:pt>
                <c:pt idx="54">
                  <c:v>23.06</c:v>
                </c:pt>
                <c:pt idx="55">
                  <c:v>24.03</c:v>
                </c:pt>
                <c:pt idx="56">
                  <c:v>21.43</c:v>
                </c:pt>
                <c:pt idx="57">
                  <c:v>21.99</c:v>
                </c:pt>
                <c:pt idx="58">
                  <c:v>20.65</c:v>
                </c:pt>
                <c:pt idx="59">
                  <c:v>20.65</c:v>
                </c:pt>
                <c:pt idx="60">
                  <c:v>19.43</c:v>
                </c:pt>
                <c:pt idx="61">
                  <c:v>19.760000000000002</c:v>
                </c:pt>
                <c:pt idx="62">
                  <c:v>20.49</c:v>
                </c:pt>
                <c:pt idx="63">
                  <c:v>20.97</c:v>
                </c:pt>
                <c:pt idx="64">
                  <c:v>18.809999999999999</c:v>
                </c:pt>
                <c:pt idx="65">
                  <c:v>19.82</c:v>
                </c:pt>
                <c:pt idx="66">
                  <c:v>20.420000000000002</c:v>
                </c:pt>
                <c:pt idx="67">
                  <c:v>21.28</c:v>
                </c:pt>
                <c:pt idx="68">
                  <c:v>20.98</c:v>
                </c:pt>
                <c:pt idx="69">
                  <c:v>19.579999999999998</c:v>
                </c:pt>
                <c:pt idx="70">
                  <c:v>20.34</c:v>
                </c:pt>
                <c:pt idx="71">
                  <c:v>21.55</c:v>
                </c:pt>
                <c:pt idx="72">
                  <c:v>21.17</c:v>
                </c:pt>
                <c:pt idx="73">
                  <c:v>20.12</c:v>
                </c:pt>
                <c:pt idx="74">
                  <c:v>20.66</c:v>
                </c:pt>
                <c:pt idx="75">
                  <c:v>21.15</c:v>
                </c:pt>
                <c:pt idx="76">
                  <c:v>20.23</c:v>
                </c:pt>
                <c:pt idx="77">
                  <c:v>21.14</c:v>
                </c:pt>
                <c:pt idx="78">
                  <c:v>23.49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C-4C9D-AB08-52D7C5AB1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492016"/>
        <c:axId val="1449487024"/>
      </c:lineChart>
      <c:dateAx>
        <c:axId val="14494920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487024"/>
        <c:crosses val="autoZero"/>
        <c:auto val="1"/>
        <c:lblOffset val="100"/>
        <c:baseTimeUnit val="days"/>
      </c:dateAx>
      <c:valAx>
        <c:axId val="144948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49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20yr Treasury Yield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Stress - 2008'!$B$11:$B$89</c:f>
              <c:numCache>
                <c:formatCode>m/d/yyyy</c:formatCode>
                <c:ptCount val="79"/>
                <c:pt idx="0">
                  <c:v>39772</c:v>
                </c:pt>
                <c:pt idx="1">
                  <c:v>39771</c:v>
                </c:pt>
                <c:pt idx="2">
                  <c:v>39770</c:v>
                </c:pt>
                <c:pt idx="3">
                  <c:v>39769</c:v>
                </c:pt>
                <c:pt idx="4">
                  <c:v>39766</c:v>
                </c:pt>
                <c:pt idx="5">
                  <c:v>39765</c:v>
                </c:pt>
                <c:pt idx="6">
                  <c:v>39764</c:v>
                </c:pt>
                <c:pt idx="7">
                  <c:v>39763</c:v>
                </c:pt>
                <c:pt idx="8">
                  <c:v>39762</c:v>
                </c:pt>
                <c:pt idx="9">
                  <c:v>39759</c:v>
                </c:pt>
                <c:pt idx="10">
                  <c:v>39758</c:v>
                </c:pt>
                <c:pt idx="11">
                  <c:v>39757</c:v>
                </c:pt>
                <c:pt idx="12">
                  <c:v>39756</c:v>
                </c:pt>
                <c:pt idx="13">
                  <c:v>39755</c:v>
                </c:pt>
                <c:pt idx="14">
                  <c:v>39752</c:v>
                </c:pt>
                <c:pt idx="15">
                  <c:v>39751</c:v>
                </c:pt>
                <c:pt idx="16">
                  <c:v>39750</c:v>
                </c:pt>
                <c:pt idx="17">
                  <c:v>39749</c:v>
                </c:pt>
                <c:pt idx="18">
                  <c:v>39748</c:v>
                </c:pt>
                <c:pt idx="19">
                  <c:v>39745</c:v>
                </c:pt>
                <c:pt idx="20">
                  <c:v>39744</c:v>
                </c:pt>
                <c:pt idx="21">
                  <c:v>39743</c:v>
                </c:pt>
                <c:pt idx="22">
                  <c:v>39742</c:v>
                </c:pt>
                <c:pt idx="23">
                  <c:v>39741</c:v>
                </c:pt>
                <c:pt idx="24">
                  <c:v>39738</c:v>
                </c:pt>
                <c:pt idx="25">
                  <c:v>39737</c:v>
                </c:pt>
                <c:pt idx="26">
                  <c:v>39736</c:v>
                </c:pt>
                <c:pt idx="27">
                  <c:v>39735</c:v>
                </c:pt>
                <c:pt idx="28">
                  <c:v>39734</c:v>
                </c:pt>
                <c:pt idx="29">
                  <c:v>39731</c:v>
                </c:pt>
                <c:pt idx="30">
                  <c:v>39730</c:v>
                </c:pt>
                <c:pt idx="31">
                  <c:v>39729</c:v>
                </c:pt>
                <c:pt idx="32">
                  <c:v>39728</c:v>
                </c:pt>
                <c:pt idx="33">
                  <c:v>39727</c:v>
                </c:pt>
                <c:pt idx="34">
                  <c:v>39724</c:v>
                </c:pt>
                <c:pt idx="35">
                  <c:v>39723</c:v>
                </c:pt>
                <c:pt idx="36">
                  <c:v>39722</c:v>
                </c:pt>
                <c:pt idx="37">
                  <c:v>39721</c:v>
                </c:pt>
                <c:pt idx="38">
                  <c:v>39720</c:v>
                </c:pt>
                <c:pt idx="39">
                  <c:v>39717</c:v>
                </c:pt>
                <c:pt idx="40">
                  <c:v>39716</c:v>
                </c:pt>
                <c:pt idx="41">
                  <c:v>39715</c:v>
                </c:pt>
                <c:pt idx="42">
                  <c:v>39714</c:v>
                </c:pt>
                <c:pt idx="43">
                  <c:v>39713</c:v>
                </c:pt>
                <c:pt idx="44">
                  <c:v>39710</c:v>
                </c:pt>
                <c:pt idx="45">
                  <c:v>39709</c:v>
                </c:pt>
                <c:pt idx="46">
                  <c:v>39708</c:v>
                </c:pt>
                <c:pt idx="47">
                  <c:v>39707</c:v>
                </c:pt>
                <c:pt idx="48">
                  <c:v>39706</c:v>
                </c:pt>
                <c:pt idx="49">
                  <c:v>39703</c:v>
                </c:pt>
                <c:pt idx="50">
                  <c:v>39702</c:v>
                </c:pt>
                <c:pt idx="51">
                  <c:v>39701</c:v>
                </c:pt>
                <c:pt idx="52">
                  <c:v>39700</c:v>
                </c:pt>
                <c:pt idx="53">
                  <c:v>39699</c:v>
                </c:pt>
                <c:pt idx="54">
                  <c:v>39696</c:v>
                </c:pt>
                <c:pt idx="55">
                  <c:v>39695</c:v>
                </c:pt>
                <c:pt idx="56">
                  <c:v>39694</c:v>
                </c:pt>
                <c:pt idx="57">
                  <c:v>39693</c:v>
                </c:pt>
                <c:pt idx="58">
                  <c:v>39692</c:v>
                </c:pt>
                <c:pt idx="59">
                  <c:v>39689</c:v>
                </c:pt>
                <c:pt idx="60">
                  <c:v>39688</c:v>
                </c:pt>
                <c:pt idx="61">
                  <c:v>39687</c:v>
                </c:pt>
                <c:pt idx="62">
                  <c:v>39686</c:v>
                </c:pt>
                <c:pt idx="63">
                  <c:v>39685</c:v>
                </c:pt>
                <c:pt idx="64">
                  <c:v>39682</c:v>
                </c:pt>
                <c:pt idx="65">
                  <c:v>39681</c:v>
                </c:pt>
                <c:pt idx="66">
                  <c:v>39680</c:v>
                </c:pt>
                <c:pt idx="67">
                  <c:v>39679</c:v>
                </c:pt>
                <c:pt idx="68">
                  <c:v>39678</c:v>
                </c:pt>
                <c:pt idx="69">
                  <c:v>39675</c:v>
                </c:pt>
                <c:pt idx="70">
                  <c:v>39674</c:v>
                </c:pt>
                <c:pt idx="71">
                  <c:v>39673</c:v>
                </c:pt>
                <c:pt idx="72">
                  <c:v>39672</c:v>
                </c:pt>
                <c:pt idx="73">
                  <c:v>39671</c:v>
                </c:pt>
                <c:pt idx="74">
                  <c:v>39668</c:v>
                </c:pt>
                <c:pt idx="75">
                  <c:v>39667</c:v>
                </c:pt>
                <c:pt idx="76">
                  <c:v>39666</c:v>
                </c:pt>
                <c:pt idx="77">
                  <c:v>39665</c:v>
                </c:pt>
                <c:pt idx="78">
                  <c:v>39664</c:v>
                </c:pt>
              </c:numCache>
            </c:numRef>
          </c:cat>
          <c:val>
            <c:numRef>
              <c:f>'Historical Stress - 2008'!$F$11:$F$89</c:f>
              <c:numCache>
                <c:formatCode>_(* #,##0.000_);_(* \(#,##0.000\);_(* "-"??_);_(@_)</c:formatCode>
                <c:ptCount val="79"/>
                <c:pt idx="0">
                  <c:v>3.2504999999999997</c:v>
                </c:pt>
                <c:pt idx="1">
                  <c:v>3.6139999999999999</c:v>
                </c:pt>
                <c:pt idx="2">
                  <c:v>3.8230000000000004</c:v>
                </c:pt>
                <c:pt idx="3">
                  <c:v>3.9215</c:v>
                </c:pt>
                <c:pt idx="4">
                  <c:v>3.9830000000000001</c:v>
                </c:pt>
                <c:pt idx="5">
                  <c:v>4.1070000000000002</c:v>
                </c:pt>
                <c:pt idx="6">
                  <c:v>3.9089999999999998</c:v>
                </c:pt>
                <c:pt idx="7">
                  <c:v>3.9689999999999999</c:v>
                </c:pt>
                <c:pt idx="8">
                  <c:v>3.9689999999999999</c:v>
                </c:pt>
                <c:pt idx="9">
                  <c:v>4.0344999999999995</c:v>
                </c:pt>
                <c:pt idx="10">
                  <c:v>3.9444999999999997</c:v>
                </c:pt>
                <c:pt idx="11">
                  <c:v>3.94</c:v>
                </c:pt>
                <c:pt idx="12">
                  <c:v>3.96</c:v>
                </c:pt>
                <c:pt idx="13">
                  <c:v>4.1195000000000004</c:v>
                </c:pt>
                <c:pt idx="14">
                  <c:v>4.1609999999999996</c:v>
                </c:pt>
                <c:pt idx="15">
                  <c:v>4.1485000000000003</c:v>
                </c:pt>
                <c:pt idx="16">
                  <c:v>4.0474999999999994</c:v>
                </c:pt>
                <c:pt idx="17">
                  <c:v>4.0140000000000002</c:v>
                </c:pt>
                <c:pt idx="18">
                  <c:v>3.8675000000000002</c:v>
                </c:pt>
                <c:pt idx="19">
                  <c:v>3.8785000000000003</c:v>
                </c:pt>
                <c:pt idx="20">
                  <c:v>3.8635000000000002</c:v>
                </c:pt>
                <c:pt idx="21">
                  <c:v>3.8260000000000001</c:v>
                </c:pt>
                <c:pt idx="22">
                  <c:v>3.9790000000000001</c:v>
                </c:pt>
                <c:pt idx="23">
                  <c:v>4.0495000000000001</c:v>
                </c:pt>
                <c:pt idx="24">
                  <c:v>4.1280000000000001</c:v>
                </c:pt>
                <c:pt idx="25">
                  <c:v>4.109</c:v>
                </c:pt>
                <c:pt idx="26">
                  <c:v>4.0705</c:v>
                </c:pt>
                <c:pt idx="27">
                  <c:v>4.1779999999999999</c:v>
                </c:pt>
                <c:pt idx="28">
                  <c:v>4.0585000000000004</c:v>
                </c:pt>
                <c:pt idx="29">
                  <c:v>4.0045000000000002</c:v>
                </c:pt>
                <c:pt idx="30">
                  <c:v>3.9449999999999998</c:v>
                </c:pt>
                <c:pt idx="31">
                  <c:v>3.8455000000000004</c:v>
                </c:pt>
                <c:pt idx="32">
                  <c:v>3.7679999999999998</c:v>
                </c:pt>
                <c:pt idx="33">
                  <c:v>3.714</c:v>
                </c:pt>
                <c:pt idx="34">
                  <c:v>3.8464999999999998</c:v>
                </c:pt>
                <c:pt idx="35">
                  <c:v>3.8905000000000003</c:v>
                </c:pt>
                <c:pt idx="36">
                  <c:v>3.9780000000000002</c:v>
                </c:pt>
                <c:pt idx="37">
                  <c:v>4.0685000000000002</c:v>
                </c:pt>
                <c:pt idx="38">
                  <c:v>3.8464999999999998</c:v>
                </c:pt>
                <c:pt idx="39">
                  <c:v>4.1125000000000007</c:v>
                </c:pt>
                <c:pt idx="40">
                  <c:v>4.133</c:v>
                </c:pt>
                <c:pt idx="41">
                  <c:v>4.1125000000000007</c:v>
                </c:pt>
                <c:pt idx="42">
                  <c:v>4.0910000000000002</c:v>
                </c:pt>
                <c:pt idx="43">
                  <c:v>4.1295000000000002</c:v>
                </c:pt>
                <c:pt idx="44">
                  <c:v>4.0975000000000001</c:v>
                </c:pt>
                <c:pt idx="45">
                  <c:v>3.8680000000000003</c:v>
                </c:pt>
                <c:pt idx="46">
                  <c:v>3.7450000000000001</c:v>
                </c:pt>
                <c:pt idx="47">
                  <c:v>3.7649999999999997</c:v>
                </c:pt>
                <c:pt idx="48">
                  <c:v>3.7065000000000001</c:v>
                </c:pt>
                <c:pt idx="49">
                  <c:v>4.0184999999999995</c:v>
                </c:pt>
                <c:pt idx="50">
                  <c:v>3.9330000000000003</c:v>
                </c:pt>
                <c:pt idx="51">
                  <c:v>3.9290000000000003</c:v>
                </c:pt>
                <c:pt idx="52">
                  <c:v>3.87</c:v>
                </c:pt>
                <c:pt idx="53">
                  <c:v>3.9715000000000003</c:v>
                </c:pt>
                <c:pt idx="54">
                  <c:v>4.0019999999999998</c:v>
                </c:pt>
                <c:pt idx="55">
                  <c:v>3.9424999999999999</c:v>
                </c:pt>
                <c:pt idx="56">
                  <c:v>4.01</c:v>
                </c:pt>
                <c:pt idx="57">
                  <c:v>4.0454999999999997</c:v>
                </c:pt>
                <c:pt idx="58">
                  <c:v>4.1185</c:v>
                </c:pt>
                <c:pt idx="59">
                  <c:v>4.1185</c:v>
                </c:pt>
                <c:pt idx="60">
                  <c:v>4.0785</c:v>
                </c:pt>
                <c:pt idx="61">
                  <c:v>4.0735000000000001</c:v>
                </c:pt>
                <c:pt idx="62">
                  <c:v>4.0819999999999999</c:v>
                </c:pt>
                <c:pt idx="63">
                  <c:v>4.0904999999999996</c:v>
                </c:pt>
                <c:pt idx="64">
                  <c:v>4.1694999999999993</c:v>
                </c:pt>
                <c:pt idx="65">
                  <c:v>4.1470000000000002</c:v>
                </c:pt>
                <c:pt idx="66">
                  <c:v>4.1239999999999997</c:v>
                </c:pt>
                <c:pt idx="67">
                  <c:v>4.1500000000000004</c:v>
                </c:pt>
                <c:pt idx="68">
                  <c:v>4.1269999999999998</c:v>
                </c:pt>
                <c:pt idx="69">
                  <c:v>4.1539999999999999</c:v>
                </c:pt>
                <c:pt idx="70">
                  <c:v>4.2065000000000001</c:v>
                </c:pt>
                <c:pt idx="71">
                  <c:v>4.25</c:v>
                </c:pt>
                <c:pt idx="72">
                  <c:v>4.2190000000000003</c:v>
                </c:pt>
                <c:pt idx="73">
                  <c:v>4.3010000000000002</c:v>
                </c:pt>
                <c:pt idx="74">
                  <c:v>4.2350000000000003</c:v>
                </c:pt>
                <c:pt idx="75">
                  <c:v>4.2404999999999999</c:v>
                </c:pt>
                <c:pt idx="76">
                  <c:v>4.3729999999999993</c:v>
                </c:pt>
                <c:pt idx="77">
                  <c:v>4.3305000000000007</c:v>
                </c:pt>
                <c:pt idx="78">
                  <c:v>4.2774999999999999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E-4CE8-8326-92FD2F37B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210464"/>
        <c:axId val="1116213376"/>
      </c:lineChart>
      <c:dateAx>
        <c:axId val="11162104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213376"/>
        <c:crosses val="autoZero"/>
        <c:auto val="1"/>
        <c:lblOffset val="100"/>
        <c:baseTimeUnit val="days"/>
      </c:dateAx>
      <c:valAx>
        <c:axId val="11162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_);_(* \(#,##0.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21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Oil Price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Stress -2014'!$B$11:$B$91</c:f>
              <c:numCache>
                <c:formatCode>m/d/yyyy</c:formatCode>
                <c:ptCount val="81"/>
                <c:pt idx="0">
                  <c:v>42016</c:v>
                </c:pt>
                <c:pt idx="1">
                  <c:v>42013</c:v>
                </c:pt>
                <c:pt idx="2">
                  <c:v>42012</c:v>
                </c:pt>
                <c:pt idx="3">
                  <c:v>42011</c:v>
                </c:pt>
                <c:pt idx="4">
                  <c:v>42010</c:v>
                </c:pt>
                <c:pt idx="5">
                  <c:v>42009</c:v>
                </c:pt>
                <c:pt idx="6">
                  <c:v>42006</c:v>
                </c:pt>
                <c:pt idx="7">
                  <c:v>42005</c:v>
                </c:pt>
                <c:pt idx="8">
                  <c:v>42004</c:v>
                </c:pt>
                <c:pt idx="9">
                  <c:v>42003</c:v>
                </c:pt>
                <c:pt idx="10">
                  <c:v>42002</c:v>
                </c:pt>
                <c:pt idx="11">
                  <c:v>41999</c:v>
                </c:pt>
                <c:pt idx="12">
                  <c:v>41998</c:v>
                </c:pt>
                <c:pt idx="13">
                  <c:v>41997</c:v>
                </c:pt>
                <c:pt idx="14">
                  <c:v>41996</c:v>
                </c:pt>
                <c:pt idx="15">
                  <c:v>41995</c:v>
                </c:pt>
                <c:pt idx="16">
                  <c:v>41992</c:v>
                </c:pt>
                <c:pt idx="17">
                  <c:v>41991</c:v>
                </c:pt>
                <c:pt idx="18">
                  <c:v>41990</c:v>
                </c:pt>
                <c:pt idx="19">
                  <c:v>41989</c:v>
                </c:pt>
                <c:pt idx="20">
                  <c:v>41988</c:v>
                </c:pt>
                <c:pt idx="21">
                  <c:v>41985</c:v>
                </c:pt>
                <c:pt idx="22">
                  <c:v>41984</c:v>
                </c:pt>
                <c:pt idx="23">
                  <c:v>41983</c:v>
                </c:pt>
                <c:pt idx="24">
                  <c:v>41982</c:v>
                </c:pt>
                <c:pt idx="25">
                  <c:v>41981</c:v>
                </c:pt>
                <c:pt idx="26">
                  <c:v>41978</c:v>
                </c:pt>
                <c:pt idx="27">
                  <c:v>41977</c:v>
                </c:pt>
                <c:pt idx="28">
                  <c:v>41976</c:v>
                </c:pt>
                <c:pt idx="29">
                  <c:v>41975</c:v>
                </c:pt>
                <c:pt idx="30">
                  <c:v>41974</c:v>
                </c:pt>
                <c:pt idx="31">
                  <c:v>41971</c:v>
                </c:pt>
                <c:pt idx="32">
                  <c:v>41970</c:v>
                </c:pt>
                <c:pt idx="33">
                  <c:v>41969</c:v>
                </c:pt>
                <c:pt idx="34">
                  <c:v>41968</c:v>
                </c:pt>
                <c:pt idx="35">
                  <c:v>41967</c:v>
                </c:pt>
                <c:pt idx="36">
                  <c:v>41964</c:v>
                </c:pt>
                <c:pt idx="37">
                  <c:v>41963</c:v>
                </c:pt>
                <c:pt idx="38">
                  <c:v>41962</c:v>
                </c:pt>
                <c:pt idx="39">
                  <c:v>41961</c:v>
                </c:pt>
                <c:pt idx="40">
                  <c:v>41960</c:v>
                </c:pt>
                <c:pt idx="41">
                  <c:v>41957</c:v>
                </c:pt>
                <c:pt idx="42">
                  <c:v>41956</c:v>
                </c:pt>
                <c:pt idx="43">
                  <c:v>41955</c:v>
                </c:pt>
                <c:pt idx="44">
                  <c:v>41954</c:v>
                </c:pt>
                <c:pt idx="45">
                  <c:v>41953</c:v>
                </c:pt>
                <c:pt idx="46">
                  <c:v>41950</c:v>
                </c:pt>
                <c:pt idx="47">
                  <c:v>41949</c:v>
                </c:pt>
                <c:pt idx="48">
                  <c:v>41948</c:v>
                </c:pt>
                <c:pt idx="49">
                  <c:v>41947</c:v>
                </c:pt>
                <c:pt idx="50">
                  <c:v>41946</c:v>
                </c:pt>
                <c:pt idx="51">
                  <c:v>41943</c:v>
                </c:pt>
                <c:pt idx="52">
                  <c:v>41942</c:v>
                </c:pt>
                <c:pt idx="53">
                  <c:v>41941</c:v>
                </c:pt>
                <c:pt idx="54">
                  <c:v>41940</c:v>
                </c:pt>
                <c:pt idx="55">
                  <c:v>41939</c:v>
                </c:pt>
                <c:pt idx="56">
                  <c:v>41936</c:v>
                </c:pt>
                <c:pt idx="57">
                  <c:v>41935</c:v>
                </c:pt>
                <c:pt idx="58">
                  <c:v>41934</c:v>
                </c:pt>
                <c:pt idx="59">
                  <c:v>41933</c:v>
                </c:pt>
                <c:pt idx="60">
                  <c:v>41932</c:v>
                </c:pt>
                <c:pt idx="61">
                  <c:v>41929</c:v>
                </c:pt>
                <c:pt idx="62">
                  <c:v>41928</c:v>
                </c:pt>
                <c:pt idx="63">
                  <c:v>41927</c:v>
                </c:pt>
                <c:pt idx="64">
                  <c:v>41926</c:v>
                </c:pt>
                <c:pt idx="65">
                  <c:v>41925</c:v>
                </c:pt>
                <c:pt idx="66">
                  <c:v>41922</c:v>
                </c:pt>
                <c:pt idx="67">
                  <c:v>41921</c:v>
                </c:pt>
                <c:pt idx="68">
                  <c:v>41920</c:v>
                </c:pt>
                <c:pt idx="69">
                  <c:v>41919</c:v>
                </c:pt>
                <c:pt idx="70">
                  <c:v>41918</c:v>
                </c:pt>
                <c:pt idx="71">
                  <c:v>41915</c:v>
                </c:pt>
                <c:pt idx="72">
                  <c:v>41914</c:v>
                </c:pt>
                <c:pt idx="73">
                  <c:v>41913</c:v>
                </c:pt>
                <c:pt idx="74">
                  <c:v>41912</c:v>
                </c:pt>
                <c:pt idx="75">
                  <c:v>41911</c:v>
                </c:pt>
                <c:pt idx="76">
                  <c:v>41908</c:v>
                </c:pt>
                <c:pt idx="77">
                  <c:v>41907</c:v>
                </c:pt>
                <c:pt idx="78">
                  <c:v>41906</c:v>
                </c:pt>
                <c:pt idx="79">
                  <c:v>41905</c:v>
                </c:pt>
                <c:pt idx="80">
                  <c:v>41904</c:v>
                </c:pt>
              </c:numCache>
            </c:numRef>
          </c:cat>
          <c:val>
            <c:numRef>
              <c:f>'Historical Stress -2014'!$C$11:$C$91</c:f>
              <c:numCache>
                <c:formatCode>_ * #,##0.00_ ;_ * \-#,##0.00_ ;_ * "-"??_ ;_ @_ </c:formatCode>
                <c:ptCount val="81"/>
                <c:pt idx="0">
                  <c:v>46.07</c:v>
                </c:pt>
                <c:pt idx="1">
                  <c:v>48.36</c:v>
                </c:pt>
                <c:pt idx="2">
                  <c:v>48.79</c:v>
                </c:pt>
                <c:pt idx="3">
                  <c:v>48.65</c:v>
                </c:pt>
                <c:pt idx="4">
                  <c:v>47.93</c:v>
                </c:pt>
                <c:pt idx="5">
                  <c:v>50.04</c:v>
                </c:pt>
                <c:pt idx="6">
                  <c:v>52.69</c:v>
                </c:pt>
                <c:pt idx="7">
                  <c:v>53.27</c:v>
                </c:pt>
                <c:pt idx="8">
                  <c:v>53.27</c:v>
                </c:pt>
                <c:pt idx="9">
                  <c:v>54.12</c:v>
                </c:pt>
                <c:pt idx="10">
                  <c:v>53.61</c:v>
                </c:pt>
                <c:pt idx="11">
                  <c:v>54.73</c:v>
                </c:pt>
                <c:pt idx="12">
                  <c:v>55.84</c:v>
                </c:pt>
                <c:pt idx="13">
                  <c:v>55.84</c:v>
                </c:pt>
                <c:pt idx="14">
                  <c:v>57.12</c:v>
                </c:pt>
                <c:pt idx="15">
                  <c:v>55.26</c:v>
                </c:pt>
                <c:pt idx="16">
                  <c:v>56.52</c:v>
                </c:pt>
                <c:pt idx="17">
                  <c:v>54.11</c:v>
                </c:pt>
                <c:pt idx="18">
                  <c:v>56.47</c:v>
                </c:pt>
                <c:pt idx="19">
                  <c:v>55.93</c:v>
                </c:pt>
                <c:pt idx="20">
                  <c:v>55.91</c:v>
                </c:pt>
                <c:pt idx="21">
                  <c:v>57.81</c:v>
                </c:pt>
                <c:pt idx="22">
                  <c:v>59.95</c:v>
                </c:pt>
                <c:pt idx="23">
                  <c:v>60.94</c:v>
                </c:pt>
                <c:pt idx="24">
                  <c:v>63.82</c:v>
                </c:pt>
                <c:pt idx="25">
                  <c:v>63.05</c:v>
                </c:pt>
                <c:pt idx="26">
                  <c:v>65.84</c:v>
                </c:pt>
                <c:pt idx="27">
                  <c:v>66.81</c:v>
                </c:pt>
                <c:pt idx="28">
                  <c:v>67.38</c:v>
                </c:pt>
                <c:pt idx="29">
                  <c:v>66.88</c:v>
                </c:pt>
                <c:pt idx="30">
                  <c:v>69</c:v>
                </c:pt>
                <c:pt idx="31">
                  <c:v>66.150000000000006</c:v>
                </c:pt>
                <c:pt idx="32">
                  <c:v>73.69</c:v>
                </c:pt>
                <c:pt idx="33">
                  <c:v>73.69</c:v>
                </c:pt>
                <c:pt idx="34">
                  <c:v>74.09</c:v>
                </c:pt>
                <c:pt idx="35">
                  <c:v>75.78</c:v>
                </c:pt>
                <c:pt idx="36">
                  <c:v>76.510000000000005</c:v>
                </c:pt>
                <c:pt idx="37">
                  <c:v>75.58</c:v>
                </c:pt>
                <c:pt idx="38">
                  <c:v>74.58</c:v>
                </c:pt>
                <c:pt idx="39">
                  <c:v>74.61</c:v>
                </c:pt>
                <c:pt idx="40">
                  <c:v>75.64</c:v>
                </c:pt>
                <c:pt idx="41">
                  <c:v>75.819999999999993</c:v>
                </c:pt>
                <c:pt idx="42">
                  <c:v>74.209999999999994</c:v>
                </c:pt>
                <c:pt idx="43">
                  <c:v>77.180000000000007</c:v>
                </c:pt>
                <c:pt idx="44">
                  <c:v>77.94</c:v>
                </c:pt>
                <c:pt idx="45">
                  <c:v>77.400000000000006</c:v>
                </c:pt>
                <c:pt idx="46">
                  <c:v>78.650000000000006</c:v>
                </c:pt>
                <c:pt idx="47">
                  <c:v>77.91</c:v>
                </c:pt>
                <c:pt idx="48">
                  <c:v>78.680000000000007</c:v>
                </c:pt>
                <c:pt idx="49">
                  <c:v>77.19</c:v>
                </c:pt>
                <c:pt idx="50">
                  <c:v>78.78</c:v>
                </c:pt>
                <c:pt idx="51">
                  <c:v>80.540000000000006</c:v>
                </c:pt>
                <c:pt idx="52">
                  <c:v>81.12</c:v>
                </c:pt>
                <c:pt idx="53">
                  <c:v>82.2</c:v>
                </c:pt>
                <c:pt idx="54">
                  <c:v>81.42</c:v>
                </c:pt>
                <c:pt idx="55">
                  <c:v>81</c:v>
                </c:pt>
                <c:pt idx="56">
                  <c:v>81.010000000000005</c:v>
                </c:pt>
                <c:pt idx="57">
                  <c:v>82.09</c:v>
                </c:pt>
                <c:pt idx="58">
                  <c:v>80.52</c:v>
                </c:pt>
                <c:pt idx="59">
                  <c:v>82.81</c:v>
                </c:pt>
                <c:pt idx="60">
                  <c:v>82.71</c:v>
                </c:pt>
                <c:pt idx="61">
                  <c:v>82.75</c:v>
                </c:pt>
                <c:pt idx="62">
                  <c:v>82.7</c:v>
                </c:pt>
                <c:pt idx="63">
                  <c:v>81.78</c:v>
                </c:pt>
                <c:pt idx="64">
                  <c:v>81.84</c:v>
                </c:pt>
                <c:pt idx="65">
                  <c:v>85.74</c:v>
                </c:pt>
                <c:pt idx="66">
                  <c:v>85.82</c:v>
                </c:pt>
                <c:pt idx="67">
                  <c:v>85.77</c:v>
                </c:pt>
                <c:pt idx="68">
                  <c:v>87.31</c:v>
                </c:pt>
                <c:pt idx="69">
                  <c:v>88.85</c:v>
                </c:pt>
                <c:pt idx="70">
                  <c:v>90.34</c:v>
                </c:pt>
                <c:pt idx="71">
                  <c:v>89.74</c:v>
                </c:pt>
                <c:pt idx="72">
                  <c:v>91.01</c:v>
                </c:pt>
                <c:pt idx="73">
                  <c:v>90.73</c:v>
                </c:pt>
                <c:pt idx="74">
                  <c:v>91.16</c:v>
                </c:pt>
                <c:pt idx="75">
                  <c:v>94.57</c:v>
                </c:pt>
                <c:pt idx="76">
                  <c:v>93.54</c:v>
                </c:pt>
                <c:pt idx="77">
                  <c:v>92.53</c:v>
                </c:pt>
                <c:pt idx="78">
                  <c:v>92.8</c:v>
                </c:pt>
                <c:pt idx="79">
                  <c:v>91.56</c:v>
                </c:pt>
                <c:pt idx="80">
                  <c:v>91.52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EC-4BCF-BEF4-689618501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589552"/>
        <c:axId val="1144590384"/>
      </c:lineChart>
      <c:dateAx>
        <c:axId val="11445895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590384"/>
        <c:crosses val="autoZero"/>
        <c:auto val="1"/>
        <c:lblOffset val="100"/>
        <c:baseTimeUnit val="days"/>
      </c:dateAx>
      <c:valAx>
        <c:axId val="11445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58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IBM Stock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Stress -2014'!$B$11:$B$91</c:f>
              <c:numCache>
                <c:formatCode>m/d/yyyy</c:formatCode>
                <c:ptCount val="81"/>
                <c:pt idx="0">
                  <c:v>42016</c:v>
                </c:pt>
                <c:pt idx="1">
                  <c:v>42013</c:v>
                </c:pt>
                <c:pt idx="2">
                  <c:v>42012</c:v>
                </c:pt>
                <c:pt idx="3">
                  <c:v>42011</c:v>
                </c:pt>
                <c:pt idx="4">
                  <c:v>42010</c:v>
                </c:pt>
                <c:pt idx="5">
                  <c:v>42009</c:v>
                </c:pt>
                <c:pt idx="6">
                  <c:v>42006</c:v>
                </c:pt>
                <c:pt idx="7">
                  <c:v>42005</c:v>
                </c:pt>
                <c:pt idx="8">
                  <c:v>42004</c:v>
                </c:pt>
                <c:pt idx="9">
                  <c:v>42003</c:v>
                </c:pt>
                <c:pt idx="10">
                  <c:v>42002</c:v>
                </c:pt>
                <c:pt idx="11">
                  <c:v>41999</c:v>
                </c:pt>
                <c:pt idx="12">
                  <c:v>41998</c:v>
                </c:pt>
                <c:pt idx="13">
                  <c:v>41997</c:v>
                </c:pt>
                <c:pt idx="14">
                  <c:v>41996</c:v>
                </c:pt>
                <c:pt idx="15">
                  <c:v>41995</c:v>
                </c:pt>
                <c:pt idx="16">
                  <c:v>41992</c:v>
                </c:pt>
                <c:pt idx="17">
                  <c:v>41991</c:v>
                </c:pt>
                <c:pt idx="18">
                  <c:v>41990</c:v>
                </c:pt>
                <c:pt idx="19">
                  <c:v>41989</c:v>
                </c:pt>
                <c:pt idx="20">
                  <c:v>41988</c:v>
                </c:pt>
                <c:pt idx="21">
                  <c:v>41985</c:v>
                </c:pt>
                <c:pt idx="22">
                  <c:v>41984</c:v>
                </c:pt>
                <c:pt idx="23">
                  <c:v>41983</c:v>
                </c:pt>
                <c:pt idx="24">
                  <c:v>41982</c:v>
                </c:pt>
                <c:pt idx="25">
                  <c:v>41981</c:v>
                </c:pt>
                <c:pt idx="26">
                  <c:v>41978</c:v>
                </c:pt>
                <c:pt idx="27">
                  <c:v>41977</c:v>
                </c:pt>
                <c:pt idx="28">
                  <c:v>41976</c:v>
                </c:pt>
                <c:pt idx="29">
                  <c:v>41975</c:v>
                </c:pt>
                <c:pt idx="30">
                  <c:v>41974</c:v>
                </c:pt>
                <c:pt idx="31">
                  <c:v>41971</c:v>
                </c:pt>
                <c:pt idx="32">
                  <c:v>41970</c:v>
                </c:pt>
                <c:pt idx="33">
                  <c:v>41969</c:v>
                </c:pt>
                <c:pt idx="34">
                  <c:v>41968</c:v>
                </c:pt>
                <c:pt idx="35">
                  <c:v>41967</c:v>
                </c:pt>
                <c:pt idx="36">
                  <c:v>41964</c:v>
                </c:pt>
                <c:pt idx="37">
                  <c:v>41963</c:v>
                </c:pt>
                <c:pt idx="38">
                  <c:v>41962</c:v>
                </c:pt>
                <c:pt idx="39">
                  <c:v>41961</c:v>
                </c:pt>
                <c:pt idx="40">
                  <c:v>41960</c:v>
                </c:pt>
                <c:pt idx="41">
                  <c:v>41957</c:v>
                </c:pt>
                <c:pt idx="42">
                  <c:v>41956</c:v>
                </c:pt>
                <c:pt idx="43">
                  <c:v>41955</c:v>
                </c:pt>
                <c:pt idx="44">
                  <c:v>41954</c:v>
                </c:pt>
                <c:pt idx="45">
                  <c:v>41953</c:v>
                </c:pt>
                <c:pt idx="46">
                  <c:v>41950</c:v>
                </c:pt>
                <c:pt idx="47">
                  <c:v>41949</c:v>
                </c:pt>
                <c:pt idx="48">
                  <c:v>41948</c:v>
                </c:pt>
                <c:pt idx="49">
                  <c:v>41947</c:v>
                </c:pt>
                <c:pt idx="50">
                  <c:v>41946</c:v>
                </c:pt>
                <c:pt idx="51">
                  <c:v>41943</c:v>
                </c:pt>
                <c:pt idx="52">
                  <c:v>41942</c:v>
                </c:pt>
                <c:pt idx="53">
                  <c:v>41941</c:v>
                </c:pt>
                <c:pt idx="54">
                  <c:v>41940</c:v>
                </c:pt>
                <c:pt idx="55">
                  <c:v>41939</c:v>
                </c:pt>
                <c:pt idx="56">
                  <c:v>41936</c:v>
                </c:pt>
                <c:pt idx="57">
                  <c:v>41935</c:v>
                </c:pt>
                <c:pt idx="58">
                  <c:v>41934</c:v>
                </c:pt>
                <c:pt idx="59">
                  <c:v>41933</c:v>
                </c:pt>
                <c:pt idx="60">
                  <c:v>41932</c:v>
                </c:pt>
                <c:pt idx="61">
                  <c:v>41929</c:v>
                </c:pt>
                <c:pt idx="62">
                  <c:v>41928</c:v>
                </c:pt>
                <c:pt idx="63">
                  <c:v>41927</c:v>
                </c:pt>
                <c:pt idx="64">
                  <c:v>41926</c:v>
                </c:pt>
                <c:pt idx="65">
                  <c:v>41925</c:v>
                </c:pt>
                <c:pt idx="66">
                  <c:v>41922</c:v>
                </c:pt>
                <c:pt idx="67">
                  <c:v>41921</c:v>
                </c:pt>
                <c:pt idx="68">
                  <c:v>41920</c:v>
                </c:pt>
                <c:pt idx="69">
                  <c:v>41919</c:v>
                </c:pt>
                <c:pt idx="70">
                  <c:v>41918</c:v>
                </c:pt>
                <c:pt idx="71">
                  <c:v>41915</c:v>
                </c:pt>
                <c:pt idx="72">
                  <c:v>41914</c:v>
                </c:pt>
                <c:pt idx="73">
                  <c:v>41913</c:v>
                </c:pt>
                <c:pt idx="74">
                  <c:v>41912</c:v>
                </c:pt>
                <c:pt idx="75">
                  <c:v>41911</c:v>
                </c:pt>
                <c:pt idx="76">
                  <c:v>41908</c:v>
                </c:pt>
                <c:pt idx="77">
                  <c:v>41907</c:v>
                </c:pt>
                <c:pt idx="78">
                  <c:v>41906</c:v>
                </c:pt>
                <c:pt idx="79">
                  <c:v>41905</c:v>
                </c:pt>
                <c:pt idx="80">
                  <c:v>41904</c:v>
                </c:pt>
              </c:numCache>
            </c:numRef>
          </c:cat>
          <c:val>
            <c:numRef>
              <c:f>'Historical Stress -2014'!$D$11:$D$91</c:f>
              <c:numCache>
                <c:formatCode>_ * #,##0.00_ ;_ * \-#,##0.00_ ;_ * "-"??_ ;_ @_ </c:formatCode>
                <c:ptCount val="81"/>
                <c:pt idx="0">
                  <c:v>156.44</c:v>
                </c:pt>
                <c:pt idx="1">
                  <c:v>159.11000000000001</c:v>
                </c:pt>
                <c:pt idx="2">
                  <c:v>158.41999999999999</c:v>
                </c:pt>
                <c:pt idx="3">
                  <c:v>155.05000000000001</c:v>
                </c:pt>
                <c:pt idx="4">
                  <c:v>156.07</c:v>
                </c:pt>
                <c:pt idx="5">
                  <c:v>159.51</c:v>
                </c:pt>
                <c:pt idx="6">
                  <c:v>162.06</c:v>
                </c:pt>
                <c:pt idx="7">
                  <c:v>160.44</c:v>
                </c:pt>
                <c:pt idx="8">
                  <c:v>160.44</c:v>
                </c:pt>
                <c:pt idx="9">
                  <c:v>160.05000000000001</c:v>
                </c:pt>
                <c:pt idx="10">
                  <c:v>160.51</c:v>
                </c:pt>
                <c:pt idx="11">
                  <c:v>162.34</c:v>
                </c:pt>
                <c:pt idx="12">
                  <c:v>161.82</c:v>
                </c:pt>
                <c:pt idx="13">
                  <c:v>161.82</c:v>
                </c:pt>
                <c:pt idx="14">
                  <c:v>162.24</c:v>
                </c:pt>
                <c:pt idx="15">
                  <c:v>161.44</c:v>
                </c:pt>
                <c:pt idx="16">
                  <c:v>158.51</c:v>
                </c:pt>
                <c:pt idx="17">
                  <c:v>157.68</c:v>
                </c:pt>
                <c:pt idx="18">
                  <c:v>151.93</c:v>
                </c:pt>
                <c:pt idx="19">
                  <c:v>151.41</c:v>
                </c:pt>
                <c:pt idx="20">
                  <c:v>153.06</c:v>
                </c:pt>
                <c:pt idx="21">
                  <c:v>155.38</c:v>
                </c:pt>
                <c:pt idx="22">
                  <c:v>161.07</c:v>
                </c:pt>
                <c:pt idx="23">
                  <c:v>160.51</c:v>
                </c:pt>
                <c:pt idx="24">
                  <c:v>162.99</c:v>
                </c:pt>
                <c:pt idx="25">
                  <c:v>161.86000000000001</c:v>
                </c:pt>
                <c:pt idx="26">
                  <c:v>163.27000000000001</c:v>
                </c:pt>
                <c:pt idx="27">
                  <c:v>164.05</c:v>
                </c:pt>
                <c:pt idx="28">
                  <c:v>164.52</c:v>
                </c:pt>
                <c:pt idx="29">
                  <c:v>162.66999999999999</c:v>
                </c:pt>
                <c:pt idx="30">
                  <c:v>161.54</c:v>
                </c:pt>
                <c:pt idx="31">
                  <c:v>162.16999999999999</c:v>
                </c:pt>
                <c:pt idx="32">
                  <c:v>161.94999999999999</c:v>
                </c:pt>
                <c:pt idx="33">
                  <c:v>161.94999999999999</c:v>
                </c:pt>
                <c:pt idx="34">
                  <c:v>161.76</c:v>
                </c:pt>
                <c:pt idx="35">
                  <c:v>162.15</c:v>
                </c:pt>
                <c:pt idx="36">
                  <c:v>160.91999999999999</c:v>
                </c:pt>
                <c:pt idx="37">
                  <c:v>160.63999999999999</c:v>
                </c:pt>
                <c:pt idx="38">
                  <c:v>161.43</c:v>
                </c:pt>
                <c:pt idx="39">
                  <c:v>161.88999999999999</c:v>
                </c:pt>
                <c:pt idx="40">
                  <c:v>164.16</c:v>
                </c:pt>
                <c:pt idx="41">
                  <c:v>164.16</c:v>
                </c:pt>
                <c:pt idx="42">
                  <c:v>162.79</c:v>
                </c:pt>
                <c:pt idx="43">
                  <c:v>161.91999999999999</c:v>
                </c:pt>
                <c:pt idx="44">
                  <c:v>163.30000000000001</c:v>
                </c:pt>
                <c:pt idx="45">
                  <c:v>163.49</c:v>
                </c:pt>
                <c:pt idx="46">
                  <c:v>162.07</c:v>
                </c:pt>
                <c:pt idx="47">
                  <c:v>161.46</c:v>
                </c:pt>
                <c:pt idx="48">
                  <c:v>161.82</c:v>
                </c:pt>
                <c:pt idx="49">
                  <c:v>162.65</c:v>
                </c:pt>
                <c:pt idx="50">
                  <c:v>164.36</c:v>
                </c:pt>
                <c:pt idx="51">
                  <c:v>164.4</c:v>
                </c:pt>
                <c:pt idx="52">
                  <c:v>164.35</c:v>
                </c:pt>
                <c:pt idx="53">
                  <c:v>163.46</c:v>
                </c:pt>
                <c:pt idx="54">
                  <c:v>163.6</c:v>
                </c:pt>
                <c:pt idx="55">
                  <c:v>161.87</c:v>
                </c:pt>
                <c:pt idx="56">
                  <c:v>162.08000000000001</c:v>
                </c:pt>
                <c:pt idx="57">
                  <c:v>162.18</c:v>
                </c:pt>
                <c:pt idx="58">
                  <c:v>161.79</c:v>
                </c:pt>
                <c:pt idx="59">
                  <c:v>163.22999999999999</c:v>
                </c:pt>
                <c:pt idx="60">
                  <c:v>169.1</c:v>
                </c:pt>
                <c:pt idx="61">
                  <c:v>182.05</c:v>
                </c:pt>
                <c:pt idx="62">
                  <c:v>179.84</c:v>
                </c:pt>
                <c:pt idx="63">
                  <c:v>181.75</c:v>
                </c:pt>
                <c:pt idx="64">
                  <c:v>183.8</c:v>
                </c:pt>
                <c:pt idx="65">
                  <c:v>183.52</c:v>
                </c:pt>
                <c:pt idx="66">
                  <c:v>185.93</c:v>
                </c:pt>
                <c:pt idx="67">
                  <c:v>186.42</c:v>
                </c:pt>
                <c:pt idx="68">
                  <c:v>189.36</c:v>
                </c:pt>
                <c:pt idx="69">
                  <c:v>185.71</c:v>
                </c:pt>
                <c:pt idx="70">
                  <c:v>189.04</c:v>
                </c:pt>
                <c:pt idx="71">
                  <c:v>188.67</c:v>
                </c:pt>
                <c:pt idx="72">
                  <c:v>186.91</c:v>
                </c:pt>
                <c:pt idx="73">
                  <c:v>187.17</c:v>
                </c:pt>
                <c:pt idx="74">
                  <c:v>189.83</c:v>
                </c:pt>
                <c:pt idx="75">
                  <c:v>189.64</c:v>
                </c:pt>
                <c:pt idx="76">
                  <c:v>190.06</c:v>
                </c:pt>
                <c:pt idx="77">
                  <c:v>189.01</c:v>
                </c:pt>
                <c:pt idx="78">
                  <c:v>192.31</c:v>
                </c:pt>
                <c:pt idx="79">
                  <c:v>191.62</c:v>
                </c:pt>
                <c:pt idx="80">
                  <c:v>193.11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F-4412-B242-9EA92BB59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4199568"/>
        <c:axId val="1844192912"/>
      </c:lineChart>
      <c:dateAx>
        <c:axId val="18441995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192912"/>
        <c:crosses val="autoZero"/>
        <c:auto val="1"/>
        <c:lblOffset val="100"/>
        <c:baseTimeUnit val="days"/>
      </c:dateAx>
      <c:valAx>
        <c:axId val="18441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19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Volatility (%)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Stress -2014'!$B$11:$B$91</c:f>
              <c:numCache>
                <c:formatCode>m/d/yyyy</c:formatCode>
                <c:ptCount val="81"/>
                <c:pt idx="0">
                  <c:v>42016</c:v>
                </c:pt>
                <c:pt idx="1">
                  <c:v>42013</c:v>
                </c:pt>
                <c:pt idx="2">
                  <c:v>42012</c:v>
                </c:pt>
                <c:pt idx="3">
                  <c:v>42011</c:v>
                </c:pt>
                <c:pt idx="4">
                  <c:v>42010</c:v>
                </c:pt>
                <c:pt idx="5">
                  <c:v>42009</c:v>
                </c:pt>
                <c:pt idx="6">
                  <c:v>42006</c:v>
                </c:pt>
                <c:pt idx="7">
                  <c:v>42005</c:v>
                </c:pt>
                <c:pt idx="8">
                  <c:v>42004</c:v>
                </c:pt>
                <c:pt idx="9">
                  <c:v>42003</c:v>
                </c:pt>
                <c:pt idx="10">
                  <c:v>42002</c:v>
                </c:pt>
                <c:pt idx="11">
                  <c:v>41999</c:v>
                </c:pt>
                <c:pt idx="12">
                  <c:v>41998</c:v>
                </c:pt>
                <c:pt idx="13">
                  <c:v>41997</c:v>
                </c:pt>
                <c:pt idx="14">
                  <c:v>41996</c:v>
                </c:pt>
                <c:pt idx="15">
                  <c:v>41995</c:v>
                </c:pt>
                <c:pt idx="16">
                  <c:v>41992</c:v>
                </c:pt>
                <c:pt idx="17">
                  <c:v>41991</c:v>
                </c:pt>
                <c:pt idx="18">
                  <c:v>41990</c:v>
                </c:pt>
                <c:pt idx="19">
                  <c:v>41989</c:v>
                </c:pt>
                <c:pt idx="20">
                  <c:v>41988</c:v>
                </c:pt>
                <c:pt idx="21">
                  <c:v>41985</c:v>
                </c:pt>
                <c:pt idx="22">
                  <c:v>41984</c:v>
                </c:pt>
                <c:pt idx="23">
                  <c:v>41983</c:v>
                </c:pt>
                <c:pt idx="24">
                  <c:v>41982</c:v>
                </c:pt>
                <c:pt idx="25">
                  <c:v>41981</c:v>
                </c:pt>
                <c:pt idx="26">
                  <c:v>41978</c:v>
                </c:pt>
                <c:pt idx="27">
                  <c:v>41977</c:v>
                </c:pt>
                <c:pt idx="28">
                  <c:v>41976</c:v>
                </c:pt>
                <c:pt idx="29">
                  <c:v>41975</c:v>
                </c:pt>
                <c:pt idx="30">
                  <c:v>41974</c:v>
                </c:pt>
                <c:pt idx="31">
                  <c:v>41971</c:v>
                </c:pt>
                <c:pt idx="32">
                  <c:v>41970</c:v>
                </c:pt>
                <c:pt idx="33">
                  <c:v>41969</c:v>
                </c:pt>
                <c:pt idx="34">
                  <c:v>41968</c:v>
                </c:pt>
                <c:pt idx="35">
                  <c:v>41967</c:v>
                </c:pt>
                <c:pt idx="36">
                  <c:v>41964</c:v>
                </c:pt>
                <c:pt idx="37">
                  <c:v>41963</c:v>
                </c:pt>
                <c:pt idx="38">
                  <c:v>41962</c:v>
                </c:pt>
                <c:pt idx="39">
                  <c:v>41961</c:v>
                </c:pt>
                <c:pt idx="40">
                  <c:v>41960</c:v>
                </c:pt>
                <c:pt idx="41">
                  <c:v>41957</c:v>
                </c:pt>
                <c:pt idx="42">
                  <c:v>41956</c:v>
                </c:pt>
                <c:pt idx="43">
                  <c:v>41955</c:v>
                </c:pt>
                <c:pt idx="44">
                  <c:v>41954</c:v>
                </c:pt>
                <c:pt idx="45">
                  <c:v>41953</c:v>
                </c:pt>
                <c:pt idx="46">
                  <c:v>41950</c:v>
                </c:pt>
                <c:pt idx="47">
                  <c:v>41949</c:v>
                </c:pt>
                <c:pt idx="48">
                  <c:v>41948</c:v>
                </c:pt>
                <c:pt idx="49">
                  <c:v>41947</c:v>
                </c:pt>
                <c:pt idx="50">
                  <c:v>41946</c:v>
                </c:pt>
                <c:pt idx="51">
                  <c:v>41943</c:v>
                </c:pt>
                <c:pt idx="52">
                  <c:v>41942</c:v>
                </c:pt>
                <c:pt idx="53">
                  <c:v>41941</c:v>
                </c:pt>
                <c:pt idx="54">
                  <c:v>41940</c:v>
                </c:pt>
                <c:pt idx="55">
                  <c:v>41939</c:v>
                </c:pt>
                <c:pt idx="56">
                  <c:v>41936</c:v>
                </c:pt>
                <c:pt idx="57">
                  <c:v>41935</c:v>
                </c:pt>
                <c:pt idx="58">
                  <c:v>41934</c:v>
                </c:pt>
                <c:pt idx="59">
                  <c:v>41933</c:v>
                </c:pt>
                <c:pt idx="60">
                  <c:v>41932</c:v>
                </c:pt>
                <c:pt idx="61">
                  <c:v>41929</c:v>
                </c:pt>
                <c:pt idx="62">
                  <c:v>41928</c:v>
                </c:pt>
                <c:pt idx="63">
                  <c:v>41927</c:v>
                </c:pt>
                <c:pt idx="64">
                  <c:v>41926</c:v>
                </c:pt>
                <c:pt idx="65">
                  <c:v>41925</c:v>
                </c:pt>
                <c:pt idx="66">
                  <c:v>41922</c:v>
                </c:pt>
                <c:pt idx="67">
                  <c:v>41921</c:v>
                </c:pt>
                <c:pt idx="68">
                  <c:v>41920</c:v>
                </c:pt>
                <c:pt idx="69">
                  <c:v>41919</c:v>
                </c:pt>
                <c:pt idx="70">
                  <c:v>41918</c:v>
                </c:pt>
                <c:pt idx="71">
                  <c:v>41915</c:v>
                </c:pt>
                <c:pt idx="72">
                  <c:v>41914</c:v>
                </c:pt>
                <c:pt idx="73">
                  <c:v>41913</c:v>
                </c:pt>
                <c:pt idx="74">
                  <c:v>41912</c:v>
                </c:pt>
                <c:pt idx="75">
                  <c:v>41911</c:v>
                </c:pt>
                <c:pt idx="76">
                  <c:v>41908</c:v>
                </c:pt>
                <c:pt idx="77">
                  <c:v>41907</c:v>
                </c:pt>
                <c:pt idx="78">
                  <c:v>41906</c:v>
                </c:pt>
                <c:pt idx="79">
                  <c:v>41905</c:v>
                </c:pt>
                <c:pt idx="80">
                  <c:v>41904</c:v>
                </c:pt>
              </c:numCache>
            </c:numRef>
          </c:cat>
          <c:val>
            <c:numRef>
              <c:f>'Historical Stress -2014'!$E$11:$E$91</c:f>
              <c:numCache>
                <c:formatCode>_ * #,##0.00_ ;_ * \-#,##0.00_ ;_ * "-"??_ ;_ @_ </c:formatCode>
                <c:ptCount val="81"/>
                <c:pt idx="0">
                  <c:v>19.600000000000001</c:v>
                </c:pt>
                <c:pt idx="1">
                  <c:v>17.55</c:v>
                </c:pt>
                <c:pt idx="2">
                  <c:v>17.010000000000002</c:v>
                </c:pt>
                <c:pt idx="3">
                  <c:v>19.309999999999999</c:v>
                </c:pt>
                <c:pt idx="4">
                  <c:v>21.12</c:v>
                </c:pt>
                <c:pt idx="5">
                  <c:v>19.920000000000002</c:v>
                </c:pt>
                <c:pt idx="6">
                  <c:v>17.79</c:v>
                </c:pt>
                <c:pt idx="7">
                  <c:v>19.2</c:v>
                </c:pt>
                <c:pt idx="8">
                  <c:v>19.2</c:v>
                </c:pt>
                <c:pt idx="9">
                  <c:v>15.92</c:v>
                </c:pt>
                <c:pt idx="10">
                  <c:v>15.06</c:v>
                </c:pt>
                <c:pt idx="11">
                  <c:v>14.5</c:v>
                </c:pt>
                <c:pt idx="12">
                  <c:v>14.37</c:v>
                </c:pt>
                <c:pt idx="13">
                  <c:v>14.37</c:v>
                </c:pt>
                <c:pt idx="14">
                  <c:v>14.8</c:v>
                </c:pt>
                <c:pt idx="15">
                  <c:v>15.25</c:v>
                </c:pt>
                <c:pt idx="16">
                  <c:v>16.489999999999998</c:v>
                </c:pt>
                <c:pt idx="17">
                  <c:v>16.809999999999999</c:v>
                </c:pt>
                <c:pt idx="18">
                  <c:v>19.440000000000001</c:v>
                </c:pt>
                <c:pt idx="19">
                  <c:v>23.57</c:v>
                </c:pt>
                <c:pt idx="20">
                  <c:v>20.420000000000002</c:v>
                </c:pt>
                <c:pt idx="21">
                  <c:v>21.08</c:v>
                </c:pt>
                <c:pt idx="22">
                  <c:v>20.079999999999998</c:v>
                </c:pt>
                <c:pt idx="23">
                  <c:v>18.53</c:v>
                </c:pt>
                <c:pt idx="24">
                  <c:v>14.89</c:v>
                </c:pt>
                <c:pt idx="25">
                  <c:v>14.21</c:v>
                </c:pt>
                <c:pt idx="26">
                  <c:v>11.82</c:v>
                </c:pt>
                <c:pt idx="27">
                  <c:v>12.38</c:v>
                </c:pt>
                <c:pt idx="28">
                  <c:v>12.47</c:v>
                </c:pt>
                <c:pt idx="29">
                  <c:v>12.85</c:v>
                </c:pt>
                <c:pt idx="30">
                  <c:v>14.29</c:v>
                </c:pt>
                <c:pt idx="31">
                  <c:v>13.33</c:v>
                </c:pt>
                <c:pt idx="32">
                  <c:v>12.07</c:v>
                </c:pt>
                <c:pt idx="33">
                  <c:v>12.07</c:v>
                </c:pt>
                <c:pt idx="34">
                  <c:v>12.25</c:v>
                </c:pt>
                <c:pt idx="35">
                  <c:v>12.62</c:v>
                </c:pt>
                <c:pt idx="36">
                  <c:v>12.9</c:v>
                </c:pt>
                <c:pt idx="37">
                  <c:v>13.58</c:v>
                </c:pt>
                <c:pt idx="38">
                  <c:v>13.96</c:v>
                </c:pt>
                <c:pt idx="39">
                  <c:v>13.86</c:v>
                </c:pt>
                <c:pt idx="40">
                  <c:v>13.99</c:v>
                </c:pt>
                <c:pt idx="41">
                  <c:v>13.31</c:v>
                </c:pt>
                <c:pt idx="42">
                  <c:v>13.79</c:v>
                </c:pt>
                <c:pt idx="43">
                  <c:v>13.02</c:v>
                </c:pt>
                <c:pt idx="44">
                  <c:v>12.92</c:v>
                </c:pt>
                <c:pt idx="45">
                  <c:v>12.67</c:v>
                </c:pt>
                <c:pt idx="46">
                  <c:v>13.12</c:v>
                </c:pt>
                <c:pt idx="47">
                  <c:v>13.67</c:v>
                </c:pt>
                <c:pt idx="48">
                  <c:v>14.17</c:v>
                </c:pt>
                <c:pt idx="49">
                  <c:v>14.89</c:v>
                </c:pt>
                <c:pt idx="50">
                  <c:v>14.73</c:v>
                </c:pt>
                <c:pt idx="51">
                  <c:v>14.03</c:v>
                </c:pt>
                <c:pt idx="52">
                  <c:v>14.52</c:v>
                </c:pt>
                <c:pt idx="53">
                  <c:v>15.15</c:v>
                </c:pt>
                <c:pt idx="54">
                  <c:v>14.39</c:v>
                </c:pt>
                <c:pt idx="55">
                  <c:v>16.04</c:v>
                </c:pt>
                <c:pt idx="56">
                  <c:v>16.11</c:v>
                </c:pt>
                <c:pt idx="57">
                  <c:v>16.53</c:v>
                </c:pt>
                <c:pt idx="58">
                  <c:v>17.87</c:v>
                </c:pt>
                <c:pt idx="59">
                  <c:v>16.079999999999998</c:v>
                </c:pt>
                <c:pt idx="60">
                  <c:v>18.57</c:v>
                </c:pt>
                <c:pt idx="61">
                  <c:v>21.99</c:v>
                </c:pt>
                <c:pt idx="62">
                  <c:v>25.2</c:v>
                </c:pt>
                <c:pt idx="63">
                  <c:v>26.25</c:v>
                </c:pt>
                <c:pt idx="64">
                  <c:v>22.79</c:v>
                </c:pt>
                <c:pt idx="65">
                  <c:v>24.64</c:v>
                </c:pt>
                <c:pt idx="66">
                  <c:v>21.24</c:v>
                </c:pt>
                <c:pt idx="67">
                  <c:v>18.760000000000002</c:v>
                </c:pt>
                <c:pt idx="68">
                  <c:v>15.11</c:v>
                </c:pt>
                <c:pt idx="69">
                  <c:v>17.2</c:v>
                </c:pt>
                <c:pt idx="70">
                  <c:v>15.46</c:v>
                </c:pt>
                <c:pt idx="71">
                  <c:v>14.55</c:v>
                </c:pt>
                <c:pt idx="72">
                  <c:v>16.16</c:v>
                </c:pt>
                <c:pt idx="73">
                  <c:v>16.71</c:v>
                </c:pt>
                <c:pt idx="74">
                  <c:v>16.309999999999999</c:v>
                </c:pt>
                <c:pt idx="75">
                  <c:v>15.98</c:v>
                </c:pt>
                <c:pt idx="76">
                  <c:v>14.85</c:v>
                </c:pt>
                <c:pt idx="77">
                  <c:v>15.64</c:v>
                </c:pt>
                <c:pt idx="78">
                  <c:v>13.27</c:v>
                </c:pt>
                <c:pt idx="79">
                  <c:v>14.93</c:v>
                </c:pt>
                <c:pt idx="80">
                  <c:v>13.69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05-4CF5-B76F-F65359C98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4196656"/>
        <c:axId val="1844194160"/>
      </c:lineChart>
      <c:dateAx>
        <c:axId val="18441966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194160"/>
        <c:crosses val="autoZero"/>
        <c:auto val="1"/>
        <c:lblOffset val="100"/>
        <c:baseTimeUnit val="days"/>
      </c:dateAx>
      <c:valAx>
        <c:axId val="184419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.00_ ;_ * \-#,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19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20yr Treasury Yield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Stress -2014'!$B$11:$B$91</c:f>
              <c:numCache>
                <c:formatCode>m/d/yyyy</c:formatCode>
                <c:ptCount val="81"/>
                <c:pt idx="0">
                  <c:v>42016</c:v>
                </c:pt>
                <c:pt idx="1">
                  <c:v>42013</c:v>
                </c:pt>
                <c:pt idx="2">
                  <c:v>42012</c:v>
                </c:pt>
                <c:pt idx="3">
                  <c:v>42011</c:v>
                </c:pt>
                <c:pt idx="4">
                  <c:v>42010</c:v>
                </c:pt>
                <c:pt idx="5">
                  <c:v>42009</c:v>
                </c:pt>
                <c:pt idx="6">
                  <c:v>42006</c:v>
                </c:pt>
                <c:pt idx="7">
                  <c:v>42005</c:v>
                </c:pt>
                <c:pt idx="8">
                  <c:v>42004</c:v>
                </c:pt>
                <c:pt idx="9">
                  <c:v>42003</c:v>
                </c:pt>
                <c:pt idx="10">
                  <c:v>42002</c:v>
                </c:pt>
                <c:pt idx="11">
                  <c:v>41999</c:v>
                </c:pt>
                <c:pt idx="12">
                  <c:v>41998</c:v>
                </c:pt>
                <c:pt idx="13">
                  <c:v>41997</c:v>
                </c:pt>
                <c:pt idx="14">
                  <c:v>41996</c:v>
                </c:pt>
                <c:pt idx="15">
                  <c:v>41995</c:v>
                </c:pt>
                <c:pt idx="16">
                  <c:v>41992</c:v>
                </c:pt>
                <c:pt idx="17">
                  <c:v>41991</c:v>
                </c:pt>
                <c:pt idx="18">
                  <c:v>41990</c:v>
                </c:pt>
                <c:pt idx="19">
                  <c:v>41989</c:v>
                </c:pt>
                <c:pt idx="20">
                  <c:v>41988</c:v>
                </c:pt>
                <c:pt idx="21">
                  <c:v>41985</c:v>
                </c:pt>
                <c:pt idx="22">
                  <c:v>41984</c:v>
                </c:pt>
                <c:pt idx="23">
                  <c:v>41983</c:v>
                </c:pt>
                <c:pt idx="24">
                  <c:v>41982</c:v>
                </c:pt>
                <c:pt idx="25">
                  <c:v>41981</c:v>
                </c:pt>
                <c:pt idx="26">
                  <c:v>41978</c:v>
                </c:pt>
                <c:pt idx="27">
                  <c:v>41977</c:v>
                </c:pt>
                <c:pt idx="28">
                  <c:v>41976</c:v>
                </c:pt>
                <c:pt idx="29">
                  <c:v>41975</c:v>
                </c:pt>
                <c:pt idx="30">
                  <c:v>41974</c:v>
                </c:pt>
                <c:pt idx="31">
                  <c:v>41971</c:v>
                </c:pt>
                <c:pt idx="32">
                  <c:v>41970</c:v>
                </c:pt>
                <c:pt idx="33">
                  <c:v>41969</c:v>
                </c:pt>
                <c:pt idx="34">
                  <c:v>41968</c:v>
                </c:pt>
                <c:pt idx="35">
                  <c:v>41967</c:v>
                </c:pt>
                <c:pt idx="36">
                  <c:v>41964</c:v>
                </c:pt>
                <c:pt idx="37">
                  <c:v>41963</c:v>
                </c:pt>
                <c:pt idx="38">
                  <c:v>41962</c:v>
                </c:pt>
                <c:pt idx="39">
                  <c:v>41961</c:v>
                </c:pt>
                <c:pt idx="40">
                  <c:v>41960</c:v>
                </c:pt>
                <c:pt idx="41">
                  <c:v>41957</c:v>
                </c:pt>
                <c:pt idx="42">
                  <c:v>41956</c:v>
                </c:pt>
                <c:pt idx="43">
                  <c:v>41955</c:v>
                </c:pt>
                <c:pt idx="44">
                  <c:v>41954</c:v>
                </c:pt>
                <c:pt idx="45">
                  <c:v>41953</c:v>
                </c:pt>
                <c:pt idx="46">
                  <c:v>41950</c:v>
                </c:pt>
                <c:pt idx="47">
                  <c:v>41949</c:v>
                </c:pt>
                <c:pt idx="48">
                  <c:v>41948</c:v>
                </c:pt>
                <c:pt idx="49">
                  <c:v>41947</c:v>
                </c:pt>
                <c:pt idx="50">
                  <c:v>41946</c:v>
                </c:pt>
                <c:pt idx="51">
                  <c:v>41943</c:v>
                </c:pt>
                <c:pt idx="52">
                  <c:v>41942</c:v>
                </c:pt>
                <c:pt idx="53">
                  <c:v>41941</c:v>
                </c:pt>
                <c:pt idx="54">
                  <c:v>41940</c:v>
                </c:pt>
                <c:pt idx="55">
                  <c:v>41939</c:v>
                </c:pt>
                <c:pt idx="56">
                  <c:v>41936</c:v>
                </c:pt>
                <c:pt idx="57">
                  <c:v>41935</c:v>
                </c:pt>
                <c:pt idx="58">
                  <c:v>41934</c:v>
                </c:pt>
                <c:pt idx="59">
                  <c:v>41933</c:v>
                </c:pt>
                <c:pt idx="60">
                  <c:v>41932</c:v>
                </c:pt>
                <c:pt idx="61">
                  <c:v>41929</c:v>
                </c:pt>
                <c:pt idx="62">
                  <c:v>41928</c:v>
                </c:pt>
                <c:pt idx="63">
                  <c:v>41927</c:v>
                </c:pt>
                <c:pt idx="64">
                  <c:v>41926</c:v>
                </c:pt>
                <c:pt idx="65">
                  <c:v>41925</c:v>
                </c:pt>
                <c:pt idx="66">
                  <c:v>41922</c:v>
                </c:pt>
                <c:pt idx="67">
                  <c:v>41921</c:v>
                </c:pt>
                <c:pt idx="68">
                  <c:v>41920</c:v>
                </c:pt>
                <c:pt idx="69">
                  <c:v>41919</c:v>
                </c:pt>
                <c:pt idx="70">
                  <c:v>41918</c:v>
                </c:pt>
                <c:pt idx="71">
                  <c:v>41915</c:v>
                </c:pt>
                <c:pt idx="72">
                  <c:v>41914</c:v>
                </c:pt>
                <c:pt idx="73">
                  <c:v>41913</c:v>
                </c:pt>
                <c:pt idx="74">
                  <c:v>41912</c:v>
                </c:pt>
                <c:pt idx="75">
                  <c:v>41911</c:v>
                </c:pt>
                <c:pt idx="76">
                  <c:v>41908</c:v>
                </c:pt>
                <c:pt idx="77">
                  <c:v>41907</c:v>
                </c:pt>
                <c:pt idx="78">
                  <c:v>41906</c:v>
                </c:pt>
                <c:pt idx="79">
                  <c:v>41905</c:v>
                </c:pt>
                <c:pt idx="80">
                  <c:v>41904</c:v>
                </c:pt>
              </c:numCache>
            </c:numRef>
          </c:cat>
          <c:val>
            <c:numRef>
              <c:f>'Historical Stress -2014'!$F$11:$F$91</c:f>
              <c:numCache>
                <c:formatCode>_(* #,##0.000_);_(* \(#,##0.000\);_(* "-"??_);_(@_)</c:formatCode>
                <c:ptCount val="81"/>
                <c:pt idx="0">
                  <c:v>2.2024999999999997</c:v>
                </c:pt>
                <c:pt idx="1">
                  <c:v>2.2370000000000001</c:v>
                </c:pt>
                <c:pt idx="2">
                  <c:v>2.3094999999999999</c:v>
                </c:pt>
                <c:pt idx="3">
                  <c:v>2.2489999999999997</c:v>
                </c:pt>
                <c:pt idx="4">
                  <c:v>2.222</c:v>
                </c:pt>
                <c:pt idx="5">
                  <c:v>2.3159999999999998</c:v>
                </c:pt>
                <c:pt idx="6">
                  <c:v>2.3994999999999997</c:v>
                </c:pt>
                <c:pt idx="7">
                  <c:v>2.4619999999999997</c:v>
                </c:pt>
                <c:pt idx="8">
                  <c:v>2.4619999999999997</c:v>
                </c:pt>
                <c:pt idx="9">
                  <c:v>2.4725000000000001</c:v>
                </c:pt>
                <c:pt idx="10">
                  <c:v>2.488</c:v>
                </c:pt>
                <c:pt idx="11">
                  <c:v>2.5339999999999998</c:v>
                </c:pt>
                <c:pt idx="12">
                  <c:v>2.5495000000000001</c:v>
                </c:pt>
                <c:pt idx="13">
                  <c:v>2.5495000000000001</c:v>
                </c:pt>
                <c:pt idx="14">
                  <c:v>2.5569999999999999</c:v>
                </c:pt>
                <c:pt idx="15">
                  <c:v>2.4509999999999996</c:v>
                </c:pt>
                <c:pt idx="16">
                  <c:v>2.4589999999999996</c:v>
                </c:pt>
                <c:pt idx="17">
                  <c:v>2.5135000000000001</c:v>
                </c:pt>
                <c:pt idx="18">
                  <c:v>2.4325000000000001</c:v>
                </c:pt>
                <c:pt idx="19">
                  <c:v>2.3754999999999997</c:v>
                </c:pt>
                <c:pt idx="20">
                  <c:v>2.4329999999999998</c:v>
                </c:pt>
                <c:pt idx="21">
                  <c:v>2.4104999999999999</c:v>
                </c:pt>
                <c:pt idx="22">
                  <c:v>2.4849999999999999</c:v>
                </c:pt>
                <c:pt idx="23">
                  <c:v>2.4984999999999999</c:v>
                </c:pt>
                <c:pt idx="24">
                  <c:v>2.5425</c:v>
                </c:pt>
                <c:pt idx="25">
                  <c:v>2.5815000000000001</c:v>
                </c:pt>
                <c:pt idx="26">
                  <c:v>2.637</c:v>
                </c:pt>
                <c:pt idx="27">
                  <c:v>2.5860000000000003</c:v>
                </c:pt>
                <c:pt idx="28">
                  <c:v>2.6334999999999997</c:v>
                </c:pt>
                <c:pt idx="29">
                  <c:v>2.653</c:v>
                </c:pt>
                <c:pt idx="30">
                  <c:v>2.5994999999999999</c:v>
                </c:pt>
                <c:pt idx="31">
                  <c:v>2.5274999999999999</c:v>
                </c:pt>
                <c:pt idx="32">
                  <c:v>2.6005000000000003</c:v>
                </c:pt>
                <c:pt idx="33">
                  <c:v>2.6005000000000003</c:v>
                </c:pt>
                <c:pt idx="34">
                  <c:v>2.6094999999999997</c:v>
                </c:pt>
                <c:pt idx="35">
                  <c:v>2.6635</c:v>
                </c:pt>
                <c:pt idx="36">
                  <c:v>2.6644999999999999</c:v>
                </c:pt>
                <c:pt idx="37">
                  <c:v>2.6965000000000003</c:v>
                </c:pt>
                <c:pt idx="38">
                  <c:v>2.7189999999999999</c:v>
                </c:pt>
                <c:pt idx="39">
                  <c:v>2.6775000000000002</c:v>
                </c:pt>
                <c:pt idx="40">
                  <c:v>2.702</c:v>
                </c:pt>
                <c:pt idx="41">
                  <c:v>2.6850000000000001</c:v>
                </c:pt>
                <c:pt idx="42">
                  <c:v>2.7060000000000004</c:v>
                </c:pt>
                <c:pt idx="43">
                  <c:v>2.7385000000000002</c:v>
                </c:pt>
                <c:pt idx="44">
                  <c:v>2.7269999999999999</c:v>
                </c:pt>
                <c:pt idx="45">
                  <c:v>2.7269999999999999</c:v>
                </c:pt>
                <c:pt idx="46">
                  <c:v>2.6630000000000003</c:v>
                </c:pt>
                <c:pt idx="47">
                  <c:v>2.7450000000000001</c:v>
                </c:pt>
                <c:pt idx="48">
                  <c:v>2.7010000000000001</c:v>
                </c:pt>
                <c:pt idx="49">
                  <c:v>2.6909999999999998</c:v>
                </c:pt>
                <c:pt idx="50">
                  <c:v>2.7035</c:v>
                </c:pt>
                <c:pt idx="51">
                  <c:v>2.7015000000000002</c:v>
                </c:pt>
                <c:pt idx="52">
                  <c:v>2.6764999999999999</c:v>
                </c:pt>
                <c:pt idx="53">
                  <c:v>2.6840000000000002</c:v>
                </c:pt>
                <c:pt idx="54">
                  <c:v>2.6825000000000001</c:v>
                </c:pt>
                <c:pt idx="55">
                  <c:v>2.6494999999999997</c:v>
                </c:pt>
                <c:pt idx="56">
                  <c:v>2.6560000000000001</c:v>
                </c:pt>
                <c:pt idx="57">
                  <c:v>2.6580000000000004</c:v>
                </c:pt>
                <c:pt idx="58">
                  <c:v>2.6040000000000001</c:v>
                </c:pt>
                <c:pt idx="59">
                  <c:v>2.6070000000000002</c:v>
                </c:pt>
                <c:pt idx="60">
                  <c:v>2.5790000000000002</c:v>
                </c:pt>
                <c:pt idx="61">
                  <c:v>2.581</c:v>
                </c:pt>
                <c:pt idx="62">
                  <c:v>2.5465</c:v>
                </c:pt>
                <c:pt idx="63">
                  <c:v>2.5274999999999999</c:v>
                </c:pt>
                <c:pt idx="64">
                  <c:v>2.5759999999999996</c:v>
                </c:pt>
                <c:pt idx="65">
                  <c:v>2.6470000000000002</c:v>
                </c:pt>
                <c:pt idx="66">
                  <c:v>2.6470000000000002</c:v>
                </c:pt>
                <c:pt idx="67">
                  <c:v>2.6819999999999999</c:v>
                </c:pt>
                <c:pt idx="68">
                  <c:v>2.6909999999999998</c:v>
                </c:pt>
                <c:pt idx="69">
                  <c:v>2.6935000000000002</c:v>
                </c:pt>
                <c:pt idx="70">
                  <c:v>2.7744999999999997</c:v>
                </c:pt>
                <c:pt idx="71">
                  <c:v>2.7795000000000001</c:v>
                </c:pt>
                <c:pt idx="72">
                  <c:v>2.7845</c:v>
                </c:pt>
                <c:pt idx="73">
                  <c:v>2.7389999999999999</c:v>
                </c:pt>
                <c:pt idx="74">
                  <c:v>2.8435000000000001</c:v>
                </c:pt>
                <c:pt idx="75">
                  <c:v>2.8214999999999999</c:v>
                </c:pt>
                <c:pt idx="76">
                  <c:v>2.8715000000000002</c:v>
                </c:pt>
                <c:pt idx="77">
                  <c:v>2.8574999999999999</c:v>
                </c:pt>
                <c:pt idx="78">
                  <c:v>2.9219999999999997</c:v>
                </c:pt>
                <c:pt idx="79">
                  <c:v>2.8875000000000002</c:v>
                </c:pt>
                <c:pt idx="80">
                  <c:v>2.927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3-40D9-93CE-6CF345D51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499920"/>
        <c:axId val="1449493264"/>
      </c:lineChart>
      <c:dateAx>
        <c:axId val="14494999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493264"/>
        <c:crosses val="autoZero"/>
        <c:auto val="1"/>
        <c:lblOffset val="100"/>
        <c:baseTimeUnit val="days"/>
      </c:dateAx>
      <c:valAx>
        <c:axId val="1449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_);_(* \(#,##0.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49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'Reverse Stress '!$G$13</c:f>
              <c:strCache>
                <c:ptCount val="1"/>
                <c:pt idx="0">
                  <c:v>Stocks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'Reverse Stress '!$C$14:$C$47</c:f>
              <c:numCache>
                <c:formatCode>General</c:formatCode>
                <c:ptCount val="34"/>
                <c:pt idx="0">
                  <c:v>23</c:v>
                </c:pt>
                <c:pt idx="1">
                  <c:v>22</c:v>
                </c:pt>
                <c:pt idx="2">
                  <c:v>21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17</c:v>
                </c:pt>
                <c:pt idx="7">
                  <c:v>16</c:v>
                </c:pt>
                <c:pt idx="8">
                  <c:v>15</c:v>
                </c:pt>
                <c:pt idx="9">
                  <c:v>14</c:v>
                </c:pt>
                <c:pt idx="10">
                  <c:v>13</c:v>
                </c:pt>
                <c:pt idx="11">
                  <c:v>12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6</c:v>
                </c:pt>
                <c:pt idx="18">
                  <c:v>5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-1</c:v>
                </c:pt>
                <c:pt idx="25">
                  <c:v>-2</c:v>
                </c:pt>
                <c:pt idx="26">
                  <c:v>-3</c:v>
                </c:pt>
                <c:pt idx="27">
                  <c:v>-4</c:v>
                </c:pt>
                <c:pt idx="28">
                  <c:v>-5</c:v>
                </c:pt>
                <c:pt idx="29">
                  <c:v>-6</c:v>
                </c:pt>
                <c:pt idx="30">
                  <c:v>-7</c:v>
                </c:pt>
                <c:pt idx="31">
                  <c:v>-8</c:v>
                </c:pt>
                <c:pt idx="32">
                  <c:v>-9</c:v>
                </c:pt>
                <c:pt idx="33">
                  <c:v>-10</c:v>
                </c:pt>
              </c:numCache>
            </c:numRef>
          </c:cat>
          <c:val>
            <c:numRef>
              <c:f>'Reverse Stress '!$G$14:$G$47</c:f>
              <c:numCache>
                <c:formatCode>#,##0_);[Red]\(#,##0\)</c:formatCode>
                <c:ptCount val="34"/>
                <c:pt idx="0">
                  <c:v>-2760000.0000000019</c:v>
                </c:pt>
                <c:pt idx="1">
                  <c:v>-2640000.0000000019</c:v>
                </c:pt>
                <c:pt idx="2">
                  <c:v>-2520000.0000000019</c:v>
                </c:pt>
                <c:pt idx="3">
                  <c:v>-2400000.0000000019</c:v>
                </c:pt>
                <c:pt idx="4">
                  <c:v>-2280000.0000000019</c:v>
                </c:pt>
                <c:pt idx="5">
                  <c:v>-2160000.0000000019</c:v>
                </c:pt>
                <c:pt idx="6">
                  <c:v>-2040000.0000000019</c:v>
                </c:pt>
                <c:pt idx="7">
                  <c:v>-1920000.0000000019</c:v>
                </c:pt>
                <c:pt idx="8">
                  <c:v>-1800000.0000000019</c:v>
                </c:pt>
                <c:pt idx="9">
                  <c:v>-1680000</c:v>
                </c:pt>
                <c:pt idx="10">
                  <c:v>-1560000</c:v>
                </c:pt>
                <c:pt idx="11">
                  <c:v>-1440000</c:v>
                </c:pt>
                <c:pt idx="12">
                  <c:v>-1320000</c:v>
                </c:pt>
                <c:pt idx="13">
                  <c:v>-1200000</c:v>
                </c:pt>
                <c:pt idx="14">
                  <c:v>-1080000</c:v>
                </c:pt>
                <c:pt idx="15">
                  <c:v>-960000</c:v>
                </c:pt>
                <c:pt idx="16">
                  <c:v>-840000</c:v>
                </c:pt>
                <c:pt idx="17">
                  <c:v>-720000</c:v>
                </c:pt>
                <c:pt idx="18">
                  <c:v>-600000</c:v>
                </c:pt>
                <c:pt idx="19">
                  <c:v>-480000</c:v>
                </c:pt>
                <c:pt idx="20">
                  <c:v>-360000</c:v>
                </c:pt>
                <c:pt idx="21">
                  <c:v>-240000</c:v>
                </c:pt>
                <c:pt idx="22">
                  <c:v>-120000</c:v>
                </c:pt>
                <c:pt idx="23">
                  <c:v>0</c:v>
                </c:pt>
                <c:pt idx="24">
                  <c:v>120000</c:v>
                </c:pt>
                <c:pt idx="25">
                  <c:v>240000</c:v>
                </c:pt>
                <c:pt idx="26">
                  <c:v>360000</c:v>
                </c:pt>
                <c:pt idx="27">
                  <c:v>480000</c:v>
                </c:pt>
                <c:pt idx="28">
                  <c:v>600000</c:v>
                </c:pt>
                <c:pt idx="29">
                  <c:v>720000</c:v>
                </c:pt>
                <c:pt idx="30">
                  <c:v>840000</c:v>
                </c:pt>
                <c:pt idx="31">
                  <c:v>960000</c:v>
                </c:pt>
                <c:pt idx="32">
                  <c:v>1080000</c:v>
                </c:pt>
                <c:pt idx="33">
                  <c:v>1200000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3-4BDA-BAA5-5D70B17DC4D5}"/>
            </c:ext>
          </c:extLst>
        </c:ser>
        <c:ser>
          <c:idx val="1"/>
          <c:order val="1"/>
          <c:tx>
            <c:strRef>
              <c:f>'Reverse Stress '!$H$13</c:f>
              <c:strCache>
                <c:ptCount val="1"/>
                <c:pt idx="0">
                  <c:v>Options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'Reverse Stress '!$C$14:$C$47</c:f>
              <c:numCache>
                <c:formatCode>General</c:formatCode>
                <c:ptCount val="34"/>
                <c:pt idx="0">
                  <c:v>23</c:v>
                </c:pt>
                <c:pt idx="1">
                  <c:v>22</c:v>
                </c:pt>
                <c:pt idx="2">
                  <c:v>21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17</c:v>
                </c:pt>
                <c:pt idx="7">
                  <c:v>16</c:v>
                </c:pt>
                <c:pt idx="8">
                  <c:v>15</c:v>
                </c:pt>
                <c:pt idx="9">
                  <c:v>14</c:v>
                </c:pt>
                <c:pt idx="10">
                  <c:v>13</c:v>
                </c:pt>
                <c:pt idx="11">
                  <c:v>12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6</c:v>
                </c:pt>
                <c:pt idx="18">
                  <c:v>5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-1</c:v>
                </c:pt>
                <c:pt idx="25">
                  <c:v>-2</c:v>
                </c:pt>
                <c:pt idx="26">
                  <c:v>-3</c:v>
                </c:pt>
                <c:pt idx="27">
                  <c:v>-4</c:v>
                </c:pt>
                <c:pt idx="28">
                  <c:v>-5</c:v>
                </c:pt>
                <c:pt idx="29">
                  <c:v>-6</c:v>
                </c:pt>
                <c:pt idx="30">
                  <c:v>-7</c:v>
                </c:pt>
                <c:pt idx="31">
                  <c:v>-8</c:v>
                </c:pt>
                <c:pt idx="32">
                  <c:v>-9</c:v>
                </c:pt>
                <c:pt idx="33">
                  <c:v>-10</c:v>
                </c:pt>
              </c:numCache>
            </c:numRef>
          </c:cat>
          <c:val>
            <c:numRef>
              <c:f>'Reverse Stress '!$H$14:$H$47</c:f>
              <c:numCache>
                <c:formatCode>#,##0_);[Red]\(#,##0\)</c:formatCode>
                <c:ptCount val="34"/>
                <c:pt idx="0">
                  <c:v>4999908.8602236677</c:v>
                </c:pt>
                <c:pt idx="1">
                  <c:v>4751553.5825754413</c:v>
                </c:pt>
                <c:pt idx="2">
                  <c:v>4503620.3188596368</c:v>
                </c:pt>
                <c:pt idx="3">
                  <c:v>4256230.6333073583</c:v>
                </c:pt>
                <c:pt idx="4">
                  <c:v>4009535.3921111342</c:v>
                </c:pt>
                <c:pt idx="5">
                  <c:v>3763719.9184097038</c:v>
                </c:pt>
                <c:pt idx="6">
                  <c:v>3519009.4534756844</c:v>
                </c:pt>
                <c:pt idx="7">
                  <c:v>3275674.7422130895</c:v>
                </c:pt>
                <c:pt idx="8">
                  <c:v>3034037.4922449039</c:v>
                </c:pt>
                <c:pt idx="9">
                  <c:v>2794475.3830777905</c:v>
                </c:pt>
                <c:pt idx="10">
                  <c:v>2557426.2303770734</c:v>
                </c:pt>
                <c:pt idx="11">
                  <c:v>2323390.8473575138</c:v>
                </c:pt>
                <c:pt idx="12">
                  <c:v>2092934.0993967447</c:v>
                </c:pt>
                <c:pt idx="13">
                  <c:v>1866683.6290854239</c:v>
                </c:pt>
                <c:pt idx="14">
                  <c:v>1645325.7473693998</c:v>
                </c:pt>
                <c:pt idx="15">
                  <c:v>1429598.0519724572</c:v>
                </c:pt>
                <c:pt idx="16">
                  <c:v>1220278.4548595338</c:v>
                </c:pt>
                <c:pt idx="17">
                  <c:v>1018170.4808905766</c:v>
                </c:pt>
                <c:pt idx="18">
                  <c:v>824084.94034456753</c:v>
                </c:pt>
                <c:pt idx="19">
                  <c:v>638818.37351695297</c:v>
                </c:pt>
                <c:pt idx="20">
                  <c:v>463129.0050241024</c:v>
                </c:pt>
                <c:pt idx="21">
                  <c:v>297711.31203256652</c:v>
                </c:pt>
                <c:pt idx="22">
                  <c:v>143170.68317267171</c:v>
                </c:pt>
                <c:pt idx="23">
                  <c:v>0</c:v>
                </c:pt>
                <c:pt idx="24">
                  <c:v>-131447.49051259737</c:v>
                </c:pt>
                <c:pt idx="25">
                  <c:v>-250984.50491856108</c:v>
                </c:pt>
                <c:pt idx="26">
                  <c:v>-358568.83292319358</c:v>
                </c:pt>
                <c:pt idx="27">
                  <c:v>-454349.90213622944</c:v>
                </c:pt>
                <c:pt idx="28">
                  <c:v>-538645.44882353372</c:v>
                </c:pt>
                <c:pt idx="29">
                  <c:v>-611934.30000962492</c:v>
                </c:pt>
                <c:pt idx="30">
                  <c:v>-674840.82649303903</c:v>
                </c:pt>
                <c:pt idx="31">
                  <c:v>-728112.30648177455</c:v>
                </c:pt>
                <c:pt idx="32">
                  <c:v>-772590.91062041116</c:v>
                </c:pt>
                <c:pt idx="33">
                  <c:v>-809182.32337836223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3-4BDA-BAA5-5D70B17DC4D5}"/>
            </c:ext>
          </c:extLst>
        </c:ser>
        <c:ser>
          <c:idx val="2"/>
          <c:order val="2"/>
          <c:tx>
            <c:strRef>
              <c:f>'Reverse Stress '!$I$13</c:f>
              <c:strCache>
                <c:ptCount val="1"/>
                <c:pt idx="0">
                  <c:v>Portfolio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'Reverse Stress '!$C$14:$C$47</c:f>
              <c:numCache>
                <c:formatCode>General</c:formatCode>
                <c:ptCount val="34"/>
                <c:pt idx="0">
                  <c:v>23</c:v>
                </c:pt>
                <c:pt idx="1">
                  <c:v>22</c:v>
                </c:pt>
                <c:pt idx="2">
                  <c:v>21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17</c:v>
                </c:pt>
                <c:pt idx="7">
                  <c:v>16</c:v>
                </c:pt>
                <c:pt idx="8">
                  <c:v>15</c:v>
                </c:pt>
                <c:pt idx="9">
                  <c:v>14</c:v>
                </c:pt>
                <c:pt idx="10">
                  <c:v>13</c:v>
                </c:pt>
                <c:pt idx="11">
                  <c:v>12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6</c:v>
                </c:pt>
                <c:pt idx="18">
                  <c:v>5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-1</c:v>
                </c:pt>
                <c:pt idx="25">
                  <c:v>-2</c:v>
                </c:pt>
                <c:pt idx="26">
                  <c:v>-3</c:v>
                </c:pt>
                <c:pt idx="27">
                  <c:v>-4</c:v>
                </c:pt>
                <c:pt idx="28">
                  <c:v>-5</c:v>
                </c:pt>
                <c:pt idx="29">
                  <c:v>-6</c:v>
                </c:pt>
                <c:pt idx="30">
                  <c:v>-7</c:v>
                </c:pt>
                <c:pt idx="31">
                  <c:v>-8</c:v>
                </c:pt>
                <c:pt idx="32">
                  <c:v>-9</c:v>
                </c:pt>
                <c:pt idx="33">
                  <c:v>-10</c:v>
                </c:pt>
              </c:numCache>
            </c:numRef>
          </c:cat>
          <c:val>
            <c:numRef>
              <c:f>'Reverse Stress '!$I$14:$I$47</c:f>
              <c:numCache>
                <c:formatCode>#,##0_);[Red]\(#,##0\)</c:formatCode>
                <c:ptCount val="34"/>
                <c:pt idx="0">
                  <c:v>2239908.8602236658</c:v>
                </c:pt>
                <c:pt idx="1">
                  <c:v>2111553.5825754395</c:v>
                </c:pt>
                <c:pt idx="2">
                  <c:v>1983620.3188596349</c:v>
                </c:pt>
                <c:pt idx="3">
                  <c:v>1856230.6333073564</c:v>
                </c:pt>
                <c:pt idx="4">
                  <c:v>1729535.3921111324</c:v>
                </c:pt>
                <c:pt idx="5">
                  <c:v>1603719.9184097019</c:v>
                </c:pt>
                <c:pt idx="6">
                  <c:v>1479009.4534756825</c:v>
                </c:pt>
                <c:pt idx="7">
                  <c:v>1355674.7422130876</c:v>
                </c:pt>
                <c:pt idx="8">
                  <c:v>1234037.4922449021</c:v>
                </c:pt>
                <c:pt idx="9">
                  <c:v>1114475.3830777905</c:v>
                </c:pt>
                <c:pt idx="10">
                  <c:v>997426.2303770734</c:v>
                </c:pt>
                <c:pt idx="11">
                  <c:v>883390.84735751385</c:v>
                </c:pt>
                <c:pt idx="12">
                  <c:v>772934.09939674474</c:v>
                </c:pt>
                <c:pt idx="13">
                  <c:v>666683.62908542389</c:v>
                </c:pt>
                <c:pt idx="14">
                  <c:v>565325.74736939976</c:v>
                </c:pt>
                <c:pt idx="15">
                  <c:v>469598.05197245721</c:v>
                </c:pt>
                <c:pt idx="16">
                  <c:v>380278.45485953381</c:v>
                </c:pt>
                <c:pt idx="17">
                  <c:v>298170.48089057661</c:v>
                </c:pt>
                <c:pt idx="18">
                  <c:v>224084.94034456753</c:v>
                </c:pt>
                <c:pt idx="19">
                  <c:v>158818.37351695297</c:v>
                </c:pt>
                <c:pt idx="20">
                  <c:v>103129.0050241024</c:v>
                </c:pt>
                <c:pt idx="21">
                  <c:v>57711.312032566522</c:v>
                </c:pt>
                <c:pt idx="22">
                  <c:v>23170.683172671706</c:v>
                </c:pt>
                <c:pt idx="23">
                  <c:v>0</c:v>
                </c:pt>
                <c:pt idx="24">
                  <c:v>-11447.490512597375</c:v>
                </c:pt>
                <c:pt idx="25">
                  <c:v>-10984.504918561084</c:v>
                </c:pt>
                <c:pt idx="26">
                  <c:v>1431.1670768064214</c:v>
                </c:pt>
                <c:pt idx="27">
                  <c:v>25650.097863770556</c:v>
                </c:pt>
                <c:pt idx="28">
                  <c:v>61354.551176466281</c:v>
                </c:pt>
                <c:pt idx="29">
                  <c:v>108065.69999037508</c:v>
                </c:pt>
                <c:pt idx="30">
                  <c:v>165159.17350696097</c:v>
                </c:pt>
                <c:pt idx="31">
                  <c:v>231887.69351822545</c:v>
                </c:pt>
                <c:pt idx="32">
                  <c:v>307409.08937958884</c:v>
                </c:pt>
                <c:pt idx="33">
                  <c:v>390817.67662163777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43-4BDA-BAA5-5D70B17DC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624832"/>
        <c:axId val="1206625664"/>
      </c:lineChart>
      <c:catAx>
        <c:axId val="120662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625664"/>
        <c:crosses val="autoZero"/>
        <c:auto val="1"/>
        <c:lblAlgn val="ctr"/>
        <c:lblOffset val="100"/>
        <c:noMultiLvlLbl val="0"/>
      </c:catAx>
      <c:valAx>
        <c:axId val="120662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62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4"/>
    </mc:Choice>
    <mc:Fallback>
      <c:style val="34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'What if analysis'!$C$12</c:f>
              <c:strCache>
                <c:ptCount val="1"/>
                <c:pt idx="0">
                  <c:v>IBM Stock P&amp;L</c:v>
                </c:pt>
              </c:strCache>
            </c:strRef>
          </c:tx>
          <c:marker>
            <c:symbol val="none"/>
          </c:marker>
          <c:cat>
            <c:numRef>
              <c:f>'What if analysis'!$B$13:$B$43</c:f>
              <c:numCache>
                <c:formatCode>General</c:formatCode>
                <c:ptCount val="31"/>
                <c:pt idx="0">
                  <c:v>-15</c:v>
                </c:pt>
                <c:pt idx="1">
                  <c:v>-14</c:v>
                </c:pt>
                <c:pt idx="2">
                  <c:v>-13</c:v>
                </c:pt>
                <c:pt idx="3">
                  <c:v>-12</c:v>
                </c:pt>
                <c:pt idx="4">
                  <c:v>-11</c:v>
                </c:pt>
                <c:pt idx="5">
                  <c:v>-10</c:v>
                </c:pt>
                <c:pt idx="6">
                  <c:v>-9</c:v>
                </c:pt>
                <c:pt idx="7">
                  <c:v>-8</c:v>
                </c:pt>
                <c:pt idx="8">
                  <c:v>-7</c:v>
                </c:pt>
                <c:pt idx="9">
                  <c:v>-6</c:v>
                </c:pt>
                <c:pt idx="10">
                  <c:v>-5</c:v>
                </c:pt>
                <c:pt idx="11">
                  <c:v>-4</c:v>
                </c:pt>
                <c:pt idx="12">
                  <c:v>-3</c:v>
                </c:pt>
                <c:pt idx="13">
                  <c:v>-2</c:v>
                </c:pt>
                <c:pt idx="14">
                  <c:v>-1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6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10</c:v>
                </c:pt>
                <c:pt idx="26">
                  <c:v>11</c:v>
                </c:pt>
                <c:pt idx="27">
                  <c:v>12</c:v>
                </c:pt>
                <c:pt idx="28">
                  <c:v>13</c:v>
                </c:pt>
                <c:pt idx="29">
                  <c:v>14</c:v>
                </c:pt>
                <c:pt idx="30">
                  <c:v>15</c:v>
                </c:pt>
              </c:numCache>
            </c:numRef>
          </c:cat>
          <c:val>
            <c:numRef>
              <c:f>'What if analysis'!$C$13:$C$43</c:f>
              <c:numCache>
                <c:formatCode>_ * #,##0_ ;_ * \-#,##0_ ;_ * "-"??_ ;_ @_ </c:formatCode>
                <c:ptCount val="31"/>
                <c:pt idx="0">
                  <c:v>1800000</c:v>
                </c:pt>
                <c:pt idx="1">
                  <c:v>1680000</c:v>
                </c:pt>
                <c:pt idx="2">
                  <c:v>1560000</c:v>
                </c:pt>
                <c:pt idx="3">
                  <c:v>1440000</c:v>
                </c:pt>
                <c:pt idx="4">
                  <c:v>1320000</c:v>
                </c:pt>
                <c:pt idx="5">
                  <c:v>1200000</c:v>
                </c:pt>
                <c:pt idx="6">
                  <c:v>1080000</c:v>
                </c:pt>
                <c:pt idx="7">
                  <c:v>960000</c:v>
                </c:pt>
                <c:pt idx="8">
                  <c:v>840000</c:v>
                </c:pt>
                <c:pt idx="9">
                  <c:v>720000</c:v>
                </c:pt>
                <c:pt idx="10">
                  <c:v>600000</c:v>
                </c:pt>
                <c:pt idx="11">
                  <c:v>480000</c:v>
                </c:pt>
                <c:pt idx="12">
                  <c:v>360000</c:v>
                </c:pt>
                <c:pt idx="13">
                  <c:v>240000</c:v>
                </c:pt>
                <c:pt idx="14">
                  <c:v>120000</c:v>
                </c:pt>
                <c:pt idx="15">
                  <c:v>0</c:v>
                </c:pt>
                <c:pt idx="16">
                  <c:v>-120000</c:v>
                </c:pt>
                <c:pt idx="17">
                  <c:v>-240000</c:v>
                </c:pt>
                <c:pt idx="18">
                  <c:v>-360000</c:v>
                </c:pt>
                <c:pt idx="19">
                  <c:v>-480000</c:v>
                </c:pt>
                <c:pt idx="20">
                  <c:v>-600000</c:v>
                </c:pt>
                <c:pt idx="21">
                  <c:v>-720000</c:v>
                </c:pt>
                <c:pt idx="22">
                  <c:v>-840000</c:v>
                </c:pt>
                <c:pt idx="23">
                  <c:v>-960000</c:v>
                </c:pt>
                <c:pt idx="24">
                  <c:v>-1080000</c:v>
                </c:pt>
                <c:pt idx="25">
                  <c:v>-1200000</c:v>
                </c:pt>
                <c:pt idx="26">
                  <c:v>-1320000</c:v>
                </c:pt>
                <c:pt idx="27">
                  <c:v>-1440000</c:v>
                </c:pt>
                <c:pt idx="28">
                  <c:v>-1560000</c:v>
                </c:pt>
                <c:pt idx="29">
                  <c:v>-1680000</c:v>
                </c:pt>
                <c:pt idx="30">
                  <c:v>-1800000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5-445C-9171-74E7B4DB2C84}"/>
            </c:ext>
          </c:extLst>
        </c:ser>
        <c:ser>
          <c:idx val="1"/>
          <c:order val="1"/>
          <c:tx>
            <c:strRef>
              <c:f>'What if analysis'!$D$12</c:f>
              <c:strCache>
                <c:ptCount val="1"/>
                <c:pt idx="0">
                  <c:v>IBM Call Option P&amp;L</c:v>
                </c:pt>
              </c:strCache>
            </c:strRef>
          </c:tx>
          <c:marker>
            <c:symbol val="none"/>
          </c:marker>
          <c:cat>
            <c:numRef>
              <c:f>'What if analysis'!$B$13:$B$43</c:f>
              <c:numCache>
                <c:formatCode>General</c:formatCode>
                <c:ptCount val="31"/>
                <c:pt idx="0">
                  <c:v>-15</c:v>
                </c:pt>
                <c:pt idx="1">
                  <c:v>-14</c:v>
                </c:pt>
                <c:pt idx="2">
                  <c:v>-13</c:v>
                </c:pt>
                <c:pt idx="3">
                  <c:v>-12</c:v>
                </c:pt>
                <c:pt idx="4">
                  <c:v>-11</c:v>
                </c:pt>
                <c:pt idx="5">
                  <c:v>-10</c:v>
                </c:pt>
                <c:pt idx="6">
                  <c:v>-9</c:v>
                </c:pt>
                <c:pt idx="7">
                  <c:v>-8</c:v>
                </c:pt>
                <c:pt idx="8">
                  <c:v>-7</c:v>
                </c:pt>
                <c:pt idx="9">
                  <c:v>-6</c:v>
                </c:pt>
                <c:pt idx="10">
                  <c:v>-5</c:v>
                </c:pt>
                <c:pt idx="11">
                  <c:v>-4</c:v>
                </c:pt>
                <c:pt idx="12">
                  <c:v>-3</c:v>
                </c:pt>
                <c:pt idx="13">
                  <c:v>-2</c:v>
                </c:pt>
                <c:pt idx="14">
                  <c:v>-1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6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10</c:v>
                </c:pt>
                <c:pt idx="26">
                  <c:v>11</c:v>
                </c:pt>
                <c:pt idx="27">
                  <c:v>12</c:v>
                </c:pt>
                <c:pt idx="28">
                  <c:v>13</c:v>
                </c:pt>
                <c:pt idx="29">
                  <c:v>14</c:v>
                </c:pt>
                <c:pt idx="30">
                  <c:v>15</c:v>
                </c:pt>
              </c:numCache>
            </c:numRef>
          </c:cat>
          <c:val>
            <c:numRef>
              <c:f>'What if analysis'!$D$13:$D$43</c:f>
              <c:numCache>
                <c:formatCode>_ * #,##0_ ;_ * \-#,##0_ ;_ * "-"??_ ;_ @_ </c:formatCode>
                <c:ptCount val="31"/>
                <c:pt idx="0">
                  <c:v>-740333.43933675485</c:v>
                </c:pt>
                <c:pt idx="1">
                  <c:v>-773112.95546613587</c:v>
                </c:pt>
                <c:pt idx="2">
                  <c:v>-794158.88891668362</c:v>
                </c:pt>
                <c:pt idx="3">
                  <c:v>-803471.23968839855</c:v>
                </c:pt>
                <c:pt idx="4">
                  <c:v>-801050.00778128032</c:v>
                </c:pt>
                <c:pt idx="5">
                  <c:v>-786895.19319532893</c:v>
                </c:pt>
                <c:pt idx="6">
                  <c:v>-761006.79593054485</c:v>
                </c:pt>
                <c:pt idx="7">
                  <c:v>-723384.81598692737</c:v>
                </c:pt>
                <c:pt idx="8">
                  <c:v>-674029.25336447707</c:v>
                </c:pt>
                <c:pt idx="9">
                  <c:v>-612940.10806319374</c:v>
                </c:pt>
                <c:pt idx="10">
                  <c:v>-540117.38008307735</c:v>
                </c:pt>
                <c:pt idx="11">
                  <c:v>-455561.06942412793</c:v>
                </c:pt>
                <c:pt idx="12">
                  <c:v>-359271.17608634551</c:v>
                </c:pt>
                <c:pt idx="13">
                  <c:v>-251247.70006973002</c:v>
                </c:pt>
                <c:pt idx="14">
                  <c:v>-131490.64137428152</c:v>
                </c:pt>
                <c:pt idx="15">
                  <c:v>0</c:v>
                </c:pt>
                <c:pt idx="16">
                  <c:v>143224.22405311457</c:v>
                </c:pt>
                <c:pt idx="17">
                  <c:v>298182.03078506212</c:v>
                </c:pt>
                <c:pt idx="18">
                  <c:v>464873.4201958428</c:v>
                </c:pt>
                <c:pt idx="19">
                  <c:v>643298.39228545642</c:v>
                </c:pt>
                <c:pt idx="20">
                  <c:v>833456.94705390302</c:v>
                </c:pt>
                <c:pt idx="21">
                  <c:v>1035349.0845011829</c:v>
                </c:pt>
                <c:pt idx="22">
                  <c:v>1248974.8046272956</c:v>
                </c:pt>
                <c:pt idx="23">
                  <c:v>1474334.1074322413</c:v>
                </c:pt>
                <c:pt idx="24">
                  <c:v>1711426.9929160201</c:v>
                </c:pt>
                <c:pt idx="25">
                  <c:v>1960253.4610786317</c:v>
                </c:pt>
                <c:pt idx="26">
                  <c:v>2220813.5119200768</c:v>
                </c:pt>
                <c:pt idx="27">
                  <c:v>2493107.1454403549</c:v>
                </c:pt>
                <c:pt idx="28">
                  <c:v>2777134.3616394652</c:v>
                </c:pt>
                <c:pt idx="29">
                  <c:v>3072895.1605174094</c:v>
                </c:pt>
                <c:pt idx="30">
                  <c:v>3380389.5420741863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5-445C-9171-74E7B4DB2C84}"/>
            </c:ext>
          </c:extLst>
        </c:ser>
        <c:ser>
          <c:idx val="2"/>
          <c:order val="2"/>
          <c:tx>
            <c:strRef>
              <c:f>'What if analysis'!$E$12</c:f>
              <c:strCache>
                <c:ptCount val="1"/>
                <c:pt idx="0">
                  <c:v>Total P&amp;L</c:v>
                </c:pt>
              </c:strCache>
            </c:strRef>
          </c:tx>
          <c:marker>
            <c:symbol val="none"/>
          </c:marker>
          <c:cat>
            <c:numRef>
              <c:f>'What if analysis'!$B$13:$B$43</c:f>
              <c:numCache>
                <c:formatCode>General</c:formatCode>
                <c:ptCount val="31"/>
                <c:pt idx="0">
                  <c:v>-15</c:v>
                </c:pt>
                <c:pt idx="1">
                  <c:v>-14</c:v>
                </c:pt>
                <c:pt idx="2">
                  <c:v>-13</c:v>
                </c:pt>
                <c:pt idx="3">
                  <c:v>-12</c:v>
                </c:pt>
                <c:pt idx="4">
                  <c:v>-11</c:v>
                </c:pt>
                <c:pt idx="5">
                  <c:v>-10</c:v>
                </c:pt>
                <c:pt idx="6">
                  <c:v>-9</c:v>
                </c:pt>
                <c:pt idx="7">
                  <c:v>-8</c:v>
                </c:pt>
                <c:pt idx="8">
                  <c:v>-7</c:v>
                </c:pt>
                <c:pt idx="9">
                  <c:v>-6</c:v>
                </c:pt>
                <c:pt idx="10">
                  <c:v>-5</c:v>
                </c:pt>
                <c:pt idx="11">
                  <c:v>-4</c:v>
                </c:pt>
                <c:pt idx="12">
                  <c:v>-3</c:v>
                </c:pt>
                <c:pt idx="13">
                  <c:v>-2</c:v>
                </c:pt>
                <c:pt idx="14">
                  <c:v>-1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6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10</c:v>
                </c:pt>
                <c:pt idx="26">
                  <c:v>11</c:v>
                </c:pt>
                <c:pt idx="27">
                  <c:v>12</c:v>
                </c:pt>
                <c:pt idx="28">
                  <c:v>13</c:v>
                </c:pt>
                <c:pt idx="29">
                  <c:v>14</c:v>
                </c:pt>
                <c:pt idx="30">
                  <c:v>15</c:v>
                </c:pt>
              </c:numCache>
            </c:numRef>
          </c:cat>
          <c:val>
            <c:numRef>
              <c:f>'What if analysis'!$E$13:$E$43</c:f>
              <c:numCache>
                <c:formatCode>_ * #,##0_ ;_ * \-#,##0_ ;_ * "-"??_ ;_ @_ </c:formatCode>
                <c:ptCount val="31"/>
                <c:pt idx="0">
                  <c:v>1059666.5606632452</c:v>
                </c:pt>
                <c:pt idx="1">
                  <c:v>906887.04453386413</c:v>
                </c:pt>
                <c:pt idx="2">
                  <c:v>765841.11108331638</c:v>
                </c:pt>
                <c:pt idx="3">
                  <c:v>636528.76031160145</c:v>
                </c:pt>
                <c:pt idx="4">
                  <c:v>518949.99221871968</c:v>
                </c:pt>
                <c:pt idx="5">
                  <c:v>413104.80680467107</c:v>
                </c:pt>
                <c:pt idx="6">
                  <c:v>318993.20406945515</c:v>
                </c:pt>
                <c:pt idx="7">
                  <c:v>236615.18401307263</c:v>
                </c:pt>
                <c:pt idx="8">
                  <c:v>165970.74663552293</c:v>
                </c:pt>
                <c:pt idx="9">
                  <c:v>107059.89193680626</c:v>
                </c:pt>
                <c:pt idx="10">
                  <c:v>59882.619916922646</c:v>
                </c:pt>
                <c:pt idx="11">
                  <c:v>24438.930575872073</c:v>
                </c:pt>
                <c:pt idx="12">
                  <c:v>728.82391365448711</c:v>
                </c:pt>
                <c:pt idx="13">
                  <c:v>-11247.700069730025</c:v>
                </c:pt>
                <c:pt idx="14">
                  <c:v>-11490.64137428152</c:v>
                </c:pt>
                <c:pt idx="15">
                  <c:v>0</c:v>
                </c:pt>
                <c:pt idx="16">
                  <c:v>23224.224053114565</c:v>
                </c:pt>
                <c:pt idx="17">
                  <c:v>58182.030785062118</c:v>
                </c:pt>
                <c:pt idx="18">
                  <c:v>104873.4201958428</c:v>
                </c:pt>
                <c:pt idx="19">
                  <c:v>163298.39228545642</c:v>
                </c:pt>
                <c:pt idx="20">
                  <c:v>233456.94705390302</c:v>
                </c:pt>
                <c:pt idx="21">
                  <c:v>315349.08450118289</c:v>
                </c:pt>
                <c:pt idx="22">
                  <c:v>408974.80462729558</c:v>
                </c:pt>
                <c:pt idx="23">
                  <c:v>514334.10743224132</c:v>
                </c:pt>
                <c:pt idx="24">
                  <c:v>631426.9929160201</c:v>
                </c:pt>
                <c:pt idx="25">
                  <c:v>760253.46107863169</c:v>
                </c:pt>
                <c:pt idx="26">
                  <c:v>900813.51192007679</c:v>
                </c:pt>
                <c:pt idx="27">
                  <c:v>1053107.1454403549</c:v>
                </c:pt>
                <c:pt idx="28">
                  <c:v>1217134.3616394652</c:v>
                </c:pt>
                <c:pt idx="29">
                  <c:v>1392895.1605174094</c:v>
                </c:pt>
                <c:pt idx="30">
                  <c:v>1580389.5420741863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B5-445C-9171-74E7B4DB2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85792"/>
        <c:axId val="115587328"/>
      </c:lineChart>
      <c:catAx>
        <c:axId val="11558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5587328"/>
        <c:crosses val="autoZero"/>
        <c:auto val="1"/>
        <c:lblAlgn val="ctr"/>
        <c:lblOffset val="100"/>
        <c:noMultiLvlLbl val="0"/>
      </c:catAx>
      <c:valAx>
        <c:axId val="115587328"/>
        <c:scaling>
          <c:orientation val="minMax"/>
        </c:scaling>
        <c:delete val="0"/>
        <c:axPos val="l"/>
        <c:majorGridlines>
          <c:spPr>
            <a:ln>
              <a:solidFill>
                <a:schemeClr val="tx1"/>
              </a:solidFill>
            </a:ln>
          </c:spPr>
        </c:majorGridlines>
        <c:numFmt formatCode="_ * #,##0_ ;_ * \-#,##0_ ;_ * &quot;-&quot;??_ ;_ @_ " sourceLinked="1"/>
        <c:majorTickMark val="out"/>
        <c:minorTickMark val="none"/>
        <c:tickLblPos val="nextTo"/>
        <c:crossAx val="11558579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4"/>
    </mc:Choice>
    <mc:Fallback>
      <c:style val="34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'Delta Hedge'!$C$13</c:f>
              <c:strCache>
                <c:ptCount val="1"/>
                <c:pt idx="0">
                  <c:v>IBM Stock P&amp;L</c:v>
                </c:pt>
              </c:strCache>
            </c:strRef>
          </c:tx>
          <c:marker>
            <c:symbol val="none"/>
          </c:marker>
          <c:cat>
            <c:numRef>
              <c:f>'Delta Hedge'!$B$14:$B$44</c:f>
              <c:numCache>
                <c:formatCode>General</c:formatCode>
                <c:ptCount val="31"/>
                <c:pt idx="0">
                  <c:v>-15</c:v>
                </c:pt>
                <c:pt idx="1">
                  <c:v>-14</c:v>
                </c:pt>
                <c:pt idx="2">
                  <c:v>-13</c:v>
                </c:pt>
                <c:pt idx="3">
                  <c:v>-12</c:v>
                </c:pt>
                <c:pt idx="4">
                  <c:v>-11</c:v>
                </c:pt>
                <c:pt idx="5">
                  <c:v>-10</c:v>
                </c:pt>
                <c:pt idx="6">
                  <c:v>-9</c:v>
                </c:pt>
                <c:pt idx="7">
                  <c:v>-8</c:v>
                </c:pt>
                <c:pt idx="8">
                  <c:v>-7</c:v>
                </c:pt>
                <c:pt idx="9">
                  <c:v>-6</c:v>
                </c:pt>
                <c:pt idx="10">
                  <c:v>-5</c:v>
                </c:pt>
                <c:pt idx="11">
                  <c:v>-4</c:v>
                </c:pt>
                <c:pt idx="12">
                  <c:v>-3</c:v>
                </c:pt>
                <c:pt idx="13">
                  <c:v>-2</c:v>
                </c:pt>
                <c:pt idx="14">
                  <c:v>-1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6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10</c:v>
                </c:pt>
                <c:pt idx="26">
                  <c:v>11</c:v>
                </c:pt>
                <c:pt idx="27">
                  <c:v>12</c:v>
                </c:pt>
                <c:pt idx="28">
                  <c:v>13</c:v>
                </c:pt>
                <c:pt idx="29">
                  <c:v>14</c:v>
                </c:pt>
                <c:pt idx="30">
                  <c:v>15</c:v>
                </c:pt>
              </c:numCache>
            </c:numRef>
          </c:cat>
          <c:val>
            <c:numRef>
              <c:f>'Delta Hedge'!$C$14:$C$44</c:f>
              <c:numCache>
                <c:formatCode>_ * #,##0_ ;_ * \-#,##0_ ;_ * "-"??_ ;_ @_ </c:formatCode>
                <c:ptCount val="31"/>
                <c:pt idx="0">
                  <c:v>1800000</c:v>
                </c:pt>
                <c:pt idx="1">
                  <c:v>1680000</c:v>
                </c:pt>
                <c:pt idx="2">
                  <c:v>1560000</c:v>
                </c:pt>
                <c:pt idx="3">
                  <c:v>1440000</c:v>
                </c:pt>
                <c:pt idx="4">
                  <c:v>1320000</c:v>
                </c:pt>
                <c:pt idx="5">
                  <c:v>1200000</c:v>
                </c:pt>
                <c:pt idx="6">
                  <c:v>1080000</c:v>
                </c:pt>
                <c:pt idx="7">
                  <c:v>960000</c:v>
                </c:pt>
                <c:pt idx="8">
                  <c:v>840000</c:v>
                </c:pt>
                <c:pt idx="9">
                  <c:v>720000</c:v>
                </c:pt>
                <c:pt idx="10">
                  <c:v>600000</c:v>
                </c:pt>
                <c:pt idx="11">
                  <c:v>480000</c:v>
                </c:pt>
                <c:pt idx="12">
                  <c:v>360000</c:v>
                </c:pt>
                <c:pt idx="13">
                  <c:v>240000</c:v>
                </c:pt>
                <c:pt idx="14">
                  <c:v>120000</c:v>
                </c:pt>
                <c:pt idx="15">
                  <c:v>0</c:v>
                </c:pt>
                <c:pt idx="16">
                  <c:v>-120000</c:v>
                </c:pt>
                <c:pt idx="17">
                  <c:v>-240000</c:v>
                </c:pt>
                <c:pt idx="18">
                  <c:v>-360000</c:v>
                </c:pt>
                <c:pt idx="19">
                  <c:v>-480000</c:v>
                </c:pt>
                <c:pt idx="20">
                  <c:v>-600000</c:v>
                </c:pt>
                <c:pt idx="21">
                  <c:v>-720000</c:v>
                </c:pt>
                <c:pt idx="22">
                  <c:v>-840000</c:v>
                </c:pt>
                <c:pt idx="23">
                  <c:v>-960000</c:v>
                </c:pt>
                <c:pt idx="24">
                  <c:v>-1080000</c:v>
                </c:pt>
                <c:pt idx="25">
                  <c:v>-1200000</c:v>
                </c:pt>
                <c:pt idx="26">
                  <c:v>-1320000</c:v>
                </c:pt>
                <c:pt idx="27">
                  <c:v>-1440000</c:v>
                </c:pt>
                <c:pt idx="28">
                  <c:v>-1560000</c:v>
                </c:pt>
                <c:pt idx="29">
                  <c:v>-1680000</c:v>
                </c:pt>
                <c:pt idx="30">
                  <c:v>-1800000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0-47C4-B8FA-377F036D9302}"/>
            </c:ext>
          </c:extLst>
        </c:ser>
        <c:ser>
          <c:idx val="1"/>
          <c:order val="1"/>
          <c:tx>
            <c:strRef>
              <c:f>'Delta Hedge'!$D$13</c:f>
              <c:strCache>
                <c:ptCount val="1"/>
                <c:pt idx="0">
                  <c:v>IBM Call Option P&amp;L</c:v>
                </c:pt>
              </c:strCache>
            </c:strRef>
          </c:tx>
          <c:marker>
            <c:symbol val="none"/>
          </c:marker>
          <c:cat>
            <c:numRef>
              <c:f>'Delta Hedge'!$B$14:$B$44</c:f>
              <c:numCache>
                <c:formatCode>General</c:formatCode>
                <c:ptCount val="31"/>
                <c:pt idx="0">
                  <c:v>-15</c:v>
                </c:pt>
                <c:pt idx="1">
                  <c:v>-14</c:v>
                </c:pt>
                <c:pt idx="2">
                  <c:v>-13</c:v>
                </c:pt>
                <c:pt idx="3">
                  <c:v>-12</c:v>
                </c:pt>
                <c:pt idx="4">
                  <c:v>-11</c:v>
                </c:pt>
                <c:pt idx="5">
                  <c:v>-10</c:v>
                </c:pt>
                <c:pt idx="6">
                  <c:v>-9</c:v>
                </c:pt>
                <c:pt idx="7">
                  <c:v>-8</c:v>
                </c:pt>
                <c:pt idx="8">
                  <c:v>-7</c:v>
                </c:pt>
                <c:pt idx="9">
                  <c:v>-6</c:v>
                </c:pt>
                <c:pt idx="10">
                  <c:v>-5</c:v>
                </c:pt>
                <c:pt idx="11">
                  <c:v>-4</c:v>
                </c:pt>
                <c:pt idx="12">
                  <c:v>-3</c:v>
                </c:pt>
                <c:pt idx="13">
                  <c:v>-2</c:v>
                </c:pt>
                <c:pt idx="14">
                  <c:v>-1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6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10</c:v>
                </c:pt>
                <c:pt idx="26">
                  <c:v>11</c:v>
                </c:pt>
                <c:pt idx="27">
                  <c:v>12</c:v>
                </c:pt>
                <c:pt idx="28">
                  <c:v>13</c:v>
                </c:pt>
                <c:pt idx="29">
                  <c:v>14</c:v>
                </c:pt>
                <c:pt idx="30">
                  <c:v>15</c:v>
                </c:pt>
              </c:numCache>
            </c:numRef>
          </c:cat>
          <c:val>
            <c:numRef>
              <c:f>'Delta Hedge'!$D$14:$D$44</c:f>
              <c:numCache>
                <c:formatCode>_ * #,##0_ ;_ * \-#,##0_ ;_ * "-"??_ ;_ @_ </c:formatCode>
                <c:ptCount val="31"/>
                <c:pt idx="0">
                  <c:v>-740333.43933675485</c:v>
                </c:pt>
                <c:pt idx="1">
                  <c:v>-773112.95546613587</c:v>
                </c:pt>
                <c:pt idx="2">
                  <c:v>-794158.88891668362</c:v>
                </c:pt>
                <c:pt idx="3">
                  <c:v>-803471.23968839855</c:v>
                </c:pt>
                <c:pt idx="4">
                  <c:v>-801050.00778128032</c:v>
                </c:pt>
                <c:pt idx="5">
                  <c:v>-786895.19319532893</c:v>
                </c:pt>
                <c:pt idx="6">
                  <c:v>-761006.79593054485</c:v>
                </c:pt>
                <c:pt idx="7">
                  <c:v>-723384.81598692737</c:v>
                </c:pt>
                <c:pt idx="8">
                  <c:v>-674029.25336447707</c:v>
                </c:pt>
                <c:pt idx="9">
                  <c:v>-612940.10806319374</c:v>
                </c:pt>
                <c:pt idx="10">
                  <c:v>-540117.38008307735</c:v>
                </c:pt>
                <c:pt idx="11">
                  <c:v>-455561.06942412793</c:v>
                </c:pt>
                <c:pt idx="12">
                  <c:v>-359271.17608634551</c:v>
                </c:pt>
                <c:pt idx="13">
                  <c:v>-251247.70006973002</c:v>
                </c:pt>
                <c:pt idx="14">
                  <c:v>-131490.64137428152</c:v>
                </c:pt>
                <c:pt idx="15">
                  <c:v>0</c:v>
                </c:pt>
                <c:pt idx="16">
                  <c:v>143224.22405311457</c:v>
                </c:pt>
                <c:pt idx="17">
                  <c:v>298182.03078506212</c:v>
                </c:pt>
                <c:pt idx="18">
                  <c:v>464873.4201958428</c:v>
                </c:pt>
                <c:pt idx="19">
                  <c:v>643298.39228545642</c:v>
                </c:pt>
                <c:pt idx="20">
                  <c:v>833456.94705390302</c:v>
                </c:pt>
                <c:pt idx="21">
                  <c:v>1035349.0845011829</c:v>
                </c:pt>
                <c:pt idx="22">
                  <c:v>1248974.8046272956</c:v>
                </c:pt>
                <c:pt idx="23">
                  <c:v>1474334.1074322413</c:v>
                </c:pt>
                <c:pt idx="24">
                  <c:v>1711426.9929160201</c:v>
                </c:pt>
                <c:pt idx="25">
                  <c:v>1960253.4610786317</c:v>
                </c:pt>
                <c:pt idx="26">
                  <c:v>2220813.5119200768</c:v>
                </c:pt>
                <c:pt idx="27">
                  <c:v>2493107.1454403549</c:v>
                </c:pt>
                <c:pt idx="28">
                  <c:v>2777134.3616394652</c:v>
                </c:pt>
                <c:pt idx="29">
                  <c:v>3072895.1605174094</c:v>
                </c:pt>
                <c:pt idx="30">
                  <c:v>3380389.5420741863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C0-47C4-B8FA-377F036D9302}"/>
            </c:ext>
          </c:extLst>
        </c:ser>
        <c:ser>
          <c:idx val="2"/>
          <c:order val="2"/>
          <c:tx>
            <c:strRef>
              <c:f>'Delta Hedge'!$E$13</c:f>
              <c:strCache>
                <c:ptCount val="1"/>
                <c:pt idx="0">
                  <c:v>Total P&amp;L</c:v>
                </c:pt>
              </c:strCache>
            </c:strRef>
          </c:tx>
          <c:marker>
            <c:symbol val="none"/>
          </c:marker>
          <c:cat>
            <c:numRef>
              <c:f>'Delta Hedge'!$B$14:$B$44</c:f>
              <c:numCache>
                <c:formatCode>General</c:formatCode>
                <c:ptCount val="31"/>
                <c:pt idx="0">
                  <c:v>-15</c:v>
                </c:pt>
                <c:pt idx="1">
                  <c:v>-14</c:v>
                </c:pt>
                <c:pt idx="2">
                  <c:v>-13</c:v>
                </c:pt>
                <c:pt idx="3">
                  <c:v>-12</c:v>
                </c:pt>
                <c:pt idx="4">
                  <c:v>-11</c:v>
                </c:pt>
                <c:pt idx="5">
                  <c:v>-10</c:v>
                </c:pt>
                <c:pt idx="6">
                  <c:v>-9</c:v>
                </c:pt>
                <c:pt idx="7">
                  <c:v>-8</c:v>
                </c:pt>
                <c:pt idx="8">
                  <c:v>-7</c:v>
                </c:pt>
                <c:pt idx="9">
                  <c:v>-6</c:v>
                </c:pt>
                <c:pt idx="10">
                  <c:v>-5</c:v>
                </c:pt>
                <c:pt idx="11">
                  <c:v>-4</c:v>
                </c:pt>
                <c:pt idx="12">
                  <c:v>-3</c:v>
                </c:pt>
                <c:pt idx="13">
                  <c:v>-2</c:v>
                </c:pt>
                <c:pt idx="14">
                  <c:v>-1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6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10</c:v>
                </c:pt>
                <c:pt idx="26">
                  <c:v>11</c:v>
                </c:pt>
                <c:pt idx="27">
                  <c:v>12</c:v>
                </c:pt>
                <c:pt idx="28">
                  <c:v>13</c:v>
                </c:pt>
                <c:pt idx="29">
                  <c:v>14</c:v>
                </c:pt>
                <c:pt idx="30">
                  <c:v>15</c:v>
                </c:pt>
              </c:numCache>
            </c:numRef>
          </c:cat>
          <c:val>
            <c:numRef>
              <c:f>'Delta Hedge'!$E$14:$E$44</c:f>
              <c:numCache>
                <c:formatCode>_ * #,##0_ ;_ * \-#,##0_ ;_ * "-"??_ ;_ @_ </c:formatCode>
                <c:ptCount val="31"/>
                <c:pt idx="0">
                  <c:v>1059666.5606632452</c:v>
                </c:pt>
                <c:pt idx="1">
                  <c:v>906887.04453386413</c:v>
                </c:pt>
                <c:pt idx="2">
                  <c:v>765841.11108331638</c:v>
                </c:pt>
                <c:pt idx="3">
                  <c:v>636528.76031160145</c:v>
                </c:pt>
                <c:pt idx="4">
                  <c:v>518949.99221871968</c:v>
                </c:pt>
                <c:pt idx="5">
                  <c:v>413104.80680467107</c:v>
                </c:pt>
                <c:pt idx="6">
                  <c:v>318993.20406945515</c:v>
                </c:pt>
                <c:pt idx="7">
                  <c:v>236615.18401307263</c:v>
                </c:pt>
                <c:pt idx="8">
                  <c:v>165970.74663552293</c:v>
                </c:pt>
                <c:pt idx="9">
                  <c:v>107059.89193680626</c:v>
                </c:pt>
                <c:pt idx="10">
                  <c:v>59882.619916922646</c:v>
                </c:pt>
                <c:pt idx="11">
                  <c:v>24438.930575872073</c:v>
                </c:pt>
                <c:pt idx="12">
                  <c:v>728.82391365448711</c:v>
                </c:pt>
                <c:pt idx="13">
                  <c:v>-11247.700069730025</c:v>
                </c:pt>
                <c:pt idx="14">
                  <c:v>-11490.64137428152</c:v>
                </c:pt>
                <c:pt idx="15">
                  <c:v>0</c:v>
                </c:pt>
                <c:pt idx="16">
                  <c:v>23224.224053114565</c:v>
                </c:pt>
                <c:pt idx="17">
                  <c:v>58182.030785062118</c:v>
                </c:pt>
                <c:pt idx="18">
                  <c:v>104873.4201958428</c:v>
                </c:pt>
                <c:pt idx="19">
                  <c:v>163298.39228545642</c:v>
                </c:pt>
                <c:pt idx="20">
                  <c:v>233456.94705390302</c:v>
                </c:pt>
                <c:pt idx="21">
                  <c:v>315349.08450118289</c:v>
                </c:pt>
                <c:pt idx="22">
                  <c:v>408974.80462729558</c:v>
                </c:pt>
                <c:pt idx="23">
                  <c:v>514334.10743224132</c:v>
                </c:pt>
                <c:pt idx="24">
                  <c:v>631426.9929160201</c:v>
                </c:pt>
                <c:pt idx="25">
                  <c:v>760253.46107863169</c:v>
                </c:pt>
                <c:pt idx="26">
                  <c:v>900813.51192007679</c:v>
                </c:pt>
                <c:pt idx="27">
                  <c:v>1053107.1454403549</c:v>
                </c:pt>
                <c:pt idx="28">
                  <c:v>1217134.3616394652</c:v>
                </c:pt>
                <c:pt idx="29">
                  <c:v>1392895.1605174094</c:v>
                </c:pt>
                <c:pt idx="30">
                  <c:v>1580389.5420741863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C0-47C4-B8FA-377F036D9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360640"/>
        <c:axId val="149362176"/>
      </c:lineChart>
      <c:catAx>
        <c:axId val="149360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9362176"/>
        <c:crosses val="autoZero"/>
        <c:auto val="1"/>
        <c:lblAlgn val="ctr"/>
        <c:lblOffset val="100"/>
        <c:noMultiLvlLbl val="0"/>
      </c:catAx>
      <c:valAx>
        <c:axId val="149362176"/>
        <c:scaling>
          <c:orientation val="minMax"/>
        </c:scaling>
        <c:delete val="0"/>
        <c:axPos val="l"/>
        <c:majorGridlines>
          <c:spPr>
            <a:ln>
              <a:solidFill>
                <a:sysClr val="windowText" lastClr="000000"/>
              </a:solidFill>
            </a:ln>
          </c:spPr>
        </c:majorGridlines>
        <c:numFmt formatCode="_ * #,##0_ ;_ * \-#,##0_ ;_ * &quot;-&quot;??_ ;_ @_ " sourceLinked="1"/>
        <c:majorTickMark val="out"/>
        <c:minorTickMark val="none"/>
        <c:tickLblPos val="nextTo"/>
        <c:crossAx val="14936064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16" fmlaLink="$J$54" sel="1" val="0">
  <itemLst>
    <item val="call"/>
    <item val="put"/>
  </itemLst>
</formControlPr>
</file>

<file path=xl/ctrlProps/ctrlProp2.xml><?xml version="1.0" encoding="utf-8"?>
<formControlPr xmlns="http://schemas.microsoft.com/office/spreadsheetml/2009/9/main" objectType="Drop" dropStyle="combo" dx="16" fmlaLink="$J$56" sel="1" val="0">
  <itemLst>
    <item val="actual/365 (fixed)"/>
    <item val="actual/360"/>
    <item val="actual/365 (actual)"/>
    <item val="30/360 (ISDA)"/>
    <item val="30E/360 (30/360 ISMA)"/>
  </itemLst>
</formControlPr>
</file>

<file path=xl/ctrlProps/ctrlProp3.xml><?xml version="1.0" encoding="utf-8"?>
<formControlPr xmlns="http://schemas.microsoft.com/office/spreadsheetml/2009/9/main" objectType="Drop" dropStyle="combo" dx="16" fmlaLink="$J$57" sel="1" val="0">
  <itemLst>
    <item val="actual/365 (fixed)"/>
    <item val="actual/360"/>
    <item val="actual/365 (actual)"/>
    <item val="30/360 (ISDA)"/>
    <item val="30E/360 (30/360 ISMA)"/>
  </itemLst>
</formControlPr>
</file>

<file path=xl/ctrlProps/ctrlProp4.xml><?xml version="1.0" encoding="utf-8"?>
<formControlPr xmlns="http://schemas.microsoft.com/office/spreadsheetml/2009/9/main" objectType="Drop" dropStyle="combo" dx="16" fmlaLink="$M$21" sel="1" val="0">
  <itemLst>
    <item val="call"/>
    <item val="put"/>
  </itemLst>
</formControlPr>
</file>

<file path=xl/ctrlProps/ctrlProp5.xml><?xml version="1.0" encoding="utf-8"?>
<formControlPr xmlns="http://schemas.microsoft.com/office/spreadsheetml/2009/9/main" objectType="Drop" dropStyle="combo" dx="16" fmlaLink="$M$23" sel="1" val="0">
  <itemLst>
    <item val="actual/365 (fixed)"/>
    <item val="actual/360"/>
    <item val="actual/365 (actual)"/>
    <item val="30/360 (ISDA)"/>
    <item val="30E/360 (30/360 ISMA)"/>
  </itemLst>
</formControlPr>
</file>

<file path=xl/ctrlProps/ctrlProp6.xml><?xml version="1.0" encoding="utf-8"?>
<formControlPr xmlns="http://schemas.microsoft.com/office/spreadsheetml/2009/9/main" objectType="Drop" dropStyle="combo" dx="16" fmlaLink="$M$24" sel="1" val="0">
  <itemLst>
    <item val="actual/365 (fixed)"/>
    <item val="actual/360"/>
    <item val="actual/365 (actual)"/>
    <item val="30/360 (ISDA)"/>
    <item val="30E/360 (30/360 ISMA)"/>
  </itemLst>
</formControlPr>
</file>

<file path=xl/ctrlProps/ctrlProp7.xml><?xml version="1.0" encoding="utf-8"?>
<formControlPr xmlns="http://schemas.microsoft.com/office/spreadsheetml/2009/9/main" objectType="Drop" dropStyle="combo" dx="16" fmlaLink="$T$14" sel="1" val="0">
  <itemLst>
    <item val="call"/>
    <item val="put"/>
  </itemLst>
</formControlPr>
</file>

<file path=xl/ctrlProps/ctrlProp8.xml><?xml version="1.0" encoding="utf-8"?>
<formControlPr xmlns="http://schemas.microsoft.com/office/spreadsheetml/2009/9/main" objectType="Drop" dropStyle="combo" dx="16" fmlaLink="$T$16" sel="1" val="0">
  <itemLst>
    <item val="actual/365 (fixed)"/>
    <item val="actual/360"/>
    <item val="actual/365 (actual)"/>
    <item val="30/360 (ISDA)"/>
    <item val="30E/360 (30/360 ISMA)"/>
  </itemLst>
</formControlPr>
</file>

<file path=xl/ctrlProps/ctrlProp9.xml><?xml version="1.0" encoding="utf-8"?>
<formControlPr xmlns="http://schemas.microsoft.com/office/spreadsheetml/2009/9/main" objectType="Drop" dropStyle="combo" dx="16" fmlaLink="$T$17" sel="1" val="0">
  <itemLst>
    <item val="actual/365 (fixed)"/>
    <item val="actual/360"/>
    <item val="actual/365 (actual)"/>
    <item val="30/360 (ISDA)"/>
    <item val="30E/360 (30/360 ISMA)"/>
  </itemLst>
</formControlPr>
</file>

<file path=xl/ctrlProps/ctrlProp10.xml><?xml version="1.0" encoding="utf-8"?>
<formControlPr xmlns="http://schemas.microsoft.com/office/spreadsheetml/2009/9/main" objectType="Drop" dropStyle="combo" dx="16" fmlaLink="$T$38" sel="2" val="0">
  <itemLst>
    <item val="annual"/>
    <item val="semi-annual"/>
    <item val="quarterly"/>
    <item val="monthly"/>
  </itemLst>
</formControlPr>
</file>

<file path=xl/ctrlProps/ctrlProp11.xml><?xml version="1.0" encoding="utf-8"?>
<formControlPr xmlns="http://schemas.microsoft.com/office/spreadsheetml/2009/9/main" objectType="Drop" dropStyle="combo" dx="16" fmlaLink="$T$39" sel="7" val="0">
  <itemLst>
    <item val="actual/365 (fixed) (eom)"/>
    <item val="actual/360 (eom)"/>
    <item val="actual/365 (actual) (eom)"/>
    <item val="30/360 (ISDA) (eom)"/>
    <item val="30E/360 (30/360 ISMA) (eom)"/>
    <item val="30E+/360 (eom)"/>
    <item val="actual/actual (ISMA-99 Ultimo) (eom)"/>
    <item val="actual/actual (ISDA) (eom)"/>
    <item val="30/360 (old) (eom)"/>
    <item val="30E/360 (old) (eom)"/>
    <item val="actual/365 (fixed)"/>
    <item val="actual/360"/>
    <item val="actual/365 (actual)"/>
    <item val="30/360 (ISDA)"/>
    <item val="30E/360 (30/360 ISMA)"/>
    <item val="30E+/360"/>
    <item val="actual/actual (ISMA-99)"/>
    <item val="actual/actual (ISDA)"/>
    <item val="30/360 (old)"/>
    <item val="30E/360 (old)"/>
  </itemLst>
</formControlPr>
</file>

<file path=xl/ctrlProps/ctrlProp12.xml><?xml version="1.0" encoding="utf-8"?>
<formControlPr xmlns="http://schemas.microsoft.com/office/spreadsheetml/2009/9/main" objectType="Drop" dropStyle="combo" dx="16" fmlaLink="$T$41" sel="1" val="0">
  <itemLst>
    <item val="yield is simple if in last period, compounded otherwise"/>
    <item val="yield is always compounded"/>
  </itemLst>
</formControlPr>
</file>

<file path=xl/ctrlProps/ctrlProp13.xml><?xml version="1.0" encoding="utf-8"?>
<formControlPr xmlns="http://schemas.microsoft.com/office/spreadsheetml/2009/9/main" objectType="Drop" dropStyle="combo" dx="16" fmlaLink="$H$41" sel="1" val="0">
  <itemLst>
    <item val="call"/>
    <item val="put"/>
  </itemLst>
</formControlPr>
</file>

<file path=xl/ctrlProps/ctrlProp14.xml><?xml version="1.0" encoding="utf-8"?>
<formControlPr xmlns="http://schemas.microsoft.com/office/spreadsheetml/2009/9/main" objectType="Drop" dropStyle="combo" dx="16" fmlaLink="$H$43" sel="1" val="0">
  <itemLst>
    <item val="actual/365 (fixed)"/>
    <item val="actual/360"/>
    <item val="actual/365 (actual)"/>
    <item val="30/360 (ISDA)"/>
    <item val="30E/360 (30/360 ISMA)"/>
  </itemLst>
</formControlPr>
</file>

<file path=xl/ctrlProps/ctrlProp15.xml><?xml version="1.0" encoding="utf-8"?>
<formControlPr xmlns="http://schemas.microsoft.com/office/spreadsheetml/2009/9/main" objectType="Drop" dropStyle="combo" dx="16" fmlaLink="$H$44" sel="1" val="0">
  <itemLst>
    <item val="actual/365 (fixed)"/>
    <item val="actual/360"/>
    <item val="actual/365 (actual)"/>
    <item val="30/360 (ISDA)"/>
    <item val="30E/360 (30/360 ISMA)"/>
  </itemLst>
</formControlPr>
</file>

<file path=xl/ctrlProps/ctrlProp16.xml><?xml version="1.0" encoding="utf-8"?>
<formControlPr xmlns="http://schemas.microsoft.com/office/spreadsheetml/2009/9/main" objectType="Drop" dropStyle="combo" dx="16" fmlaLink="$C$12" sel="2" val="0">
  <itemLst>
    <item val="annual"/>
    <item val="semi-annual"/>
    <item val="quarterly"/>
    <item val="monthly"/>
  </itemLst>
</formControlPr>
</file>

<file path=xl/ctrlProps/ctrlProp17.xml><?xml version="1.0" encoding="utf-8"?>
<formControlPr xmlns="http://schemas.microsoft.com/office/spreadsheetml/2009/9/main" objectType="Drop" dropStyle="combo" dx="16" fmlaLink="$C$13" sel="7" val="0">
  <itemLst>
    <item val="actual/365 (fixed) (eom)"/>
    <item val="actual/360 (eom)"/>
    <item val="actual/365 (actual) (eom)"/>
    <item val="30/360 (ISDA) (eom)"/>
    <item val="30E/360 (30/360 ISMA) (eom)"/>
    <item val="30E+/360 (eom)"/>
    <item val="actual/actual (ISMA-99 Ultimo) (eom)"/>
    <item val="actual/actual (ISDA) (eom)"/>
    <item val="30/360 (old) (eom)"/>
    <item val="30E/360 (old) (eom)"/>
    <item val="actual/365 (fixed)"/>
    <item val="actual/360"/>
    <item val="actual/365 (actual)"/>
    <item val="30/360 (ISDA)"/>
    <item val="30E/360 (30/360 ISMA)"/>
    <item val="30E+/360"/>
    <item val="actual/actual (ISMA-99)"/>
    <item val="actual/actual (ISDA)"/>
    <item val="30/360 (old)"/>
    <item val="30E/360 (old)"/>
  </itemLst>
</formControlPr>
</file>

<file path=xl/ctrlProps/ctrlProp18.xml><?xml version="1.0" encoding="utf-8"?>
<formControlPr xmlns="http://schemas.microsoft.com/office/spreadsheetml/2009/9/main" objectType="Drop" dropStyle="combo" dx="16" fmlaLink="$C$15" sel="1" val="0">
  <itemLst>
    <item val="yield is simple if in last period, compounded otherwise"/>
    <item val="yield is always compounded"/>
  </itemLst>
</formControlPr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247648</xdr:colOff>
      <xdr:row>3</xdr:row>
      <xdr:rowOff>47624</xdr:rowOff>
    </xdr:from>
    <xdr:to>
      <xdr:col>30</xdr:col>
      <xdr:colOff>419099</xdr:colOff>
      <xdr:row>32</xdr:row>
      <xdr:rowOff>133349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190500</xdr:rowOff>
    </xdr:from>
    <xdr:to>
      <xdr:col>14</xdr:col>
      <xdr:colOff>323850</xdr:colOff>
      <xdr:row>14</xdr:row>
      <xdr:rowOff>9525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95250</xdr:colOff>
      <xdr:row>1</xdr:row>
      <xdr:rowOff>190500</xdr:rowOff>
    </xdr:from>
    <xdr:to>
      <xdr:col>22</xdr:col>
      <xdr:colOff>400050</xdr:colOff>
      <xdr:row>14</xdr:row>
      <xdr:rowOff>9525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581025</xdr:colOff>
      <xdr:row>15</xdr:row>
      <xdr:rowOff>38099</xdr:rowOff>
    </xdr:from>
    <xdr:to>
      <xdr:col>14</xdr:col>
      <xdr:colOff>390525</xdr:colOff>
      <xdr:row>30</xdr:row>
      <xdr:rowOff>161924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400049</xdr:colOff>
      <xdr:row>15</xdr:row>
      <xdr:rowOff>19050</xdr:rowOff>
    </xdr:from>
    <xdr:to>
      <xdr:col>23</xdr:col>
      <xdr:colOff>238124</xdr:colOff>
      <xdr:row>30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19050</xdr:rowOff>
    </xdr:from>
    <xdr:to>
      <xdr:col>14</xdr:col>
      <xdr:colOff>438151</xdr:colOff>
      <xdr:row>15</xdr:row>
      <xdr:rowOff>171450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361950</xdr:colOff>
      <xdr:row>2</xdr:row>
      <xdr:rowOff>180974</xdr:rowOff>
    </xdr:from>
    <xdr:to>
      <xdr:col>23</xdr:col>
      <xdr:colOff>114300</xdr:colOff>
      <xdr:row>15</xdr:row>
      <xdr:rowOff>142874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304800</xdr:colOff>
      <xdr:row>17</xdr:row>
      <xdr:rowOff>28575</xdr:rowOff>
    </xdr:from>
    <xdr:to>
      <xdr:col>14</xdr:col>
      <xdr:colOff>361950</xdr:colOff>
      <xdr:row>32</xdr:row>
      <xdr:rowOff>180975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352425</xdr:colOff>
      <xdr:row>17</xdr:row>
      <xdr:rowOff>9524</xdr:rowOff>
    </xdr:from>
    <xdr:to>
      <xdr:col>23</xdr:col>
      <xdr:colOff>295275</xdr:colOff>
      <xdr:row>32</xdr:row>
      <xdr:rowOff>190499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552450</xdr:colOff>
          <xdr:row>54</xdr:row>
          <xdr:rowOff>0</xdr:rowOff>
        </xdr:to>
        <xdr:sp macro="" textlink="">
          <xdr:nvSpPr>
            <xdr:cNvPr id="4102" name="Drop Dow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5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552450</xdr:colOff>
          <xdr:row>56</xdr:row>
          <xdr:rowOff>0</xdr:rowOff>
        </xdr:to>
        <xdr:sp macro="" textlink="">
          <xdr:nvSpPr>
            <xdr:cNvPr id="4103" name="Drop Dow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5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552450</xdr:colOff>
          <xdr:row>57</xdr:row>
          <xdr:rowOff>0</xdr:rowOff>
        </xdr:to>
        <xdr:sp macro="" textlink="">
          <xdr:nvSpPr>
            <xdr:cNvPr id="4104" name="Drop Down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5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13</xdr:col>
          <xdr:colOff>1409700</xdr:colOff>
          <xdr:row>21</xdr:row>
          <xdr:rowOff>0</xdr:rowOff>
        </xdr:to>
        <xdr:sp macro="" textlink="">
          <xdr:nvSpPr>
            <xdr:cNvPr id="15367" name="Drop Down 7" hidden="1">
              <a:extLst>
                <a:ext uri="{63B3BB69-23CF-44E3-9099-C40C66FF867C}">
                  <a14:compatExt spid="_x0000_s15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13</xdr:col>
          <xdr:colOff>1409700</xdr:colOff>
          <xdr:row>23</xdr:row>
          <xdr:rowOff>0</xdr:rowOff>
        </xdr:to>
        <xdr:sp macro="" textlink="">
          <xdr:nvSpPr>
            <xdr:cNvPr id="15368" name="Drop Down 8" hidden="1">
              <a:extLst>
                <a:ext uri="{63B3BB69-23CF-44E3-9099-C40C66FF867C}">
                  <a14:compatExt spid="_x0000_s15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13</xdr:col>
          <xdr:colOff>1409700</xdr:colOff>
          <xdr:row>24</xdr:row>
          <xdr:rowOff>0</xdr:rowOff>
        </xdr:to>
        <xdr:sp macro="" textlink="">
          <xdr:nvSpPr>
            <xdr:cNvPr id="15369" name="Drop Down 9" hidden="1">
              <a:extLst>
                <a:ext uri="{63B3BB69-23CF-44E3-9099-C40C66FF867C}">
                  <a14:compatExt spid="_x0000_s15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538162</xdr:colOff>
      <xdr:row>36</xdr:row>
      <xdr:rowOff>133350</xdr:rowOff>
    </xdr:from>
    <xdr:to>
      <xdr:col>13</xdr:col>
      <xdr:colOff>1300162</xdr:colOff>
      <xdr:row>51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13</xdr:row>
          <xdr:rowOff>0</xdr:rowOff>
        </xdr:from>
        <xdr:to>
          <xdr:col>20</xdr:col>
          <xdr:colOff>1409700</xdr:colOff>
          <xdr:row>14</xdr:row>
          <xdr:rowOff>0</xdr:rowOff>
        </xdr:to>
        <xdr:sp macro="" textlink="">
          <xdr:nvSpPr>
            <xdr:cNvPr id="38922" name="Drop Down 10" hidden="1">
              <a:extLst>
                <a:ext uri="{63B3BB69-23CF-44E3-9099-C40C66FF867C}">
                  <a14:compatExt spid="_x0000_s38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15</xdr:row>
          <xdr:rowOff>0</xdr:rowOff>
        </xdr:from>
        <xdr:to>
          <xdr:col>20</xdr:col>
          <xdr:colOff>1409700</xdr:colOff>
          <xdr:row>16</xdr:row>
          <xdr:rowOff>0</xdr:rowOff>
        </xdr:to>
        <xdr:sp macro="" textlink="">
          <xdr:nvSpPr>
            <xdr:cNvPr id="38923" name="Drop Down 11" hidden="1">
              <a:extLst>
                <a:ext uri="{63B3BB69-23CF-44E3-9099-C40C66FF867C}">
                  <a14:compatExt spid="_x0000_s38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16</xdr:row>
          <xdr:rowOff>0</xdr:rowOff>
        </xdr:from>
        <xdr:to>
          <xdr:col>20</xdr:col>
          <xdr:colOff>1409700</xdr:colOff>
          <xdr:row>17</xdr:row>
          <xdr:rowOff>0</xdr:rowOff>
        </xdr:to>
        <xdr:sp macro="" textlink="">
          <xdr:nvSpPr>
            <xdr:cNvPr id="38924" name="Drop Down 12" hidden="1">
              <a:extLst>
                <a:ext uri="{63B3BB69-23CF-44E3-9099-C40C66FF867C}">
                  <a14:compatExt spid="_x0000_s38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37</xdr:row>
          <xdr:rowOff>0</xdr:rowOff>
        </xdr:from>
        <xdr:to>
          <xdr:col>21</xdr:col>
          <xdr:colOff>552450</xdr:colOff>
          <xdr:row>38</xdr:row>
          <xdr:rowOff>0</xdr:rowOff>
        </xdr:to>
        <xdr:sp macro="" textlink="">
          <xdr:nvSpPr>
            <xdr:cNvPr id="38926" name="Drop Down 14" hidden="1">
              <a:extLst>
                <a:ext uri="{63B3BB69-23CF-44E3-9099-C40C66FF867C}">
                  <a14:compatExt spid="_x0000_s38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38</xdr:row>
          <xdr:rowOff>0</xdr:rowOff>
        </xdr:from>
        <xdr:to>
          <xdr:col>21</xdr:col>
          <xdr:colOff>552450</xdr:colOff>
          <xdr:row>39</xdr:row>
          <xdr:rowOff>0</xdr:rowOff>
        </xdr:to>
        <xdr:sp macro="" textlink="">
          <xdr:nvSpPr>
            <xdr:cNvPr id="38927" name="Drop Down 15" hidden="1">
              <a:extLst>
                <a:ext uri="{63B3BB69-23CF-44E3-9099-C40C66FF867C}">
                  <a14:compatExt spid="_x0000_s38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40</xdr:row>
          <xdr:rowOff>0</xdr:rowOff>
        </xdr:from>
        <xdr:to>
          <xdr:col>21</xdr:col>
          <xdr:colOff>552450</xdr:colOff>
          <xdr:row>41</xdr:row>
          <xdr:rowOff>0</xdr:rowOff>
        </xdr:to>
        <xdr:sp macro="" textlink="">
          <xdr:nvSpPr>
            <xdr:cNvPr id="38928" name="Drop Down 16" hidden="1">
              <a:extLst>
                <a:ext uri="{63B3BB69-23CF-44E3-9099-C40C66FF867C}">
                  <a14:compatExt spid="_x0000_s38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11</xdr:row>
      <xdr:rowOff>0</xdr:rowOff>
    </xdr:from>
    <xdr:to>
      <xdr:col>9</xdr:col>
      <xdr:colOff>817562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8</xdr:col>
          <xdr:colOff>1409700</xdr:colOff>
          <xdr:row>41</xdr:row>
          <xdr:rowOff>0</xdr:rowOff>
        </xdr:to>
        <xdr:sp macro="" textlink="">
          <xdr:nvSpPr>
            <xdr:cNvPr id="26638" name="Drop Down 14" hidden="1">
              <a:extLst>
                <a:ext uri="{63B3BB69-23CF-44E3-9099-C40C66FF867C}">
                  <a14:compatExt spid="_x0000_s26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8</xdr:col>
          <xdr:colOff>1409700</xdr:colOff>
          <xdr:row>43</xdr:row>
          <xdr:rowOff>0</xdr:rowOff>
        </xdr:to>
        <xdr:sp macro="" textlink="">
          <xdr:nvSpPr>
            <xdr:cNvPr id="26639" name="Drop Down 15" hidden="1">
              <a:extLst>
                <a:ext uri="{63B3BB69-23CF-44E3-9099-C40C66FF867C}">
                  <a14:compatExt spid="_x0000_s26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8</xdr:col>
          <xdr:colOff>1409700</xdr:colOff>
          <xdr:row>44</xdr:row>
          <xdr:rowOff>0</xdr:rowOff>
        </xdr:to>
        <xdr:sp macro="" textlink="">
          <xdr:nvSpPr>
            <xdr:cNvPr id="26640" name="Drop Down 16" hidden="1">
              <a:extLst>
                <a:ext uri="{63B3BB69-23CF-44E3-9099-C40C66FF867C}">
                  <a14:compatExt spid="_x0000_s26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773430</xdr:colOff>
      <xdr:row>12</xdr:row>
      <xdr:rowOff>11430</xdr:rowOff>
    </xdr:from>
    <xdr:to>
      <xdr:col>10</xdr:col>
      <xdr:colOff>561183</xdr:colOff>
      <xdr:row>31</xdr:row>
      <xdr:rowOff>83662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11</xdr:row>
          <xdr:rowOff>0</xdr:rowOff>
        </xdr:from>
        <xdr:to>
          <xdr:col>4</xdr:col>
          <xdr:colOff>552450</xdr:colOff>
          <xdr:row>12</xdr:row>
          <xdr:rowOff>0</xdr:rowOff>
        </xdr:to>
        <xdr:sp macro="" textlink="">
          <xdr:nvSpPr>
            <xdr:cNvPr id="7170" name="Drop Dow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C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12</xdr:row>
          <xdr:rowOff>0</xdr:rowOff>
        </xdr:from>
        <xdr:to>
          <xdr:col>4</xdr:col>
          <xdr:colOff>552450</xdr:colOff>
          <xdr:row>13</xdr:row>
          <xdr:rowOff>0</xdr:rowOff>
        </xdr:to>
        <xdr:sp macro="" textlink="">
          <xdr:nvSpPr>
            <xdr:cNvPr id="7171" name="Drop Dow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C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14</xdr:row>
          <xdr:rowOff>0</xdr:rowOff>
        </xdr:from>
        <xdr:to>
          <xdr:col>4</xdr:col>
          <xdr:colOff>552450</xdr:colOff>
          <xdr:row>15</xdr:row>
          <xdr:rowOff>0</xdr:rowOff>
        </xdr:to>
        <xdr:sp macro="" textlink="">
          <xdr:nvSpPr>
            <xdr:cNvPr id="7172" name="Drop Down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C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omments" Target="../comments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comments" Target="../comments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.xml"/><Relationship Id="rId3" Type="http://schemas.openxmlformats.org/officeDocument/2006/relationships/ctrlProp" Target="../ctrlProps/ctrlProp7.xml"/><Relationship Id="rId7" Type="http://schemas.openxmlformats.org/officeDocument/2006/relationships/ctrlProp" Target="../ctrlProps/ctrlProp11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10.xml"/><Relationship Id="rId5" Type="http://schemas.openxmlformats.org/officeDocument/2006/relationships/ctrlProp" Target="../ctrlProps/ctrlProp9.xml"/><Relationship Id="rId4" Type="http://schemas.openxmlformats.org/officeDocument/2006/relationships/ctrlProp" Target="../ctrlProps/ctrlProp8.xml"/><Relationship Id="rId9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omments" Target="../comments4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15.xml"/><Relationship Id="rId5" Type="http://schemas.openxmlformats.org/officeDocument/2006/relationships/ctrlProp" Target="../ctrlProps/ctrlProp14.xml"/><Relationship Id="rId4" Type="http://schemas.openxmlformats.org/officeDocument/2006/relationships/ctrlProp" Target="../ctrlProps/ctrlProp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9.xml"/><Relationship Id="rId6" Type="http://schemas.openxmlformats.org/officeDocument/2006/relationships/comments" Target="../comments5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D22" sqref="D22"/>
    </sheetView>
  </sheetViews>
  <sheetFormatPr defaultRowHeight="15"/>
  <cols>
    <col min="2" max="2" width="28" bestFit="1" customWidth="1"/>
    <col min="3" max="3" width="20.5703125" customWidth="1"/>
  </cols>
  <sheetData>
    <row r="1" spans="1:8" ht="15.75" thickBot="1">
      <c r="A1" s="1"/>
      <c r="B1" s="2"/>
      <c r="C1" s="2"/>
    </row>
    <row r="2" spans="1:8" ht="22.5">
      <c r="A2" s="1"/>
      <c r="B2" s="261" t="s">
        <v>4</v>
      </c>
      <c r="C2" s="262"/>
      <c r="E2" s="135"/>
      <c r="F2" s="153"/>
      <c r="G2" s="153"/>
      <c r="H2" s="153"/>
    </row>
    <row r="3" spans="1:8">
      <c r="A3" s="1"/>
      <c r="B3" s="3"/>
      <c r="C3" s="4"/>
      <c r="E3" s="123"/>
    </row>
    <row r="4" spans="1:8">
      <c r="A4" s="1"/>
      <c r="B4" s="259"/>
      <c r="C4" s="260"/>
      <c r="E4" s="123"/>
    </row>
    <row r="5" spans="1:8">
      <c r="A5" s="1"/>
      <c r="B5" s="259" t="s">
        <v>145</v>
      </c>
      <c r="C5" s="260"/>
    </row>
    <row r="6" spans="1:8" ht="15.75" thickBot="1">
      <c r="A6" s="1"/>
      <c r="B6" s="257"/>
      <c r="C6" s="258"/>
    </row>
    <row r="7" spans="1:8">
      <c r="A7" s="1"/>
      <c r="B7" s="5"/>
      <c r="C7" s="6"/>
    </row>
    <row r="8" spans="1:8" ht="16.5" customHeight="1" thickBot="1">
      <c r="A8" s="1"/>
      <c r="B8" s="2"/>
      <c r="C8" s="2"/>
    </row>
    <row r="9" spans="1:8" ht="15.75" thickBot="1">
      <c r="A9" s="1"/>
      <c r="B9" s="180" t="s">
        <v>3</v>
      </c>
      <c r="C9" s="181" t="s">
        <v>0</v>
      </c>
    </row>
    <row r="10" spans="1:8">
      <c r="A10" s="1"/>
      <c r="B10" s="182" t="s">
        <v>1</v>
      </c>
      <c r="C10" s="183">
        <v>1</v>
      </c>
    </row>
    <row r="11" spans="1:8">
      <c r="A11" s="1"/>
      <c r="B11" s="61" t="s">
        <v>153</v>
      </c>
      <c r="C11" s="62">
        <v>2</v>
      </c>
    </row>
    <row r="12" spans="1:8" s="2" customFormat="1">
      <c r="B12" s="61" t="s">
        <v>135</v>
      </c>
      <c r="C12" s="62">
        <v>3</v>
      </c>
    </row>
    <row r="13" spans="1:8" ht="14.45" customHeight="1">
      <c r="A13" s="1"/>
      <c r="B13" s="119" t="s">
        <v>2</v>
      </c>
      <c r="C13" s="62">
        <v>4</v>
      </c>
    </row>
    <row r="14" spans="1:8" s="2" customFormat="1" ht="14.45" customHeight="1">
      <c r="B14" s="119" t="s">
        <v>126</v>
      </c>
      <c r="C14" s="62">
        <v>5</v>
      </c>
    </row>
    <row r="15" spans="1:8" s="2" customFormat="1" ht="14.45" customHeight="1">
      <c r="B15" s="119" t="s">
        <v>138</v>
      </c>
      <c r="C15" s="62">
        <v>6</v>
      </c>
    </row>
    <row r="16" spans="1:8" s="2" customFormat="1" ht="14.45" customHeight="1">
      <c r="B16" s="119" t="s">
        <v>128</v>
      </c>
      <c r="C16" s="62">
        <v>7</v>
      </c>
    </row>
    <row r="17" spans="2:3">
      <c r="B17" s="61" t="s">
        <v>92</v>
      </c>
      <c r="C17" s="62">
        <v>8</v>
      </c>
    </row>
    <row r="18" spans="2:3" ht="15.75" thickBot="1">
      <c r="B18" s="63" t="s">
        <v>93</v>
      </c>
      <c r="C18" s="64">
        <v>9</v>
      </c>
    </row>
  </sheetData>
  <mergeCells count="4">
    <mergeCell ref="B6:C6"/>
    <mergeCell ref="B5:C5"/>
    <mergeCell ref="B2:C2"/>
    <mergeCell ref="B4:C4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61"/>
  <sheetViews>
    <sheetView workbookViewId="0">
      <selection activeCell="F24" sqref="F24"/>
    </sheetView>
  </sheetViews>
  <sheetFormatPr defaultColWidth="8.7109375" defaultRowHeight="15"/>
  <cols>
    <col min="1" max="1" width="8.7109375" style="2"/>
    <col min="2" max="2" width="10.7109375" style="205" bestFit="1" customWidth="1"/>
    <col min="3" max="3" width="9.5703125" style="2" bestFit="1" customWidth="1"/>
    <col min="4" max="4" width="8.7109375" style="2"/>
    <col min="5" max="5" width="17.42578125" style="2" bestFit="1" customWidth="1"/>
    <col min="6" max="6" width="19" style="94" customWidth="1"/>
    <col min="7" max="7" width="8.7109375" style="2"/>
    <col min="8" max="12" width="9.140625" customWidth="1"/>
    <col min="13" max="16384" width="8.7109375" style="2"/>
  </cols>
  <sheetData>
    <row r="1" spans="1:6">
      <c r="A1" s="9" t="s">
        <v>118</v>
      </c>
    </row>
    <row r="2" spans="1:6" ht="22.5">
      <c r="B2" s="263" t="s">
        <v>5</v>
      </c>
      <c r="C2" s="263"/>
      <c r="D2" s="263"/>
      <c r="E2" s="263"/>
      <c r="F2" s="263"/>
    </row>
    <row r="4" spans="1:6">
      <c r="B4" s="264" t="s">
        <v>5</v>
      </c>
      <c r="C4" s="264"/>
      <c r="D4" s="264"/>
      <c r="E4" s="264"/>
      <c r="F4" s="264"/>
    </row>
    <row r="5" spans="1:6">
      <c r="B5" s="219" t="s">
        <v>6</v>
      </c>
      <c r="C5" s="220" t="s">
        <v>105</v>
      </c>
      <c r="D5" s="220" t="s">
        <v>106</v>
      </c>
      <c r="E5" s="220" t="s">
        <v>144</v>
      </c>
      <c r="F5" s="221" t="s">
        <v>148</v>
      </c>
    </row>
    <row r="6" spans="1:6">
      <c r="B6" s="222">
        <v>43465</v>
      </c>
      <c r="C6" s="223">
        <v>45.41</v>
      </c>
      <c r="D6" s="223">
        <v>113.67</v>
      </c>
      <c r="E6" s="223">
        <v>25.42</v>
      </c>
      <c r="F6" s="224">
        <v>2.85</v>
      </c>
    </row>
    <row r="7" spans="1:6">
      <c r="B7" s="222">
        <v>43462</v>
      </c>
      <c r="C7" s="223">
        <v>45.33</v>
      </c>
      <c r="D7" s="223">
        <v>113.03</v>
      </c>
      <c r="E7" s="223">
        <v>28.34</v>
      </c>
      <c r="F7" s="224">
        <v>2.8715000000000002</v>
      </c>
    </row>
    <row r="8" spans="1:6">
      <c r="B8" s="222">
        <v>43461</v>
      </c>
      <c r="C8" s="223">
        <v>44.61</v>
      </c>
      <c r="D8" s="223">
        <v>113.78</v>
      </c>
      <c r="E8" s="223">
        <v>29.96</v>
      </c>
      <c r="F8" s="224">
        <v>2.9124999999999996</v>
      </c>
    </row>
    <row r="9" spans="1:6">
      <c r="B9" s="222">
        <v>43460</v>
      </c>
      <c r="C9" s="223">
        <v>46.22</v>
      </c>
      <c r="D9" s="223">
        <v>111.39</v>
      </c>
      <c r="E9" s="223">
        <v>30.41</v>
      </c>
      <c r="F9" s="224">
        <v>2.9375</v>
      </c>
    </row>
    <row r="10" spans="1:6">
      <c r="B10" s="222">
        <v>43459</v>
      </c>
      <c r="C10" s="223">
        <v>42.53</v>
      </c>
      <c r="D10" s="223">
        <v>107.57</v>
      </c>
      <c r="E10" s="223">
        <v>36.07</v>
      </c>
      <c r="F10" s="224">
        <v>2.8675000000000002</v>
      </c>
    </row>
    <row r="11" spans="1:6">
      <c r="B11" s="222">
        <v>43458</v>
      </c>
      <c r="C11" s="223">
        <v>42.53</v>
      </c>
      <c r="D11" s="223">
        <v>107.57</v>
      </c>
      <c r="E11" s="223">
        <v>36.07</v>
      </c>
      <c r="F11" s="224">
        <v>2.8675000000000002</v>
      </c>
    </row>
    <row r="12" spans="1:6">
      <c r="B12" s="222">
        <v>43455</v>
      </c>
      <c r="C12" s="223">
        <v>45.59</v>
      </c>
      <c r="D12" s="223">
        <v>110.94</v>
      </c>
      <c r="E12" s="223">
        <v>30.11</v>
      </c>
      <c r="F12" s="224">
        <v>2.9115000000000002</v>
      </c>
    </row>
    <row r="13" spans="1:6">
      <c r="B13" s="222">
        <v>43454</v>
      </c>
      <c r="C13" s="223">
        <v>45.88</v>
      </c>
      <c r="D13" s="223">
        <v>113.02</v>
      </c>
      <c r="E13" s="223">
        <v>28.38</v>
      </c>
      <c r="F13" s="224">
        <v>2.9279999999999999</v>
      </c>
    </row>
    <row r="14" spans="1:6">
      <c r="B14" s="222">
        <v>43453</v>
      </c>
      <c r="C14" s="223">
        <v>47.2</v>
      </c>
      <c r="D14" s="223">
        <v>116.43</v>
      </c>
      <c r="E14" s="223">
        <v>25.58</v>
      </c>
      <c r="F14" s="224">
        <v>2.8685</v>
      </c>
    </row>
    <row r="15" spans="1:6">
      <c r="B15" s="222">
        <v>43452</v>
      </c>
      <c r="C15" s="223">
        <v>46.24</v>
      </c>
      <c r="D15" s="223">
        <v>116.65</v>
      </c>
      <c r="E15" s="223">
        <v>25.58</v>
      </c>
      <c r="F15" s="224">
        <v>2.9435000000000002</v>
      </c>
    </row>
    <row r="16" spans="1:6">
      <c r="B16" s="222">
        <v>43451</v>
      </c>
      <c r="C16" s="223">
        <v>49.88</v>
      </c>
      <c r="D16" s="223">
        <v>116.1</v>
      </c>
      <c r="E16" s="223">
        <v>24.52</v>
      </c>
      <c r="F16" s="224">
        <v>2.9859999999999998</v>
      </c>
    </row>
    <row r="17" spans="2:6">
      <c r="B17" s="222">
        <v>43448</v>
      </c>
      <c r="C17" s="223">
        <v>51.2</v>
      </c>
      <c r="D17" s="223">
        <v>119.9</v>
      </c>
      <c r="E17" s="223">
        <v>21.63</v>
      </c>
      <c r="F17" s="224">
        <v>3.0179999999999998</v>
      </c>
    </row>
    <row r="18" spans="2:6">
      <c r="B18" s="222">
        <v>43447</v>
      </c>
      <c r="C18" s="223">
        <v>52.58</v>
      </c>
      <c r="D18" s="223">
        <v>120.73</v>
      </c>
      <c r="E18" s="223">
        <v>20.65</v>
      </c>
      <c r="F18" s="224">
        <v>3.0419999999999998</v>
      </c>
    </row>
    <row r="19" spans="2:6">
      <c r="B19" s="222">
        <v>43446</v>
      </c>
      <c r="C19" s="223">
        <v>51.15</v>
      </c>
      <c r="D19" s="223">
        <v>121.16</v>
      </c>
      <c r="E19" s="223">
        <v>21.46</v>
      </c>
      <c r="F19" s="224">
        <v>3.0300000000000002</v>
      </c>
    </row>
    <row r="20" spans="2:6">
      <c r="B20" s="222">
        <v>43445</v>
      </c>
      <c r="C20" s="223">
        <v>51.65</v>
      </c>
      <c r="D20" s="223">
        <v>120.89</v>
      </c>
      <c r="E20" s="223">
        <v>21.76</v>
      </c>
      <c r="F20" s="224">
        <v>3.0034999999999998</v>
      </c>
    </row>
    <row r="21" spans="2:6">
      <c r="B21" s="222">
        <v>43444</v>
      </c>
      <c r="C21" s="223">
        <v>51</v>
      </c>
      <c r="D21" s="223">
        <v>121.13</v>
      </c>
      <c r="E21" s="223">
        <v>22.64</v>
      </c>
      <c r="F21" s="224">
        <v>2.9944999999999999</v>
      </c>
    </row>
    <row r="22" spans="2:6">
      <c r="B22" s="222">
        <v>43441</v>
      </c>
      <c r="C22" s="223">
        <v>52.61</v>
      </c>
      <c r="D22" s="223">
        <v>119.34</v>
      </c>
      <c r="E22" s="223">
        <v>23.23</v>
      </c>
      <c r="F22" s="224">
        <v>2.9939999999999998</v>
      </c>
    </row>
    <row r="23" spans="2:6">
      <c r="B23" s="222">
        <v>43440</v>
      </c>
      <c r="C23" s="223">
        <v>51.49</v>
      </c>
      <c r="D23" s="223">
        <v>123.91</v>
      </c>
      <c r="E23" s="223">
        <v>21.19</v>
      </c>
      <c r="F23" s="224">
        <v>3.0294999999999996</v>
      </c>
    </row>
    <row r="24" spans="2:6">
      <c r="B24" s="222">
        <v>43439</v>
      </c>
      <c r="C24" s="223">
        <v>52.89</v>
      </c>
      <c r="D24" s="223">
        <v>121.6</v>
      </c>
      <c r="E24" s="223">
        <v>20.74</v>
      </c>
      <c r="F24" s="224">
        <v>3.0434999999999999</v>
      </c>
    </row>
    <row r="25" spans="2:6">
      <c r="B25" s="222">
        <v>43438</v>
      </c>
      <c r="C25" s="223">
        <v>53.25</v>
      </c>
      <c r="D25" s="223">
        <v>121.6</v>
      </c>
      <c r="E25" s="223">
        <v>20.74</v>
      </c>
      <c r="F25" s="224">
        <v>3.0434999999999999</v>
      </c>
    </row>
    <row r="26" spans="2:6">
      <c r="B26" s="222">
        <v>43437</v>
      </c>
      <c r="C26" s="223">
        <v>52.95</v>
      </c>
      <c r="D26" s="223">
        <v>125.31</v>
      </c>
      <c r="E26" s="223">
        <v>16.440000000000001</v>
      </c>
      <c r="F26" s="224">
        <v>3.1124999999999998</v>
      </c>
    </row>
    <row r="27" spans="2:6">
      <c r="B27" s="222">
        <v>43434</v>
      </c>
      <c r="C27" s="223">
        <v>50.93</v>
      </c>
      <c r="D27" s="223">
        <v>124.27</v>
      </c>
      <c r="E27" s="223">
        <v>18.07</v>
      </c>
      <c r="F27" s="224">
        <v>3.1399999999999997</v>
      </c>
    </row>
    <row r="28" spans="2:6">
      <c r="B28" s="222">
        <v>43433</v>
      </c>
      <c r="C28" s="223">
        <v>51.45</v>
      </c>
      <c r="D28" s="223">
        <v>121.48</v>
      </c>
      <c r="E28" s="223">
        <v>18.79</v>
      </c>
      <c r="F28" s="224">
        <v>3.1785000000000001</v>
      </c>
    </row>
    <row r="29" spans="2:6">
      <c r="B29" s="222">
        <v>43432</v>
      </c>
      <c r="C29" s="223">
        <v>50.29</v>
      </c>
      <c r="D29" s="223">
        <v>123</v>
      </c>
      <c r="E29" s="223">
        <v>18.489999999999998</v>
      </c>
      <c r="F29" s="224">
        <v>3.2030000000000003</v>
      </c>
    </row>
    <row r="30" spans="2:6">
      <c r="B30" s="222">
        <v>43431</v>
      </c>
      <c r="C30" s="223">
        <v>51.56</v>
      </c>
      <c r="D30" s="223">
        <v>120.03</v>
      </c>
      <c r="E30" s="223">
        <v>19.02</v>
      </c>
      <c r="F30" s="224">
        <v>3.1890000000000001</v>
      </c>
    </row>
    <row r="31" spans="2:6">
      <c r="B31" s="222">
        <v>43430</v>
      </c>
      <c r="C31" s="223">
        <v>51.63</v>
      </c>
      <c r="D31" s="223">
        <v>119.56</v>
      </c>
      <c r="E31" s="223">
        <v>18.899999999999999</v>
      </c>
      <c r="F31" s="224">
        <v>3.1829999999999998</v>
      </c>
    </row>
    <row r="32" spans="2:6">
      <c r="B32" s="222">
        <v>43427</v>
      </c>
      <c r="C32" s="223">
        <v>50.42</v>
      </c>
      <c r="D32" s="223">
        <v>117.19</v>
      </c>
      <c r="E32" s="223">
        <v>21.52</v>
      </c>
      <c r="F32" s="224">
        <v>3.1719999999999997</v>
      </c>
    </row>
    <row r="33" spans="2:9">
      <c r="B33" s="222">
        <v>43426</v>
      </c>
      <c r="C33" s="223">
        <v>54.63</v>
      </c>
      <c r="D33" s="223">
        <v>118.57</v>
      </c>
      <c r="E33" s="223">
        <v>20.8</v>
      </c>
      <c r="F33" s="224">
        <v>3.1905000000000001</v>
      </c>
    </row>
    <row r="34" spans="2:9">
      <c r="B34" s="222">
        <v>43425</v>
      </c>
      <c r="C34" s="223">
        <v>54.63</v>
      </c>
      <c r="D34" s="223">
        <v>118.57</v>
      </c>
      <c r="E34" s="223">
        <v>20.8</v>
      </c>
      <c r="F34" s="224">
        <v>3.1905000000000001</v>
      </c>
    </row>
    <row r="35" spans="2:9">
      <c r="B35" s="222">
        <v>43424</v>
      </c>
      <c r="C35" s="223">
        <v>53.43</v>
      </c>
      <c r="D35" s="223">
        <v>117.2</v>
      </c>
      <c r="E35" s="223">
        <v>22.48</v>
      </c>
      <c r="F35" s="224">
        <v>3.1894999999999998</v>
      </c>
    </row>
    <row r="36" spans="2:9">
      <c r="B36" s="222">
        <v>43423</v>
      </c>
      <c r="C36" s="223">
        <v>56.76</v>
      </c>
      <c r="D36" s="223">
        <v>120.31</v>
      </c>
      <c r="E36" s="223">
        <v>20.100000000000001</v>
      </c>
      <c r="F36" s="224">
        <v>3.1930000000000001</v>
      </c>
      <c r="I36" t="s">
        <v>169</v>
      </c>
    </row>
    <row r="37" spans="2:9">
      <c r="B37" s="222">
        <v>43420</v>
      </c>
      <c r="C37" s="223">
        <v>56.46</v>
      </c>
      <c r="D37" s="223">
        <v>121.57</v>
      </c>
      <c r="E37" s="223">
        <v>18.14</v>
      </c>
      <c r="F37" s="224">
        <v>3.1905000000000001</v>
      </c>
    </row>
    <row r="38" spans="2:9">
      <c r="B38" s="222">
        <v>43419</v>
      </c>
      <c r="C38" s="223">
        <v>56.46</v>
      </c>
      <c r="D38" s="223">
        <v>121.44</v>
      </c>
      <c r="E38" s="223">
        <v>19.98</v>
      </c>
      <c r="F38" s="224">
        <v>3.2355</v>
      </c>
    </row>
    <row r="39" spans="2:9">
      <c r="B39" s="222">
        <v>43418</v>
      </c>
      <c r="C39" s="223">
        <v>56.25</v>
      </c>
      <c r="D39" s="223">
        <v>120.2</v>
      </c>
      <c r="E39" s="223">
        <v>21.25</v>
      </c>
      <c r="F39" s="224">
        <v>3.2465000000000002</v>
      </c>
    </row>
    <row r="40" spans="2:9">
      <c r="B40" s="222">
        <v>43417</v>
      </c>
      <c r="C40" s="223">
        <v>55.69</v>
      </c>
      <c r="D40" s="223">
        <v>120.84</v>
      </c>
      <c r="E40" s="223">
        <v>20.02</v>
      </c>
      <c r="F40" s="224">
        <v>3.2504999999999997</v>
      </c>
    </row>
    <row r="41" spans="2:9">
      <c r="B41" s="222">
        <v>43416</v>
      </c>
      <c r="C41" s="223">
        <v>59.93</v>
      </c>
      <c r="D41" s="223">
        <v>120.9</v>
      </c>
      <c r="E41" s="223">
        <v>20.45</v>
      </c>
      <c r="F41" s="224">
        <v>3.2839999999999998</v>
      </c>
    </row>
    <row r="42" spans="2:9">
      <c r="B42" s="222">
        <v>43413</v>
      </c>
      <c r="C42" s="223">
        <v>60.19</v>
      </c>
      <c r="D42" s="223">
        <v>123.54</v>
      </c>
      <c r="E42" s="223">
        <v>17.36</v>
      </c>
      <c r="F42" s="224">
        <v>3.2839999999999998</v>
      </c>
    </row>
    <row r="43" spans="2:9">
      <c r="B43" s="222">
        <v>43412</v>
      </c>
      <c r="C43" s="223">
        <v>60.67</v>
      </c>
      <c r="D43" s="223">
        <v>123.38</v>
      </c>
      <c r="E43" s="223">
        <v>16.72</v>
      </c>
      <c r="F43" s="224">
        <v>3.3360000000000003</v>
      </c>
    </row>
    <row r="44" spans="2:9">
      <c r="B44" s="222">
        <v>43411</v>
      </c>
      <c r="C44" s="223">
        <v>61.67</v>
      </c>
      <c r="D44" s="223">
        <v>124.84</v>
      </c>
      <c r="E44" s="223">
        <v>16.36</v>
      </c>
      <c r="F44" s="224">
        <v>3.339</v>
      </c>
    </row>
    <row r="45" spans="2:9">
      <c r="B45" s="222">
        <v>43410</v>
      </c>
      <c r="C45" s="223">
        <v>62.21</v>
      </c>
      <c r="D45" s="223">
        <v>123.12</v>
      </c>
      <c r="E45" s="223">
        <v>19.91</v>
      </c>
      <c r="F45" s="224">
        <v>3.3365</v>
      </c>
    </row>
    <row r="46" spans="2:9">
      <c r="B46" s="222">
        <v>43409</v>
      </c>
      <c r="C46" s="223">
        <v>63.1</v>
      </c>
      <c r="D46" s="223">
        <v>120.06</v>
      </c>
      <c r="E46" s="223">
        <v>19.96</v>
      </c>
      <c r="F46" s="224">
        <v>3.3155000000000001</v>
      </c>
    </row>
    <row r="47" spans="2:9">
      <c r="B47" s="222">
        <v>43406</v>
      </c>
      <c r="C47" s="223">
        <v>63.14</v>
      </c>
      <c r="D47" s="223">
        <v>115.67</v>
      </c>
      <c r="E47" s="223">
        <v>19.510000000000002</v>
      </c>
      <c r="F47" s="224">
        <v>3.3340000000000001</v>
      </c>
    </row>
    <row r="48" spans="2:9">
      <c r="B48" s="222">
        <v>43405</v>
      </c>
      <c r="C48" s="223">
        <v>63.69</v>
      </c>
      <c r="D48" s="223">
        <v>116.83</v>
      </c>
      <c r="E48" s="223">
        <v>19.34</v>
      </c>
      <c r="F48" s="224">
        <v>3.254</v>
      </c>
    </row>
    <row r="49" spans="2:6">
      <c r="B49" s="222">
        <v>43404</v>
      </c>
      <c r="C49" s="223">
        <v>65.31</v>
      </c>
      <c r="D49" s="223">
        <v>115.43</v>
      </c>
      <c r="E49" s="223">
        <v>21.23</v>
      </c>
      <c r="F49" s="224">
        <v>3.2675000000000001</v>
      </c>
    </row>
    <row r="50" spans="2:6">
      <c r="B50" s="222">
        <v>43403</v>
      </c>
      <c r="C50" s="223">
        <v>66.180000000000007</v>
      </c>
      <c r="D50" s="223">
        <v>115.4</v>
      </c>
      <c r="E50" s="223">
        <v>23.35</v>
      </c>
      <c r="F50" s="224">
        <v>3.2445000000000004</v>
      </c>
    </row>
    <row r="51" spans="2:6">
      <c r="B51" s="222">
        <v>43402</v>
      </c>
      <c r="C51" s="223">
        <v>67.040000000000006</v>
      </c>
      <c r="D51" s="223">
        <v>119.64</v>
      </c>
      <c r="E51" s="223">
        <v>24.7</v>
      </c>
      <c r="F51" s="224">
        <v>3.2084999999999999</v>
      </c>
    </row>
    <row r="52" spans="2:6">
      <c r="B52" s="222">
        <v>43399</v>
      </c>
      <c r="C52" s="223">
        <v>67.59</v>
      </c>
      <c r="D52" s="223">
        <v>124.79</v>
      </c>
      <c r="E52" s="223">
        <v>24.16</v>
      </c>
      <c r="F52" s="224">
        <v>3.1935000000000002</v>
      </c>
    </row>
    <row r="53" spans="2:6">
      <c r="B53" s="222">
        <v>43398</v>
      </c>
      <c r="C53" s="223">
        <v>67.33</v>
      </c>
      <c r="D53" s="223">
        <v>126.45</v>
      </c>
      <c r="E53" s="223">
        <v>24.22</v>
      </c>
      <c r="F53" s="224">
        <v>3.2309999999999999</v>
      </c>
    </row>
    <row r="54" spans="2:6">
      <c r="B54" s="222">
        <v>43397</v>
      </c>
      <c r="C54" s="223">
        <v>66.819999999999993</v>
      </c>
      <c r="D54" s="223">
        <v>127.21</v>
      </c>
      <c r="E54" s="223">
        <v>25.23</v>
      </c>
      <c r="F54" s="224">
        <v>3.2175000000000002</v>
      </c>
    </row>
    <row r="55" spans="2:6">
      <c r="B55" s="222">
        <v>43396</v>
      </c>
      <c r="C55" s="223">
        <v>66.430000000000007</v>
      </c>
      <c r="D55" s="223">
        <v>131.21</v>
      </c>
      <c r="E55" s="223">
        <v>20.71</v>
      </c>
      <c r="F55" s="224">
        <v>3.2685</v>
      </c>
    </row>
    <row r="56" spans="2:6">
      <c r="B56" s="222">
        <v>43395</v>
      </c>
      <c r="C56" s="223">
        <v>69.17</v>
      </c>
      <c r="D56" s="223">
        <v>130.02000000000001</v>
      </c>
      <c r="E56" s="223">
        <v>19.64</v>
      </c>
      <c r="F56" s="224">
        <v>3.294</v>
      </c>
    </row>
    <row r="57" spans="2:6">
      <c r="B57" s="222">
        <v>43392</v>
      </c>
      <c r="C57" s="223">
        <v>69.12</v>
      </c>
      <c r="D57" s="223">
        <v>129.1</v>
      </c>
      <c r="E57" s="223">
        <v>19.89</v>
      </c>
      <c r="F57" s="224">
        <v>3.2850000000000001</v>
      </c>
    </row>
    <row r="58" spans="2:6">
      <c r="B58" s="222">
        <v>43391</v>
      </c>
      <c r="C58" s="223">
        <v>68.650000000000006</v>
      </c>
      <c r="D58" s="223">
        <v>130.55000000000001</v>
      </c>
      <c r="E58" s="223">
        <v>20.059999999999999</v>
      </c>
      <c r="F58" s="224">
        <v>3.2725</v>
      </c>
    </row>
    <row r="59" spans="2:6">
      <c r="B59" s="222">
        <v>43390</v>
      </c>
      <c r="C59" s="223">
        <v>69.75</v>
      </c>
      <c r="D59" s="223">
        <v>134.05000000000001</v>
      </c>
      <c r="E59" s="223">
        <v>17.399999999999999</v>
      </c>
      <c r="F59" s="224">
        <v>3.2895000000000003</v>
      </c>
    </row>
    <row r="60" spans="2:6">
      <c r="B60" s="222">
        <v>43389</v>
      </c>
      <c r="C60" s="223">
        <v>71.92</v>
      </c>
      <c r="D60" s="223">
        <v>145.12</v>
      </c>
      <c r="E60" s="223">
        <v>17.62</v>
      </c>
      <c r="F60" s="224">
        <v>3.2490000000000001</v>
      </c>
    </row>
    <row r="61" spans="2:6">
      <c r="B61" s="222">
        <v>43388</v>
      </c>
      <c r="C61" s="223">
        <v>71.78</v>
      </c>
      <c r="D61" s="223">
        <v>141.13</v>
      </c>
      <c r="E61" s="223">
        <v>21.3</v>
      </c>
      <c r="F61" s="224">
        <v>3.2469999999999999</v>
      </c>
    </row>
    <row r="62" spans="2:6">
      <c r="B62" s="222">
        <v>43385</v>
      </c>
      <c r="C62" s="223">
        <v>71.34</v>
      </c>
      <c r="D62" s="223">
        <v>140.85</v>
      </c>
      <c r="E62" s="223">
        <v>21.31</v>
      </c>
      <c r="F62" s="224">
        <v>3.2484999999999999</v>
      </c>
    </row>
    <row r="63" spans="2:6">
      <c r="B63" s="222">
        <v>43384</v>
      </c>
      <c r="C63" s="223">
        <v>70.97</v>
      </c>
      <c r="D63" s="223">
        <v>139.02000000000001</v>
      </c>
      <c r="E63" s="223">
        <v>24.98</v>
      </c>
      <c r="F63" s="224">
        <v>3.2374999999999998</v>
      </c>
    </row>
    <row r="64" spans="2:6">
      <c r="B64" s="222">
        <v>43383</v>
      </c>
      <c r="C64" s="223">
        <v>73.17</v>
      </c>
      <c r="D64" s="223">
        <v>142.69</v>
      </c>
      <c r="E64" s="223">
        <v>22.96</v>
      </c>
      <c r="F64" s="224">
        <v>3.2560000000000002</v>
      </c>
    </row>
    <row r="65" spans="2:6">
      <c r="B65" s="222">
        <v>43382</v>
      </c>
      <c r="C65" s="223">
        <v>74.959999999999994</v>
      </c>
      <c r="D65" s="223">
        <v>147.24</v>
      </c>
      <c r="E65" s="223">
        <v>15.95</v>
      </c>
      <c r="F65" s="224">
        <v>3.2879999999999998</v>
      </c>
    </row>
    <row r="66" spans="2:6">
      <c r="B66" s="222">
        <v>43381</v>
      </c>
      <c r="C66" s="223">
        <v>74.290000000000006</v>
      </c>
      <c r="D66" s="223">
        <v>148.38999999999999</v>
      </c>
      <c r="E66" s="223">
        <v>15.69</v>
      </c>
      <c r="F66" s="224">
        <v>3.3195000000000001</v>
      </c>
    </row>
    <row r="67" spans="2:6">
      <c r="B67" s="222">
        <v>43378</v>
      </c>
      <c r="C67" s="223">
        <v>74.34</v>
      </c>
      <c r="D67" s="223">
        <v>149.03</v>
      </c>
      <c r="E67" s="223">
        <v>14.82</v>
      </c>
      <c r="F67" s="224">
        <v>3.3195000000000001</v>
      </c>
    </row>
    <row r="68" spans="2:6">
      <c r="B68" s="222">
        <v>43377</v>
      </c>
      <c r="C68" s="223">
        <v>74.33</v>
      </c>
      <c r="D68" s="223">
        <v>151.31</v>
      </c>
      <c r="E68" s="223">
        <v>14.22</v>
      </c>
      <c r="F68" s="224">
        <v>3.2679999999999998</v>
      </c>
    </row>
    <row r="69" spans="2:6">
      <c r="B69" s="222">
        <v>43376</v>
      </c>
      <c r="C69" s="223">
        <v>76.41</v>
      </c>
      <c r="D69" s="223">
        <v>153.22</v>
      </c>
      <c r="E69" s="223">
        <v>11.61</v>
      </c>
      <c r="F69" s="224">
        <v>3.2595000000000001</v>
      </c>
    </row>
    <row r="70" spans="2:6">
      <c r="B70" s="222">
        <v>43375</v>
      </c>
      <c r="C70" s="223">
        <v>75.23</v>
      </c>
      <c r="D70" s="223">
        <v>153.75</v>
      </c>
      <c r="E70" s="223">
        <v>12.05</v>
      </c>
      <c r="F70" s="224">
        <v>3.141</v>
      </c>
    </row>
    <row r="71" spans="2:6">
      <c r="B71" s="222">
        <v>43374</v>
      </c>
      <c r="C71" s="223">
        <v>75.3</v>
      </c>
      <c r="D71" s="223">
        <v>153</v>
      </c>
      <c r="E71" s="223">
        <v>12</v>
      </c>
      <c r="F71" s="224">
        <v>3.16</v>
      </c>
    </row>
    <row r="72" spans="2:6">
      <c r="B72" s="222">
        <v>43371</v>
      </c>
      <c r="C72" s="223">
        <v>73.25</v>
      </c>
      <c r="D72" s="223">
        <v>151.21</v>
      </c>
      <c r="E72" s="223">
        <v>12.12</v>
      </c>
      <c r="F72" s="224">
        <v>3.1339999999999999</v>
      </c>
    </row>
    <row r="73" spans="2:6">
      <c r="B73" s="222">
        <v>43370</v>
      </c>
      <c r="C73" s="223">
        <v>72.12</v>
      </c>
      <c r="D73" s="223">
        <v>151.5</v>
      </c>
      <c r="E73" s="223">
        <v>12.41</v>
      </c>
      <c r="F73" s="224">
        <v>3.1185</v>
      </c>
    </row>
    <row r="74" spans="2:6">
      <c r="B74" s="222">
        <v>43369</v>
      </c>
      <c r="C74" s="223">
        <v>71.569999999999993</v>
      </c>
      <c r="D74" s="223">
        <v>151.61000000000001</v>
      </c>
      <c r="E74" s="223">
        <v>12.89</v>
      </c>
      <c r="F74" s="224">
        <v>3.1154999999999999</v>
      </c>
    </row>
    <row r="75" spans="2:6">
      <c r="B75" s="222">
        <v>43368</v>
      </c>
      <c r="C75" s="223">
        <v>72.28</v>
      </c>
      <c r="D75" s="223">
        <v>148.91</v>
      </c>
      <c r="E75" s="223">
        <v>12.42</v>
      </c>
      <c r="F75" s="224">
        <v>3.1615000000000002</v>
      </c>
    </row>
    <row r="76" spans="2:6">
      <c r="B76" s="222">
        <v>43367</v>
      </c>
      <c r="C76" s="223">
        <v>72.08</v>
      </c>
      <c r="D76" s="223">
        <v>150.03</v>
      </c>
      <c r="E76" s="223">
        <v>12.2</v>
      </c>
      <c r="F76" s="224">
        <v>3.1579999999999999</v>
      </c>
    </row>
    <row r="77" spans="2:6">
      <c r="B77" s="222">
        <v>43364</v>
      </c>
      <c r="C77" s="223">
        <v>70.78</v>
      </c>
      <c r="D77" s="223">
        <v>151.35</v>
      </c>
      <c r="E77" s="223">
        <v>11.68</v>
      </c>
      <c r="F77" s="224">
        <v>3.1320000000000001</v>
      </c>
    </row>
    <row r="78" spans="2:6">
      <c r="B78" s="222">
        <v>43363</v>
      </c>
      <c r="C78" s="223">
        <v>70.8</v>
      </c>
      <c r="D78" s="223">
        <v>151.15</v>
      </c>
      <c r="E78" s="223">
        <v>11.8</v>
      </c>
      <c r="F78" s="224">
        <v>3.13</v>
      </c>
    </row>
    <row r="79" spans="2:6">
      <c r="B79" s="222">
        <v>43362</v>
      </c>
      <c r="C79" s="223">
        <v>71.12</v>
      </c>
      <c r="D79" s="223">
        <v>149.06</v>
      </c>
      <c r="E79" s="223">
        <v>11.75</v>
      </c>
      <c r="F79" s="224">
        <v>3.137</v>
      </c>
    </row>
    <row r="80" spans="2:6">
      <c r="B80" s="222">
        <v>43361</v>
      </c>
      <c r="C80" s="223">
        <v>69.849999999999994</v>
      </c>
      <c r="D80" s="223">
        <v>148.56</v>
      </c>
      <c r="E80" s="223">
        <v>12.79</v>
      </c>
      <c r="F80" s="224">
        <v>3.129</v>
      </c>
    </row>
    <row r="81" spans="2:6">
      <c r="B81" s="222">
        <v>43360</v>
      </c>
      <c r="C81" s="223">
        <v>68.91</v>
      </c>
      <c r="D81" s="223">
        <v>147.94</v>
      </c>
      <c r="E81" s="223">
        <v>13.68</v>
      </c>
      <c r="F81" s="224">
        <v>3.0585</v>
      </c>
    </row>
    <row r="82" spans="2:6">
      <c r="B82" s="222">
        <v>43357</v>
      </c>
      <c r="C82" s="223">
        <v>68.989999999999995</v>
      </c>
      <c r="D82" s="223">
        <v>148.33000000000001</v>
      </c>
      <c r="E82" s="223">
        <v>12.07</v>
      </c>
      <c r="F82" s="224">
        <v>3.0644999999999998</v>
      </c>
    </row>
    <row r="83" spans="2:6">
      <c r="B83" s="222">
        <v>43356</v>
      </c>
      <c r="C83" s="223">
        <v>68.59</v>
      </c>
      <c r="D83" s="223">
        <v>148.94999999999999</v>
      </c>
      <c r="E83" s="223">
        <v>12.37</v>
      </c>
      <c r="F83" s="224">
        <v>3.0395000000000003</v>
      </c>
    </row>
    <row r="84" spans="2:6">
      <c r="B84" s="222">
        <v>43355</v>
      </c>
      <c r="C84" s="223">
        <v>70.37</v>
      </c>
      <c r="D84" s="223">
        <v>146.57</v>
      </c>
      <c r="E84" s="223">
        <v>13.14</v>
      </c>
      <c r="F84" s="224">
        <v>3.0339999999999998</v>
      </c>
    </row>
    <row r="85" spans="2:6">
      <c r="B85" s="222">
        <v>43354</v>
      </c>
      <c r="C85" s="223">
        <v>69.25</v>
      </c>
      <c r="D85" s="223">
        <v>146.49</v>
      </c>
      <c r="E85" s="223">
        <v>13.22</v>
      </c>
      <c r="F85" s="224">
        <v>3.0474999999999999</v>
      </c>
    </row>
    <row r="86" spans="2:6">
      <c r="B86" s="222">
        <v>43353</v>
      </c>
      <c r="C86" s="223">
        <v>67.540000000000006</v>
      </c>
      <c r="D86" s="223">
        <v>145.65</v>
      </c>
      <c r="E86" s="223">
        <v>14.16</v>
      </c>
      <c r="F86" s="224">
        <v>3.0065</v>
      </c>
    </row>
    <row r="87" spans="2:6">
      <c r="B87" s="222">
        <v>43350</v>
      </c>
      <c r="C87" s="223">
        <v>67.75</v>
      </c>
      <c r="D87" s="223">
        <v>145.44999999999999</v>
      </c>
      <c r="E87" s="223">
        <v>14.88</v>
      </c>
      <c r="F87" s="224">
        <v>3.0220000000000002</v>
      </c>
    </row>
    <row r="88" spans="2:6">
      <c r="B88" s="222">
        <v>43349</v>
      </c>
      <c r="C88" s="223">
        <v>67.77</v>
      </c>
      <c r="D88" s="223">
        <v>146.38999999999999</v>
      </c>
      <c r="E88" s="223">
        <v>14.65</v>
      </c>
      <c r="F88" s="224">
        <v>2.9634999999999998</v>
      </c>
    </row>
    <row r="89" spans="2:6">
      <c r="B89" s="222">
        <v>43348</v>
      </c>
      <c r="C89" s="223">
        <v>68.72</v>
      </c>
      <c r="D89" s="223">
        <v>146.66</v>
      </c>
      <c r="E89" s="223">
        <v>13.91</v>
      </c>
      <c r="F89" s="224">
        <v>2.9895</v>
      </c>
    </row>
    <row r="90" spans="2:6">
      <c r="B90" s="222">
        <v>43347</v>
      </c>
      <c r="C90" s="223">
        <v>69.87</v>
      </c>
      <c r="D90" s="223">
        <v>145.68</v>
      </c>
      <c r="E90" s="223">
        <v>13.16</v>
      </c>
      <c r="F90" s="224">
        <v>2.9805000000000001</v>
      </c>
    </row>
    <row r="91" spans="2:6">
      <c r="B91" s="222">
        <v>43346</v>
      </c>
      <c r="C91" s="223">
        <v>69.8</v>
      </c>
      <c r="D91" s="223">
        <v>146.47999999999999</v>
      </c>
      <c r="E91" s="223">
        <v>12.86</v>
      </c>
      <c r="F91" s="224">
        <v>2.9405000000000001</v>
      </c>
    </row>
    <row r="92" spans="2:6">
      <c r="B92" s="222">
        <v>43343</v>
      </c>
      <c r="C92" s="223">
        <v>69.8</v>
      </c>
      <c r="D92" s="223">
        <v>146.47999999999999</v>
      </c>
      <c r="E92" s="223">
        <v>12.86</v>
      </c>
      <c r="F92" s="224">
        <v>2.9405000000000001</v>
      </c>
    </row>
    <row r="93" spans="2:6">
      <c r="B93" s="222">
        <v>43342</v>
      </c>
      <c r="C93" s="223">
        <v>70.25</v>
      </c>
      <c r="D93" s="223">
        <v>145.93</v>
      </c>
      <c r="E93" s="223">
        <v>13.53</v>
      </c>
      <c r="F93" s="224">
        <v>2.9299999999999997</v>
      </c>
    </row>
    <row r="94" spans="2:6">
      <c r="B94" s="222">
        <v>43341</v>
      </c>
      <c r="C94" s="223">
        <v>69.510000000000005</v>
      </c>
      <c r="D94" s="223">
        <v>147.54</v>
      </c>
      <c r="E94" s="223">
        <v>12.25</v>
      </c>
      <c r="F94" s="224">
        <v>2.9529999999999998</v>
      </c>
    </row>
    <row r="95" spans="2:6">
      <c r="B95" s="222">
        <v>43340</v>
      </c>
      <c r="C95" s="223">
        <v>68.53</v>
      </c>
      <c r="D95" s="223">
        <v>146.59</v>
      </c>
      <c r="E95" s="223">
        <v>12.5</v>
      </c>
      <c r="F95" s="224">
        <v>2.9560000000000004</v>
      </c>
    </row>
    <row r="96" spans="2:6">
      <c r="B96" s="222">
        <v>43339</v>
      </c>
      <c r="C96" s="223">
        <v>68.87</v>
      </c>
      <c r="D96" s="223">
        <v>146.69</v>
      </c>
      <c r="E96" s="223">
        <v>12.16</v>
      </c>
      <c r="F96" s="224">
        <v>2.9204999999999997</v>
      </c>
    </row>
    <row r="97" spans="2:6">
      <c r="B97" s="222">
        <v>43336</v>
      </c>
      <c r="C97" s="223">
        <v>68.72</v>
      </c>
      <c r="D97" s="223">
        <v>146.04</v>
      </c>
      <c r="E97" s="223">
        <v>11.99</v>
      </c>
      <c r="F97" s="224">
        <v>2.8855</v>
      </c>
    </row>
    <row r="98" spans="2:6">
      <c r="B98" s="222">
        <v>43335</v>
      </c>
      <c r="C98" s="223">
        <v>67.83</v>
      </c>
      <c r="D98" s="223">
        <v>145.37</v>
      </c>
      <c r="E98" s="223">
        <v>12.41</v>
      </c>
      <c r="F98" s="224">
        <v>2.9039999999999999</v>
      </c>
    </row>
    <row r="99" spans="2:6">
      <c r="B99" s="222">
        <v>43334</v>
      </c>
      <c r="C99" s="223">
        <v>67.86</v>
      </c>
      <c r="D99" s="223">
        <v>145.24</v>
      </c>
      <c r="E99" s="223">
        <v>12.25</v>
      </c>
      <c r="F99" s="224">
        <v>2.9024999999999999</v>
      </c>
    </row>
    <row r="100" spans="2:6">
      <c r="B100" s="222">
        <v>43333</v>
      </c>
      <c r="C100" s="223">
        <v>67.349999999999994</v>
      </c>
      <c r="D100" s="223">
        <v>145.97</v>
      </c>
      <c r="E100" s="223">
        <v>12.86</v>
      </c>
      <c r="F100" s="224">
        <v>2.9124999999999996</v>
      </c>
    </row>
    <row r="101" spans="2:6">
      <c r="B101" s="222">
        <v>43332</v>
      </c>
      <c r="C101" s="223">
        <v>66.430000000000007</v>
      </c>
      <c r="D101" s="223">
        <v>146.51</v>
      </c>
      <c r="E101" s="223">
        <v>12.49</v>
      </c>
      <c r="F101" s="224">
        <v>2.9024999999999999</v>
      </c>
    </row>
    <row r="102" spans="2:6">
      <c r="B102" s="222">
        <v>43329</v>
      </c>
      <c r="C102" s="223">
        <v>65.91</v>
      </c>
      <c r="D102" s="223">
        <v>146.06</v>
      </c>
      <c r="E102" s="223">
        <v>12.64</v>
      </c>
      <c r="F102" s="224">
        <v>2.9405000000000001</v>
      </c>
    </row>
    <row r="103" spans="2:6">
      <c r="B103" s="222">
        <v>43328</v>
      </c>
      <c r="C103" s="223">
        <v>65.459999999999994</v>
      </c>
      <c r="D103" s="223">
        <v>145.34</v>
      </c>
      <c r="E103" s="223">
        <v>13.45</v>
      </c>
      <c r="F103" s="224">
        <v>2.9464999999999999</v>
      </c>
    </row>
    <row r="104" spans="2:6">
      <c r="B104" s="222">
        <v>43327</v>
      </c>
      <c r="C104" s="223">
        <v>65.010000000000005</v>
      </c>
      <c r="D104" s="223">
        <v>143.91</v>
      </c>
      <c r="E104" s="223">
        <v>14.64</v>
      </c>
      <c r="F104" s="224">
        <v>2.9474999999999998</v>
      </c>
    </row>
    <row r="105" spans="2:6">
      <c r="B105" s="222">
        <v>43326</v>
      </c>
      <c r="C105" s="223">
        <v>67.040000000000006</v>
      </c>
      <c r="D105" s="223">
        <v>143.36000000000001</v>
      </c>
      <c r="E105" s="223">
        <v>13.31</v>
      </c>
      <c r="F105" s="224">
        <v>2.9835000000000003</v>
      </c>
    </row>
    <row r="106" spans="2:6">
      <c r="B106" s="222">
        <v>43325</v>
      </c>
      <c r="C106" s="223">
        <v>67.2</v>
      </c>
      <c r="D106" s="223">
        <v>142.71</v>
      </c>
      <c r="E106" s="223">
        <v>14.78</v>
      </c>
      <c r="F106" s="224">
        <v>2.964</v>
      </c>
    </row>
    <row r="107" spans="2:6">
      <c r="B107" s="222">
        <v>43322</v>
      </c>
      <c r="C107" s="223">
        <v>67.63</v>
      </c>
      <c r="D107" s="223">
        <v>144.47999999999999</v>
      </c>
      <c r="E107" s="223">
        <v>13.16</v>
      </c>
      <c r="F107" s="224">
        <v>2.9525000000000001</v>
      </c>
    </row>
    <row r="108" spans="2:6">
      <c r="B108" s="222">
        <v>43321</v>
      </c>
      <c r="C108" s="223">
        <v>66.81</v>
      </c>
      <c r="D108" s="223">
        <v>144.77000000000001</v>
      </c>
      <c r="E108" s="223">
        <v>11.27</v>
      </c>
      <c r="F108" s="224">
        <v>2.9995000000000003</v>
      </c>
    </row>
    <row r="109" spans="2:6">
      <c r="B109" s="222">
        <v>43320</v>
      </c>
      <c r="C109" s="223">
        <v>66.94</v>
      </c>
      <c r="D109" s="223">
        <v>146.88999999999999</v>
      </c>
      <c r="E109" s="223">
        <v>10.85</v>
      </c>
      <c r="F109" s="224">
        <v>3.036</v>
      </c>
    </row>
    <row r="110" spans="2:6">
      <c r="B110" s="222">
        <v>43319</v>
      </c>
      <c r="C110" s="223">
        <v>69.17</v>
      </c>
      <c r="D110" s="223">
        <v>147.01</v>
      </c>
      <c r="E110" s="223">
        <v>10.93</v>
      </c>
      <c r="F110" s="224">
        <v>3.0460000000000003</v>
      </c>
    </row>
    <row r="111" spans="2:6">
      <c r="B111" s="222">
        <v>43318</v>
      </c>
      <c r="C111" s="223">
        <v>69.010000000000005</v>
      </c>
      <c r="D111" s="223">
        <v>146.03</v>
      </c>
      <c r="E111" s="223">
        <v>11.27</v>
      </c>
      <c r="F111" s="224">
        <v>3.0149999999999997</v>
      </c>
    </row>
    <row r="112" spans="2:6">
      <c r="B112" s="222">
        <v>43315</v>
      </c>
      <c r="C112" s="223">
        <v>68.489999999999995</v>
      </c>
      <c r="D112" s="223">
        <v>147.69999999999999</v>
      </c>
      <c r="E112" s="223">
        <v>11.64</v>
      </c>
      <c r="F112" s="224">
        <v>3.0194999999999999</v>
      </c>
    </row>
    <row r="113" spans="2:6">
      <c r="B113" s="222">
        <v>43314</v>
      </c>
      <c r="C113" s="223">
        <v>68.959999999999994</v>
      </c>
      <c r="D113" s="223">
        <v>142.96</v>
      </c>
      <c r="E113" s="223">
        <v>12.19</v>
      </c>
      <c r="F113" s="224">
        <v>3.0529999999999999</v>
      </c>
    </row>
    <row r="114" spans="2:6">
      <c r="B114" s="222">
        <v>43313</v>
      </c>
      <c r="C114" s="223">
        <v>67.66</v>
      </c>
      <c r="D114" s="223">
        <v>143.5</v>
      </c>
      <c r="E114" s="223">
        <v>13.15</v>
      </c>
      <c r="F114" s="224">
        <v>3.0700000000000003</v>
      </c>
    </row>
    <row r="115" spans="2:6">
      <c r="B115" s="222">
        <v>43312</v>
      </c>
      <c r="C115" s="223">
        <v>68.760000000000005</v>
      </c>
      <c r="D115" s="223">
        <v>144.93</v>
      </c>
      <c r="E115" s="223">
        <v>12.83</v>
      </c>
      <c r="F115" s="224">
        <v>3.0220000000000002</v>
      </c>
    </row>
    <row r="116" spans="2:6">
      <c r="B116" s="222">
        <v>43311</v>
      </c>
      <c r="C116" s="223">
        <v>70.13</v>
      </c>
      <c r="D116" s="223">
        <v>145.49</v>
      </c>
      <c r="E116" s="223">
        <v>14.26</v>
      </c>
      <c r="F116" s="224">
        <v>3.0395000000000003</v>
      </c>
    </row>
    <row r="117" spans="2:6">
      <c r="B117" s="222">
        <v>43308</v>
      </c>
      <c r="C117" s="223">
        <v>68.69</v>
      </c>
      <c r="D117" s="223">
        <v>145.15</v>
      </c>
      <c r="E117" s="223">
        <v>13.03</v>
      </c>
      <c r="F117" s="224">
        <v>3.0190000000000001</v>
      </c>
    </row>
    <row r="118" spans="2:6">
      <c r="B118" s="222">
        <v>43307</v>
      </c>
      <c r="C118" s="223">
        <v>69.61</v>
      </c>
      <c r="D118" s="223">
        <v>146.71</v>
      </c>
      <c r="E118" s="223">
        <v>12.14</v>
      </c>
      <c r="F118" s="224">
        <v>3.0389999999999997</v>
      </c>
    </row>
    <row r="119" spans="2:6">
      <c r="B119" s="222">
        <v>43306</v>
      </c>
      <c r="C119" s="223">
        <v>69.3</v>
      </c>
      <c r="D119" s="223">
        <v>146.62</v>
      </c>
      <c r="E119" s="223">
        <v>12.29</v>
      </c>
      <c r="F119" s="224">
        <v>3.0390000000000001</v>
      </c>
    </row>
    <row r="120" spans="2:6">
      <c r="B120" s="222">
        <v>43305</v>
      </c>
      <c r="C120" s="223">
        <v>68.52</v>
      </c>
      <c r="D120" s="223">
        <v>146.38</v>
      </c>
      <c r="E120" s="223">
        <v>12.41</v>
      </c>
      <c r="F120" s="224">
        <v>3.0129999999999999</v>
      </c>
    </row>
    <row r="121" spans="2:6">
      <c r="B121" s="222">
        <v>43304</v>
      </c>
      <c r="C121" s="223">
        <v>67.89</v>
      </c>
      <c r="D121" s="223">
        <v>145.69999999999999</v>
      </c>
      <c r="E121" s="223">
        <v>12.62</v>
      </c>
      <c r="F121" s="224">
        <v>3.0235000000000003</v>
      </c>
    </row>
    <row r="122" spans="2:6">
      <c r="B122" s="222">
        <v>43301</v>
      </c>
      <c r="C122" s="223">
        <v>70.459999999999994</v>
      </c>
      <c r="D122" s="223">
        <v>146.35</v>
      </c>
      <c r="E122" s="223">
        <v>12.86</v>
      </c>
      <c r="F122" s="224">
        <v>2.9605000000000001</v>
      </c>
    </row>
    <row r="123" spans="2:6">
      <c r="B123" s="222">
        <v>43300</v>
      </c>
      <c r="C123" s="223">
        <v>69.459999999999994</v>
      </c>
      <c r="D123" s="223">
        <v>149.24</v>
      </c>
      <c r="E123" s="223">
        <v>12.87</v>
      </c>
      <c r="F123" s="224">
        <v>2.899</v>
      </c>
    </row>
    <row r="124" spans="2:6">
      <c r="B124" s="222">
        <v>43299</v>
      </c>
      <c r="C124" s="223">
        <v>68.760000000000005</v>
      </c>
      <c r="D124" s="223">
        <v>144.52000000000001</v>
      </c>
      <c r="E124" s="223">
        <v>12.1</v>
      </c>
      <c r="F124" s="224">
        <v>2.9279999999999999</v>
      </c>
    </row>
    <row r="125" spans="2:6">
      <c r="B125" s="222">
        <v>43298</v>
      </c>
      <c r="C125" s="223">
        <v>68.08</v>
      </c>
      <c r="D125" s="223">
        <v>143.49</v>
      </c>
      <c r="E125" s="223">
        <v>12.06</v>
      </c>
      <c r="F125" s="224">
        <v>2.9154999999999998</v>
      </c>
    </row>
    <row r="126" spans="2:6">
      <c r="B126" s="222">
        <v>43297</v>
      </c>
      <c r="C126" s="223">
        <v>68.06</v>
      </c>
      <c r="D126" s="223">
        <v>145.46</v>
      </c>
      <c r="E126" s="223">
        <v>12.83</v>
      </c>
      <c r="F126" s="224">
        <v>2.9104999999999999</v>
      </c>
    </row>
    <row r="127" spans="2:6">
      <c r="B127" s="222">
        <v>43294</v>
      </c>
      <c r="C127" s="223">
        <v>71.010000000000005</v>
      </c>
      <c r="D127" s="223">
        <v>145.9</v>
      </c>
      <c r="E127" s="223">
        <v>12.18</v>
      </c>
      <c r="F127" s="224">
        <v>2.88</v>
      </c>
    </row>
    <row r="128" spans="2:6">
      <c r="B128" s="222">
        <v>43293</v>
      </c>
      <c r="C128" s="223">
        <v>70.33</v>
      </c>
      <c r="D128" s="223">
        <v>146.44999999999999</v>
      </c>
      <c r="E128" s="223">
        <v>12.58</v>
      </c>
      <c r="F128" s="224">
        <v>2.8970000000000002</v>
      </c>
    </row>
    <row r="129" spans="2:6">
      <c r="B129" s="222">
        <v>43292</v>
      </c>
      <c r="C129" s="223">
        <v>70.38</v>
      </c>
      <c r="D129" s="223">
        <v>144.94</v>
      </c>
      <c r="E129" s="223">
        <v>13.63</v>
      </c>
      <c r="F129" s="224">
        <v>2.9015</v>
      </c>
    </row>
    <row r="130" spans="2:6">
      <c r="B130" s="222">
        <v>43291</v>
      </c>
      <c r="C130" s="223">
        <v>74.11</v>
      </c>
      <c r="D130" s="223">
        <v>144.71</v>
      </c>
      <c r="E130" s="223">
        <v>12.64</v>
      </c>
      <c r="F130" s="224">
        <v>2.9035000000000002</v>
      </c>
    </row>
    <row r="131" spans="2:6">
      <c r="B131" s="222">
        <v>43290</v>
      </c>
      <c r="C131" s="223">
        <v>73.849999999999994</v>
      </c>
      <c r="D131" s="223">
        <v>144.38999999999999</v>
      </c>
      <c r="E131" s="223">
        <v>12.69</v>
      </c>
      <c r="F131" s="224">
        <v>2.9104999999999999</v>
      </c>
    </row>
    <row r="132" spans="2:6">
      <c r="B132" s="222">
        <v>43287</v>
      </c>
      <c r="C132" s="223">
        <v>73.8</v>
      </c>
      <c r="D132" s="223">
        <v>142.47999999999999</v>
      </c>
      <c r="E132" s="223">
        <v>13.37</v>
      </c>
      <c r="F132" s="224">
        <v>2.8765000000000001</v>
      </c>
    </row>
    <row r="133" spans="2:6">
      <c r="B133" s="222">
        <v>43286</v>
      </c>
      <c r="C133" s="223">
        <v>72.94</v>
      </c>
      <c r="D133" s="223">
        <v>141.43</v>
      </c>
      <c r="E133" s="223">
        <v>14.97</v>
      </c>
      <c r="F133" s="224">
        <v>2.8875000000000002</v>
      </c>
    </row>
    <row r="134" spans="2:6">
      <c r="B134" s="222">
        <v>43285</v>
      </c>
      <c r="C134" s="223">
        <v>74.14</v>
      </c>
      <c r="D134" s="223">
        <v>139.57</v>
      </c>
      <c r="E134" s="223">
        <v>16.14</v>
      </c>
      <c r="F134" s="224">
        <v>2.8955000000000002</v>
      </c>
    </row>
    <row r="135" spans="2:6">
      <c r="B135" s="222">
        <v>43284</v>
      </c>
      <c r="C135" s="223">
        <v>74.14</v>
      </c>
      <c r="D135" s="223">
        <v>139.57</v>
      </c>
      <c r="E135" s="223">
        <v>16.14</v>
      </c>
      <c r="F135" s="224">
        <v>2.8955000000000002</v>
      </c>
    </row>
    <row r="136" spans="2:6">
      <c r="B136" s="222">
        <v>43283</v>
      </c>
      <c r="C136" s="223">
        <v>73.94</v>
      </c>
      <c r="D136" s="223">
        <v>139.86000000000001</v>
      </c>
      <c r="E136" s="223">
        <v>15.6</v>
      </c>
      <c r="F136" s="224">
        <v>2.9325000000000001</v>
      </c>
    </row>
    <row r="137" spans="2:6">
      <c r="B137" s="222">
        <v>43280</v>
      </c>
      <c r="C137" s="223">
        <v>74.150000000000006</v>
      </c>
      <c r="D137" s="223">
        <v>139.69999999999999</v>
      </c>
      <c r="E137" s="223">
        <v>16.09</v>
      </c>
      <c r="F137" s="224">
        <v>2.9255</v>
      </c>
    </row>
    <row r="138" spans="2:6">
      <c r="B138" s="222">
        <v>43279</v>
      </c>
      <c r="C138" s="223">
        <v>73.45</v>
      </c>
      <c r="D138" s="223">
        <v>140.04</v>
      </c>
      <c r="E138" s="223">
        <v>16.850000000000001</v>
      </c>
      <c r="F138" s="224">
        <v>2.9015</v>
      </c>
    </row>
    <row r="139" spans="2:6">
      <c r="B139" s="222">
        <v>43278</v>
      </c>
      <c r="C139" s="223">
        <v>72.760000000000005</v>
      </c>
      <c r="D139" s="223">
        <v>137.47999999999999</v>
      </c>
      <c r="E139" s="223">
        <v>17.91</v>
      </c>
      <c r="F139" s="224">
        <v>2.8970000000000002</v>
      </c>
    </row>
    <row r="140" spans="2:6">
      <c r="B140" s="222">
        <v>43277</v>
      </c>
      <c r="C140" s="223">
        <v>70.53</v>
      </c>
      <c r="D140" s="223">
        <v>139.08000000000001</v>
      </c>
      <c r="E140" s="223">
        <v>15.92</v>
      </c>
      <c r="F140" s="224">
        <v>2.952</v>
      </c>
    </row>
    <row r="141" spans="2:6">
      <c r="B141" s="222">
        <v>43276</v>
      </c>
      <c r="C141" s="223">
        <v>68.08</v>
      </c>
      <c r="D141" s="223">
        <v>138.79</v>
      </c>
      <c r="E141" s="223">
        <v>17.329999999999998</v>
      </c>
      <c r="F141" s="224">
        <v>2.9530000000000003</v>
      </c>
    </row>
    <row r="142" spans="2:6">
      <c r="B142" s="222">
        <v>43273</v>
      </c>
      <c r="C142" s="223">
        <v>68.58</v>
      </c>
      <c r="D142" s="223">
        <v>141.28</v>
      </c>
      <c r="E142" s="223">
        <v>13.77</v>
      </c>
      <c r="F142" s="224">
        <v>2.968</v>
      </c>
    </row>
    <row r="143" spans="2:6">
      <c r="B143" s="222">
        <v>43272</v>
      </c>
      <c r="C143" s="223">
        <v>65.540000000000006</v>
      </c>
      <c r="D143" s="223">
        <v>141.25</v>
      </c>
      <c r="E143" s="223">
        <v>14.64</v>
      </c>
      <c r="F143" s="224">
        <v>2.9714999999999998</v>
      </c>
    </row>
    <row r="144" spans="2:6">
      <c r="B144" s="222">
        <v>43271</v>
      </c>
      <c r="C144" s="223">
        <v>66.22</v>
      </c>
      <c r="D144" s="223">
        <v>142.63</v>
      </c>
      <c r="E144" s="223">
        <v>12.79</v>
      </c>
      <c r="F144" s="224">
        <v>3.0089999999999999</v>
      </c>
    </row>
    <row r="145" spans="2:6">
      <c r="B145" s="222">
        <v>43270</v>
      </c>
      <c r="C145" s="223">
        <v>65.069999999999993</v>
      </c>
      <c r="D145" s="223">
        <v>143.9</v>
      </c>
      <c r="E145" s="223">
        <v>13.35</v>
      </c>
      <c r="F145" s="224">
        <v>2.9655</v>
      </c>
    </row>
    <row r="146" spans="2:6">
      <c r="B146" s="222">
        <v>43269</v>
      </c>
      <c r="C146" s="223">
        <v>65.849999999999994</v>
      </c>
      <c r="D146" s="223">
        <v>144.47999999999999</v>
      </c>
      <c r="E146" s="223">
        <v>12.31</v>
      </c>
      <c r="F146" s="224">
        <v>2.9835000000000003</v>
      </c>
    </row>
    <row r="147" spans="2:6">
      <c r="B147" s="222">
        <v>43266</v>
      </c>
      <c r="C147" s="223">
        <v>65.06</v>
      </c>
      <c r="D147" s="223">
        <v>145.38999999999999</v>
      </c>
      <c r="E147" s="223">
        <v>11.98</v>
      </c>
      <c r="F147" s="224">
        <v>2.984</v>
      </c>
    </row>
    <row r="148" spans="2:6">
      <c r="B148" s="222">
        <v>43265</v>
      </c>
      <c r="C148" s="223">
        <v>66.89</v>
      </c>
      <c r="D148" s="223">
        <v>145.19999999999999</v>
      </c>
      <c r="E148" s="223">
        <v>12.12</v>
      </c>
      <c r="F148" s="224">
        <v>2.9954999999999998</v>
      </c>
    </row>
    <row r="149" spans="2:6">
      <c r="B149" s="222">
        <v>43264</v>
      </c>
      <c r="C149" s="223">
        <v>66.64</v>
      </c>
      <c r="D149" s="223">
        <v>146.35</v>
      </c>
      <c r="E149" s="223">
        <v>12.94</v>
      </c>
      <c r="F149" s="224">
        <v>3.0270000000000001</v>
      </c>
    </row>
    <row r="150" spans="2:6">
      <c r="B150" s="222">
        <v>43263</v>
      </c>
      <c r="C150" s="223">
        <v>66.36</v>
      </c>
      <c r="D150" s="223">
        <v>146.87</v>
      </c>
      <c r="E150" s="223">
        <v>12.34</v>
      </c>
      <c r="F150" s="224">
        <v>3.0279999999999996</v>
      </c>
    </row>
    <row r="151" spans="2:6">
      <c r="B151" s="222">
        <v>43262</v>
      </c>
      <c r="C151" s="223">
        <v>66.099999999999994</v>
      </c>
      <c r="D151" s="223">
        <v>146.58000000000001</v>
      </c>
      <c r="E151" s="223">
        <v>12.35</v>
      </c>
      <c r="F151" s="224">
        <v>3.0234999999999999</v>
      </c>
    </row>
    <row r="152" spans="2:6">
      <c r="B152" s="222">
        <v>43259</v>
      </c>
      <c r="C152" s="223">
        <v>65.739999999999995</v>
      </c>
      <c r="D152" s="223">
        <v>146.13999999999999</v>
      </c>
      <c r="E152" s="223">
        <v>12.18</v>
      </c>
      <c r="F152" s="224">
        <v>3.0185</v>
      </c>
    </row>
    <row r="153" spans="2:6">
      <c r="B153" s="222">
        <v>43258</v>
      </c>
      <c r="C153" s="223">
        <v>65.95</v>
      </c>
      <c r="D153" s="223">
        <v>145.36000000000001</v>
      </c>
      <c r="E153" s="223">
        <v>12.13</v>
      </c>
      <c r="F153" s="224">
        <v>2.9945000000000004</v>
      </c>
    </row>
    <row r="154" spans="2:6">
      <c r="B154" s="222">
        <v>43257</v>
      </c>
      <c r="C154" s="223">
        <v>64.73</v>
      </c>
      <c r="D154" s="223">
        <v>144.71</v>
      </c>
      <c r="E154" s="223">
        <v>11.64</v>
      </c>
      <c r="F154" s="224">
        <v>3.048</v>
      </c>
    </row>
    <row r="155" spans="2:6">
      <c r="B155" s="222">
        <v>43256</v>
      </c>
      <c r="C155" s="223">
        <v>65.52</v>
      </c>
      <c r="D155" s="223">
        <v>143.69999999999999</v>
      </c>
      <c r="E155" s="223">
        <v>12.4</v>
      </c>
      <c r="F155" s="224">
        <v>3.0065</v>
      </c>
    </row>
    <row r="156" spans="2:6">
      <c r="B156" s="222">
        <v>43255</v>
      </c>
      <c r="C156" s="223">
        <v>64.75</v>
      </c>
      <c r="D156" s="223">
        <v>143.04</v>
      </c>
      <c r="E156" s="223">
        <v>12.74</v>
      </c>
      <c r="F156" s="224">
        <v>3.0140000000000002</v>
      </c>
    </row>
    <row r="157" spans="2:6">
      <c r="B157" s="222">
        <v>43252</v>
      </c>
      <c r="C157" s="223">
        <v>65.81</v>
      </c>
      <c r="D157" s="223">
        <v>141.94999999999999</v>
      </c>
      <c r="E157" s="223">
        <v>13.46</v>
      </c>
      <c r="F157" s="224">
        <v>2.9770000000000003</v>
      </c>
    </row>
    <row r="158" spans="2:6">
      <c r="B158" s="222">
        <v>43251</v>
      </c>
      <c r="C158" s="223">
        <v>67.040000000000006</v>
      </c>
      <c r="D158" s="223">
        <v>141.31</v>
      </c>
      <c r="E158" s="223">
        <v>15.43</v>
      </c>
      <c r="F158" s="224">
        <v>2.9424999999999999</v>
      </c>
    </row>
    <row r="159" spans="2:6">
      <c r="B159" s="222">
        <v>43250</v>
      </c>
      <c r="C159" s="223">
        <v>68.209999999999994</v>
      </c>
      <c r="D159" s="223">
        <v>142.62</v>
      </c>
      <c r="E159" s="223">
        <v>14.94</v>
      </c>
      <c r="F159" s="224">
        <v>2.9415</v>
      </c>
    </row>
    <row r="160" spans="2:6">
      <c r="B160" s="222">
        <v>43249</v>
      </c>
      <c r="C160" s="223">
        <v>66.73</v>
      </c>
      <c r="D160" s="223">
        <v>141.22</v>
      </c>
      <c r="E160" s="223">
        <v>17.02</v>
      </c>
      <c r="F160" s="224">
        <v>2.8784999999999998</v>
      </c>
    </row>
    <row r="161" spans="2:6">
      <c r="B161" s="222">
        <v>43248</v>
      </c>
      <c r="C161" s="223">
        <v>67.88</v>
      </c>
      <c r="D161" s="223">
        <v>143.63999999999999</v>
      </c>
      <c r="E161" s="223">
        <v>13.22</v>
      </c>
      <c r="F161" s="224">
        <v>3.0125000000000002</v>
      </c>
    </row>
    <row r="162" spans="2:6">
      <c r="B162" s="222">
        <v>43245</v>
      </c>
      <c r="C162" s="223">
        <v>67.88</v>
      </c>
      <c r="D162" s="223">
        <v>143.63999999999999</v>
      </c>
      <c r="E162" s="223">
        <v>13.22</v>
      </c>
      <c r="F162" s="224">
        <v>3.0125000000000002</v>
      </c>
    </row>
    <row r="163" spans="2:6">
      <c r="B163" s="222">
        <v>43244</v>
      </c>
      <c r="C163" s="223">
        <v>70.709999999999994</v>
      </c>
      <c r="D163" s="223">
        <v>144.07</v>
      </c>
      <c r="E163" s="223">
        <v>12.53</v>
      </c>
      <c r="F163" s="224">
        <v>3.0514999999999999</v>
      </c>
    </row>
    <row r="164" spans="2:6">
      <c r="B164" s="222">
        <v>43243</v>
      </c>
      <c r="C164" s="223">
        <v>71.84</v>
      </c>
      <c r="D164" s="223">
        <v>144.66999999999999</v>
      </c>
      <c r="E164" s="223">
        <v>12.58</v>
      </c>
      <c r="F164" s="224">
        <v>3.073</v>
      </c>
    </row>
    <row r="165" spans="2:6">
      <c r="B165" s="222">
        <v>43242</v>
      </c>
      <c r="C165" s="223">
        <v>72.13</v>
      </c>
      <c r="D165" s="223">
        <v>145.09</v>
      </c>
      <c r="E165" s="223">
        <v>13.22</v>
      </c>
      <c r="F165" s="224">
        <v>3.133</v>
      </c>
    </row>
    <row r="166" spans="2:6">
      <c r="B166" s="222">
        <v>43241</v>
      </c>
      <c r="C166" s="223">
        <v>72.239999999999995</v>
      </c>
      <c r="D166" s="223">
        <v>145.49</v>
      </c>
      <c r="E166" s="223">
        <v>13.08</v>
      </c>
      <c r="F166" s="224">
        <v>3.1315</v>
      </c>
    </row>
    <row r="167" spans="2:6">
      <c r="B167" s="222">
        <v>43238</v>
      </c>
      <c r="C167" s="223">
        <v>71.28</v>
      </c>
      <c r="D167" s="223">
        <v>144.08000000000001</v>
      </c>
      <c r="E167" s="223">
        <v>13.42</v>
      </c>
      <c r="F167" s="224">
        <v>3.1280000000000001</v>
      </c>
    </row>
    <row r="168" spans="2:6">
      <c r="B168" s="222">
        <v>43237</v>
      </c>
      <c r="C168" s="223">
        <v>71.489999999999995</v>
      </c>
      <c r="D168" s="223">
        <v>144.5</v>
      </c>
      <c r="E168" s="223">
        <v>13.43</v>
      </c>
      <c r="F168" s="224">
        <v>3.1795</v>
      </c>
    </row>
    <row r="169" spans="2:6">
      <c r="B169" s="222">
        <v>43236</v>
      </c>
      <c r="C169" s="223">
        <v>71.489999999999995</v>
      </c>
      <c r="D169" s="223">
        <v>144.63</v>
      </c>
      <c r="E169" s="223">
        <v>13.42</v>
      </c>
      <c r="F169" s="224">
        <v>3.1574999999999998</v>
      </c>
    </row>
    <row r="170" spans="2:6">
      <c r="B170" s="222">
        <v>43235</v>
      </c>
      <c r="C170" s="223">
        <v>71.31</v>
      </c>
      <c r="D170" s="223">
        <v>143.74</v>
      </c>
      <c r="E170" s="223">
        <v>14.63</v>
      </c>
      <c r="F170" s="224">
        <v>3.137</v>
      </c>
    </row>
    <row r="171" spans="2:6">
      <c r="B171" s="222">
        <v>43234</v>
      </c>
      <c r="C171" s="223">
        <v>70.959999999999994</v>
      </c>
      <c r="D171" s="223">
        <v>144.30000000000001</v>
      </c>
      <c r="E171" s="223">
        <v>12.93</v>
      </c>
      <c r="F171" s="224">
        <v>3.069</v>
      </c>
    </row>
    <row r="172" spans="2:6">
      <c r="B172" s="222">
        <v>43231</v>
      </c>
      <c r="C172" s="223">
        <v>70.7</v>
      </c>
      <c r="D172" s="223">
        <v>144.13999999999999</v>
      </c>
      <c r="E172" s="223">
        <v>12.65</v>
      </c>
      <c r="F172" s="224">
        <v>3.0380000000000003</v>
      </c>
    </row>
    <row r="173" spans="2:6">
      <c r="B173" s="222">
        <v>43230</v>
      </c>
      <c r="C173" s="223">
        <v>71.36</v>
      </c>
      <c r="D173" s="223">
        <v>144.24</v>
      </c>
      <c r="E173" s="223">
        <v>13.23</v>
      </c>
      <c r="F173" s="224">
        <v>3.036</v>
      </c>
    </row>
    <row r="174" spans="2:6">
      <c r="B174" s="222">
        <v>43229</v>
      </c>
      <c r="C174" s="223">
        <v>71.14</v>
      </c>
      <c r="D174" s="223">
        <v>142.61000000000001</v>
      </c>
      <c r="E174" s="223">
        <v>13.42</v>
      </c>
      <c r="F174" s="224">
        <v>3.0834999999999999</v>
      </c>
    </row>
    <row r="175" spans="2:6">
      <c r="B175" s="222">
        <v>43228</v>
      </c>
      <c r="C175" s="223">
        <v>69.06</v>
      </c>
      <c r="D175" s="223">
        <v>143</v>
      </c>
      <c r="E175" s="223">
        <v>14.71</v>
      </c>
      <c r="F175" s="224">
        <v>3.0534999999999997</v>
      </c>
    </row>
    <row r="176" spans="2:6">
      <c r="B176" s="222">
        <v>43227</v>
      </c>
      <c r="C176" s="223">
        <v>70.73</v>
      </c>
      <c r="D176" s="223">
        <v>143.22</v>
      </c>
      <c r="E176" s="223">
        <v>14.75</v>
      </c>
      <c r="F176" s="224">
        <v>3.0369999999999999</v>
      </c>
    </row>
    <row r="177" spans="2:6">
      <c r="B177" s="222">
        <v>43224</v>
      </c>
      <c r="C177" s="223">
        <v>69.72</v>
      </c>
      <c r="D177" s="223">
        <v>143.91</v>
      </c>
      <c r="E177" s="223">
        <v>14.77</v>
      </c>
      <c r="F177" s="224">
        <v>3.0369999999999999</v>
      </c>
    </row>
    <row r="178" spans="2:6">
      <c r="B178" s="222">
        <v>43223</v>
      </c>
      <c r="C178" s="223">
        <v>68.430000000000007</v>
      </c>
      <c r="D178" s="223">
        <v>141.99</v>
      </c>
      <c r="E178" s="223">
        <v>15.9</v>
      </c>
      <c r="F178" s="224">
        <v>3.0345</v>
      </c>
    </row>
    <row r="179" spans="2:6">
      <c r="B179" s="222">
        <v>43222</v>
      </c>
      <c r="C179" s="223">
        <v>67.930000000000007</v>
      </c>
      <c r="D179" s="223">
        <v>142.44999999999999</v>
      </c>
      <c r="E179" s="223">
        <v>15.97</v>
      </c>
      <c r="F179" s="224">
        <v>3.0564999999999998</v>
      </c>
    </row>
    <row r="180" spans="2:6">
      <c r="B180" s="222">
        <v>43221</v>
      </c>
      <c r="C180" s="223">
        <v>67.25</v>
      </c>
      <c r="D180" s="223">
        <v>145</v>
      </c>
      <c r="E180" s="223">
        <v>15.49</v>
      </c>
      <c r="F180" s="224">
        <v>3.0469999999999997</v>
      </c>
    </row>
    <row r="181" spans="2:6">
      <c r="B181" s="222">
        <v>43220</v>
      </c>
      <c r="C181" s="223">
        <v>68.569999999999993</v>
      </c>
      <c r="D181" s="223">
        <v>144.96</v>
      </c>
      <c r="E181" s="223">
        <v>15.93</v>
      </c>
      <c r="F181" s="224">
        <v>3.0389999999999997</v>
      </c>
    </row>
    <row r="182" spans="2:6">
      <c r="B182" s="222">
        <v>43217</v>
      </c>
      <c r="C182" s="223">
        <v>68.099999999999994</v>
      </c>
      <c r="D182" s="223">
        <v>146.47999999999999</v>
      </c>
      <c r="E182" s="223">
        <v>15.41</v>
      </c>
      <c r="F182" s="224">
        <v>3.0415000000000001</v>
      </c>
    </row>
    <row r="183" spans="2:6">
      <c r="B183" s="222">
        <v>43216</v>
      </c>
      <c r="C183" s="223">
        <v>68.19</v>
      </c>
      <c r="D183" s="223">
        <v>146.72</v>
      </c>
      <c r="E183" s="223">
        <v>16.239999999999998</v>
      </c>
      <c r="F183" s="224">
        <v>3.0735000000000001</v>
      </c>
    </row>
    <row r="184" spans="2:6">
      <c r="B184" s="222">
        <v>43215</v>
      </c>
      <c r="C184" s="223">
        <v>68.05</v>
      </c>
      <c r="D184" s="223">
        <v>145.94</v>
      </c>
      <c r="E184" s="223">
        <v>17.84</v>
      </c>
      <c r="F184" s="224">
        <v>3.1175000000000002</v>
      </c>
    </row>
    <row r="185" spans="2:6">
      <c r="B185" s="222">
        <v>43214</v>
      </c>
      <c r="C185" s="223">
        <v>67.7</v>
      </c>
      <c r="D185" s="223">
        <v>145.56</v>
      </c>
      <c r="E185" s="223">
        <v>18.02</v>
      </c>
      <c r="F185" s="224">
        <v>3.0914999999999999</v>
      </c>
    </row>
    <row r="186" spans="2:6">
      <c r="B186" s="222">
        <v>43213</v>
      </c>
      <c r="C186" s="223">
        <v>68.64</v>
      </c>
      <c r="D186" s="223">
        <v>145.86000000000001</v>
      </c>
      <c r="E186" s="223">
        <v>16.34</v>
      </c>
      <c r="F186" s="224">
        <v>3.0605000000000002</v>
      </c>
    </row>
    <row r="187" spans="2:6">
      <c r="B187" s="222">
        <v>43210</v>
      </c>
      <c r="C187" s="223">
        <v>68.38</v>
      </c>
      <c r="D187" s="223">
        <v>144.9</v>
      </c>
      <c r="E187" s="223">
        <v>16.88</v>
      </c>
      <c r="F187" s="224">
        <v>3.0534999999999997</v>
      </c>
    </row>
    <row r="188" spans="2:6">
      <c r="B188" s="222">
        <v>43209</v>
      </c>
      <c r="C188" s="223">
        <v>68.290000000000006</v>
      </c>
      <c r="D188" s="223">
        <v>147.69999999999999</v>
      </c>
      <c r="E188" s="223">
        <v>15.96</v>
      </c>
      <c r="F188" s="224">
        <v>3.0049999999999999</v>
      </c>
    </row>
    <row r="189" spans="2:6">
      <c r="B189" s="222">
        <v>43208</v>
      </c>
      <c r="C189" s="223">
        <v>68.47</v>
      </c>
      <c r="D189" s="223">
        <v>148.79</v>
      </c>
      <c r="E189" s="223">
        <v>15.6</v>
      </c>
      <c r="F189" s="224">
        <v>2.9675000000000002</v>
      </c>
    </row>
    <row r="190" spans="2:6">
      <c r="B190" s="222">
        <v>43207</v>
      </c>
      <c r="C190" s="223">
        <v>66.52</v>
      </c>
      <c r="D190" s="223">
        <v>160.91</v>
      </c>
      <c r="E190" s="223">
        <v>15.25</v>
      </c>
      <c r="F190" s="224">
        <v>2.9249999999999998</v>
      </c>
    </row>
    <row r="191" spans="2:6">
      <c r="B191" s="222">
        <v>43206</v>
      </c>
      <c r="C191" s="223">
        <v>66.22</v>
      </c>
      <c r="D191" s="223">
        <v>157.88999999999999</v>
      </c>
      <c r="E191" s="223">
        <v>16.559999999999999</v>
      </c>
      <c r="F191" s="224">
        <v>2.9264999999999999</v>
      </c>
    </row>
    <row r="192" spans="2:6">
      <c r="B192" s="222">
        <v>43203</v>
      </c>
      <c r="C192" s="223">
        <v>67.39</v>
      </c>
      <c r="D192" s="223">
        <v>156.71</v>
      </c>
      <c r="E192" s="223">
        <v>17.41</v>
      </c>
      <c r="F192" s="224">
        <v>2.9279999999999999</v>
      </c>
    </row>
    <row r="193" spans="2:6">
      <c r="B193" s="222">
        <v>43202</v>
      </c>
      <c r="C193" s="223">
        <v>67.069999999999993</v>
      </c>
      <c r="D193" s="223">
        <v>158.07</v>
      </c>
      <c r="E193" s="223">
        <v>18.489999999999998</v>
      </c>
      <c r="F193" s="224">
        <v>2.9405000000000001</v>
      </c>
    </row>
    <row r="194" spans="2:6">
      <c r="B194" s="222">
        <v>43201</v>
      </c>
      <c r="C194" s="223">
        <v>66.819999999999993</v>
      </c>
      <c r="D194" s="223">
        <v>155.36000000000001</v>
      </c>
      <c r="E194" s="223">
        <v>20.239999999999998</v>
      </c>
      <c r="F194" s="224">
        <v>2.8890000000000002</v>
      </c>
    </row>
    <row r="195" spans="2:6">
      <c r="B195" s="222">
        <v>43200</v>
      </c>
      <c r="C195" s="223">
        <v>65.510000000000005</v>
      </c>
      <c r="D195" s="223">
        <v>155.38999999999999</v>
      </c>
      <c r="E195" s="223">
        <v>20.47</v>
      </c>
      <c r="F195" s="224">
        <v>2.9119999999999999</v>
      </c>
    </row>
    <row r="196" spans="2:6">
      <c r="B196" s="222">
        <v>43199</v>
      </c>
      <c r="C196" s="223">
        <v>63.42</v>
      </c>
      <c r="D196" s="223">
        <v>152.69</v>
      </c>
      <c r="E196" s="223">
        <v>21.77</v>
      </c>
      <c r="F196" s="224">
        <v>2.8965000000000001</v>
      </c>
    </row>
    <row r="197" spans="2:6">
      <c r="B197" s="222">
        <v>43196</v>
      </c>
      <c r="C197" s="223">
        <v>62.06</v>
      </c>
      <c r="D197" s="223">
        <v>150.57</v>
      </c>
      <c r="E197" s="223">
        <v>21.49</v>
      </c>
      <c r="F197" s="224">
        <v>2.8965000000000001</v>
      </c>
    </row>
    <row r="198" spans="2:6">
      <c r="B198" s="222">
        <v>43195</v>
      </c>
      <c r="C198" s="223">
        <v>63.54</v>
      </c>
      <c r="D198" s="223">
        <v>154.03</v>
      </c>
      <c r="E198" s="223">
        <v>18.940000000000001</v>
      </c>
      <c r="F198" s="224">
        <v>2.9535</v>
      </c>
    </row>
    <row r="199" spans="2:6">
      <c r="B199" s="222">
        <v>43194</v>
      </c>
      <c r="C199" s="223">
        <v>63.37</v>
      </c>
      <c r="D199" s="223">
        <v>154.12</v>
      </c>
      <c r="E199" s="223">
        <v>20.059999999999999</v>
      </c>
      <c r="F199" s="224">
        <v>2.92</v>
      </c>
    </row>
    <row r="200" spans="2:6">
      <c r="B200" s="222">
        <v>43193</v>
      </c>
      <c r="C200" s="223">
        <v>63.51</v>
      </c>
      <c r="D200" s="223">
        <v>149.85</v>
      </c>
      <c r="E200" s="223">
        <v>21.1</v>
      </c>
      <c r="F200" s="224">
        <v>2.8935</v>
      </c>
    </row>
    <row r="201" spans="2:6">
      <c r="B201" s="222">
        <v>43192</v>
      </c>
      <c r="C201" s="223">
        <v>63.01</v>
      </c>
      <c r="D201" s="223">
        <v>150.07</v>
      </c>
      <c r="E201" s="223">
        <v>23.62</v>
      </c>
      <c r="F201" s="224">
        <v>2.847</v>
      </c>
    </row>
    <row r="202" spans="2:6">
      <c r="B202" s="222">
        <v>43189</v>
      </c>
      <c r="C202" s="223">
        <v>64.94</v>
      </c>
      <c r="D202" s="223">
        <v>153.43</v>
      </c>
      <c r="E202" s="223">
        <v>19.97</v>
      </c>
      <c r="F202" s="224">
        <v>2.8570000000000002</v>
      </c>
    </row>
    <row r="203" spans="2:6">
      <c r="B203" s="222">
        <v>43188</v>
      </c>
      <c r="C203" s="223">
        <v>64.94</v>
      </c>
      <c r="D203" s="223">
        <v>153.43</v>
      </c>
      <c r="E203" s="223">
        <v>19.97</v>
      </c>
      <c r="F203" s="224">
        <v>2.8570000000000002</v>
      </c>
    </row>
    <row r="204" spans="2:6">
      <c r="B204" s="222">
        <v>43187</v>
      </c>
      <c r="C204" s="223">
        <v>64.38</v>
      </c>
      <c r="D204" s="223">
        <v>152.52000000000001</v>
      </c>
      <c r="E204" s="223">
        <v>22.87</v>
      </c>
      <c r="F204" s="224">
        <v>2.9024999999999999</v>
      </c>
    </row>
    <row r="205" spans="2:6">
      <c r="B205" s="222">
        <v>43186</v>
      </c>
      <c r="C205" s="223">
        <v>65.25</v>
      </c>
      <c r="D205" s="223">
        <v>151.91</v>
      </c>
      <c r="E205" s="223">
        <v>22.5</v>
      </c>
      <c r="F205" s="224">
        <v>2.9024999999999999</v>
      </c>
    </row>
    <row r="206" spans="2:6">
      <c r="B206" s="222">
        <v>43185</v>
      </c>
      <c r="C206" s="223">
        <v>65.55</v>
      </c>
      <c r="D206" s="223">
        <v>153.37</v>
      </c>
      <c r="E206" s="223">
        <v>21.03</v>
      </c>
      <c r="F206" s="224">
        <v>2.9699999999999998</v>
      </c>
    </row>
    <row r="207" spans="2:6">
      <c r="B207" s="222">
        <v>43182</v>
      </c>
      <c r="C207" s="223">
        <v>65.88</v>
      </c>
      <c r="D207" s="223">
        <v>148.88999999999999</v>
      </c>
      <c r="E207" s="223">
        <v>24.87</v>
      </c>
      <c r="F207" s="224">
        <v>2.9379999999999997</v>
      </c>
    </row>
    <row r="208" spans="2:6">
      <c r="B208" s="222">
        <v>43181</v>
      </c>
      <c r="C208" s="223">
        <v>64.3</v>
      </c>
      <c r="D208" s="223">
        <v>152.09</v>
      </c>
      <c r="E208" s="223">
        <v>23.34</v>
      </c>
      <c r="F208" s="224">
        <v>2.944</v>
      </c>
    </row>
    <row r="209" spans="2:6">
      <c r="B209" s="222">
        <v>43180</v>
      </c>
      <c r="C209" s="223">
        <v>65.17</v>
      </c>
      <c r="D209" s="223">
        <v>156.69</v>
      </c>
      <c r="E209" s="223">
        <v>17.86</v>
      </c>
      <c r="F209" s="224">
        <v>3.0015000000000001</v>
      </c>
    </row>
    <row r="210" spans="2:6">
      <c r="B210" s="222">
        <v>43179</v>
      </c>
      <c r="C210" s="223">
        <v>63.4</v>
      </c>
      <c r="D210" s="223">
        <v>156.19999999999999</v>
      </c>
      <c r="E210" s="223">
        <v>18.2</v>
      </c>
      <c r="F210" s="224">
        <v>3.0135000000000001</v>
      </c>
    </row>
    <row r="211" spans="2:6">
      <c r="B211" s="222">
        <v>43178</v>
      </c>
      <c r="C211" s="223">
        <v>62.06</v>
      </c>
      <c r="D211" s="223">
        <v>157.35</v>
      </c>
      <c r="E211" s="223">
        <v>19.02</v>
      </c>
      <c r="F211" s="224">
        <v>2.9710000000000001</v>
      </c>
    </row>
    <row r="212" spans="2:6">
      <c r="B212" s="222">
        <v>43175</v>
      </c>
      <c r="C212" s="223">
        <v>62.34</v>
      </c>
      <c r="D212" s="223">
        <v>160.26</v>
      </c>
      <c r="E212" s="223">
        <v>15.8</v>
      </c>
      <c r="F212" s="224">
        <v>2.9615</v>
      </c>
    </row>
    <row r="213" spans="2:6">
      <c r="B213" s="222">
        <v>43174</v>
      </c>
      <c r="C213" s="223">
        <v>61.19</v>
      </c>
      <c r="D213" s="223">
        <v>159.61000000000001</v>
      </c>
      <c r="E213" s="223">
        <v>16.59</v>
      </c>
      <c r="F213" s="224">
        <v>2.944</v>
      </c>
    </row>
    <row r="214" spans="2:6">
      <c r="B214" s="222">
        <v>43173</v>
      </c>
      <c r="C214" s="223">
        <v>60.96</v>
      </c>
      <c r="D214" s="223">
        <v>158.12</v>
      </c>
      <c r="E214" s="223">
        <v>17.23</v>
      </c>
      <c r="F214" s="224">
        <v>2.9379999999999997</v>
      </c>
    </row>
    <row r="215" spans="2:6">
      <c r="B215" s="222">
        <v>43172</v>
      </c>
      <c r="C215" s="223">
        <v>60.71</v>
      </c>
      <c r="D215" s="223">
        <v>159.32</v>
      </c>
      <c r="E215" s="223">
        <v>16.350000000000001</v>
      </c>
      <c r="F215" s="224">
        <v>2.9710000000000001</v>
      </c>
    </row>
    <row r="216" spans="2:6">
      <c r="B216" s="222">
        <v>43171</v>
      </c>
      <c r="C216" s="223">
        <v>61.36</v>
      </c>
      <c r="D216" s="223">
        <v>160.26</v>
      </c>
      <c r="E216" s="223">
        <v>15.78</v>
      </c>
      <c r="F216" s="224">
        <v>2.9994999999999998</v>
      </c>
    </row>
    <row r="217" spans="2:6">
      <c r="B217" s="222">
        <v>43168</v>
      </c>
      <c r="C217" s="223">
        <v>62.04</v>
      </c>
      <c r="D217" s="223">
        <v>159.31</v>
      </c>
      <c r="E217" s="223">
        <v>14.64</v>
      </c>
      <c r="F217" s="224">
        <v>3.0265</v>
      </c>
    </row>
    <row r="218" spans="2:6">
      <c r="B218" s="222">
        <v>43167</v>
      </c>
      <c r="C218" s="223">
        <v>60.12</v>
      </c>
      <c r="D218" s="223">
        <v>156.21</v>
      </c>
      <c r="E218" s="223">
        <v>16.54</v>
      </c>
      <c r="F218" s="224">
        <v>2.99</v>
      </c>
    </row>
    <row r="219" spans="2:6">
      <c r="B219" s="222">
        <v>43166</v>
      </c>
      <c r="C219" s="223">
        <v>61.15</v>
      </c>
      <c r="D219" s="223">
        <v>158.32</v>
      </c>
      <c r="E219" s="223">
        <v>17.760000000000002</v>
      </c>
      <c r="F219" s="224">
        <v>3.0169999999999999</v>
      </c>
    </row>
    <row r="220" spans="2:6">
      <c r="B220" s="222">
        <v>43165</v>
      </c>
      <c r="C220" s="223">
        <v>62.6</v>
      </c>
      <c r="D220" s="223">
        <v>155.72</v>
      </c>
      <c r="E220" s="223">
        <v>18.36</v>
      </c>
      <c r="F220" s="224">
        <v>3.02</v>
      </c>
    </row>
    <row r="221" spans="2:6">
      <c r="B221" s="222">
        <v>43164</v>
      </c>
      <c r="C221" s="223">
        <v>62.57</v>
      </c>
      <c r="D221" s="223">
        <v>156.94999999999999</v>
      </c>
      <c r="E221" s="223">
        <v>18.73</v>
      </c>
      <c r="F221" s="224">
        <v>3.0179999999999998</v>
      </c>
    </row>
    <row r="222" spans="2:6">
      <c r="B222" s="222">
        <v>43161</v>
      </c>
      <c r="C222" s="223">
        <v>61.25</v>
      </c>
      <c r="D222" s="223">
        <v>154.49</v>
      </c>
      <c r="E222" s="223">
        <v>19.59</v>
      </c>
      <c r="F222" s="224">
        <v>3.0025000000000004</v>
      </c>
    </row>
    <row r="223" spans="2:6">
      <c r="B223" s="222">
        <v>43160</v>
      </c>
      <c r="C223" s="223">
        <v>60.99</v>
      </c>
      <c r="D223" s="223">
        <v>153.81</v>
      </c>
      <c r="E223" s="223">
        <v>22.47</v>
      </c>
      <c r="F223" s="224">
        <v>2.9465000000000003</v>
      </c>
    </row>
    <row r="224" spans="2:6">
      <c r="B224" s="222">
        <v>43159</v>
      </c>
      <c r="C224" s="223">
        <v>61.64</v>
      </c>
      <c r="D224" s="223">
        <v>155.83000000000001</v>
      </c>
      <c r="E224" s="223">
        <v>19.850000000000001</v>
      </c>
      <c r="F224" s="224">
        <v>2.9935</v>
      </c>
    </row>
    <row r="225" spans="2:6">
      <c r="B225" s="222">
        <v>43158</v>
      </c>
      <c r="C225" s="223">
        <v>63.01</v>
      </c>
      <c r="D225" s="223">
        <v>156.55000000000001</v>
      </c>
      <c r="E225" s="223">
        <v>18.59</v>
      </c>
      <c r="F225" s="224">
        <v>3.0270000000000001</v>
      </c>
    </row>
    <row r="226" spans="2:6">
      <c r="B226" s="222">
        <v>43157</v>
      </c>
      <c r="C226" s="223">
        <v>63.91</v>
      </c>
      <c r="D226" s="223">
        <v>158.58000000000001</v>
      </c>
      <c r="E226" s="223">
        <v>15.8</v>
      </c>
      <c r="F226" s="224">
        <v>3.008</v>
      </c>
    </row>
    <row r="227" spans="2:6">
      <c r="B227" s="222">
        <v>43154</v>
      </c>
      <c r="C227" s="223">
        <v>63.55</v>
      </c>
      <c r="D227" s="223">
        <v>155.52000000000001</v>
      </c>
      <c r="E227" s="223">
        <v>16.489999999999998</v>
      </c>
      <c r="F227" s="224">
        <v>3.0125000000000002</v>
      </c>
    </row>
    <row r="228" spans="2:6">
      <c r="B228" s="222">
        <v>43153</v>
      </c>
      <c r="C228" s="223">
        <v>62.77</v>
      </c>
      <c r="D228" s="223">
        <v>153.18</v>
      </c>
      <c r="E228" s="223">
        <v>18.72</v>
      </c>
      <c r="F228" s="224">
        <v>3.0644999999999998</v>
      </c>
    </row>
    <row r="229" spans="2:6">
      <c r="B229" s="222">
        <v>43152</v>
      </c>
      <c r="C229" s="223">
        <v>61.68</v>
      </c>
      <c r="D229" s="223">
        <v>153.96</v>
      </c>
      <c r="E229" s="223">
        <v>20.02</v>
      </c>
      <c r="F229" s="224">
        <v>3.0860000000000003</v>
      </c>
    </row>
    <row r="230" spans="2:6">
      <c r="B230" s="222">
        <v>43151</v>
      </c>
      <c r="C230" s="223">
        <v>61.9</v>
      </c>
      <c r="D230" s="223">
        <v>155.16</v>
      </c>
      <c r="E230" s="223">
        <v>20.6</v>
      </c>
      <c r="F230" s="224">
        <v>3.0215000000000001</v>
      </c>
    </row>
    <row r="231" spans="2:6">
      <c r="B231" s="222">
        <v>43150</v>
      </c>
      <c r="C231" s="223">
        <v>61.68</v>
      </c>
      <c r="D231" s="223">
        <v>156.18</v>
      </c>
      <c r="E231" s="223">
        <v>19.46</v>
      </c>
      <c r="F231" s="224">
        <v>3.004</v>
      </c>
    </row>
    <row r="232" spans="2:6">
      <c r="B232" s="222">
        <v>43147</v>
      </c>
      <c r="C232" s="223">
        <v>61.68</v>
      </c>
      <c r="D232" s="223">
        <v>156.18</v>
      </c>
      <c r="E232" s="223">
        <v>19.46</v>
      </c>
      <c r="F232" s="224">
        <v>3.004</v>
      </c>
    </row>
    <row r="233" spans="2:6">
      <c r="B233" s="222">
        <v>43146</v>
      </c>
      <c r="C233" s="223">
        <v>61.34</v>
      </c>
      <c r="D233" s="223">
        <v>156.01</v>
      </c>
      <c r="E233" s="223">
        <v>19.13</v>
      </c>
      <c r="F233" s="224">
        <v>3.0375000000000001</v>
      </c>
    </row>
    <row r="234" spans="2:6">
      <c r="B234" s="222">
        <v>43145</v>
      </c>
      <c r="C234" s="223">
        <v>60.6</v>
      </c>
      <c r="D234" s="223">
        <v>154.76</v>
      </c>
      <c r="E234" s="223">
        <v>19.260000000000002</v>
      </c>
      <c r="F234" s="224">
        <v>3.0329999999999999</v>
      </c>
    </row>
    <row r="235" spans="2:6">
      <c r="B235" s="222">
        <v>43144</v>
      </c>
      <c r="C235" s="223">
        <v>59.19</v>
      </c>
      <c r="D235" s="223">
        <v>150.75</v>
      </c>
      <c r="E235" s="223">
        <v>24.97</v>
      </c>
      <c r="F235" s="224">
        <v>2.9710000000000001</v>
      </c>
    </row>
    <row r="236" spans="2:6">
      <c r="B236" s="222">
        <v>43143</v>
      </c>
      <c r="C236" s="223">
        <v>59.29</v>
      </c>
      <c r="D236" s="223">
        <v>151.4</v>
      </c>
      <c r="E236" s="223">
        <v>25.61</v>
      </c>
      <c r="F236" s="224">
        <v>3.0015000000000001</v>
      </c>
    </row>
    <row r="237" spans="2:6">
      <c r="B237" s="222">
        <v>43140</v>
      </c>
      <c r="C237" s="223">
        <v>59.2</v>
      </c>
      <c r="D237" s="223">
        <v>149.51</v>
      </c>
      <c r="E237" s="223">
        <v>29.06</v>
      </c>
      <c r="F237" s="224">
        <v>3.0060000000000002</v>
      </c>
    </row>
    <row r="238" spans="2:6">
      <c r="B238" s="222">
        <v>43139</v>
      </c>
      <c r="C238" s="223">
        <v>61.15</v>
      </c>
      <c r="D238" s="223">
        <v>147.59</v>
      </c>
      <c r="E238" s="223">
        <v>33.46</v>
      </c>
      <c r="F238" s="224">
        <v>2.9775</v>
      </c>
    </row>
    <row r="239" spans="2:6">
      <c r="B239" s="222">
        <v>43138</v>
      </c>
      <c r="C239" s="223">
        <v>61.79</v>
      </c>
      <c r="D239" s="223">
        <v>153.85</v>
      </c>
      <c r="E239" s="223">
        <v>27.73</v>
      </c>
      <c r="F239" s="224">
        <v>2.976</v>
      </c>
    </row>
    <row r="240" spans="2:6">
      <c r="B240" s="222">
        <v>43137</v>
      </c>
      <c r="C240" s="223">
        <v>63.39</v>
      </c>
      <c r="D240" s="223">
        <v>155.34</v>
      </c>
      <c r="E240" s="223">
        <v>29.98</v>
      </c>
      <c r="F240" s="224">
        <v>2.9350000000000001</v>
      </c>
    </row>
    <row r="241" spans="2:6">
      <c r="B241" s="222">
        <v>43136</v>
      </c>
      <c r="C241" s="223">
        <v>64.150000000000006</v>
      </c>
      <c r="D241" s="223">
        <v>152.53</v>
      </c>
      <c r="E241" s="223">
        <v>37.32</v>
      </c>
      <c r="F241" s="224">
        <v>2.8574999999999999</v>
      </c>
    </row>
    <row r="242" spans="2:6">
      <c r="B242" s="222">
        <v>43133</v>
      </c>
      <c r="C242" s="223">
        <v>65.45</v>
      </c>
      <c r="D242" s="223">
        <v>159.03</v>
      </c>
      <c r="E242" s="223">
        <v>17.309999999999999</v>
      </c>
      <c r="F242" s="224">
        <v>2.9645000000000001</v>
      </c>
    </row>
    <row r="243" spans="2:6">
      <c r="B243" s="222">
        <v>43132</v>
      </c>
      <c r="C243" s="223">
        <v>65.8</v>
      </c>
      <c r="D243" s="223">
        <v>162.4</v>
      </c>
      <c r="E243" s="223">
        <v>13.47</v>
      </c>
      <c r="F243" s="224">
        <v>2.9079999999999999</v>
      </c>
    </row>
    <row r="244" spans="2:6">
      <c r="B244" s="222">
        <v>43131</v>
      </c>
      <c r="C244" s="223">
        <v>64.73</v>
      </c>
      <c r="D244" s="223">
        <v>163.69999999999999</v>
      </c>
      <c r="E244" s="223">
        <v>13.54</v>
      </c>
      <c r="F244" s="224">
        <v>2.8209999999999997</v>
      </c>
    </row>
    <row r="245" spans="2:6">
      <c r="B245" s="222">
        <v>43130</v>
      </c>
      <c r="C245" s="223">
        <v>64.5</v>
      </c>
      <c r="D245" s="223">
        <v>163.62</v>
      </c>
      <c r="E245" s="223">
        <v>14.79</v>
      </c>
      <c r="F245" s="224">
        <v>2.8460000000000001</v>
      </c>
    </row>
    <row r="246" spans="2:6">
      <c r="B246" s="222">
        <v>43129</v>
      </c>
      <c r="C246" s="223">
        <v>65.56</v>
      </c>
      <c r="D246" s="223">
        <v>166.8</v>
      </c>
      <c r="E246" s="223">
        <v>13.84</v>
      </c>
      <c r="F246" s="224">
        <v>2.819</v>
      </c>
    </row>
    <row r="247" spans="2:6">
      <c r="B247" s="222">
        <v>43126</v>
      </c>
      <c r="C247" s="223">
        <v>66.14</v>
      </c>
      <c r="D247" s="223">
        <v>167.34</v>
      </c>
      <c r="E247" s="223">
        <v>11.08</v>
      </c>
      <c r="F247" s="224">
        <v>2.7865000000000002</v>
      </c>
    </row>
    <row r="248" spans="2:6">
      <c r="B248" s="222">
        <v>43125</v>
      </c>
      <c r="C248" s="223">
        <v>65.510000000000005</v>
      </c>
      <c r="D248" s="223">
        <v>165.47</v>
      </c>
      <c r="E248" s="223">
        <v>11.58</v>
      </c>
      <c r="F248" s="224">
        <v>2.75</v>
      </c>
    </row>
    <row r="249" spans="2:6">
      <c r="B249" s="222">
        <v>43124</v>
      </c>
      <c r="C249" s="223">
        <v>65.61</v>
      </c>
      <c r="D249" s="223">
        <v>165.37</v>
      </c>
      <c r="E249" s="223">
        <v>11.47</v>
      </c>
      <c r="F249" s="224">
        <v>2.7880000000000003</v>
      </c>
    </row>
    <row r="250" spans="2:6">
      <c r="B250" s="222">
        <v>43123</v>
      </c>
      <c r="C250" s="223">
        <v>64.47</v>
      </c>
      <c r="D250" s="223">
        <v>166.25</v>
      </c>
      <c r="E250" s="223">
        <v>11.1</v>
      </c>
      <c r="F250" s="224">
        <v>2.7545000000000002</v>
      </c>
    </row>
    <row r="251" spans="2:6">
      <c r="B251" s="222">
        <v>43122</v>
      </c>
      <c r="C251" s="223">
        <v>63.49</v>
      </c>
      <c r="D251" s="223">
        <v>162.6</v>
      </c>
      <c r="E251" s="223">
        <v>11.03</v>
      </c>
      <c r="F251" s="224">
        <v>2.782</v>
      </c>
    </row>
    <row r="252" spans="2:6">
      <c r="B252" s="222">
        <v>43119</v>
      </c>
      <c r="C252" s="223">
        <v>63.37</v>
      </c>
      <c r="D252" s="223">
        <v>162.37</v>
      </c>
      <c r="E252" s="223">
        <v>11.27</v>
      </c>
      <c r="F252" s="224">
        <v>2.7970000000000002</v>
      </c>
    </row>
    <row r="253" spans="2:6">
      <c r="B253" s="222">
        <v>43118</v>
      </c>
      <c r="C253" s="223">
        <v>63.95</v>
      </c>
      <c r="D253" s="223">
        <v>169.12</v>
      </c>
      <c r="E253" s="223">
        <v>12.22</v>
      </c>
      <c r="F253" s="224">
        <v>2.7654999999999998</v>
      </c>
    </row>
    <row r="254" spans="2:6">
      <c r="B254" s="222">
        <v>43117</v>
      </c>
      <c r="C254" s="223">
        <v>63.97</v>
      </c>
      <c r="D254" s="223">
        <v>168.65</v>
      </c>
      <c r="E254" s="223">
        <v>11.91</v>
      </c>
      <c r="F254" s="224">
        <v>2.7240000000000002</v>
      </c>
    </row>
    <row r="255" spans="2:6">
      <c r="B255" s="222">
        <v>43116</v>
      </c>
      <c r="C255" s="223">
        <v>63.73</v>
      </c>
      <c r="D255" s="223">
        <v>163.85</v>
      </c>
      <c r="E255" s="223">
        <v>11.66</v>
      </c>
      <c r="F255" s="224">
        <v>2.6820000000000004</v>
      </c>
    </row>
    <row r="256" spans="2:6">
      <c r="B256" s="222">
        <v>43115</v>
      </c>
      <c r="C256" s="223">
        <v>64.3</v>
      </c>
      <c r="D256" s="223">
        <v>163.13999999999999</v>
      </c>
      <c r="E256" s="223">
        <v>10.16</v>
      </c>
      <c r="F256" s="224">
        <v>2.6985000000000001</v>
      </c>
    </row>
    <row r="257" spans="2:6">
      <c r="B257" s="222">
        <v>43112</v>
      </c>
      <c r="C257" s="223">
        <v>64.3</v>
      </c>
      <c r="D257" s="223">
        <v>163.13999999999999</v>
      </c>
      <c r="E257" s="223">
        <v>10.16</v>
      </c>
      <c r="F257" s="224">
        <v>2.6985000000000001</v>
      </c>
    </row>
    <row r="258" spans="2:6">
      <c r="B258" s="222">
        <v>43111</v>
      </c>
      <c r="C258" s="223">
        <v>63.8</v>
      </c>
      <c r="D258" s="223">
        <v>164.2</v>
      </c>
      <c r="E258" s="223">
        <v>9.8800000000000008</v>
      </c>
      <c r="F258" s="224">
        <v>2.7030000000000003</v>
      </c>
    </row>
    <row r="259" spans="2:6">
      <c r="B259" s="222">
        <v>43110</v>
      </c>
      <c r="C259" s="223">
        <v>63.57</v>
      </c>
      <c r="D259" s="223">
        <v>164.18</v>
      </c>
      <c r="E259" s="223">
        <v>9.82</v>
      </c>
      <c r="F259" s="224">
        <v>2.7284999999999999</v>
      </c>
    </row>
    <row r="260" spans="2:6">
      <c r="B260" s="222">
        <v>43109</v>
      </c>
      <c r="C260" s="223">
        <v>62.96</v>
      </c>
      <c r="D260" s="223">
        <v>163.83000000000001</v>
      </c>
      <c r="E260" s="223">
        <v>10.08</v>
      </c>
      <c r="F260" s="224">
        <v>2.7250000000000001</v>
      </c>
    </row>
    <row r="261" spans="2:6">
      <c r="B261" s="222">
        <v>43108</v>
      </c>
      <c r="C261" s="223">
        <v>61.73</v>
      </c>
      <c r="D261" s="223">
        <v>163.47</v>
      </c>
      <c r="E261" s="223">
        <v>9.52</v>
      </c>
      <c r="F261" s="224">
        <v>2.6465000000000001</v>
      </c>
    </row>
    <row r="262" spans="2:6">
      <c r="B262" s="222">
        <v>43105</v>
      </c>
      <c r="C262" s="223">
        <v>61.44</v>
      </c>
      <c r="D262" s="223">
        <v>162.49</v>
      </c>
      <c r="E262" s="223">
        <v>9.2200000000000006</v>
      </c>
      <c r="F262" s="224">
        <v>2.6440000000000001</v>
      </c>
    </row>
    <row r="263" spans="2:6">
      <c r="B263" s="222">
        <v>43104</v>
      </c>
      <c r="C263" s="223">
        <v>62.01</v>
      </c>
      <c r="D263" s="223">
        <v>161.69999999999999</v>
      </c>
      <c r="E263" s="223">
        <v>9.2200000000000006</v>
      </c>
      <c r="F263" s="224">
        <v>2.62</v>
      </c>
    </row>
    <row r="264" spans="2:6">
      <c r="B264" s="222">
        <v>43103</v>
      </c>
      <c r="C264" s="223">
        <v>61.63</v>
      </c>
      <c r="D264" s="223">
        <v>158.49</v>
      </c>
      <c r="E264" s="223">
        <v>9.15</v>
      </c>
      <c r="F264" s="224">
        <v>2.617</v>
      </c>
    </row>
    <row r="265" spans="2:6">
      <c r="B265" s="222">
        <v>43102</v>
      </c>
      <c r="C265" s="223">
        <v>60.37</v>
      </c>
      <c r="D265" s="223">
        <v>154.25</v>
      </c>
      <c r="E265" s="223">
        <v>9.77</v>
      </c>
      <c r="F265" s="224">
        <v>2.6390000000000002</v>
      </c>
    </row>
    <row r="266" spans="2:6">
      <c r="B266" s="222">
        <v>43101</v>
      </c>
      <c r="C266" s="223">
        <v>60.42</v>
      </c>
      <c r="D266" s="223">
        <v>153.41999999999999</v>
      </c>
      <c r="E266" s="223">
        <v>11.04</v>
      </c>
      <c r="F266" s="224">
        <v>2.5730000000000004</v>
      </c>
    </row>
    <row r="267" spans="2:6">
      <c r="B267" s="222">
        <v>43098</v>
      </c>
      <c r="C267" s="223">
        <v>60.42</v>
      </c>
      <c r="D267" s="223">
        <v>153.41999999999999</v>
      </c>
      <c r="E267" s="223">
        <v>11.04</v>
      </c>
      <c r="F267" s="224">
        <v>2.5730000000000004</v>
      </c>
    </row>
    <row r="268" spans="2:6">
      <c r="B268" s="222">
        <v>43097</v>
      </c>
      <c r="C268" s="223">
        <v>59.84</v>
      </c>
      <c r="D268" s="223">
        <v>154.04</v>
      </c>
      <c r="E268" s="223">
        <v>10.18</v>
      </c>
      <c r="F268" s="224">
        <v>2.5935000000000001</v>
      </c>
    </row>
    <row r="269" spans="2:6">
      <c r="B269" s="222">
        <v>43096</v>
      </c>
      <c r="C269" s="223">
        <v>59.64</v>
      </c>
      <c r="D269" s="223">
        <v>153.13</v>
      </c>
      <c r="E269" s="223">
        <v>10.47</v>
      </c>
      <c r="F269" s="224">
        <v>2.5789999999999997</v>
      </c>
    </row>
    <row r="270" spans="2:6">
      <c r="B270" s="222">
        <v>43095</v>
      </c>
      <c r="C270" s="223">
        <v>59.97</v>
      </c>
      <c r="D270" s="223">
        <v>152.83000000000001</v>
      </c>
      <c r="E270" s="223">
        <v>10.25</v>
      </c>
      <c r="F270" s="224">
        <v>2.6509999999999998</v>
      </c>
    </row>
    <row r="271" spans="2:6">
      <c r="B271" s="222">
        <v>43094</v>
      </c>
      <c r="C271" s="223">
        <v>58.47</v>
      </c>
      <c r="D271" s="223">
        <v>152.5</v>
      </c>
      <c r="E271" s="223">
        <v>9.9</v>
      </c>
      <c r="F271" s="224">
        <v>2.657</v>
      </c>
    </row>
    <row r="272" spans="2:6">
      <c r="B272" s="222">
        <v>43091</v>
      </c>
      <c r="C272" s="223">
        <v>58.47</v>
      </c>
      <c r="D272" s="223">
        <v>152.5</v>
      </c>
      <c r="E272" s="223">
        <v>9.9</v>
      </c>
      <c r="F272" s="224">
        <v>2.657</v>
      </c>
    </row>
    <row r="273" spans="2:6">
      <c r="B273" s="222">
        <v>43090</v>
      </c>
      <c r="C273" s="223">
        <v>58.36</v>
      </c>
      <c r="D273" s="223">
        <v>151.5</v>
      </c>
      <c r="E273" s="223">
        <v>9.6199999999999992</v>
      </c>
      <c r="F273" s="224">
        <v>2.6630000000000003</v>
      </c>
    </row>
    <row r="274" spans="2:6">
      <c r="B274" s="222">
        <v>43089</v>
      </c>
      <c r="C274" s="223">
        <v>58.09</v>
      </c>
      <c r="D274" s="223">
        <v>152.94999999999999</v>
      </c>
      <c r="E274" s="223">
        <v>9.7200000000000006</v>
      </c>
      <c r="F274" s="224">
        <v>2.6875</v>
      </c>
    </row>
    <row r="275" spans="2:6">
      <c r="B275" s="222">
        <v>43088</v>
      </c>
      <c r="C275" s="223">
        <v>57.46</v>
      </c>
      <c r="D275" s="223">
        <v>153.22999999999999</v>
      </c>
      <c r="E275" s="223">
        <v>10.029999999999999</v>
      </c>
      <c r="F275" s="224">
        <v>2.6429999999999998</v>
      </c>
    </row>
    <row r="276" spans="2:6">
      <c r="B276" s="222">
        <v>43087</v>
      </c>
      <c r="C276" s="223">
        <v>57.16</v>
      </c>
      <c r="D276" s="223">
        <v>153.33000000000001</v>
      </c>
      <c r="E276" s="223">
        <v>9.5299999999999994</v>
      </c>
      <c r="F276" s="224">
        <v>2.5680000000000001</v>
      </c>
    </row>
    <row r="277" spans="2:6">
      <c r="B277" s="222">
        <v>43084</v>
      </c>
      <c r="C277" s="223">
        <v>57.3</v>
      </c>
      <c r="D277" s="223">
        <v>152.5</v>
      </c>
      <c r="E277" s="223">
        <v>9.42</v>
      </c>
      <c r="F277" s="224">
        <v>2.5209999999999999</v>
      </c>
    </row>
    <row r="278" spans="2:6">
      <c r="B278" s="222">
        <v>43083</v>
      </c>
      <c r="C278" s="223">
        <v>57.04</v>
      </c>
      <c r="D278" s="223">
        <v>154</v>
      </c>
      <c r="E278" s="223">
        <v>10.49</v>
      </c>
      <c r="F278" s="224">
        <v>2.5285000000000002</v>
      </c>
    </row>
    <row r="279" spans="2:6">
      <c r="B279" s="222">
        <v>43082</v>
      </c>
      <c r="C279" s="223">
        <v>56.6</v>
      </c>
      <c r="D279" s="223">
        <v>153.91</v>
      </c>
      <c r="E279" s="223">
        <v>10.18</v>
      </c>
      <c r="F279" s="224">
        <v>2.5350000000000001</v>
      </c>
    </row>
    <row r="280" spans="2:6">
      <c r="B280" s="222">
        <v>43081</v>
      </c>
      <c r="C280" s="223">
        <v>57.14</v>
      </c>
      <c r="D280" s="223">
        <v>156.74</v>
      </c>
      <c r="E280" s="223">
        <v>9.92</v>
      </c>
      <c r="F280" s="224">
        <v>2.5895000000000001</v>
      </c>
    </row>
    <row r="281" spans="2:6">
      <c r="B281" s="222">
        <v>43080</v>
      </c>
      <c r="C281" s="223">
        <v>57.99</v>
      </c>
      <c r="D281" s="223">
        <v>155.41</v>
      </c>
      <c r="E281" s="223">
        <v>9.34</v>
      </c>
      <c r="F281" s="224">
        <v>2.5830000000000002</v>
      </c>
    </row>
    <row r="282" spans="2:6">
      <c r="B282" s="222">
        <v>43077</v>
      </c>
      <c r="C282" s="223">
        <v>57.36</v>
      </c>
      <c r="D282" s="223">
        <v>154.81</v>
      </c>
      <c r="E282" s="223">
        <v>9.58</v>
      </c>
      <c r="F282" s="224">
        <v>2.573</v>
      </c>
    </row>
    <row r="283" spans="2:6">
      <c r="B283" s="222">
        <v>43076</v>
      </c>
      <c r="C283" s="223">
        <v>56.69</v>
      </c>
      <c r="D283" s="223">
        <v>153.57</v>
      </c>
      <c r="E283" s="223">
        <v>10.16</v>
      </c>
      <c r="F283" s="224">
        <v>2.5629999999999997</v>
      </c>
    </row>
    <row r="284" spans="2:6">
      <c r="B284" s="222">
        <v>43075</v>
      </c>
      <c r="C284" s="223">
        <v>55.96</v>
      </c>
      <c r="D284" s="223">
        <v>154.1</v>
      </c>
      <c r="E284" s="223">
        <v>11.02</v>
      </c>
      <c r="F284" s="224">
        <v>2.5345</v>
      </c>
    </row>
    <row r="285" spans="2:6">
      <c r="B285" s="222">
        <v>43074</v>
      </c>
      <c r="C285" s="223">
        <v>57.62</v>
      </c>
      <c r="D285" s="223">
        <v>155.35</v>
      </c>
      <c r="E285" s="223">
        <v>11.33</v>
      </c>
      <c r="F285" s="224">
        <v>2.5419999999999998</v>
      </c>
    </row>
    <row r="286" spans="2:6">
      <c r="B286" s="222">
        <v>43073</v>
      </c>
      <c r="C286" s="223">
        <v>57.47</v>
      </c>
      <c r="D286" s="223">
        <v>156.46</v>
      </c>
      <c r="E286" s="223">
        <v>11.68</v>
      </c>
      <c r="F286" s="224">
        <v>2.569</v>
      </c>
    </row>
    <row r="287" spans="2:6">
      <c r="B287" s="222">
        <v>43070</v>
      </c>
      <c r="C287" s="223">
        <v>58.36</v>
      </c>
      <c r="D287" s="223">
        <v>154.76</v>
      </c>
      <c r="E287" s="223">
        <v>11.43</v>
      </c>
      <c r="F287" s="224">
        <v>2.5620000000000003</v>
      </c>
    </row>
    <row r="288" spans="2:6">
      <c r="B288" s="222">
        <v>43069</v>
      </c>
      <c r="C288" s="223">
        <v>57.4</v>
      </c>
      <c r="D288" s="223">
        <v>153.97</v>
      </c>
      <c r="E288" s="223">
        <v>11.28</v>
      </c>
      <c r="F288" s="224">
        <v>2.6194999999999999</v>
      </c>
    </row>
    <row r="289" spans="2:6">
      <c r="B289" s="222">
        <v>43068</v>
      </c>
      <c r="C289" s="223">
        <v>57.3</v>
      </c>
      <c r="D289" s="223">
        <v>153.55000000000001</v>
      </c>
      <c r="E289" s="223">
        <v>10.7</v>
      </c>
      <c r="F289" s="224">
        <v>2.6070000000000002</v>
      </c>
    </row>
    <row r="290" spans="2:6">
      <c r="B290" s="222">
        <v>43067</v>
      </c>
      <c r="C290" s="223">
        <v>57.99</v>
      </c>
      <c r="D290" s="223">
        <v>152.47</v>
      </c>
      <c r="E290" s="223">
        <v>10.029999999999999</v>
      </c>
      <c r="F290" s="224">
        <v>2.544</v>
      </c>
    </row>
    <row r="291" spans="2:6">
      <c r="B291" s="222">
        <v>43066</v>
      </c>
      <c r="C291" s="223">
        <v>58.11</v>
      </c>
      <c r="D291" s="223">
        <v>151.97999999999999</v>
      </c>
      <c r="E291" s="223">
        <v>9.8699999999999992</v>
      </c>
      <c r="F291" s="224">
        <v>2.5484999999999998</v>
      </c>
    </row>
    <row r="292" spans="2:6">
      <c r="B292" s="222">
        <v>43063</v>
      </c>
      <c r="C292" s="223">
        <v>58.95</v>
      </c>
      <c r="D292" s="223">
        <v>151.84</v>
      </c>
      <c r="E292" s="223">
        <v>9.67</v>
      </c>
      <c r="F292" s="224">
        <v>2.5540000000000003</v>
      </c>
    </row>
    <row r="293" spans="2:6">
      <c r="B293" s="222">
        <v>43062</v>
      </c>
      <c r="C293" s="223">
        <v>58.02</v>
      </c>
      <c r="D293" s="223">
        <v>151.77000000000001</v>
      </c>
      <c r="E293" s="223">
        <v>9.8800000000000008</v>
      </c>
      <c r="F293" s="224">
        <v>2.5300000000000002</v>
      </c>
    </row>
    <row r="294" spans="2:6">
      <c r="B294" s="222">
        <v>43061</v>
      </c>
      <c r="C294" s="223">
        <v>58.02</v>
      </c>
      <c r="D294" s="223">
        <v>151.77000000000001</v>
      </c>
      <c r="E294" s="223">
        <v>9.8800000000000008</v>
      </c>
      <c r="F294" s="224">
        <v>2.5300000000000002</v>
      </c>
    </row>
    <row r="295" spans="2:6">
      <c r="B295" s="222">
        <v>43060</v>
      </c>
      <c r="C295" s="223">
        <v>56.83</v>
      </c>
      <c r="D295" s="223">
        <v>151.94999999999999</v>
      </c>
      <c r="E295" s="223">
        <v>9.73</v>
      </c>
      <c r="F295" s="224">
        <v>2.5575000000000001</v>
      </c>
    </row>
    <row r="296" spans="2:6">
      <c r="B296" s="222">
        <v>43059</v>
      </c>
      <c r="C296" s="223">
        <v>56.09</v>
      </c>
      <c r="D296" s="223">
        <v>150.51</v>
      </c>
      <c r="E296" s="223">
        <v>10.65</v>
      </c>
      <c r="F296" s="224">
        <v>2.5739999999999998</v>
      </c>
    </row>
    <row r="297" spans="2:6">
      <c r="B297" s="222">
        <v>43056</v>
      </c>
      <c r="C297" s="223">
        <v>56.55</v>
      </c>
      <c r="D297" s="223">
        <v>148.97</v>
      </c>
      <c r="E297" s="223">
        <v>11.43</v>
      </c>
      <c r="F297" s="224">
        <v>2.5609999999999999</v>
      </c>
    </row>
    <row r="298" spans="2:6">
      <c r="B298" s="222">
        <v>43055</v>
      </c>
      <c r="C298" s="223">
        <v>55.14</v>
      </c>
      <c r="D298" s="223">
        <v>149.12</v>
      </c>
      <c r="E298" s="223">
        <v>11.76</v>
      </c>
      <c r="F298" s="224">
        <v>2.6014999999999997</v>
      </c>
    </row>
    <row r="299" spans="2:6">
      <c r="B299" s="222">
        <v>43054</v>
      </c>
      <c r="C299" s="223">
        <v>55.33</v>
      </c>
      <c r="D299" s="223">
        <v>147.1</v>
      </c>
      <c r="E299" s="223">
        <v>13.13</v>
      </c>
      <c r="F299" s="224">
        <v>2.544</v>
      </c>
    </row>
    <row r="300" spans="2:6">
      <c r="B300" s="222">
        <v>43053</v>
      </c>
      <c r="C300" s="223">
        <v>55.7</v>
      </c>
      <c r="D300" s="223">
        <v>148.88999999999999</v>
      </c>
      <c r="E300" s="223">
        <v>11.59</v>
      </c>
      <c r="F300" s="224">
        <v>2.6015000000000001</v>
      </c>
    </row>
    <row r="301" spans="2:6">
      <c r="B301" s="222">
        <v>43052</v>
      </c>
      <c r="C301" s="223">
        <v>56.76</v>
      </c>
      <c r="D301" s="223">
        <v>148.4</v>
      </c>
      <c r="E301" s="223">
        <v>11.5</v>
      </c>
      <c r="F301" s="224">
        <v>2.6385000000000001</v>
      </c>
    </row>
    <row r="302" spans="2:6">
      <c r="B302" s="222">
        <v>43049</v>
      </c>
      <c r="C302" s="223">
        <v>56.74</v>
      </c>
      <c r="D302" s="223">
        <v>149.16</v>
      </c>
      <c r="E302" s="223">
        <v>11.29</v>
      </c>
      <c r="F302" s="224">
        <v>2.6395</v>
      </c>
    </row>
    <row r="303" spans="2:6">
      <c r="B303" s="222">
        <v>43048</v>
      </c>
      <c r="C303" s="223">
        <v>57.17</v>
      </c>
      <c r="D303" s="223">
        <v>150.30000000000001</v>
      </c>
      <c r="E303" s="223">
        <v>10.5</v>
      </c>
      <c r="F303" s="224">
        <v>2.5789999999999997</v>
      </c>
    </row>
    <row r="304" spans="2:6">
      <c r="B304" s="222">
        <v>43047</v>
      </c>
      <c r="C304" s="223">
        <v>56.81</v>
      </c>
      <c r="D304" s="223">
        <v>151.57</v>
      </c>
      <c r="E304" s="223">
        <v>9.7799999999999994</v>
      </c>
      <c r="F304" s="224">
        <v>2.5634999999999999</v>
      </c>
    </row>
    <row r="305" spans="2:6">
      <c r="B305" s="222">
        <v>43046</v>
      </c>
      <c r="C305" s="223">
        <v>57.2</v>
      </c>
      <c r="D305" s="223">
        <v>151.35</v>
      </c>
      <c r="E305" s="223">
        <v>9.89</v>
      </c>
      <c r="F305" s="224">
        <v>2.5465</v>
      </c>
    </row>
    <row r="306" spans="2:6">
      <c r="B306" s="222">
        <v>43045</v>
      </c>
      <c r="C306" s="223">
        <v>57.35</v>
      </c>
      <c r="D306" s="223">
        <v>150.84</v>
      </c>
      <c r="E306" s="223">
        <v>9.4</v>
      </c>
      <c r="F306" s="224">
        <v>2.556</v>
      </c>
    </row>
    <row r="307" spans="2:6">
      <c r="B307" s="222">
        <v>43042</v>
      </c>
      <c r="C307" s="223">
        <v>55.64</v>
      </c>
      <c r="D307" s="223">
        <v>151.58000000000001</v>
      </c>
      <c r="E307" s="223">
        <v>9.14</v>
      </c>
      <c r="F307" s="224">
        <v>2.5735000000000001</v>
      </c>
    </row>
    <row r="308" spans="2:6">
      <c r="B308" s="222">
        <v>43041</v>
      </c>
      <c r="C308" s="223">
        <v>54.54</v>
      </c>
      <c r="D308" s="223">
        <v>153.35</v>
      </c>
      <c r="E308" s="223">
        <v>9.93</v>
      </c>
      <c r="F308" s="224">
        <v>2.5860000000000003</v>
      </c>
    </row>
    <row r="309" spans="2:6">
      <c r="B309" s="222">
        <v>43040</v>
      </c>
      <c r="C309" s="223">
        <v>54.3</v>
      </c>
      <c r="D309" s="223">
        <v>154.03</v>
      </c>
      <c r="E309" s="223">
        <v>10.199999999999999</v>
      </c>
      <c r="F309" s="224">
        <v>2.6154999999999999</v>
      </c>
    </row>
    <row r="310" spans="2:6">
      <c r="B310" s="222">
        <v>43039</v>
      </c>
      <c r="C310" s="223">
        <v>54.38</v>
      </c>
      <c r="D310" s="223">
        <v>154.06</v>
      </c>
      <c r="E310" s="223">
        <v>10.18</v>
      </c>
      <c r="F310" s="224">
        <v>2.63</v>
      </c>
    </row>
    <row r="311" spans="2:6">
      <c r="B311" s="222">
        <v>43038</v>
      </c>
      <c r="C311" s="223">
        <v>54.15</v>
      </c>
      <c r="D311" s="223">
        <v>154.36000000000001</v>
      </c>
      <c r="E311" s="223">
        <v>10.5</v>
      </c>
      <c r="F311" s="224">
        <v>2.625</v>
      </c>
    </row>
    <row r="312" spans="2:6">
      <c r="B312" s="222">
        <v>43035</v>
      </c>
      <c r="C312" s="223">
        <v>53.9</v>
      </c>
      <c r="D312" s="223">
        <v>153.68</v>
      </c>
      <c r="E312" s="223">
        <v>9.8000000000000007</v>
      </c>
      <c r="F312" s="224">
        <v>2.6625000000000001</v>
      </c>
    </row>
    <row r="313" spans="2:6">
      <c r="B313" s="222">
        <v>43034</v>
      </c>
      <c r="C313" s="223">
        <v>52.64</v>
      </c>
      <c r="D313" s="223">
        <v>153.6</v>
      </c>
      <c r="E313" s="223">
        <v>11.3</v>
      </c>
      <c r="F313" s="224">
        <v>2.7170000000000001</v>
      </c>
    </row>
    <row r="314" spans="2:6">
      <c r="B314" s="222">
        <v>43033</v>
      </c>
      <c r="C314" s="223">
        <v>52.18</v>
      </c>
      <c r="D314" s="223">
        <v>153.5</v>
      </c>
      <c r="E314" s="223">
        <v>11.23</v>
      </c>
      <c r="F314" s="224">
        <v>2.6869999999999998</v>
      </c>
    </row>
    <row r="315" spans="2:6">
      <c r="B315" s="222">
        <v>43032</v>
      </c>
      <c r="C315" s="223">
        <v>52.47</v>
      </c>
      <c r="D315" s="223">
        <v>155.88</v>
      </c>
      <c r="E315" s="223">
        <v>11.16</v>
      </c>
      <c r="F315" s="224">
        <v>2.677</v>
      </c>
    </row>
    <row r="316" spans="2:6">
      <c r="B316" s="222">
        <v>43031</v>
      </c>
      <c r="C316" s="223">
        <v>51.9</v>
      </c>
      <c r="D316" s="223">
        <v>159.55000000000001</v>
      </c>
      <c r="E316" s="223">
        <v>11.07</v>
      </c>
      <c r="F316" s="224">
        <v>2.6254999999999997</v>
      </c>
    </row>
    <row r="317" spans="2:6">
      <c r="B317" s="222">
        <v>43028</v>
      </c>
      <c r="C317" s="223">
        <v>51.47</v>
      </c>
      <c r="D317" s="223">
        <v>162.07</v>
      </c>
      <c r="E317" s="223">
        <v>9.9700000000000006</v>
      </c>
      <c r="F317" s="224">
        <v>2.6414999999999997</v>
      </c>
    </row>
    <row r="318" spans="2:6">
      <c r="B318" s="222">
        <v>43027</v>
      </c>
      <c r="C318" s="223">
        <v>51.29</v>
      </c>
      <c r="D318" s="223">
        <v>160.9</v>
      </c>
      <c r="E318" s="223">
        <v>10.050000000000001</v>
      </c>
      <c r="F318" s="224">
        <v>2.5779999999999998</v>
      </c>
    </row>
    <row r="319" spans="2:6">
      <c r="B319" s="222">
        <v>43026</v>
      </c>
      <c r="C319" s="223">
        <v>52.04</v>
      </c>
      <c r="D319" s="223">
        <v>159.53</v>
      </c>
      <c r="E319" s="223">
        <v>10.07</v>
      </c>
      <c r="F319" s="224">
        <v>2.6020000000000003</v>
      </c>
    </row>
    <row r="320" spans="2:6">
      <c r="B320" s="222">
        <v>43025</v>
      </c>
      <c r="C320" s="223">
        <v>51.88</v>
      </c>
      <c r="D320" s="223">
        <v>146.54</v>
      </c>
      <c r="E320" s="223">
        <v>10.31</v>
      </c>
      <c r="F320" s="224">
        <v>2.552</v>
      </c>
    </row>
    <row r="321" spans="2:6">
      <c r="B321" s="222">
        <v>43024</v>
      </c>
      <c r="C321" s="223">
        <v>51.87</v>
      </c>
      <c r="D321" s="223">
        <v>146.83000000000001</v>
      </c>
      <c r="E321" s="223">
        <v>9.91</v>
      </c>
      <c r="F321" s="224">
        <v>2.5634999999999999</v>
      </c>
    </row>
    <row r="322" spans="2:6">
      <c r="B322" s="222">
        <v>43021</v>
      </c>
      <c r="C322" s="223">
        <v>51.45</v>
      </c>
      <c r="D322" s="223">
        <v>147.1</v>
      </c>
      <c r="E322" s="223">
        <v>9.61</v>
      </c>
      <c r="F322" s="224">
        <v>2.54</v>
      </c>
    </row>
    <row r="323" spans="2:6">
      <c r="B323" s="222">
        <v>43020</v>
      </c>
      <c r="C323" s="223">
        <v>50.6</v>
      </c>
      <c r="D323" s="223">
        <v>147.03</v>
      </c>
      <c r="E323" s="223">
        <v>9.91</v>
      </c>
      <c r="F323" s="224">
        <v>2.5830000000000002</v>
      </c>
    </row>
    <row r="324" spans="2:6">
      <c r="B324" s="222">
        <v>43019</v>
      </c>
      <c r="C324" s="223">
        <v>51.3</v>
      </c>
      <c r="D324" s="223">
        <v>147.62</v>
      </c>
      <c r="E324" s="223">
        <v>9.85</v>
      </c>
      <c r="F324" s="224">
        <v>2.6160000000000001</v>
      </c>
    </row>
    <row r="325" spans="2:6">
      <c r="B325" s="222">
        <v>43018</v>
      </c>
      <c r="C325" s="223">
        <v>50.92</v>
      </c>
      <c r="D325" s="223">
        <v>148.5</v>
      </c>
      <c r="E325" s="223">
        <v>10.08</v>
      </c>
      <c r="F325" s="224">
        <v>2.629</v>
      </c>
    </row>
    <row r="326" spans="2:6">
      <c r="B326" s="222">
        <v>43017</v>
      </c>
      <c r="C326" s="223">
        <v>49.58</v>
      </c>
      <c r="D326" s="223">
        <v>147.38999999999999</v>
      </c>
      <c r="E326" s="223">
        <v>10.33</v>
      </c>
      <c r="F326" s="224">
        <v>2.6269999999999998</v>
      </c>
    </row>
    <row r="327" spans="2:6">
      <c r="B327" s="222">
        <v>43014</v>
      </c>
      <c r="C327" s="223">
        <v>49.29</v>
      </c>
      <c r="D327" s="223">
        <v>146.47999999999999</v>
      </c>
      <c r="E327" s="223">
        <v>9.65</v>
      </c>
      <c r="F327" s="224">
        <v>2.6269999999999998</v>
      </c>
    </row>
    <row r="328" spans="2:6">
      <c r="B328" s="222">
        <v>43013</v>
      </c>
      <c r="C328" s="223">
        <v>50.79</v>
      </c>
      <c r="D328" s="223">
        <v>146.72</v>
      </c>
      <c r="E328" s="223">
        <v>9.19</v>
      </c>
      <c r="F328" s="224">
        <v>2.62</v>
      </c>
    </row>
    <row r="329" spans="2:6">
      <c r="B329" s="222">
        <v>43012</v>
      </c>
      <c r="C329" s="223">
        <v>49.98</v>
      </c>
      <c r="D329" s="223">
        <v>146.47999999999999</v>
      </c>
      <c r="E329" s="223">
        <v>9.6300000000000008</v>
      </c>
      <c r="F329" s="224">
        <v>2.5949999999999998</v>
      </c>
    </row>
    <row r="330" spans="2:6">
      <c r="B330" s="222">
        <v>43011</v>
      </c>
      <c r="C330" s="223">
        <v>50.42</v>
      </c>
      <c r="D330" s="223">
        <v>146.78</v>
      </c>
      <c r="E330" s="223">
        <v>9.51</v>
      </c>
      <c r="F330" s="224">
        <v>2.5945</v>
      </c>
    </row>
    <row r="331" spans="2:6">
      <c r="B331" s="222">
        <v>43010</v>
      </c>
      <c r="C331" s="223">
        <v>50.58</v>
      </c>
      <c r="D331" s="223">
        <v>146.66</v>
      </c>
      <c r="E331" s="223">
        <v>9.4499999999999993</v>
      </c>
      <c r="F331" s="224">
        <v>2.6080000000000001</v>
      </c>
    </row>
    <row r="332" spans="2:6">
      <c r="B332" s="222">
        <v>43007</v>
      </c>
      <c r="C332" s="223">
        <v>51.67</v>
      </c>
      <c r="D332" s="223">
        <v>145.08000000000001</v>
      </c>
      <c r="E332" s="223">
        <v>9.51</v>
      </c>
      <c r="F332" s="224">
        <v>2.597</v>
      </c>
    </row>
    <row r="333" spans="2:6">
      <c r="B333" s="222">
        <v>43006</v>
      </c>
      <c r="C333" s="223">
        <v>51.56</v>
      </c>
      <c r="D333" s="223">
        <v>145.66</v>
      </c>
      <c r="E333" s="223">
        <v>9.5500000000000007</v>
      </c>
      <c r="F333" s="224">
        <v>2.5905</v>
      </c>
    </row>
    <row r="334" spans="2:6">
      <c r="B334" s="222">
        <v>43005</v>
      </c>
      <c r="C334" s="223">
        <v>52.14</v>
      </c>
      <c r="D334" s="223">
        <v>145.66</v>
      </c>
      <c r="E334" s="223">
        <v>9.8699999999999992</v>
      </c>
      <c r="F334" s="224">
        <v>2.5869999999999997</v>
      </c>
    </row>
    <row r="335" spans="2:6">
      <c r="B335" s="222">
        <v>43004</v>
      </c>
      <c r="C335" s="223">
        <v>51.88</v>
      </c>
      <c r="D335" s="223">
        <v>146.56</v>
      </c>
      <c r="E335" s="223">
        <v>10.17</v>
      </c>
      <c r="F335" s="224">
        <v>2.5060000000000002</v>
      </c>
    </row>
    <row r="336" spans="2:6">
      <c r="B336" s="222">
        <v>43003</v>
      </c>
      <c r="C336" s="223">
        <v>52.22</v>
      </c>
      <c r="D336" s="223">
        <v>145.87</v>
      </c>
      <c r="E336" s="223">
        <v>10.210000000000001</v>
      </c>
      <c r="F336" s="224">
        <v>2.4915000000000003</v>
      </c>
    </row>
    <row r="337" spans="2:6">
      <c r="B337" s="222">
        <v>43000</v>
      </c>
      <c r="C337" s="223">
        <v>50.66</v>
      </c>
      <c r="D337" s="223">
        <v>145.13</v>
      </c>
      <c r="E337" s="223">
        <v>9.59</v>
      </c>
      <c r="F337" s="224">
        <v>2.5155000000000003</v>
      </c>
    </row>
    <row r="338" spans="2:6">
      <c r="B338" s="222">
        <v>42999</v>
      </c>
      <c r="C338" s="223">
        <v>50.55</v>
      </c>
      <c r="D338" s="223">
        <v>145.26</v>
      </c>
      <c r="E338" s="223">
        <v>9.67</v>
      </c>
      <c r="F338" s="224">
        <v>2.5410000000000004</v>
      </c>
    </row>
    <row r="339" spans="2:6">
      <c r="B339" s="222">
        <v>42998</v>
      </c>
      <c r="C339" s="223">
        <v>50.41</v>
      </c>
      <c r="D339" s="223">
        <v>145.88</v>
      </c>
      <c r="E339" s="223">
        <v>9.7799999999999994</v>
      </c>
      <c r="F339" s="224">
        <v>2.5385</v>
      </c>
    </row>
    <row r="340" spans="2:6">
      <c r="B340" s="222">
        <v>42997</v>
      </c>
      <c r="C340" s="223">
        <v>49.48</v>
      </c>
      <c r="D340" s="223">
        <v>144.38999999999999</v>
      </c>
      <c r="E340" s="223">
        <v>10.18</v>
      </c>
      <c r="F340" s="224">
        <v>2.5310000000000001</v>
      </c>
    </row>
    <row r="341" spans="2:6">
      <c r="B341" s="222">
        <v>42996</v>
      </c>
      <c r="C341" s="223">
        <v>49.91</v>
      </c>
      <c r="D341" s="223">
        <v>144.55000000000001</v>
      </c>
      <c r="E341" s="223">
        <v>10.15</v>
      </c>
      <c r="F341" s="224">
        <v>2.5145</v>
      </c>
    </row>
    <row r="342" spans="2:6">
      <c r="B342" s="222">
        <v>42993</v>
      </c>
      <c r="C342" s="223">
        <v>49.89</v>
      </c>
      <c r="D342" s="223">
        <v>144.82</v>
      </c>
      <c r="E342" s="223">
        <v>10.17</v>
      </c>
      <c r="F342" s="224">
        <v>2.4864999999999999</v>
      </c>
    </row>
    <row r="343" spans="2:6">
      <c r="B343" s="222">
        <v>42992</v>
      </c>
      <c r="C343" s="223">
        <v>49.89</v>
      </c>
      <c r="D343" s="223">
        <v>145.54</v>
      </c>
      <c r="E343" s="223">
        <v>10.44</v>
      </c>
      <c r="F343" s="224">
        <v>2.4764999999999997</v>
      </c>
    </row>
    <row r="344" spans="2:6">
      <c r="B344" s="222">
        <v>42991</v>
      </c>
      <c r="C344" s="223">
        <v>49.3</v>
      </c>
      <c r="D344" s="223">
        <v>145.99</v>
      </c>
      <c r="E344" s="223">
        <v>10.5</v>
      </c>
      <c r="F344" s="224">
        <v>2.488</v>
      </c>
    </row>
    <row r="345" spans="2:6">
      <c r="B345" s="222">
        <v>42990</v>
      </c>
      <c r="C345" s="223">
        <v>48.23</v>
      </c>
      <c r="D345" s="223">
        <v>145.76</v>
      </c>
      <c r="E345" s="223">
        <v>10.58</v>
      </c>
      <c r="F345" s="224">
        <v>2.4700000000000002</v>
      </c>
    </row>
    <row r="346" spans="2:6">
      <c r="B346" s="222">
        <v>42989</v>
      </c>
      <c r="C346" s="223">
        <v>48.07</v>
      </c>
      <c r="D346" s="223">
        <v>144.86000000000001</v>
      </c>
      <c r="E346" s="223">
        <v>10.73</v>
      </c>
      <c r="F346" s="224">
        <v>2.4375</v>
      </c>
    </row>
    <row r="347" spans="2:6">
      <c r="B347" s="222">
        <v>42986</v>
      </c>
      <c r="C347" s="223">
        <v>47.48</v>
      </c>
      <c r="D347" s="223">
        <v>142.44999999999999</v>
      </c>
      <c r="E347" s="223">
        <v>12.12</v>
      </c>
      <c r="F347" s="224">
        <v>2.3609999999999998</v>
      </c>
    </row>
    <row r="348" spans="2:6">
      <c r="B348" s="222">
        <v>42985</v>
      </c>
      <c r="C348" s="223">
        <v>49.09</v>
      </c>
      <c r="D348" s="223">
        <v>142.9</v>
      </c>
      <c r="E348" s="223">
        <v>11.55</v>
      </c>
      <c r="F348" s="224">
        <v>2.3490000000000002</v>
      </c>
    </row>
    <row r="349" spans="2:6">
      <c r="B349" s="222">
        <v>42984</v>
      </c>
      <c r="C349" s="223">
        <v>49.16</v>
      </c>
      <c r="D349" s="223">
        <v>143.82</v>
      </c>
      <c r="E349" s="223">
        <v>11.63</v>
      </c>
      <c r="F349" s="224">
        <v>2.4139999999999997</v>
      </c>
    </row>
    <row r="350" spans="2:6">
      <c r="B350" s="222">
        <v>42983</v>
      </c>
      <c r="C350" s="223">
        <v>48.66</v>
      </c>
      <c r="D350" s="223">
        <v>143.04</v>
      </c>
      <c r="E350" s="223">
        <v>12.23</v>
      </c>
      <c r="F350" s="224">
        <v>2.3704999999999998</v>
      </c>
    </row>
    <row r="351" spans="2:6">
      <c r="B351" s="222">
        <v>42982</v>
      </c>
      <c r="C351" s="223">
        <v>47.29</v>
      </c>
      <c r="D351" s="223">
        <v>144.08000000000001</v>
      </c>
      <c r="E351" s="223">
        <v>10.130000000000001</v>
      </c>
      <c r="F351" s="224">
        <v>2.4725000000000001</v>
      </c>
    </row>
    <row r="352" spans="2:6">
      <c r="B352" s="222">
        <v>42979</v>
      </c>
      <c r="C352" s="223">
        <v>47.29</v>
      </c>
      <c r="D352" s="223">
        <v>144.08000000000001</v>
      </c>
      <c r="E352" s="223">
        <v>10.130000000000001</v>
      </c>
      <c r="F352" s="224">
        <v>2.4725000000000001</v>
      </c>
    </row>
    <row r="353" spans="2:6">
      <c r="B353" s="222">
        <v>42978</v>
      </c>
      <c r="C353" s="223">
        <v>47.23</v>
      </c>
      <c r="D353" s="223">
        <v>143.03</v>
      </c>
      <c r="E353" s="223">
        <v>10.59</v>
      </c>
      <c r="F353" s="224">
        <v>2.4224999999999999</v>
      </c>
    </row>
    <row r="354" spans="2:6">
      <c r="B354" s="222">
        <v>42977</v>
      </c>
      <c r="C354" s="223">
        <v>45.96</v>
      </c>
      <c r="D354" s="223">
        <v>142.56</v>
      </c>
      <c r="E354" s="223">
        <v>11.22</v>
      </c>
      <c r="F354" s="224">
        <v>2.4350000000000001</v>
      </c>
    </row>
    <row r="355" spans="2:6">
      <c r="B355" s="222">
        <v>42976</v>
      </c>
      <c r="C355" s="223">
        <v>46.44</v>
      </c>
      <c r="D355" s="223">
        <v>143.13999999999999</v>
      </c>
      <c r="E355" s="223">
        <v>11.7</v>
      </c>
      <c r="F355" s="224">
        <v>2.4344999999999999</v>
      </c>
    </row>
    <row r="356" spans="2:6">
      <c r="B356" s="222">
        <v>42975</v>
      </c>
      <c r="C356" s="223">
        <v>46.57</v>
      </c>
      <c r="D356" s="223">
        <v>142.51</v>
      </c>
      <c r="E356" s="223">
        <v>11.32</v>
      </c>
      <c r="F356" s="224">
        <v>2.4575</v>
      </c>
    </row>
    <row r="357" spans="2:6">
      <c r="B357" s="222">
        <v>42972</v>
      </c>
      <c r="C357" s="223">
        <v>47.87</v>
      </c>
      <c r="D357" s="223">
        <v>143.74</v>
      </c>
      <c r="E357" s="223">
        <v>11.28</v>
      </c>
      <c r="F357" s="224">
        <v>2.4569999999999999</v>
      </c>
    </row>
    <row r="358" spans="2:6">
      <c r="B358" s="222">
        <v>42971</v>
      </c>
      <c r="C358" s="223">
        <v>47.43</v>
      </c>
      <c r="D358" s="223">
        <v>142.94</v>
      </c>
      <c r="E358" s="223">
        <v>12.23</v>
      </c>
      <c r="F358" s="224">
        <v>2.4824999999999999</v>
      </c>
    </row>
    <row r="359" spans="2:6">
      <c r="B359" s="222">
        <v>42970</v>
      </c>
      <c r="C359" s="223">
        <v>48.41</v>
      </c>
      <c r="D359" s="223">
        <v>142.13999999999999</v>
      </c>
      <c r="E359" s="223">
        <v>12.25</v>
      </c>
      <c r="F359" s="224">
        <v>2.4569999999999999</v>
      </c>
    </row>
    <row r="360" spans="2:6">
      <c r="B360" s="222">
        <v>42969</v>
      </c>
      <c r="C360" s="223">
        <v>47.64</v>
      </c>
      <c r="D360" s="223">
        <v>141.01</v>
      </c>
      <c r="E360" s="223">
        <v>11.35</v>
      </c>
      <c r="F360" s="224">
        <v>2.4995000000000003</v>
      </c>
    </row>
    <row r="361" spans="2:6">
      <c r="B361" s="222">
        <v>42968</v>
      </c>
      <c r="C361" s="223">
        <v>47.37</v>
      </c>
      <c r="D361" s="223">
        <v>140.33000000000001</v>
      </c>
      <c r="E361" s="223">
        <v>13.19</v>
      </c>
      <c r="F361" s="224">
        <v>2.4729999999999999</v>
      </c>
    </row>
    <row r="362" spans="2:6">
      <c r="B362" s="222">
        <v>42965</v>
      </c>
      <c r="C362" s="223">
        <v>48.51</v>
      </c>
      <c r="D362" s="223">
        <v>139.69999999999999</v>
      </c>
      <c r="E362" s="223">
        <v>14.26</v>
      </c>
      <c r="F362" s="224">
        <v>2.4859999999999998</v>
      </c>
    </row>
    <row r="363" spans="2:6">
      <c r="B363" s="222">
        <v>42964</v>
      </c>
      <c r="C363" s="223">
        <v>47.09</v>
      </c>
      <c r="D363" s="223">
        <v>140.69999999999999</v>
      </c>
      <c r="E363" s="223">
        <v>15.55</v>
      </c>
      <c r="F363" s="224">
        <v>2.4805000000000001</v>
      </c>
    </row>
    <row r="364" spans="2:6">
      <c r="B364" s="222">
        <v>42963</v>
      </c>
      <c r="C364" s="223">
        <v>46.78</v>
      </c>
      <c r="D364" s="223">
        <v>142.5</v>
      </c>
      <c r="E364" s="223">
        <v>11.74</v>
      </c>
      <c r="F364" s="224">
        <v>2.5154999999999998</v>
      </c>
    </row>
    <row r="365" spans="2:6">
      <c r="B365" s="222">
        <v>42962</v>
      </c>
      <c r="C365" s="223">
        <v>47.55</v>
      </c>
      <c r="D365" s="223">
        <v>142.07</v>
      </c>
      <c r="E365" s="223">
        <v>12.04</v>
      </c>
      <c r="F365" s="224">
        <v>2.5620000000000003</v>
      </c>
    </row>
    <row r="366" spans="2:6">
      <c r="B366" s="222">
        <v>42961</v>
      </c>
      <c r="C366" s="223">
        <v>47.59</v>
      </c>
      <c r="D366" s="223">
        <v>142.32</v>
      </c>
      <c r="E366" s="223">
        <v>12.33</v>
      </c>
      <c r="F366" s="224">
        <v>2.5134999999999996</v>
      </c>
    </row>
    <row r="367" spans="2:6">
      <c r="B367" s="222">
        <v>42958</v>
      </c>
      <c r="C367" s="223">
        <v>48.82</v>
      </c>
      <c r="D367" s="223">
        <v>141.84</v>
      </c>
      <c r="E367" s="223">
        <v>15.51</v>
      </c>
      <c r="F367" s="224">
        <v>2.488</v>
      </c>
    </row>
    <row r="368" spans="2:6">
      <c r="B368" s="222">
        <v>42957</v>
      </c>
      <c r="C368" s="223">
        <v>48.59</v>
      </c>
      <c r="D368" s="223">
        <v>141.84</v>
      </c>
      <c r="E368" s="223">
        <v>16.04</v>
      </c>
      <c r="F368" s="224">
        <v>2.4859999999999998</v>
      </c>
    </row>
    <row r="369" spans="2:6">
      <c r="B369" s="222">
        <v>42956</v>
      </c>
      <c r="C369" s="223">
        <v>49.56</v>
      </c>
      <c r="D369" s="223">
        <v>141.77000000000001</v>
      </c>
      <c r="E369" s="223">
        <v>11.11</v>
      </c>
      <c r="F369" s="224">
        <v>2.536</v>
      </c>
    </row>
    <row r="370" spans="2:6">
      <c r="B370" s="222">
        <v>42955</v>
      </c>
      <c r="C370" s="223">
        <v>49.17</v>
      </c>
      <c r="D370" s="223">
        <v>142.11000000000001</v>
      </c>
      <c r="E370" s="223">
        <v>10.96</v>
      </c>
      <c r="F370" s="224">
        <v>2.5534999999999997</v>
      </c>
    </row>
    <row r="371" spans="2:6">
      <c r="B371" s="222">
        <v>42954</v>
      </c>
      <c r="C371" s="223">
        <v>49.39</v>
      </c>
      <c r="D371" s="223">
        <v>143.47</v>
      </c>
      <c r="E371" s="223">
        <v>9.93</v>
      </c>
      <c r="F371" s="224">
        <v>2.544</v>
      </c>
    </row>
    <row r="372" spans="2:6">
      <c r="B372" s="222">
        <v>42951</v>
      </c>
      <c r="C372" s="223">
        <v>49.58</v>
      </c>
      <c r="D372" s="223">
        <v>145.16</v>
      </c>
      <c r="E372" s="223">
        <v>10.029999999999999</v>
      </c>
      <c r="F372" s="224">
        <v>2.5529999999999999</v>
      </c>
    </row>
    <row r="373" spans="2:6">
      <c r="B373" s="222">
        <v>42950</v>
      </c>
      <c r="C373" s="223">
        <v>49.03</v>
      </c>
      <c r="D373" s="223">
        <v>144.94</v>
      </c>
      <c r="E373" s="223">
        <v>10.44</v>
      </c>
      <c r="F373" s="224">
        <v>2.5099999999999998</v>
      </c>
    </row>
    <row r="374" spans="2:6">
      <c r="B374" s="222">
        <v>42949</v>
      </c>
      <c r="C374" s="223">
        <v>49.59</v>
      </c>
      <c r="D374" s="223">
        <v>144.44999999999999</v>
      </c>
      <c r="E374" s="223">
        <v>10.28</v>
      </c>
      <c r="F374" s="224">
        <v>2.5640000000000001</v>
      </c>
    </row>
    <row r="375" spans="2:6">
      <c r="B375" s="222">
        <v>42948</v>
      </c>
      <c r="C375" s="223">
        <v>49.16</v>
      </c>
      <c r="D375" s="223">
        <v>145.30000000000001</v>
      </c>
      <c r="E375" s="223">
        <v>10.09</v>
      </c>
      <c r="F375" s="224">
        <v>2.5555000000000003</v>
      </c>
    </row>
    <row r="376" spans="2:6">
      <c r="B376" s="222">
        <v>42947</v>
      </c>
      <c r="C376" s="223">
        <v>50.17</v>
      </c>
      <c r="D376" s="223">
        <v>144.66999999999999</v>
      </c>
      <c r="E376" s="223">
        <v>10.26</v>
      </c>
      <c r="F376" s="224">
        <v>2.5979999999999999</v>
      </c>
    </row>
    <row r="377" spans="2:6">
      <c r="B377" s="222">
        <v>42944</v>
      </c>
      <c r="C377" s="223">
        <v>49.71</v>
      </c>
      <c r="D377" s="223">
        <v>144.29</v>
      </c>
      <c r="E377" s="223">
        <v>10.29</v>
      </c>
      <c r="F377" s="224">
        <v>2.593</v>
      </c>
    </row>
    <row r="378" spans="2:6">
      <c r="B378" s="222">
        <v>42943</v>
      </c>
      <c r="C378" s="223">
        <v>49.04</v>
      </c>
      <c r="D378" s="223">
        <v>145.07</v>
      </c>
      <c r="E378" s="223">
        <v>10.11</v>
      </c>
      <c r="F378" s="224">
        <v>2.6154999999999999</v>
      </c>
    </row>
    <row r="379" spans="2:6">
      <c r="B379" s="222">
        <v>42942</v>
      </c>
      <c r="C379" s="223">
        <v>48.75</v>
      </c>
      <c r="D379" s="223">
        <v>145.36000000000001</v>
      </c>
      <c r="E379" s="223">
        <v>9.6</v>
      </c>
      <c r="F379" s="224">
        <v>2.59</v>
      </c>
    </row>
    <row r="380" spans="2:6">
      <c r="B380" s="222">
        <v>42941</v>
      </c>
      <c r="C380" s="223">
        <v>47.89</v>
      </c>
      <c r="D380" s="223">
        <v>146.19</v>
      </c>
      <c r="E380" s="223">
        <v>9.43</v>
      </c>
      <c r="F380" s="224">
        <v>2.6269999999999998</v>
      </c>
    </row>
    <row r="381" spans="2:6">
      <c r="B381" s="222">
        <v>42940</v>
      </c>
      <c r="C381" s="223">
        <v>46.34</v>
      </c>
      <c r="D381" s="223">
        <v>145.99</v>
      </c>
      <c r="E381" s="223">
        <v>9.43</v>
      </c>
      <c r="F381" s="224">
        <v>2.5455000000000001</v>
      </c>
    </row>
    <row r="382" spans="2:6">
      <c r="B382" s="222">
        <v>42937</v>
      </c>
      <c r="C382" s="223">
        <v>45.77</v>
      </c>
      <c r="D382" s="223">
        <v>147.08000000000001</v>
      </c>
      <c r="E382" s="223">
        <v>9.36</v>
      </c>
      <c r="F382" s="224">
        <v>2.5235000000000003</v>
      </c>
    </row>
    <row r="383" spans="2:6">
      <c r="B383" s="222">
        <v>42936</v>
      </c>
      <c r="C383" s="223">
        <v>46.79</v>
      </c>
      <c r="D383" s="223">
        <v>147.66</v>
      </c>
      <c r="E383" s="223">
        <v>9.58</v>
      </c>
      <c r="F383" s="224">
        <v>2.5430000000000001</v>
      </c>
    </row>
    <row r="384" spans="2:6">
      <c r="B384" s="222">
        <v>42935</v>
      </c>
      <c r="C384" s="223">
        <v>47.12</v>
      </c>
      <c r="D384" s="223">
        <v>147.53</v>
      </c>
      <c r="E384" s="223">
        <v>9.7899999999999991</v>
      </c>
      <c r="F384" s="224">
        <v>2.5609999999999999</v>
      </c>
    </row>
    <row r="385" spans="2:6">
      <c r="B385" s="222">
        <v>42934</v>
      </c>
      <c r="C385" s="223">
        <v>46.4</v>
      </c>
      <c r="D385" s="223">
        <v>154</v>
      </c>
      <c r="E385" s="223">
        <v>9.89</v>
      </c>
      <c r="F385" s="224">
        <v>2.5529999999999999</v>
      </c>
    </row>
    <row r="386" spans="2:6">
      <c r="B386" s="222">
        <v>42933</v>
      </c>
      <c r="C386" s="223">
        <v>46.02</v>
      </c>
      <c r="D386" s="223">
        <v>153.01</v>
      </c>
      <c r="E386" s="223">
        <v>9.82</v>
      </c>
      <c r="F386" s="224">
        <v>2.6094999999999997</v>
      </c>
    </row>
    <row r="387" spans="2:6">
      <c r="B387" s="222">
        <v>42930</v>
      </c>
      <c r="C387" s="223">
        <v>46.54</v>
      </c>
      <c r="D387" s="223">
        <v>154.24</v>
      </c>
      <c r="E387" s="223">
        <v>9.51</v>
      </c>
      <c r="F387" s="224">
        <v>2.6265000000000001</v>
      </c>
    </row>
    <row r="388" spans="2:6">
      <c r="B388" s="222">
        <v>42929</v>
      </c>
      <c r="C388" s="223">
        <v>46.08</v>
      </c>
      <c r="D388" s="223">
        <v>153.63</v>
      </c>
      <c r="E388" s="223">
        <v>9.9</v>
      </c>
      <c r="F388" s="224">
        <v>2.6315</v>
      </c>
    </row>
    <row r="389" spans="2:6">
      <c r="B389" s="222">
        <v>42928</v>
      </c>
      <c r="C389" s="223">
        <v>45.49</v>
      </c>
      <c r="D389" s="223">
        <v>153.69999999999999</v>
      </c>
      <c r="E389" s="223">
        <v>10.3</v>
      </c>
      <c r="F389" s="224">
        <v>2.6019999999999999</v>
      </c>
    </row>
    <row r="390" spans="2:6">
      <c r="B390" s="222">
        <v>42927</v>
      </c>
      <c r="C390" s="223">
        <v>45.04</v>
      </c>
      <c r="D390" s="223">
        <v>153.19</v>
      </c>
      <c r="E390" s="223">
        <v>10.89</v>
      </c>
      <c r="F390" s="224">
        <v>2.6425000000000001</v>
      </c>
    </row>
    <row r="391" spans="2:6">
      <c r="B391" s="222">
        <v>42926</v>
      </c>
      <c r="C391" s="223">
        <v>44.4</v>
      </c>
      <c r="D391" s="223">
        <v>153.41999999999999</v>
      </c>
      <c r="E391" s="223">
        <v>11.11</v>
      </c>
      <c r="F391" s="224">
        <v>2.6505000000000001</v>
      </c>
    </row>
    <row r="392" spans="2:6">
      <c r="B392" s="222">
        <v>42923</v>
      </c>
      <c r="C392" s="223">
        <v>44.23</v>
      </c>
      <c r="D392" s="223">
        <v>152.94</v>
      </c>
      <c r="E392" s="223">
        <v>11.19</v>
      </c>
      <c r="F392" s="224">
        <v>2.6575000000000002</v>
      </c>
    </row>
    <row r="393" spans="2:6">
      <c r="B393" s="222">
        <v>42922</v>
      </c>
      <c r="C393" s="223">
        <v>45.52</v>
      </c>
      <c r="D393" s="223">
        <v>152.36000000000001</v>
      </c>
      <c r="E393" s="223">
        <v>12.54</v>
      </c>
      <c r="F393" s="224">
        <v>2.6345000000000001</v>
      </c>
    </row>
    <row r="394" spans="2:6">
      <c r="B394" s="222">
        <v>42921</v>
      </c>
      <c r="C394" s="223">
        <v>45.13</v>
      </c>
      <c r="D394" s="223">
        <v>153.66999999999999</v>
      </c>
      <c r="E394" s="223">
        <v>11.07</v>
      </c>
      <c r="F394" s="224">
        <v>2.5854999999999997</v>
      </c>
    </row>
    <row r="395" spans="2:6">
      <c r="B395" s="222">
        <v>42920</v>
      </c>
      <c r="C395" s="223">
        <v>47.07</v>
      </c>
      <c r="D395" s="223">
        <v>155.58000000000001</v>
      </c>
      <c r="E395" s="223">
        <v>11.22</v>
      </c>
      <c r="F395" s="224">
        <v>2.6094999999999997</v>
      </c>
    </row>
    <row r="396" spans="2:6">
      <c r="B396" s="222">
        <v>42919</v>
      </c>
      <c r="C396" s="223">
        <v>47.07</v>
      </c>
      <c r="D396" s="223">
        <v>155.58000000000001</v>
      </c>
      <c r="E396" s="223">
        <v>11.22</v>
      </c>
      <c r="F396" s="224">
        <v>2.6094999999999997</v>
      </c>
    </row>
    <row r="397" spans="2:6">
      <c r="B397" s="222">
        <v>42916</v>
      </c>
      <c r="C397" s="223">
        <v>46.04</v>
      </c>
      <c r="D397" s="223">
        <v>153.83000000000001</v>
      </c>
      <c r="E397" s="223">
        <v>11.18</v>
      </c>
      <c r="F397" s="224">
        <v>2.5700000000000003</v>
      </c>
    </row>
    <row r="398" spans="2:6">
      <c r="B398" s="222">
        <v>42915</v>
      </c>
      <c r="C398" s="223">
        <v>44.93</v>
      </c>
      <c r="D398" s="223">
        <v>154.13</v>
      </c>
      <c r="E398" s="223">
        <v>11.44</v>
      </c>
      <c r="F398" s="224">
        <v>2.5404999999999998</v>
      </c>
    </row>
    <row r="399" spans="2:6">
      <c r="B399" s="222">
        <v>42914</v>
      </c>
      <c r="C399" s="223">
        <v>44.74</v>
      </c>
      <c r="D399" s="223">
        <v>155.32</v>
      </c>
      <c r="E399" s="223">
        <v>10.029999999999999</v>
      </c>
      <c r="F399" s="224">
        <v>2.5055000000000001</v>
      </c>
    </row>
    <row r="400" spans="2:6">
      <c r="B400" s="222">
        <v>42913</v>
      </c>
      <c r="C400" s="223">
        <v>44.24</v>
      </c>
      <c r="D400" s="223">
        <v>154.75</v>
      </c>
      <c r="E400" s="223">
        <v>11.06</v>
      </c>
      <c r="F400" s="224">
        <v>2.4794999999999998</v>
      </c>
    </row>
    <row r="401" spans="2:6">
      <c r="B401" s="222">
        <v>42912</v>
      </c>
      <c r="C401" s="223">
        <v>43.38</v>
      </c>
      <c r="D401" s="223">
        <v>155.22999999999999</v>
      </c>
      <c r="E401" s="223">
        <v>9.9</v>
      </c>
      <c r="F401" s="224">
        <v>2.4180000000000001</v>
      </c>
    </row>
    <row r="402" spans="2:6">
      <c r="B402" s="222">
        <v>42909</v>
      </c>
      <c r="C402" s="223">
        <v>43.01</v>
      </c>
      <c r="D402" s="223">
        <v>154.11000000000001</v>
      </c>
      <c r="E402" s="223">
        <v>10.02</v>
      </c>
      <c r="F402" s="224">
        <v>2.4295</v>
      </c>
    </row>
    <row r="403" spans="2:6">
      <c r="B403" s="222">
        <v>42908</v>
      </c>
      <c r="C403" s="223">
        <v>42.74</v>
      </c>
      <c r="D403" s="223">
        <v>154.4</v>
      </c>
      <c r="E403" s="223">
        <v>10.48</v>
      </c>
      <c r="F403" s="224">
        <v>2.4329999999999998</v>
      </c>
    </row>
    <row r="404" spans="2:6">
      <c r="B404" s="222">
        <v>42907</v>
      </c>
      <c r="C404" s="223">
        <v>42.53</v>
      </c>
      <c r="D404" s="223">
        <v>153.79</v>
      </c>
      <c r="E404" s="223">
        <v>10.75</v>
      </c>
      <c r="F404" s="224">
        <v>2.4459999999999997</v>
      </c>
    </row>
    <row r="405" spans="2:6">
      <c r="B405" s="222">
        <v>42906</v>
      </c>
      <c r="C405" s="223">
        <v>43.23</v>
      </c>
      <c r="D405" s="223">
        <v>154.94999999999999</v>
      </c>
      <c r="E405" s="223">
        <v>10.86</v>
      </c>
      <c r="F405" s="224">
        <v>2.448</v>
      </c>
    </row>
    <row r="406" spans="2:6">
      <c r="B406" s="222">
        <v>42905</v>
      </c>
      <c r="C406" s="223">
        <v>44.2</v>
      </c>
      <c r="D406" s="223">
        <v>154.84</v>
      </c>
      <c r="E406" s="223">
        <v>10.37</v>
      </c>
      <c r="F406" s="224">
        <v>2.488</v>
      </c>
    </row>
    <row r="407" spans="2:6">
      <c r="B407" s="222">
        <v>42902</v>
      </c>
      <c r="C407" s="223">
        <v>44.74</v>
      </c>
      <c r="D407" s="223">
        <v>155.38</v>
      </c>
      <c r="E407" s="223">
        <v>10.38</v>
      </c>
      <c r="F407" s="224">
        <v>2.464</v>
      </c>
    </row>
    <row r="408" spans="2:6">
      <c r="B408" s="222">
        <v>42901</v>
      </c>
      <c r="C408" s="223">
        <v>44.46</v>
      </c>
      <c r="D408" s="223">
        <v>154.22</v>
      </c>
      <c r="E408" s="223">
        <v>10.9</v>
      </c>
      <c r="F408" s="224">
        <v>2.4765000000000001</v>
      </c>
    </row>
    <row r="409" spans="2:6">
      <c r="B409" s="222">
        <v>42900</v>
      </c>
      <c r="C409" s="223">
        <v>44.73</v>
      </c>
      <c r="D409" s="223">
        <v>153.81</v>
      </c>
      <c r="E409" s="223">
        <v>10.64</v>
      </c>
      <c r="F409" s="224">
        <v>2.448</v>
      </c>
    </row>
    <row r="410" spans="2:6">
      <c r="B410" s="222">
        <v>42899</v>
      </c>
      <c r="C410" s="223">
        <v>46.46</v>
      </c>
      <c r="D410" s="223">
        <v>154.25</v>
      </c>
      <c r="E410" s="223">
        <v>10.42</v>
      </c>
      <c r="F410" s="224">
        <v>2.5385</v>
      </c>
    </row>
    <row r="411" spans="2:6">
      <c r="B411" s="222">
        <v>42898</v>
      </c>
      <c r="C411" s="223">
        <v>46.08</v>
      </c>
      <c r="D411" s="223">
        <v>155.18</v>
      </c>
      <c r="E411" s="223">
        <v>11.46</v>
      </c>
      <c r="F411" s="224">
        <v>2.5425</v>
      </c>
    </row>
    <row r="412" spans="2:6">
      <c r="B412" s="222">
        <v>42895</v>
      </c>
      <c r="C412" s="223">
        <v>45.83</v>
      </c>
      <c r="D412" s="223">
        <v>154.1</v>
      </c>
      <c r="E412" s="223">
        <v>10.7</v>
      </c>
      <c r="F412" s="224">
        <v>2.5285000000000002</v>
      </c>
    </row>
    <row r="413" spans="2:6">
      <c r="B413" s="222">
        <v>42894</v>
      </c>
      <c r="C413" s="223">
        <v>45.64</v>
      </c>
      <c r="D413" s="223">
        <v>152.1</v>
      </c>
      <c r="E413" s="223">
        <v>10.16</v>
      </c>
      <c r="F413" s="224">
        <v>2.5205000000000002</v>
      </c>
    </row>
    <row r="414" spans="2:6">
      <c r="B414" s="222">
        <v>42893</v>
      </c>
      <c r="C414" s="223">
        <v>45.72</v>
      </c>
      <c r="D414" s="223">
        <v>150.97999999999999</v>
      </c>
      <c r="E414" s="223">
        <v>10.39</v>
      </c>
      <c r="F414" s="224">
        <v>2.5054999999999996</v>
      </c>
    </row>
    <row r="415" spans="2:6">
      <c r="B415" s="222">
        <v>42892</v>
      </c>
      <c r="C415" s="223">
        <v>48.19</v>
      </c>
      <c r="D415" s="223">
        <v>152.37</v>
      </c>
      <c r="E415" s="223">
        <v>10.45</v>
      </c>
      <c r="F415" s="224">
        <v>2.4790000000000001</v>
      </c>
    </row>
    <row r="416" spans="2:6">
      <c r="B416" s="222">
        <v>42891</v>
      </c>
      <c r="C416" s="223">
        <v>47.4</v>
      </c>
      <c r="D416" s="223">
        <v>152.41</v>
      </c>
      <c r="E416" s="223">
        <v>10.07</v>
      </c>
      <c r="F416" s="224">
        <v>2.5099999999999998</v>
      </c>
    </row>
    <row r="417" spans="2:6">
      <c r="B417" s="222">
        <v>42888</v>
      </c>
      <c r="C417" s="223">
        <v>47.66</v>
      </c>
      <c r="D417" s="223">
        <v>152.05000000000001</v>
      </c>
      <c r="E417" s="223">
        <v>9.75</v>
      </c>
      <c r="F417" s="224">
        <v>2.4850000000000003</v>
      </c>
    </row>
    <row r="418" spans="2:6">
      <c r="B418" s="222">
        <v>42887</v>
      </c>
      <c r="C418" s="223">
        <v>48.36</v>
      </c>
      <c r="D418" s="223">
        <v>152.66999999999999</v>
      </c>
      <c r="E418" s="223">
        <v>9.89</v>
      </c>
      <c r="F418" s="224">
        <v>2.5375000000000001</v>
      </c>
    </row>
    <row r="419" spans="2:6">
      <c r="B419" s="222">
        <v>42886</v>
      </c>
      <c r="C419" s="223">
        <v>48.32</v>
      </c>
      <c r="D419" s="223">
        <v>152.63</v>
      </c>
      <c r="E419" s="223">
        <v>10.41</v>
      </c>
      <c r="F419" s="224">
        <v>2.5339999999999998</v>
      </c>
    </row>
    <row r="420" spans="2:6">
      <c r="B420" s="222">
        <v>42885</v>
      </c>
      <c r="C420" s="223">
        <v>49.66</v>
      </c>
      <c r="D420" s="223">
        <v>151.72999999999999</v>
      </c>
      <c r="E420" s="223">
        <v>10.38</v>
      </c>
      <c r="F420" s="224">
        <v>2.5445000000000002</v>
      </c>
    </row>
    <row r="421" spans="2:6">
      <c r="B421" s="222">
        <v>42884</v>
      </c>
      <c r="C421" s="223">
        <v>49.8</v>
      </c>
      <c r="D421" s="223">
        <v>152.49</v>
      </c>
      <c r="E421" s="223">
        <v>9.81</v>
      </c>
      <c r="F421" s="224">
        <v>2.5794999999999999</v>
      </c>
    </row>
    <row r="422" spans="2:6">
      <c r="B422" s="222">
        <v>42881</v>
      </c>
      <c r="C422" s="223">
        <v>49.8</v>
      </c>
      <c r="D422" s="223">
        <v>152.49</v>
      </c>
      <c r="E422" s="223">
        <v>9.81</v>
      </c>
      <c r="F422" s="224">
        <v>2.5794999999999999</v>
      </c>
    </row>
    <row r="423" spans="2:6">
      <c r="B423" s="222">
        <v>42880</v>
      </c>
      <c r="C423" s="223">
        <v>48.9</v>
      </c>
      <c r="D423" s="223">
        <v>153.19999999999999</v>
      </c>
      <c r="E423" s="223">
        <v>9.99</v>
      </c>
      <c r="F423" s="224">
        <v>2.5885000000000002</v>
      </c>
    </row>
    <row r="424" spans="2:6">
      <c r="B424" s="222">
        <v>42879</v>
      </c>
      <c r="C424" s="223">
        <v>51.36</v>
      </c>
      <c r="D424" s="223">
        <v>152.51</v>
      </c>
      <c r="E424" s="223">
        <v>10.02</v>
      </c>
      <c r="F424" s="224">
        <v>2.5880000000000001</v>
      </c>
    </row>
    <row r="425" spans="2:6">
      <c r="B425" s="222">
        <v>42878</v>
      </c>
      <c r="C425" s="223">
        <v>51.47</v>
      </c>
      <c r="D425" s="223">
        <v>152.03</v>
      </c>
      <c r="E425" s="223">
        <v>10.72</v>
      </c>
      <c r="F425" s="224">
        <v>2.6124999999999998</v>
      </c>
    </row>
    <row r="426" spans="2:6">
      <c r="B426" s="222">
        <v>42877</v>
      </c>
      <c r="C426" s="223">
        <v>50.73</v>
      </c>
      <c r="D426" s="223">
        <v>152.63999999999999</v>
      </c>
      <c r="E426" s="223">
        <v>10.93</v>
      </c>
      <c r="F426" s="224">
        <v>2.5845000000000002</v>
      </c>
    </row>
    <row r="427" spans="2:6">
      <c r="B427" s="222">
        <v>42874</v>
      </c>
      <c r="C427" s="223">
        <v>50.33</v>
      </c>
      <c r="D427" s="223">
        <v>151.97999999999999</v>
      </c>
      <c r="E427" s="223">
        <v>12.04</v>
      </c>
      <c r="F427" s="224">
        <v>2.5659999999999998</v>
      </c>
    </row>
    <row r="428" spans="2:6">
      <c r="B428" s="222">
        <v>42873</v>
      </c>
      <c r="C428" s="223">
        <v>49.35</v>
      </c>
      <c r="D428" s="223">
        <v>150.78</v>
      </c>
      <c r="E428" s="223">
        <v>14.66</v>
      </c>
      <c r="F428" s="224">
        <v>2.5655000000000001</v>
      </c>
    </row>
    <row r="429" spans="2:6">
      <c r="B429" s="222">
        <v>42872</v>
      </c>
      <c r="C429" s="223">
        <v>49.07</v>
      </c>
      <c r="D429" s="223">
        <v>150.93</v>
      </c>
      <c r="E429" s="223">
        <v>15.59</v>
      </c>
      <c r="F429" s="224">
        <v>2.5705</v>
      </c>
    </row>
    <row r="430" spans="2:6">
      <c r="B430" s="222">
        <v>42871</v>
      </c>
      <c r="C430" s="223">
        <v>48.66</v>
      </c>
      <c r="D430" s="223">
        <v>153.68</v>
      </c>
      <c r="E430" s="223">
        <v>10.65</v>
      </c>
      <c r="F430" s="224">
        <v>2.6595</v>
      </c>
    </row>
    <row r="431" spans="2:6">
      <c r="B431" s="222">
        <v>42870</v>
      </c>
      <c r="C431" s="223">
        <v>48.85</v>
      </c>
      <c r="D431" s="223">
        <v>151.51</v>
      </c>
      <c r="E431" s="223">
        <v>10.42</v>
      </c>
      <c r="F431" s="224">
        <v>2.6755</v>
      </c>
    </row>
    <row r="432" spans="2:6">
      <c r="B432" s="222">
        <v>42867</v>
      </c>
      <c r="C432" s="223">
        <v>47.84</v>
      </c>
      <c r="D432" s="223">
        <v>150.37</v>
      </c>
      <c r="E432" s="223">
        <v>10.4</v>
      </c>
      <c r="F432" s="224">
        <v>2.6579999999999999</v>
      </c>
    </row>
    <row r="433" spans="2:6">
      <c r="B433" s="222">
        <v>42866</v>
      </c>
      <c r="C433" s="223">
        <v>47.83</v>
      </c>
      <c r="D433" s="223">
        <v>150.65</v>
      </c>
      <c r="E433" s="223">
        <v>10.6</v>
      </c>
      <c r="F433" s="224">
        <v>2.7069999999999999</v>
      </c>
    </row>
    <row r="434" spans="2:6">
      <c r="B434" s="222">
        <v>42865</v>
      </c>
      <c r="C434" s="223">
        <v>47.33</v>
      </c>
      <c r="D434" s="223">
        <v>151.25</v>
      </c>
      <c r="E434" s="223">
        <v>10.210000000000001</v>
      </c>
      <c r="F434" s="224">
        <v>2.7279999999999998</v>
      </c>
    </row>
    <row r="435" spans="2:6">
      <c r="B435" s="222">
        <v>42864</v>
      </c>
      <c r="C435" s="223">
        <v>45.88</v>
      </c>
      <c r="D435" s="223">
        <v>152.11000000000001</v>
      </c>
      <c r="E435" s="223">
        <v>9.9600000000000009</v>
      </c>
      <c r="F435" s="224">
        <v>2.7130000000000001</v>
      </c>
    </row>
    <row r="436" spans="2:6">
      <c r="B436" s="222">
        <v>42863</v>
      </c>
      <c r="C436" s="223">
        <v>46.43</v>
      </c>
      <c r="D436" s="223">
        <v>153.03</v>
      </c>
      <c r="E436" s="223">
        <v>9.77</v>
      </c>
      <c r="F436" s="224">
        <v>2.7054999999999998</v>
      </c>
    </row>
    <row r="437" spans="2:6">
      <c r="B437" s="222">
        <v>42860</v>
      </c>
      <c r="C437" s="223">
        <v>46.22</v>
      </c>
      <c r="D437" s="223">
        <v>155.05000000000001</v>
      </c>
      <c r="E437" s="223">
        <v>10.57</v>
      </c>
      <c r="F437" s="224">
        <v>2.6669999999999998</v>
      </c>
    </row>
    <row r="438" spans="2:6">
      <c r="B438" s="222">
        <v>42859</v>
      </c>
      <c r="C438" s="223">
        <v>45.52</v>
      </c>
      <c r="D438" s="223">
        <v>159.05000000000001</v>
      </c>
      <c r="E438" s="223">
        <v>10.46</v>
      </c>
      <c r="F438" s="224">
        <v>2.677</v>
      </c>
    </row>
    <row r="439" spans="2:6">
      <c r="B439" s="222">
        <v>42858</v>
      </c>
      <c r="C439" s="223">
        <v>47.82</v>
      </c>
      <c r="D439" s="223">
        <v>158.63</v>
      </c>
      <c r="E439" s="223">
        <v>10.68</v>
      </c>
      <c r="F439" s="224">
        <v>2.6440000000000001</v>
      </c>
    </row>
    <row r="440" spans="2:6">
      <c r="B440" s="222">
        <v>42857</v>
      </c>
      <c r="C440" s="223">
        <v>47.66</v>
      </c>
      <c r="D440" s="223">
        <v>159.1</v>
      </c>
      <c r="E440" s="223">
        <v>10.59</v>
      </c>
      <c r="F440" s="224">
        <v>2.6254999999999997</v>
      </c>
    </row>
    <row r="441" spans="2:6">
      <c r="B441" s="222">
        <v>42856</v>
      </c>
      <c r="C441" s="223">
        <v>48.84</v>
      </c>
      <c r="D441" s="223">
        <v>158.84</v>
      </c>
      <c r="E441" s="223">
        <v>10.11</v>
      </c>
      <c r="F441" s="224">
        <v>2.661</v>
      </c>
    </row>
    <row r="442" spans="2:6">
      <c r="B442" s="222">
        <v>42853</v>
      </c>
      <c r="C442" s="223">
        <v>49.33</v>
      </c>
      <c r="D442" s="223">
        <v>160.29</v>
      </c>
      <c r="E442" s="223">
        <v>10.82</v>
      </c>
      <c r="F442" s="224">
        <v>2.6165000000000003</v>
      </c>
    </row>
    <row r="443" spans="2:6">
      <c r="B443" s="222">
        <v>42852</v>
      </c>
      <c r="C443" s="223">
        <v>48.97</v>
      </c>
      <c r="D443" s="223">
        <v>160.32</v>
      </c>
      <c r="E443" s="223">
        <v>10.36</v>
      </c>
      <c r="F443" s="224">
        <v>2.63</v>
      </c>
    </row>
    <row r="444" spans="2:6">
      <c r="B444" s="222">
        <v>42851</v>
      </c>
      <c r="C444" s="223">
        <v>49.62</v>
      </c>
      <c r="D444" s="223">
        <v>160.06</v>
      </c>
      <c r="E444" s="223">
        <v>10.85</v>
      </c>
      <c r="F444" s="224">
        <v>2.6324999999999998</v>
      </c>
    </row>
    <row r="445" spans="2:6">
      <c r="B445" s="222">
        <v>42850</v>
      </c>
      <c r="C445" s="223">
        <v>49.56</v>
      </c>
      <c r="D445" s="223">
        <v>160.38999999999999</v>
      </c>
      <c r="E445" s="223">
        <v>10.76</v>
      </c>
      <c r="F445" s="224">
        <v>2.6604999999999999</v>
      </c>
    </row>
    <row r="446" spans="2:6">
      <c r="B446" s="222">
        <v>42849</v>
      </c>
      <c r="C446" s="223">
        <v>49.23</v>
      </c>
      <c r="D446" s="223">
        <v>160.75</v>
      </c>
      <c r="E446" s="223">
        <v>10.84</v>
      </c>
      <c r="F446" s="224">
        <v>2.6015000000000001</v>
      </c>
    </row>
    <row r="447" spans="2:6">
      <c r="B447" s="222">
        <v>42846</v>
      </c>
      <c r="C447" s="223">
        <v>49.62</v>
      </c>
      <c r="D447" s="223">
        <v>160.38</v>
      </c>
      <c r="E447" s="223">
        <v>14.63</v>
      </c>
      <c r="F447" s="224">
        <v>2.5754999999999999</v>
      </c>
    </row>
    <row r="448" spans="2:6">
      <c r="B448" s="222">
        <v>42845</v>
      </c>
      <c r="C448" s="223">
        <v>50.27</v>
      </c>
      <c r="D448" s="223">
        <v>162.30000000000001</v>
      </c>
      <c r="E448" s="223">
        <v>14.15</v>
      </c>
      <c r="F448" s="224">
        <v>2.5579999999999998</v>
      </c>
    </row>
    <row r="449" spans="2:6">
      <c r="B449" s="222">
        <v>42844</v>
      </c>
      <c r="C449" s="223">
        <v>50.44</v>
      </c>
      <c r="D449" s="223">
        <v>161.69</v>
      </c>
      <c r="E449" s="223">
        <v>14.93</v>
      </c>
      <c r="F449" s="224">
        <v>2.544</v>
      </c>
    </row>
    <row r="450" spans="2:6">
      <c r="B450" s="222">
        <v>42843</v>
      </c>
      <c r="C450" s="223">
        <v>52.41</v>
      </c>
      <c r="D450" s="223">
        <v>170.05</v>
      </c>
      <c r="E450" s="223">
        <v>14.42</v>
      </c>
      <c r="F450" s="224">
        <v>2.5024999999999999</v>
      </c>
    </row>
    <row r="451" spans="2:6">
      <c r="B451" s="222">
        <v>42842</v>
      </c>
      <c r="C451" s="223">
        <v>52.65</v>
      </c>
      <c r="D451" s="223">
        <v>171.1</v>
      </c>
      <c r="E451" s="223">
        <v>14.66</v>
      </c>
      <c r="F451" s="224">
        <v>2.5804999999999998</v>
      </c>
    </row>
    <row r="452" spans="2:6">
      <c r="B452" s="222">
        <v>42839</v>
      </c>
      <c r="C452" s="223">
        <v>53.18</v>
      </c>
      <c r="D452" s="223">
        <v>169.53</v>
      </c>
      <c r="E452" s="223">
        <v>15.96</v>
      </c>
      <c r="F452" s="224">
        <v>2.5655000000000001</v>
      </c>
    </row>
    <row r="453" spans="2:6">
      <c r="B453" s="222">
        <v>42838</v>
      </c>
      <c r="C453" s="223">
        <v>53.18</v>
      </c>
      <c r="D453" s="223">
        <v>169.53</v>
      </c>
      <c r="E453" s="223">
        <v>15.96</v>
      </c>
      <c r="F453" s="224">
        <v>2.5655000000000001</v>
      </c>
    </row>
    <row r="454" spans="2:6">
      <c r="B454" s="222">
        <v>42837</v>
      </c>
      <c r="C454" s="223">
        <v>53.11</v>
      </c>
      <c r="D454" s="223">
        <v>170.66</v>
      </c>
      <c r="E454" s="223">
        <v>15.77</v>
      </c>
      <c r="F454" s="224">
        <v>2.5635000000000003</v>
      </c>
    </row>
    <row r="455" spans="2:6">
      <c r="B455" s="222">
        <v>42836</v>
      </c>
      <c r="C455" s="223">
        <v>53.4</v>
      </c>
      <c r="D455" s="223">
        <v>170.58</v>
      </c>
      <c r="E455" s="223">
        <v>15.07</v>
      </c>
      <c r="F455" s="224">
        <v>2.6130000000000004</v>
      </c>
    </row>
    <row r="456" spans="2:6">
      <c r="B456" s="222">
        <v>42835</v>
      </c>
      <c r="C456" s="223">
        <v>53.08</v>
      </c>
      <c r="D456" s="223">
        <v>171.2</v>
      </c>
      <c r="E456" s="223">
        <v>14.05</v>
      </c>
      <c r="F456" s="224">
        <v>2.6790000000000003</v>
      </c>
    </row>
    <row r="457" spans="2:6">
      <c r="B457" s="222">
        <v>42832</v>
      </c>
      <c r="C457" s="223">
        <v>52.24</v>
      </c>
      <c r="D457" s="223">
        <v>172.14</v>
      </c>
      <c r="E457" s="223">
        <v>12.87</v>
      </c>
      <c r="F457" s="224">
        <v>2.6955</v>
      </c>
    </row>
    <row r="458" spans="2:6">
      <c r="B458" s="222">
        <v>42831</v>
      </c>
      <c r="C458" s="223">
        <v>51.7</v>
      </c>
      <c r="D458" s="223">
        <v>172.45</v>
      </c>
      <c r="E458" s="223">
        <v>12.39</v>
      </c>
      <c r="F458" s="224">
        <v>2.6645000000000003</v>
      </c>
    </row>
    <row r="459" spans="2:6">
      <c r="B459" s="222">
        <v>42830</v>
      </c>
      <c r="C459" s="223">
        <v>51.15</v>
      </c>
      <c r="D459" s="223">
        <v>172.88</v>
      </c>
      <c r="E459" s="223">
        <v>12.89</v>
      </c>
      <c r="F459" s="224">
        <v>2.6609999999999996</v>
      </c>
    </row>
    <row r="460" spans="2:6">
      <c r="B460" s="222">
        <v>42829</v>
      </c>
      <c r="C460" s="223">
        <v>51.03</v>
      </c>
      <c r="D460" s="223">
        <v>174.52</v>
      </c>
      <c r="E460" s="223">
        <v>11.79</v>
      </c>
      <c r="F460" s="224">
        <v>2.6804999999999999</v>
      </c>
    </row>
    <row r="461" spans="2:6">
      <c r="B461" s="222">
        <v>42828</v>
      </c>
      <c r="C461" s="223">
        <v>50.24</v>
      </c>
      <c r="D461" s="223">
        <v>174.5</v>
      </c>
      <c r="E461" s="223">
        <v>12.38</v>
      </c>
      <c r="F461" s="224">
        <v>2.6369999999999996</v>
      </c>
    </row>
    <row r="462" spans="2:6">
      <c r="B462" s="222">
        <v>42825</v>
      </c>
      <c r="C462" s="223">
        <v>50.6</v>
      </c>
      <c r="D462" s="223">
        <v>174.14</v>
      </c>
      <c r="E462" s="223">
        <v>12.37</v>
      </c>
      <c r="F462" s="224">
        <v>2.6989999999999998</v>
      </c>
    </row>
    <row r="463" spans="2:6">
      <c r="B463" s="222">
        <v>42824</v>
      </c>
      <c r="C463" s="223">
        <v>50.35</v>
      </c>
      <c r="D463" s="223">
        <v>173.86</v>
      </c>
      <c r="E463" s="223">
        <v>11.54</v>
      </c>
      <c r="F463" s="224">
        <v>2.7279999999999998</v>
      </c>
    </row>
    <row r="464" spans="2:6">
      <c r="B464" s="222">
        <v>42823</v>
      </c>
      <c r="C464" s="223">
        <v>49.51</v>
      </c>
      <c r="D464" s="223">
        <v>173.94</v>
      </c>
      <c r="E464" s="223">
        <v>11.42</v>
      </c>
      <c r="F464" s="224">
        <v>2.6814999999999998</v>
      </c>
    </row>
    <row r="465" spans="2:6">
      <c r="B465" s="222">
        <v>42822</v>
      </c>
      <c r="C465" s="223">
        <v>48.37</v>
      </c>
      <c r="D465" s="223">
        <v>174.51</v>
      </c>
      <c r="E465" s="223">
        <v>11.53</v>
      </c>
      <c r="F465" s="224">
        <v>2.722</v>
      </c>
    </row>
    <row r="466" spans="2:6">
      <c r="B466" s="222">
        <v>42821</v>
      </c>
      <c r="C466" s="223">
        <v>47.73</v>
      </c>
      <c r="D466" s="223">
        <v>173.77</v>
      </c>
      <c r="E466" s="223">
        <v>12.5</v>
      </c>
      <c r="F466" s="224">
        <v>2.6819999999999999</v>
      </c>
    </row>
    <row r="467" spans="2:6">
      <c r="B467" s="222">
        <v>42818</v>
      </c>
      <c r="C467" s="223">
        <v>47.97</v>
      </c>
      <c r="D467" s="223">
        <v>173.83</v>
      </c>
      <c r="E467" s="223">
        <v>12.96</v>
      </c>
      <c r="F467" s="224">
        <v>2.7134999999999998</v>
      </c>
    </row>
    <row r="468" spans="2:6">
      <c r="B468" s="222">
        <v>42817</v>
      </c>
      <c r="C468" s="223">
        <v>47.7</v>
      </c>
      <c r="D468" s="223">
        <v>174.82</v>
      </c>
      <c r="E468" s="223">
        <v>13.12</v>
      </c>
      <c r="F468" s="224">
        <v>2.7249999999999996</v>
      </c>
    </row>
    <row r="469" spans="2:6">
      <c r="B469" s="222">
        <v>42816</v>
      </c>
      <c r="C469" s="223">
        <v>48.04</v>
      </c>
      <c r="D469" s="223">
        <v>174.78</v>
      </c>
      <c r="E469" s="223">
        <v>12.81</v>
      </c>
      <c r="F469" s="224">
        <v>2.7119999999999997</v>
      </c>
    </row>
    <row r="470" spans="2:6">
      <c r="B470" s="222">
        <v>42815</v>
      </c>
      <c r="C470" s="223">
        <v>47.34</v>
      </c>
      <c r="D470" s="223">
        <v>173.88</v>
      </c>
      <c r="E470" s="223">
        <v>12.47</v>
      </c>
      <c r="F470" s="224">
        <v>2.7265000000000001</v>
      </c>
    </row>
    <row r="471" spans="2:6">
      <c r="B471" s="222">
        <v>42814</v>
      </c>
      <c r="C471" s="223">
        <v>48.22</v>
      </c>
      <c r="D471" s="223">
        <v>175.7</v>
      </c>
      <c r="E471" s="223">
        <v>11.34</v>
      </c>
      <c r="F471" s="224">
        <v>2.7694999999999999</v>
      </c>
    </row>
    <row r="472" spans="2:6">
      <c r="B472" s="222">
        <v>42811</v>
      </c>
      <c r="C472" s="223">
        <v>48.78</v>
      </c>
      <c r="D472" s="223">
        <v>175.65</v>
      </c>
      <c r="E472" s="223">
        <v>11.28</v>
      </c>
      <c r="F472" s="224">
        <v>2.8054999999999999</v>
      </c>
    </row>
    <row r="473" spans="2:6">
      <c r="B473" s="222">
        <v>42810</v>
      </c>
      <c r="C473" s="223">
        <v>48.75</v>
      </c>
      <c r="D473" s="223">
        <v>177.24</v>
      </c>
      <c r="E473" s="223">
        <v>11.21</v>
      </c>
      <c r="F473" s="224">
        <v>2.8460000000000001</v>
      </c>
    </row>
    <row r="474" spans="2:6">
      <c r="B474" s="222">
        <v>42809</v>
      </c>
      <c r="C474" s="223">
        <v>48.86</v>
      </c>
      <c r="D474" s="223">
        <v>175.81</v>
      </c>
      <c r="E474" s="223">
        <v>11.63</v>
      </c>
      <c r="F474" s="224">
        <v>2.8010000000000002</v>
      </c>
    </row>
    <row r="475" spans="2:6">
      <c r="B475" s="222">
        <v>42808</v>
      </c>
      <c r="C475" s="223">
        <v>47.72</v>
      </c>
      <c r="D475" s="223">
        <v>175.72</v>
      </c>
      <c r="E475" s="223">
        <v>12.3</v>
      </c>
      <c r="F475" s="224">
        <v>2.8879999999999999</v>
      </c>
    </row>
    <row r="476" spans="2:6">
      <c r="B476" s="222">
        <v>42807</v>
      </c>
      <c r="C476" s="223">
        <v>48.4</v>
      </c>
      <c r="D476" s="223">
        <v>176.46</v>
      </c>
      <c r="E476" s="223">
        <v>11.35</v>
      </c>
      <c r="F476" s="224">
        <v>2.92</v>
      </c>
    </row>
    <row r="477" spans="2:6">
      <c r="B477" s="222">
        <v>42804</v>
      </c>
      <c r="C477" s="223">
        <v>48.49</v>
      </c>
      <c r="D477" s="223">
        <v>177.83</v>
      </c>
      <c r="E477" s="223">
        <v>11.66</v>
      </c>
      <c r="F477" s="224">
        <v>2.87</v>
      </c>
    </row>
    <row r="478" spans="2:6">
      <c r="B478" s="222">
        <v>42803</v>
      </c>
      <c r="C478" s="223">
        <v>49.28</v>
      </c>
      <c r="D478" s="223">
        <v>177.18</v>
      </c>
      <c r="E478" s="223">
        <v>12.3</v>
      </c>
      <c r="F478" s="224">
        <v>2.8975</v>
      </c>
    </row>
    <row r="479" spans="2:6">
      <c r="B479" s="222">
        <v>42802</v>
      </c>
      <c r="C479" s="223">
        <v>50.28</v>
      </c>
      <c r="D479" s="223">
        <v>179.45</v>
      </c>
      <c r="E479" s="223">
        <v>11.86</v>
      </c>
      <c r="F479" s="224">
        <v>2.855</v>
      </c>
    </row>
    <row r="480" spans="2:6">
      <c r="B480" s="222">
        <v>42801</v>
      </c>
      <c r="C480" s="223">
        <v>53.14</v>
      </c>
      <c r="D480" s="223">
        <v>180.38</v>
      </c>
      <c r="E480" s="223">
        <v>11.45</v>
      </c>
      <c r="F480" s="224">
        <v>2.8200000000000003</v>
      </c>
    </row>
    <row r="481" spans="2:6">
      <c r="B481" s="222">
        <v>42800</v>
      </c>
      <c r="C481" s="223">
        <v>53.2</v>
      </c>
      <c r="D481" s="223">
        <v>180.47</v>
      </c>
      <c r="E481" s="223">
        <v>11.24</v>
      </c>
      <c r="F481" s="224">
        <v>2.8029999999999999</v>
      </c>
    </row>
    <row r="482" spans="2:6">
      <c r="B482" s="222">
        <v>42797</v>
      </c>
      <c r="C482" s="223">
        <v>53.33</v>
      </c>
      <c r="D482" s="223">
        <v>180.05</v>
      </c>
      <c r="E482" s="223">
        <v>10.96</v>
      </c>
      <c r="F482" s="224">
        <v>2.7755000000000001</v>
      </c>
    </row>
    <row r="483" spans="2:6">
      <c r="B483" s="222">
        <v>42796</v>
      </c>
      <c r="C483" s="223">
        <v>52.61</v>
      </c>
      <c r="D483" s="223">
        <v>180.53</v>
      </c>
      <c r="E483" s="223">
        <v>11.81</v>
      </c>
      <c r="F483" s="224">
        <v>2.7759999999999998</v>
      </c>
    </row>
    <row r="484" spans="2:6">
      <c r="B484" s="222">
        <v>42795</v>
      </c>
      <c r="C484" s="223">
        <v>53.83</v>
      </c>
      <c r="D484" s="223">
        <v>181.95</v>
      </c>
      <c r="E484" s="223">
        <v>12.54</v>
      </c>
      <c r="F484" s="224">
        <v>2.7575000000000003</v>
      </c>
    </row>
    <row r="485" spans="2:6">
      <c r="B485" s="222">
        <v>42794</v>
      </c>
      <c r="C485" s="223">
        <v>54.01</v>
      </c>
      <c r="D485" s="223">
        <v>179.82</v>
      </c>
      <c r="E485" s="223">
        <v>12.92</v>
      </c>
      <c r="F485" s="224">
        <v>2.6935000000000002</v>
      </c>
    </row>
    <row r="486" spans="2:6">
      <c r="B486" s="222">
        <v>42793</v>
      </c>
      <c r="C486" s="223">
        <v>54.05</v>
      </c>
      <c r="D486" s="223">
        <v>179.4</v>
      </c>
      <c r="E486" s="223">
        <v>12.09</v>
      </c>
      <c r="F486" s="224">
        <v>2.6749999999999998</v>
      </c>
    </row>
    <row r="487" spans="2:6">
      <c r="B487" s="222">
        <v>42790</v>
      </c>
      <c r="C487" s="223">
        <v>53.99</v>
      </c>
      <c r="D487" s="223">
        <v>181.35</v>
      </c>
      <c r="E487" s="223">
        <v>11.47</v>
      </c>
      <c r="F487" s="224">
        <v>2.6325000000000003</v>
      </c>
    </row>
    <row r="488" spans="2:6">
      <c r="B488" s="222">
        <v>42789</v>
      </c>
      <c r="C488" s="223">
        <v>54.45</v>
      </c>
      <c r="D488" s="223">
        <v>181.65</v>
      </c>
      <c r="E488" s="223">
        <v>11.71</v>
      </c>
      <c r="F488" s="224">
        <v>2.6930000000000001</v>
      </c>
    </row>
    <row r="489" spans="2:6">
      <c r="B489" s="222">
        <v>42788</v>
      </c>
      <c r="C489" s="223">
        <v>53.59</v>
      </c>
      <c r="D489" s="223">
        <v>181.15</v>
      </c>
      <c r="E489" s="223">
        <v>11.74</v>
      </c>
      <c r="F489" s="224">
        <v>2.7235</v>
      </c>
    </row>
    <row r="490" spans="2:6">
      <c r="B490" s="222">
        <v>42787</v>
      </c>
      <c r="C490" s="223">
        <v>54.06</v>
      </c>
      <c r="D490" s="223">
        <v>180.26</v>
      </c>
      <c r="E490" s="223">
        <v>11.57</v>
      </c>
      <c r="F490" s="224">
        <v>2.7355</v>
      </c>
    </row>
    <row r="491" spans="2:6">
      <c r="B491" s="222">
        <v>42786</v>
      </c>
      <c r="C491" s="223">
        <v>53.4</v>
      </c>
      <c r="D491" s="223">
        <v>180.67</v>
      </c>
      <c r="E491" s="223">
        <v>11.49</v>
      </c>
      <c r="F491" s="224">
        <v>2.7195</v>
      </c>
    </row>
    <row r="492" spans="2:6">
      <c r="B492" s="222">
        <v>42783</v>
      </c>
      <c r="C492" s="223">
        <v>53.4</v>
      </c>
      <c r="D492" s="223">
        <v>180.67</v>
      </c>
      <c r="E492" s="223">
        <v>11.49</v>
      </c>
      <c r="F492" s="224">
        <v>2.7195</v>
      </c>
    </row>
    <row r="493" spans="2:6">
      <c r="B493" s="222">
        <v>42782</v>
      </c>
      <c r="C493" s="223">
        <v>53.36</v>
      </c>
      <c r="D493" s="223">
        <v>181.43</v>
      </c>
      <c r="E493" s="223">
        <v>11.76</v>
      </c>
      <c r="F493" s="224">
        <v>2.7484999999999999</v>
      </c>
    </row>
    <row r="494" spans="2:6">
      <c r="B494" s="222">
        <v>42781</v>
      </c>
      <c r="C494" s="223">
        <v>53.11</v>
      </c>
      <c r="D494" s="223">
        <v>181.68</v>
      </c>
      <c r="E494" s="223">
        <v>11.97</v>
      </c>
      <c r="F494" s="224">
        <v>2.7859999999999996</v>
      </c>
    </row>
    <row r="495" spans="2:6">
      <c r="B495" s="222">
        <v>42780</v>
      </c>
      <c r="C495" s="223">
        <v>53.2</v>
      </c>
      <c r="D495" s="223">
        <v>180.13</v>
      </c>
      <c r="E495" s="223">
        <v>10.74</v>
      </c>
      <c r="F495" s="224">
        <v>2.7650000000000001</v>
      </c>
    </row>
    <row r="496" spans="2:6">
      <c r="B496" s="222">
        <v>42779</v>
      </c>
      <c r="C496" s="223">
        <v>52.93</v>
      </c>
      <c r="D496" s="223">
        <v>179.36</v>
      </c>
      <c r="E496" s="223">
        <v>11.07</v>
      </c>
      <c r="F496" s="224">
        <v>2.7344999999999997</v>
      </c>
    </row>
    <row r="497" spans="2:6">
      <c r="B497" s="222">
        <v>42776</v>
      </c>
      <c r="C497" s="223">
        <v>53.86</v>
      </c>
      <c r="D497" s="223">
        <v>178.68</v>
      </c>
      <c r="E497" s="223">
        <v>10.85</v>
      </c>
      <c r="F497" s="224">
        <v>2.7069999999999999</v>
      </c>
    </row>
    <row r="498" spans="2:6">
      <c r="B498" s="222">
        <v>42775</v>
      </c>
      <c r="C498" s="223">
        <v>53</v>
      </c>
      <c r="D498" s="223">
        <v>177.21</v>
      </c>
      <c r="E498" s="223">
        <v>10.88</v>
      </c>
      <c r="F498" s="224">
        <v>2.7004999999999999</v>
      </c>
    </row>
    <row r="499" spans="2:6">
      <c r="B499" s="222">
        <v>42774</v>
      </c>
      <c r="C499" s="223">
        <v>52.34</v>
      </c>
      <c r="D499" s="223">
        <v>176.17</v>
      </c>
      <c r="E499" s="223">
        <v>11.45</v>
      </c>
      <c r="F499" s="224">
        <v>2.6429999999999998</v>
      </c>
    </row>
    <row r="500" spans="2:6">
      <c r="B500" s="222">
        <v>42773</v>
      </c>
      <c r="C500" s="223">
        <v>52.17</v>
      </c>
      <c r="D500" s="223">
        <v>178.46</v>
      </c>
      <c r="E500" s="223">
        <v>11.29</v>
      </c>
      <c r="F500" s="224">
        <v>2.7065000000000001</v>
      </c>
    </row>
    <row r="501" spans="2:6">
      <c r="B501" s="222">
        <v>42772</v>
      </c>
      <c r="C501" s="223">
        <v>53.01</v>
      </c>
      <c r="D501" s="223">
        <v>175.86</v>
      </c>
      <c r="E501" s="223">
        <v>11.37</v>
      </c>
      <c r="F501" s="224">
        <v>2.7284999999999999</v>
      </c>
    </row>
    <row r="502" spans="2:6">
      <c r="B502" s="222">
        <v>42769</v>
      </c>
      <c r="C502" s="223">
        <v>53.83</v>
      </c>
      <c r="D502" s="223">
        <v>175.82</v>
      </c>
      <c r="E502" s="223">
        <v>10.97</v>
      </c>
      <c r="F502" s="224">
        <v>2.7785000000000002</v>
      </c>
    </row>
    <row r="503" spans="2:6">
      <c r="B503" s="222">
        <v>42768</v>
      </c>
      <c r="C503" s="223">
        <v>53.54</v>
      </c>
      <c r="D503" s="223">
        <v>174.58</v>
      </c>
      <c r="E503" s="223">
        <v>11.93</v>
      </c>
      <c r="F503" s="224">
        <v>2.782</v>
      </c>
    </row>
    <row r="504" spans="2:6">
      <c r="B504" s="222">
        <v>42767</v>
      </c>
      <c r="C504" s="223">
        <v>53.88</v>
      </c>
      <c r="D504" s="223">
        <v>174.29</v>
      </c>
      <c r="E504" s="223">
        <v>11.81</v>
      </c>
      <c r="F504" s="224">
        <v>2.7735000000000003</v>
      </c>
    </row>
    <row r="505" spans="2:6">
      <c r="B505" s="222">
        <v>42766</v>
      </c>
      <c r="C505" s="223">
        <v>52.81</v>
      </c>
      <c r="D505" s="223">
        <v>174.52</v>
      </c>
      <c r="E505" s="223">
        <v>11.99</v>
      </c>
      <c r="F505" s="224">
        <v>2.758</v>
      </c>
    </row>
    <row r="506" spans="2:6">
      <c r="B506" s="222">
        <v>42765</v>
      </c>
      <c r="C506" s="223">
        <v>52.63</v>
      </c>
      <c r="D506" s="223">
        <v>175.8</v>
      </c>
      <c r="E506" s="223">
        <v>11.88</v>
      </c>
      <c r="F506" s="224">
        <v>2.7839999999999998</v>
      </c>
    </row>
    <row r="507" spans="2:6">
      <c r="B507" s="222">
        <v>42762</v>
      </c>
      <c r="C507" s="223">
        <v>53.17</v>
      </c>
      <c r="D507" s="223">
        <v>177.3</v>
      </c>
      <c r="E507" s="223">
        <v>10.58</v>
      </c>
      <c r="F507" s="224">
        <v>2.7720000000000002</v>
      </c>
    </row>
    <row r="508" spans="2:6">
      <c r="B508" s="222">
        <v>42761</v>
      </c>
      <c r="C508" s="223">
        <v>53.78</v>
      </c>
      <c r="D508" s="223">
        <v>178.66</v>
      </c>
      <c r="E508" s="223">
        <v>10.63</v>
      </c>
      <c r="F508" s="224">
        <v>2.7954999999999997</v>
      </c>
    </row>
    <row r="509" spans="2:6">
      <c r="B509" s="222">
        <v>42760</v>
      </c>
      <c r="C509" s="223">
        <v>52.75</v>
      </c>
      <c r="D509" s="223">
        <v>178.29</v>
      </c>
      <c r="E509" s="223">
        <v>10.81</v>
      </c>
      <c r="F509" s="224">
        <v>2.8049999999999997</v>
      </c>
    </row>
    <row r="510" spans="2:6">
      <c r="B510" s="222">
        <v>42759</v>
      </c>
      <c r="C510" s="223">
        <v>53.18</v>
      </c>
      <c r="D510" s="223">
        <v>175.9</v>
      </c>
      <c r="E510" s="223">
        <v>11.07</v>
      </c>
      <c r="F510" s="224">
        <v>2.7575000000000003</v>
      </c>
    </row>
    <row r="511" spans="2:6">
      <c r="B511" s="222">
        <v>42758</v>
      </c>
      <c r="C511" s="223">
        <v>52.75</v>
      </c>
      <c r="D511" s="223">
        <v>171.03</v>
      </c>
      <c r="E511" s="223">
        <v>11.77</v>
      </c>
      <c r="F511" s="224">
        <v>2.6924999999999999</v>
      </c>
    </row>
    <row r="512" spans="2:6">
      <c r="B512" s="222">
        <v>42755</v>
      </c>
      <c r="C512" s="223">
        <v>52.42</v>
      </c>
      <c r="D512" s="223">
        <v>170.55</v>
      </c>
      <c r="E512" s="223">
        <v>11.54</v>
      </c>
      <c r="F512" s="224">
        <v>2.7584999999999997</v>
      </c>
    </row>
    <row r="513" spans="2:6">
      <c r="B513" s="222">
        <v>42754</v>
      </c>
      <c r="C513" s="223">
        <v>51.37</v>
      </c>
      <c r="D513" s="223">
        <v>166.81</v>
      </c>
      <c r="E513" s="223">
        <v>12.78</v>
      </c>
      <c r="F513" s="224">
        <v>2.7610000000000001</v>
      </c>
    </row>
    <row r="514" spans="2:6">
      <c r="B514" s="222">
        <v>42753</v>
      </c>
      <c r="C514" s="223">
        <v>51.08</v>
      </c>
      <c r="D514" s="223">
        <v>166.8</v>
      </c>
      <c r="E514" s="223">
        <v>12.48</v>
      </c>
      <c r="F514" s="224">
        <v>2.7214999999999998</v>
      </c>
    </row>
    <row r="515" spans="2:6">
      <c r="B515" s="222">
        <v>42752</v>
      </c>
      <c r="C515" s="223">
        <v>52.48</v>
      </c>
      <c r="D515" s="223">
        <v>167.89</v>
      </c>
      <c r="E515" s="223">
        <v>11.87</v>
      </c>
      <c r="F515" s="224">
        <v>2.629</v>
      </c>
    </row>
    <row r="516" spans="2:6">
      <c r="B516" s="222">
        <v>42751</v>
      </c>
      <c r="C516" s="223">
        <v>52.37</v>
      </c>
      <c r="D516" s="223">
        <v>167.34</v>
      </c>
      <c r="E516" s="223">
        <v>11.23</v>
      </c>
      <c r="F516" s="224">
        <v>2.6930000000000001</v>
      </c>
    </row>
    <row r="517" spans="2:6">
      <c r="B517" s="222">
        <v>42748</v>
      </c>
      <c r="C517" s="223">
        <v>52.37</v>
      </c>
      <c r="D517" s="223">
        <v>167.34</v>
      </c>
      <c r="E517" s="223">
        <v>11.23</v>
      </c>
      <c r="F517" s="224">
        <v>2.6930000000000001</v>
      </c>
    </row>
    <row r="518" spans="2:6">
      <c r="B518" s="222">
        <v>42747</v>
      </c>
      <c r="C518" s="223">
        <v>53.01</v>
      </c>
      <c r="D518" s="223">
        <v>167.95</v>
      </c>
      <c r="E518" s="223">
        <v>11.54</v>
      </c>
      <c r="F518" s="224">
        <v>2.6624999999999996</v>
      </c>
    </row>
    <row r="519" spans="2:6">
      <c r="B519" s="222">
        <v>42746</v>
      </c>
      <c r="C519" s="223">
        <v>52.25</v>
      </c>
      <c r="D519" s="223">
        <v>167.75</v>
      </c>
      <c r="E519" s="223">
        <v>11.26</v>
      </c>
      <c r="F519" s="224">
        <v>2.6645000000000003</v>
      </c>
    </row>
    <row r="520" spans="2:6">
      <c r="B520" s="222">
        <v>42745</v>
      </c>
      <c r="C520" s="223">
        <v>50.82</v>
      </c>
      <c r="D520" s="223">
        <v>165.52</v>
      </c>
      <c r="E520" s="223">
        <v>11.49</v>
      </c>
      <c r="F520" s="224">
        <v>2.6724999999999999</v>
      </c>
    </row>
    <row r="521" spans="2:6">
      <c r="B521" s="222">
        <v>42744</v>
      </c>
      <c r="C521" s="223">
        <v>51.96</v>
      </c>
      <c r="D521" s="223">
        <v>167.65</v>
      </c>
      <c r="E521" s="223">
        <v>11.56</v>
      </c>
      <c r="F521" s="224">
        <v>2.6619999999999999</v>
      </c>
    </row>
    <row r="522" spans="2:6">
      <c r="B522" s="222">
        <v>42741</v>
      </c>
      <c r="C522" s="223">
        <v>53.99</v>
      </c>
      <c r="D522" s="223">
        <v>169.53</v>
      </c>
      <c r="E522" s="223">
        <v>11.32</v>
      </c>
      <c r="F522" s="224">
        <v>2.7145000000000001</v>
      </c>
    </row>
    <row r="523" spans="2:6">
      <c r="B523" s="222">
        <v>42740</v>
      </c>
      <c r="C523" s="223">
        <v>53.76</v>
      </c>
      <c r="D523" s="223">
        <v>168.7</v>
      </c>
      <c r="E523" s="223">
        <v>11.67</v>
      </c>
      <c r="F523" s="224">
        <v>2.6449999999999996</v>
      </c>
    </row>
    <row r="524" spans="2:6">
      <c r="B524" s="222">
        <v>42739</v>
      </c>
      <c r="C524" s="223">
        <v>53.26</v>
      </c>
      <c r="D524" s="223">
        <v>169.26</v>
      </c>
      <c r="E524" s="223">
        <v>11.85</v>
      </c>
      <c r="F524" s="224">
        <v>2.74</v>
      </c>
    </row>
    <row r="525" spans="2:6">
      <c r="B525" s="222">
        <v>42738</v>
      </c>
      <c r="C525" s="223">
        <v>52.33</v>
      </c>
      <c r="D525" s="223">
        <v>167.19</v>
      </c>
      <c r="E525" s="223">
        <v>12.85</v>
      </c>
      <c r="F525" s="224">
        <v>2.746</v>
      </c>
    </row>
    <row r="526" spans="2:6">
      <c r="B526" s="222">
        <v>42737</v>
      </c>
      <c r="C526" s="223">
        <v>53.72</v>
      </c>
      <c r="D526" s="223">
        <v>165.99</v>
      </c>
      <c r="E526" s="223">
        <v>14.04</v>
      </c>
      <c r="F526" s="224">
        <v>2.7554999999999996</v>
      </c>
    </row>
    <row r="527" spans="2:6">
      <c r="B527" s="222">
        <v>42734</v>
      </c>
      <c r="C527" s="223">
        <v>53.72</v>
      </c>
      <c r="D527" s="223">
        <v>165.99</v>
      </c>
      <c r="E527" s="223">
        <v>14.04</v>
      </c>
      <c r="F527" s="224">
        <v>2.7554999999999996</v>
      </c>
    </row>
    <row r="528" spans="2:6">
      <c r="B528" s="222">
        <v>42733</v>
      </c>
      <c r="C528" s="223">
        <v>53.77</v>
      </c>
      <c r="D528" s="223">
        <v>166.6</v>
      </c>
      <c r="E528" s="223">
        <v>13.37</v>
      </c>
      <c r="F528" s="224">
        <v>2.778</v>
      </c>
    </row>
    <row r="529" spans="2:6">
      <c r="B529" s="222">
        <v>42732</v>
      </c>
      <c r="C529" s="223">
        <v>54.06</v>
      </c>
      <c r="D529" s="223">
        <v>166.19</v>
      </c>
      <c r="E529" s="223">
        <v>12.95</v>
      </c>
      <c r="F529" s="224">
        <v>2.8010000000000002</v>
      </c>
    </row>
    <row r="530" spans="2:6">
      <c r="B530" s="222">
        <v>42731</v>
      </c>
      <c r="C530" s="223">
        <v>53.9</v>
      </c>
      <c r="D530" s="223">
        <v>167.14</v>
      </c>
      <c r="E530" s="223">
        <v>11.99</v>
      </c>
      <c r="F530" s="224">
        <v>2.8475000000000001</v>
      </c>
    </row>
    <row r="531" spans="2:6">
      <c r="B531" s="222">
        <v>42730</v>
      </c>
      <c r="C531" s="223">
        <v>53.02</v>
      </c>
      <c r="D531" s="223">
        <v>166.71</v>
      </c>
      <c r="E531" s="223">
        <v>11.44</v>
      </c>
      <c r="F531" s="224">
        <v>2.8260000000000001</v>
      </c>
    </row>
    <row r="532" spans="2:6">
      <c r="B532" s="222">
        <v>42727</v>
      </c>
      <c r="C532" s="223">
        <v>53.02</v>
      </c>
      <c r="D532" s="223">
        <v>166.71</v>
      </c>
      <c r="E532" s="223">
        <v>11.44</v>
      </c>
      <c r="F532" s="224">
        <v>2.8260000000000001</v>
      </c>
    </row>
    <row r="533" spans="2:6">
      <c r="B533" s="222">
        <v>42726</v>
      </c>
      <c r="C533" s="223">
        <v>52.95</v>
      </c>
      <c r="D533" s="223">
        <v>167.06</v>
      </c>
      <c r="E533" s="223">
        <v>11.43</v>
      </c>
      <c r="F533" s="224">
        <v>2.84</v>
      </c>
    </row>
    <row r="534" spans="2:6">
      <c r="B534" s="222">
        <v>42725</v>
      </c>
      <c r="C534" s="223">
        <v>52.49</v>
      </c>
      <c r="D534" s="223">
        <v>167.33</v>
      </c>
      <c r="E534" s="223">
        <v>11.27</v>
      </c>
      <c r="F534" s="224">
        <v>2.8220000000000001</v>
      </c>
    </row>
    <row r="535" spans="2:6">
      <c r="B535" s="222">
        <v>42724</v>
      </c>
      <c r="C535" s="223">
        <v>52.23</v>
      </c>
      <c r="D535" s="223">
        <v>167.6</v>
      </c>
      <c r="E535" s="223">
        <v>11.45</v>
      </c>
      <c r="F535" s="224">
        <v>2.85</v>
      </c>
    </row>
    <row r="536" spans="2:6">
      <c r="B536" s="222">
        <v>42723</v>
      </c>
      <c r="C536" s="223">
        <v>52.12</v>
      </c>
      <c r="D536" s="223">
        <v>166.68</v>
      </c>
      <c r="E536" s="223">
        <v>11.71</v>
      </c>
      <c r="F536" s="224">
        <v>2.83</v>
      </c>
    </row>
    <row r="537" spans="2:6">
      <c r="B537" s="222">
        <v>42720</v>
      </c>
      <c r="C537" s="223">
        <v>51.9</v>
      </c>
      <c r="D537" s="223">
        <v>166.73</v>
      </c>
      <c r="E537" s="223">
        <v>12.2</v>
      </c>
      <c r="F537" s="224">
        <v>2.8839999999999999</v>
      </c>
    </row>
    <row r="538" spans="2:6">
      <c r="B538" s="222">
        <v>42719</v>
      </c>
      <c r="C538" s="223">
        <v>50.9</v>
      </c>
      <c r="D538" s="223">
        <v>168.02</v>
      </c>
      <c r="E538" s="223">
        <v>12.79</v>
      </c>
      <c r="F538" s="224">
        <v>2.8804999999999996</v>
      </c>
    </row>
    <row r="539" spans="2:6">
      <c r="B539" s="222">
        <v>42718</v>
      </c>
      <c r="C539" s="223">
        <v>51.04</v>
      </c>
      <c r="D539" s="223">
        <v>168.51</v>
      </c>
      <c r="E539" s="223">
        <v>13.19</v>
      </c>
      <c r="F539" s="224">
        <v>2.8760000000000003</v>
      </c>
    </row>
    <row r="540" spans="2:6">
      <c r="B540" s="222">
        <v>42717</v>
      </c>
      <c r="C540" s="223">
        <v>52.98</v>
      </c>
      <c r="D540" s="223">
        <v>168.29</v>
      </c>
      <c r="E540" s="223">
        <v>12.72</v>
      </c>
      <c r="F540" s="224">
        <v>2.802</v>
      </c>
    </row>
    <row r="541" spans="2:6">
      <c r="B541" s="222">
        <v>42716</v>
      </c>
      <c r="C541" s="223">
        <v>52.83</v>
      </c>
      <c r="D541" s="223">
        <v>165.5</v>
      </c>
      <c r="E541" s="223">
        <v>12.64</v>
      </c>
      <c r="F541" s="224">
        <v>2.8129999999999997</v>
      </c>
    </row>
    <row r="542" spans="2:6">
      <c r="B542" s="222">
        <v>42713</v>
      </c>
      <c r="C542" s="223">
        <v>51.5</v>
      </c>
      <c r="D542" s="223">
        <v>166.52</v>
      </c>
      <c r="E542" s="223">
        <v>11.75</v>
      </c>
      <c r="F542" s="224">
        <v>2.8109999999999999</v>
      </c>
    </row>
    <row r="543" spans="2:6">
      <c r="B543" s="222">
        <v>42712</v>
      </c>
      <c r="C543" s="223">
        <v>50.84</v>
      </c>
      <c r="D543" s="223">
        <v>165.36</v>
      </c>
      <c r="E543" s="223">
        <v>12.64</v>
      </c>
      <c r="F543" s="224">
        <v>2.7569999999999997</v>
      </c>
    </row>
    <row r="544" spans="2:6">
      <c r="B544" s="222">
        <v>42711</v>
      </c>
      <c r="C544" s="223">
        <v>49.77</v>
      </c>
      <c r="D544" s="223">
        <v>164.79</v>
      </c>
      <c r="E544" s="223">
        <v>12.22</v>
      </c>
      <c r="F544" s="224">
        <v>2.6820000000000004</v>
      </c>
    </row>
    <row r="545" spans="2:6">
      <c r="B545" s="222">
        <v>42710</v>
      </c>
      <c r="C545" s="223">
        <v>50.93</v>
      </c>
      <c r="D545" s="223">
        <v>160.35</v>
      </c>
      <c r="E545" s="223">
        <v>11.79</v>
      </c>
      <c r="F545" s="224">
        <v>2.7345000000000002</v>
      </c>
    </row>
    <row r="546" spans="2:6">
      <c r="B546" s="222">
        <v>42709</v>
      </c>
      <c r="C546" s="223">
        <v>51.79</v>
      </c>
      <c r="D546" s="223">
        <v>159.84</v>
      </c>
      <c r="E546" s="223">
        <v>12.14</v>
      </c>
      <c r="F546" s="224">
        <v>2.73</v>
      </c>
    </row>
    <row r="547" spans="2:6">
      <c r="B547" s="222">
        <v>42706</v>
      </c>
      <c r="C547" s="223">
        <v>51.68</v>
      </c>
      <c r="D547" s="223">
        <v>160.02000000000001</v>
      </c>
      <c r="E547" s="223">
        <v>14.12</v>
      </c>
      <c r="F547" s="224">
        <v>2.7229999999999999</v>
      </c>
    </row>
    <row r="548" spans="2:6">
      <c r="B548" s="222">
        <v>42705</v>
      </c>
      <c r="C548" s="223">
        <v>51.06</v>
      </c>
      <c r="D548" s="223">
        <v>159.82</v>
      </c>
      <c r="E548" s="223">
        <v>14.07</v>
      </c>
      <c r="F548" s="224">
        <v>2.7789999999999999</v>
      </c>
    </row>
    <row r="549" spans="2:6">
      <c r="B549" s="222">
        <v>42704</v>
      </c>
      <c r="C549" s="223">
        <v>49.44</v>
      </c>
      <c r="D549" s="223">
        <v>162.22</v>
      </c>
      <c r="E549" s="223">
        <v>13.33</v>
      </c>
      <c r="F549" s="224">
        <v>2.7084999999999999</v>
      </c>
    </row>
    <row r="550" spans="2:6">
      <c r="B550" s="222">
        <v>42703</v>
      </c>
      <c r="C550" s="223">
        <v>45.23</v>
      </c>
      <c r="D550" s="223">
        <v>163.53</v>
      </c>
      <c r="E550" s="223">
        <v>12.9</v>
      </c>
      <c r="F550" s="224">
        <v>2.6189999999999998</v>
      </c>
    </row>
    <row r="551" spans="2:6">
      <c r="B551" s="222">
        <v>42702</v>
      </c>
      <c r="C551" s="223">
        <v>47.08</v>
      </c>
      <c r="D551" s="223">
        <v>164.52</v>
      </c>
      <c r="E551" s="223">
        <v>13.15</v>
      </c>
      <c r="F551" s="224">
        <v>2.6444999999999999</v>
      </c>
    </row>
    <row r="552" spans="2:6">
      <c r="B552" s="222">
        <v>42699</v>
      </c>
      <c r="C552" s="223">
        <v>46.06</v>
      </c>
      <c r="D552" s="223">
        <v>163.13999999999999</v>
      </c>
      <c r="E552" s="223">
        <v>12.34</v>
      </c>
      <c r="F552" s="224">
        <v>2.6819999999999999</v>
      </c>
    </row>
    <row r="553" spans="2:6">
      <c r="B553" s="222">
        <v>42698</v>
      </c>
      <c r="C553" s="223">
        <v>47.96</v>
      </c>
      <c r="D553" s="223">
        <v>161.97999999999999</v>
      </c>
      <c r="E553" s="223">
        <v>12.43</v>
      </c>
      <c r="F553" s="224">
        <v>2.6859999999999999</v>
      </c>
    </row>
    <row r="554" spans="2:6">
      <c r="B554" s="222">
        <v>42697</v>
      </c>
      <c r="C554" s="223">
        <v>47.96</v>
      </c>
      <c r="D554" s="223">
        <v>161.97999999999999</v>
      </c>
      <c r="E554" s="223">
        <v>12.43</v>
      </c>
      <c r="F554" s="224">
        <v>2.6859999999999999</v>
      </c>
    </row>
    <row r="555" spans="2:6">
      <c r="B555" s="222">
        <v>42696</v>
      </c>
      <c r="C555" s="223">
        <v>48.03</v>
      </c>
      <c r="D555" s="223">
        <v>162.66999999999999</v>
      </c>
      <c r="E555" s="223">
        <v>12.41</v>
      </c>
      <c r="F555" s="224">
        <v>2.6565000000000003</v>
      </c>
    </row>
    <row r="556" spans="2:6">
      <c r="B556" s="222">
        <v>42695</v>
      </c>
      <c r="C556" s="223">
        <v>47.49</v>
      </c>
      <c r="D556" s="223">
        <v>162.77000000000001</v>
      </c>
      <c r="E556" s="223">
        <v>12.42</v>
      </c>
      <c r="F556" s="224">
        <v>2.6544999999999996</v>
      </c>
    </row>
    <row r="557" spans="2:6">
      <c r="B557" s="222">
        <v>42692</v>
      </c>
      <c r="C557" s="223">
        <v>45.69</v>
      </c>
      <c r="D557" s="223">
        <v>160.38999999999999</v>
      </c>
      <c r="E557" s="223">
        <v>12.85</v>
      </c>
      <c r="F557" s="224">
        <v>2.6929999999999996</v>
      </c>
    </row>
    <row r="558" spans="2:6">
      <c r="B558" s="222">
        <v>42691</v>
      </c>
      <c r="C558" s="223">
        <v>45.42</v>
      </c>
      <c r="D558" s="223">
        <v>159.80000000000001</v>
      </c>
      <c r="E558" s="223">
        <v>13.35</v>
      </c>
      <c r="F558" s="224">
        <v>2.6579999999999999</v>
      </c>
    </row>
    <row r="559" spans="2:6">
      <c r="B559" s="222">
        <v>42690</v>
      </c>
      <c r="C559" s="223">
        <v>45.57</v>
      </c>
      <c r="D559" s="223">
        <v>159.29</v>
      </c>
      <c r="E559" s="223">
        <v>13.72</v>
      </c>
      <c r="F559" s="224">
        <v>2.573</v>
      </c>
    </row>
    <row r="560" spans="2:6">
      <c r="B560" s="222">
        <v>42689</v>
      </c>
      <c r="C560" s="223">
        <v>45.81</v>
      </c>
      <c r="D560" s="223">
        <v>158.66999999999999</v>
      </c>
      <c r="E560" s="223">
        <v>13.37</v>
      </c>
      <c r="F560" s="224">
        <v>2.5880000000000001</v>
      </c>
    </row>
    <row r="561" spans="2:6">
      <c r="B561" s="222">
        <v>42688</v>
      </c>
      <c r="C561" s="223">
        <v>43.32</v>
      </c>
      <c r="D561" s="223">
        <v>158.21</v>
      </c>
      <c r="E561" s="223">
        <v>14.48</v>
      </c>
      <c r="F561" s="224">
        <v>2.637</v>
      </c>
    </row>
    <row r="562" spans="2:6">
      <c r="B562" s="222">
        <v>42685</v>
      </c>
      <c r="C562" s="223">
        <v>43.41</v>
      </c>
      <c r="D562" s="223">
        <v>161.27000000000001</v>
      </c>
      <c r="E562" s="223">
        <v>14.17</v>
      </c>
      <c r="F562" s="224">
        <v>2.544</v>
      </c>
    </row>
    <row r="563" spans="2:6">
      <c r="B563" s="222">
        <v>42684</v>
      </c>
      <c r="C563" s="223">
        <v>44.66</v>
      </c>
      <c r="D563" s="223">
        <v>160.22</v>
      </c>
      <c r="E563" s="223">
        <v>14.74</v>
      </c>
      <c r="F563" s="224">
        <v>2.5534999999999997</v>
      </c>
    </row>
    <row r="564" spans="2:6">
      <c r="B564" s="222">
        <v>42683</v>
      </c>
      <c r="C564" s="223">
        <v>45.27</v>
      </c>
      <c r="D564" s="223">
        <v>154.81</v>
      </c>
      <c r="E564" s="223">
        <v>14.38</v>
      </c>
      <c r="F564" s="224">
        <v>2.452</v>
      </c>
    </row>
    <row r="565" spans="2:6">
      <c r="B565" s="222">
        <v>42682</v>
      </c>
      <c r="C565" s="223">
        <v>44.98</v>
      </c>
      <c r="D565" s="223">
        <v>155.16999999999999</v>
      </c>
      <c r="E565" s="223">
        <v>18.739999999999998</v>
      </c>
      <c r="F565" s="224">
        <v>2.2359999999999998</v>
      </c>
    </row>
    <row r="566" spans="2:6">
      <c r="B566" s="222">
        <v>42681</v>
      </c>
      <c r="C566" s="223">
        <v>44.89</v>
      </c>
      <c r="D566" s="223">
        <v>155.72</v>
      </c>
      <c r="E566" s="223">
        <v>18.71</v>
      </c>
      <c r="F566" s="224">
        <v>2.2149999999999999</v>
      </c>
    </row>
    <row r="567" spans="2:6">
      <c r="B567" s="222">
        <v>42678</v>
      </c>
      <c r="C567" s="223">
        <v>44.07</v>
      </c>
      <c r="D567" s="223">
        <v>152.43</v>
      </c>
      <c r="E567" s="223">
        <v>22.51</v>
      </c>
      <c r="F567" s="224">
        <v>2.1695000000000002</v>
      </c>
    </row>
    <row r="568" spans="2:6">
      <c r="B568" s="222">
        <v>42677</v>
      </c>
      <c r="C568" s="223">
        <v>44.66</v>
      </c>
      <c r="D568" s="223">
        <v>152.37</v>
      </c>
      <c r="E568" s="223">
        <v>22.08</v>
      </c>
      <c r="F568" s="224">
        <v>2.2065000000000001</v>
      </c>
    </row>
    <row r="569" spans="2:6">
      <c r="B569" s="222">
        <v>42676</v>
      </c>
      <c r="C569" s="223">
        <v>45.34</v>
      </c>
      <c r="D569" s="223">
        <v>151.94999999999999</v>
      </c>
      <c r="E569" s="223">
        <v>19.32</v>
      </c>
      <c r="F569" s="224">
        <v>2.1855000000000002</v>
      </c>
    </row>
    <row r="570" spans="2:6">
      <c r="B570" s="222">
        <v>42675</v>
      </c>
      <c r="C570" s="223">
        <v>46.67</v>
      </c>
      <c r="D570" s="223">
        <v>152.79</v>
      </c>
      <c r="E570" s="223">
        <v>18.559999999999999</v>
      </c>
      <c r="F570" s="224">
        <v>2.2029999999999998</v>
      </c>
    </row>
    <row r="571" spans="2:6">
      <c r="B571" s="222">
        <v>42674</v>
      </c>
      <c r="C571" s="223">
        <v>46.86</v>
      </c>
      <c r="D571" s="223">
        <v>153.69</v>
      </c>
      <c r="E571" s="223">
        <v>17.059999999999999</v>
      </c>
      <c r="F571" s="224">
        <v>2.2030000000000003</v>
      </c>
    </row>
    <row r="572" spans="2:6">
      <c r="B572" s="222">
        <v>42671</v>
      </c>
      <c r="C572" s="223">
        <v>48.7</v>
      </c>
      <c r="D572" s="223">
        <v>152.61000000000001</v>
      </c>
      <c r="E572" s="223">
        <v>16.190000000000001</v>
      </c>
      <c r="F572" s="224">
        <v>2.2320000000000002</v>
      </c>
    </row>
    <row r="573" spans="2:6">
      <c r="B573" s="222">
        <v>42670</v>
      </c>
      <c r="C573" s="223">
        <v>49.72</v>
      </c>
      <c r="D573" s="223">
        <v>153.35</v>
      </c>
      <c r="E573" s="223">
        <v>15.36</v>
      </c>
      <c r="F573" s="224">
        <v>2.2344999999999997</v>
      </c>
    </row>
    <row r="574" spans="2:6">
      <c r="B574" s="222">
        <v>42669</v>
      </c>
      <c r="C574" s="223">
        <v>49.18</v>
      </c>
      <c r="D574" s="223">
        <v>151.81</v>
      </c>
      <c r="E574" s="223">
        <v>14.24</v>
      </c>
      <c r="F574" s="224">
        <v>2.1680000000000001</v>
      </c>
    </row>
    <row r="575" spans="2:6">
      <c r="B575" s="222">
        <v>42668</v>
      </c>
      <c r="C575" s="223">
        <v>49.96</v>
      </c>
      <c r="D575" s="223">
        <v>150.88</v>
      </c>
      <c r="E575" s="223">
        <v>13.46</v>
      </c>
      <c r="F575" s="224">
        <v>2.1280000000000001</v>
      </c>
    </row>
    <row r="576" spans="2:6">
      <c r="B576" s="222">
        <v>42667</v>
      </c>
      <c r="C576" s="223">
        <v>50.52</v>
      </c>
      <c r="D576" s="223">
        <v>150.57</v>
      </c>
      <c r="E576" s="223">
        <v>13.02</v>
      </c>
      <c r="F576" s="224">
        <v>2.1414999999999997</v>
      </c>
    </row>
    <row r="577" spans="2:6">
      <c r="B577" s="222">
        <v>42664</v>
      </c>
      <c r="C577" s="223">
        <v>50.85</v>
      </c>
      <c r="D577" s="223">
        <v>149.63</v>
      </c>
      <c r="E577" s="223">
        <v>13.34</v>
      </c>
      <c r="F577" s="224">
        <v>2.1105</v>
      </c>
    </row>
    <row r="578" spans="2:6">
      <c r="B578" s="222">
        <v>42663</v>
      </c>
      <c r="C578" s="223">
        <v>50.43</v>
      </c>
      <c r="D578" s="223">
        <v>151.52000000000001</v>
      </c>
      <c r="E578" s="223">
        <v>13.75</v>
      </c>
      <c r="F578" s="224">
        <v>2.1310000000000002</v>
      </c>
    </row>
    <row r="579" spans="2:6">
      <c r="B579" s="222">
        <v>42662</v>
      </c>
      <c r="C579" s="223">
        <v>51.6</v>
      </c>
      <c r="D579" s="223">
        <v>151.26</v>
      </c>
      <c r="E579" s="223">
        <v>14.41</v>
      </c>
      <c r="F579" s="224">
        <v>2.1255000000000002</v>
      </c>
    </row>
    <row r="580" spans="2:6">
      <c r="B580" s="222">
        <v>42661</v>
      </c>
      <c r="C580" s="223">
        <v>50.29</v>
      </c>
      <c r="D580" s="223">
        <v>150.72</v>
      </c>
      <c r="E580" s="223">
        <v>15.28</v>
      </c>
      <c r="F580" s="224">
        <v>2.1225000000000001</v>
      </c>
    </row>
    <row r="581" spans="2:6">
      <c r="B581" s="222">
        <v>42660</v>
      </c>
      <c r="C581" s="223">
        <v>49.94</v>
      </c>
      <c r="D581" s="223">
        <v>154.77000000000001</v>
      </c>
      <c r="E581" s="223">
        <v>16.21</v>
      </c>
      <c r="F581" s="224">
        <v>2.1444999999999999</v>
      </c>
    </row>
    <row r="582" spans="2:6">
      <c r="B582" s="222">
        <v>42657</v>
      </c>
      <c r="C582" s="223">
        <v>50.35</v>
      </c>
      <c r="D582" s="223">
        <v>154.44999999999999</v>
      </c>
      <c r="E582" s="223">
        <v>16.12</v>
      </c>
      <c r="F582" s="224">
        <v>2.1790000000000003</v>
      </c>
    </row>
    <row r="583" spans="2:6">
      <c r="B583" s="222">
        <v>42656</v>
      </c>
      <c r="C583" s="223">
        <v>50.44</v>
      </c>
      <c r="D583" s="223">
        <v>153.72</v>
      </c>
      <c r="E583" s="223">
        <v>16.690000000000001</v>
      </c>
      <c r="F583" s="224">
        <v>2.1094999999999997</v>
      </c>
    </row>
    <row r="584" spans="2:6">
      <c r="B584" s="222">
        <v>42655</v>
      </c>
      <c r="C584" s="223">
        <v>50.18</v>
      </c>
      <c r="D584" s="223">
        <v>154.29</v>
      </c>
      <c r="E584" s="223">
        <v>15.91</v>
      </c>
      <c r="F584" s="224">
        <v>2.1345000000000001</v>
      </c>
    </row>
    <row r="585" spans="2:6">
      <c r="B585" s="222">
        <v>42654</v>
      </c>
      <c r="C585" s="223">
        <v>50.79</v>
      </c>
      <c r="D585" s="223">
        <v>154.79</v>
      </c>
      <c r="E585" s="223">
        <v>15.36</v>
      </c>
      <c r="F585" s="224">
        <v>2.1334999999999997</v>
      </c>
    </row>
    <row r="586" spans="2:6">
      <c r="B586" s="222">
        <v>42653</v>
      </c>
      <c r="C586" s="223">
        <v>51.35</v>
      </c>
      <c r="D586" s="223">
        <v>157.02000000000001</v>
      </c>
      <c r="E586" s="223">
        <v>13.38</v>
      </c>
      <c r="F586" s="224">
        <v>2.085</v>
      </c>
    </row>
    <row r="587" spans="2:6">
      <c r="B587" s="222">
        <v>42650</v>
      </c>
      <c r="C587" s="223">
        <v>49.81</v>
      </c>
      <c r="D587" s="223">
        <v>155.66999999999999</v>
      </c>
      <c r="E587" s="223">
        <v>13.48</v>
      </c>
      <c r="F587" s="224">
        <v>2.085</v>
      </c>
    </row>
    <row r="588" spans="2:6">
      <c r="B588" s="222">
        <v>42649</v>
      </c>
      <c r="C588" s="223">
        <v>50.44</v>
      </c>
      <c r="D588" s="223">
        <v>156.88</v>
      </c>
      <c r="E588" s="223">
        <v>12.84</v>
      </c>
      <c r="F588" s="224">
        <v>2.0960000000000001</v>
      </c>
    </row>
    <row r="589" spans="2:6">
      <c r="B589" s="222">
        <v>42648</v>
      </c>
      <c r="C589" s="223">
        <v>49.83</v>
      </c>
      <c r="D589" s="223">
        <v>157.08000000000001</v>
      </c>
      <c r="E589" s="223">
        <v>12.99</v>
      </c>
      <c r="F589" s="224">
        <v>2.0634999999999999</v>
      </c>
    </row>
    <row r="590" spans="2:6">
      <c r="B590" s="222">
        <v>42647</v>
      </c>
      <c r="C590" s="223">
        <v>48.69</v>
      </c>
      <c r="D590" s="223">
        <v>156.46</v>
      </c>
      <c r="E590" s="223">
        <v>13.63</v>
      </c>
      <c r="F590" s="224">
        <v>2.0485000000000002</v>
      </c>
    </row>
    <row r="591" spans="2:6">
      <c r="B591" s="222">
        <v>42646</v>
      </c>
      <c r="C591" s="223">
        <v>48.81</v>
      </c>
      <c r="D591" s="223">
        <v>157.61000000000001</v>
      </c>
      <c r="E591" s="223">
        <v>13.57</v>
      </c>
      <c r="F591" s="224">
        <v>1.9815</v>
      </c>
    </row>
    <row r="592" spans="2:6">
      <c r="B592" s="222">
        <v>42643</v>
      </c>
      <c r="C592" s="223">
        <v>48.24</v>
      </c>
      <c r="D592" s="223">
        <v>158.85</v>
      </c>
      <c r="E592" s="223">
        <v>13.29</v>
      </c>
      <c r="F592" s="224">
        <v>1.9554999999999998</v>
      </c>
    </row>
    <row r="593" spans="2:6">
      <c r="B593" s="222">
        <v>42642</v>
      </c>
      <c r="C593" s="223">
        <v>47.83</v>
      </c>
      <c r="D593" s="223">
        <v>158.11000000000001</v>
      </c>
      <c r="E593" s="223">
        <v>14.02</v>
      </c>
      <c r="F593" s="224">
        <v>1.919</v>
      </c>
    </row>
    <row r="594" spans="2:6">
      <c r="B594" s="222">
        <v>42641</v>
      </c>
      <c r="C594" s="223">
        <v>47.05</v>
      </c>
      <c r="D594" s="223">
        <v>158.29</v>
      </c>
      <c r="E594" s="223">
        <v>12.39</v>
      </c>
      <c r="F594" s="224">
        <v>1.9324999999999999</v>
      </c>
    </row>
    <row r="595" spans="2:6">
      <c r="B595" s="222">
        <v>42640</v>
      </c>
      <c r="C595" s="223">
        <v>44.67</v>
      </c>
      <c r="D595" s="223">
        <v>156.77000000000001</v>
      </c>
      <c r="E595" s="223">
        <v>13.1</v>
      </c>
      <c r="F595" s="224">
        <v>1.9175</v>
      </c>
    </row>
    <row r="596" spans="2:6">
      <c r="B596" s="222">
        <v>42639</v>
      </c>
      <c r="C596" s="223">
        <v>45.93</v>
      </c>
      <c r="D596" s="223">
        <v>153.97999999999999</v>
      </c>
      <c r="E596" s="223">
        <v>14.5</v>
      </c>
      <c r="F596" s="224">
        <v>1.9530000000000001</v>
      </c>
    </row>
    <row r="597" spans="2:6">
      <c r="B597" s="222">
        <v>42636</v>
      </c>
      <c r="C597" s="223">
        <v>44.48</v>
      </c>
      <c r="D597" s="223">
        <v>154.97999999999999</v>
      </c>
      <c r="E597" s="223">
        <v>12.29</v>
      </c>
      <c r="F597" s="224">
        <v>1.9834999999999998</v>
      </c>
    </row>
    <row r="598" spans="2:6">
      <c r="B598" s="222">
        <v>42635</v>
      </c>
      <c r="C598" s="223">
        <v>46.32</v>
      </c>
      <c r="D598" s="223">
        <v>156.11000000000001</v>
      </c>
      <c r="E598" s="223">
        <v>12.02</v>
      </c>
      <c r="F598" s="224">
        <v>1.9775</v>
      </c>
    </row>
    <row r="599" spans="2:6">
      <c r="B599" s="222">
        <v>42634</v>
      </c>
      <c r="C599" s="223">
        <v>45.34</v>
      </c>
      <c r="D599" s="223">
        <v>155.53</v>
      </c>
      <c r="E599" s="223">
        <v>13.3</v>
      </c>
      <c r="F599" s="224">
        <v>2.0129999999999999</v>
      </c>
    </row>
    <row r="600" spans="2:6">
      <c r="B600" s="222">
        <v>42633</v>
      </c>
      <c r="C600" s="223">
        <v>43.44</v>
      </c>
      <c r="D600" s="223">
        <v>154.44999999999999</v>
      </c>
      <c r="E600" s="223">
        <v>15.92</v>
      </c>
      <c r="F600" s="224">
        <v>2.0609999999999999</v>
      </c>
    </row>
    <row r="601" spans="2:6">
      <c r="B601" s="222">
        <v>42632</v>
      </c>
      <c r="C601" s="223">
        <v>43.3</v>
      </c>
      <c r="D601" s="223">
        <v>154.87</v>
      </c>
      <c r="E601" s="223">
        <v>15.53</v>
      </c>
      <c r="F601" s="224">
        <v>2.0840000000000001</v>
      </c>
    </row>
    <row r="602" spans="2:6">
      <c r="B602" s="222">
        <v>42629</v>
      </c>
      <c r="C602" s="223">
        <v>43.03</v>
      </c>
      <c r="D602" s="223">
        <v>153.84</v>
      </c>
      <c r="E602" s="223">
        <v>15.37</v>
      </c>
      <c r="F602" s="224">
        <v>2.0695000000000001</v>
      </c>
    </row>
    <row r="603" spans="2:6">
      <c r="B603" s="222">
        <v>42628</v>
      </c>
      <c r="C603" s="223">
        <v>43.91</v>
      </c>
      <c r="D603" s="223">
        <v>155.66</v>
      </c>
      <c r="E603" s="223">
        <v>16.3</v>
      </c>
      <c r="F603" s="224">
        <v>2.0775000000000001</v>
      </c>
    </row>
    <row r="604" spans="2:6">
      <c r="B604" s="222">
        <v>42627</v>
      </c>
      <c r="C604" s="223">
        <v>43.58</v>
      </c>
      <c r="D604" s="223">
        <v>154.05000000000001</v>
      </c>
      <c r="E604" s="223">
        <v>18.14</v>
      </c>
      <c r="F604" s="224">
        <v>2.0739999999999998</v>
      </c>
    </row>
    <row r="605" spans="2:6">
      <c r="B605" s="222">
        <v>42626</v>
      </c>
      <c r="C605" s="223">
        <v>44.9</v>
      </c>
      <c r="D605" s="223">
        <v>155.81</v>
      </c>
      <c r="E605" s="223">
        <v>17.850000000000001</v>
      </c>
      <c r="F605" s="224">
        <v>2.0960000000000001</v>
      </c>
    </row>
    <row r="606" spans="2:6">
      <c r="B606" s="222">
        <v>42625</v>
      </c>
      <c r="C606" s="223">
        <v>46.29</v>
      </c>
      <c r="D606" s="223">
        <v>158.29</v>
      </c>
      <c r="E606" s="223">
        <v>15.16</v>
      </c>
      <c r="F606" s="224">
        <v>2.0274999999999999</v>
      </c>
    </row>
    <row r="607" spans="2:6">
      <c r="B607" s="222">
        <v>42622</v>
      </c>
      <c r="C607" s="223">
        <v>45.88</v>
      </c>
      <c r="D607" s="223">
        <v>155.69</v>
      </c>
      <c r="E607" s="223">
        <v>17.5</v>
      </c>
      <c r="F607" s="224">
        <v>2.0354999999999999</v>
      </c>
    </row>
    <row r="608" spans="2:6">
      <c r="B608" s="222">
        <v>42621</v>
      </c>
      <c r="C608" s="223">
        <v>47.62</v>
      </c>
      <c r="D608" s="223">
        <v>159</v>
      </c>
      <c r="E608" s="223">
        <v>12.51</v>
      </c>
      <c r="F608" s="224">
        <v>1.952</v>
      </c>
    </row>
    <row r="609" spans="2:6">
      <c r="B609" s="222">
        <v>42620</v>
      </c>
      <c r="C609" s="223">
        <v>45.5</v>
      </c>
      <c r="D609" s="223">
        <v>161.63999999999999</v>
      </c>
      <c r="E609" s="223">
        <v>11.94</v>
      </c>
      <c r="F609" s="224">
        <v>1.8879999999999999</v>
      </c>
    </row>
    <row r="610" spans="2:6">
      <c r="B610" s="222">
        <v>42619</v>
      </c>
      <c r="C610" s="223">
        <v>44.83</v>
      </c>
      <c r="D610" s="223">
        <v>160.35</v>
      </c>
      <c r="E610" s="223">
        <v>12.02</v>
      </c>
      <c r="F610" s="224">
        <v>1.8795000000000002</v>
      </c>
    </row>
    <row r="611" spans="2:6">
      <c r="B611" s="222">
        <v>42618</v>
      </c>
      <c r="C611" s="223">
        <v>44.44</v>
      </c>
      <c r="D611" s="223">
        <v>159.55000000000001</v>
      </c>
      <c r="E611" s="223">
        <v>11.98</v>
      </c>
      <c r="F611" s="224">
        <v>1.9409999999999998</v>
      </c>
    </row>
    <row r="612" spans="2:6">
      <c r="B612" s="222">
        <v>42615</v>
      </c>
      <c r="C612" s="223">
        <v>44.44</v>
      </c>
      <c r="D612" s="223">
        <v>159.55000000000001</v>
      </c>
      <c r="E612" s="223">
        <v>11.98</v>
      </c>
      <c r="F612" s="224">
        <v>1.9409999999999998</v>
      </c>
    </row>
    <row r="613" spans="2:6">
      <c r="B613" s="222">
        <v>42614</v>
      </c>
      <c r="C613" s="223">
        <v>43.16</v>
      </c>
      <c r="D613" s="223">
        <v>159.54</v>
      </c>
      <c r="E613" s="223">
        <v>13.48</v>
      </c>
      <c r="F613" s="224">
        <v>1.8995</v>
      </c>
    </row>
    <row r="614" spans="2:6">
      <c r="B614" s="222">
        <v>42613</v>
      </c>
      <c r="C614" s="223">
        <v>44.7</v>
      </c>
      <c r="D614" s="223">
        <v>158.88</v>
      </c>
      <c r="E614" s="223">
        <v>13.42</v>
      </c>
      <c r="F614" s="224">
        <v>1.9065000000000001</v>
      </c>
    </row>
    <row r="615" spans="2:6">
      <c r="B615" s="222">
        <v>42612</v>
      </c>
      <c r="C615" s="223">
        <v>46.35</v>
      </c>
      <c r="D615" s="223">
        <v>159.4</v>
      </c>
      <c r="E615" s="223">
        <v>13.12</v>
      </c>
      <c r="F615" s="224">
        <v>1.8984999999999999</v>
      </c>
    </row>
    <row r="616" spans="2:6">
      <c r="B616" s="222">
        <v>42611</v>
      </c>
      <c r="C616" s="223">
        <v>46.98</v>
      </c>
      <c r="D616" s="223">
        <v>159.72</v>
      </c>
      <c r="E616" s="223">
        <v>12.94</v>
      </c>
      <c r="F616" s="224">
        <v>1.8875</v>
      </c>
    </row>
    <row r="617" spans="2:6">
      <c r="B617" s="222">
        <v>42608</v>
      </c>
      <c r="C617" s="223">
        <v>47.64</v>
      </c>
      <c r="D617" s="223">
        <v>158.32</v>
      </c>
      <c r="E617" s="223">
        <v>13.65</v>
      </c>
      <c r="F617" s="224">
        <v>1.9589999999999999</v>
      </c>
    </row>
    <row r="618" spans="2:6">
      <c r="B618" s="222">
        <v>42607</v>
      </c>
      <c r="C618" s="223">
        <v>47.33</v>
      </c>
      <c r="D618" s="223">
        <v>158.63</v>
      </c>
      <c r="E618" s="223">
        <v>13.63</v>
      </c>
      <c r="F618" s="224">
        <v>1.919</v>
      </c>
    </row>
    <row r="619" spans="2:6">
      <c r="B619" s="222">
        <v>42606</v>
      </c>
      <c r="C619" s="223">
        <v>46.77</v>
      </c>
      <c r="D619" s="223">
        <v>159.05000000000001</v>
      </c>
      <c r="E619" s="223">
        <v>13.45</v>
      </c>
      <c r="F619" s="224">
        <v>1.9045000000000001</v>
      </c>
    </row>
    <row r="620" spans="2:6">
      <c r="B620" s="222">
        <v>42605</v>
      </c>
      <c r="C620" s="223">
        <v>48.1</v>
      </c>
      <c r="D620" s="223">
        <v>160.26</v>
      </c>
      <c r="E620" s="223">
        <v>12.38</v>
      </c>
      <c r="F620" s="224">
        <v>1.8885000000000001</v>
      </c>
    </row>
    <row r="621" spans="2:6">
      <c r="B621" s="222">
        <v>42604</v>
      </c>
      <c r="C621" s="223">
        <v>47.05</v>
      </c>
      <c r="D621" s="223">
        <v>160</v>
      </c>
      <c r="E621" s="223">
        <v>12.27</v>
      </c>
      <c r="F621" s="224">
        <v>1.8900000000000001</v>
      </c>
    </row>
    <row r="622" spans="2:6">
      <c r="B622" s="222">
        <v>42601</v>
      </c>
      <c r="C622" s="223">
        <v>48.52</v>
      </c>
      <c r="D622" s="223">
        <v>160.04</v>
      </c>
      <c r="E622" s="223">
        <v>11.34</v>
      </c>
      <c r="F622" s="224">
        <v>1.9329999999999998</v>
      </c>
    </row>
    <row r="623" spans="2:6">
      <c r="B623" s="222">
        <v>42600</v>
      </c>
      <c r="C623" s="223">
        <v>48.22</v>
      </c>
      <c r="D623" s="223">
        <v>161.36000000000001</v>
      </c>
      <c r="E623" s="223">
        <v>11.43</v>
      </c>
      <c r="F623" s="224">
        <v>1.8979999999999999</v>
      </c>
    </row>
    <row r="624" spans="2:6">
      <c r="B624" s="222">
        <v>42599</v>
      </c>
      <c r="C624" s="223">
        <v>46.79</v>
      </c>
      <c r="D624" s="223">
        <v>160.44</v>
      </c>
      <c r="E624" s="223">
        <v>12.19</v>
      </c>
      <c r="F624" s="224">
        <v>1.9049999999999998</v>
      </c>
    </row>
    <row r="625" spans="2:6">
      <c r="B625" s="222">
        <v>42598</v>
      </c>
      <c r="C625" s="223">
        <v>46.58</v>
      </c>
      <c r="D625" s="223">
        <v>160.69999999999999</v>
      </c>
      <c r="E625" s="223">
        <v>12.64</v>
      </c>
      <c r="F625" s="224">
        <v>1.9365000000000001</v>
      </c>
    </row>
    <row r="626" spans="2:6">
      <c r="B626" s="222">
        <v>42597</v>
      </c>
      <c r="C626" s="223">
        <v>45.74</v>
      </c>
      <c r="D626" s="223">
        <v>161.88</v>
      </c>
      <c r="E626" s="223">
        <v>11.81</v>
      </c>
      <c r="F626" s="224">
        <v>1.9205000000000001</v>
      </c>
    </row>
    <row r="627" spans="2:6">
      <c r="B627" s="222">
        <v>42594</v>
      </c>
      <c r="C627" s="223">
        <v>44.49</v>
      </c>
      <c r="D627" s="223">
        <v>161.94999999999999</v>
      </c>
      <c r="E627" s="223">
        <v>11.55</v>
      </c>
      <c r="F627" s="224">
        <v>1.8725000000000001</v>
      </c>
    </row>
    <row r="628" spans="2:6">
      <c r="B628" s="222">
        <v>42593</v>
      </c>
      <c r="C628" s="223">
        <v>43.49</v>
      </c>
      <c r="D628" s="223">
        <v>163.53</v>
      </c>
      <c r="E628" s="223">
        <v>11.68</v>
      </c>
      <c r="F628" s="224">
        <v>1.9165000000000001</v>
      </c>
    </row>
    <row r="629" spans="2:6">
      <c r="B629" s="222">
        <v>42592</v>
      </c>
      <c r="C629" s="223">
        <v>41.71</v>
      </c>
      <c r="D629" s="223">
        <v>162.08000000000001</v>
      </c>
      <c r="E629" s="223">
        <v>12.05</v>
      </c>
      <c r="F629" s="224">
        <v>1.8680000000000001</v>
      </c>
    </row>
    <row r="630" spans="2:6">
      <c r="B630" s="222">
        <v>42591</v>
      </c>
      <c r="C630" s="223">
        <v>42.77</v>
      </c>
      <c r="D630" s="223">
        <v>161.77000000000001</v>
      </c>
      <c r="E630" s="223">
        <v>11.66</v>
      </c>
      <c r="F630" s="224">
        <v>1.905</v>
      </c>
    </row>
    <row r="631" spans="2:6">
      <c r="B631" s="222">
        <v>42590</v>
      </c>
      <c r="C631" s="223">
        <v>43.02</v>
      </c>
      <c r="D631" s="223">
        <v>162.04</v>
      </c>
      <c r="E631" s="223">
        <v>11.5</v>
      </c>
      <c r="F631" s="224">
        <v>1.9510000000000001</v>
      </c>
    </row>
    <row r="632" spans="2:6">
      <c r="B632" s="222">
        <v>42587</v>
      </c>
      <c r="C632" s="223">
        <v>41.8</v>
      </c>
      <c r="D632" s="223">
        <v>163.5</v>
      </c>
      <c r="E632" s="223">
        <v>11.39</v>
      </c>
      <c r="F632" s="224">
        <v>1.9515</v>
      </c>
    </row>
    <row r="633" spans="2:6">
      <c r="B633" s="222">
        <v>42586</v>
      </c>
      <c r="C633" s="223">
        <v>41.93</v>
      </c>
      <c r="D633" s="223">
        <v>161.55000000000001</v>
      </c>
      <c r="E633" s="223">
        <v>12.42</v>
      </c>
      <c r="F633" s="224">
        <v>1.8780000000000001</v>
      </c>
    </row>
    <row r="634" spans="2:6">
      <c r="B634" s="222">
        <v>42585</v>
      </c>
      <c r="C634" s="223">
        <v>40.83</v>
      </c>
      <c r="D634" s="223">
        <v>160.66999999999999</v>
      </c>
      <c r="E634" s="223">
        <v>12.86</v>
      </c>
      <c r="F634" s="224">
        <v>1.9200000000000002</v>
      </c>
    </row>
    <row r="635" spans="2:6">
      <c r="B635" s="222">
        <v>42584</v>
      </c>
      <c r="C635" s="223">
        <v>39.51</v>
      </c>
      <c r="D635" s="223">
        <v>160.58000000000001</v>
      </c>
      <c r="E635" s="223">
        <v>13.37</v>
      </c>
      <c r="F635" s="224">
        <v>1.9319999999999999</v>
      </c>
    </row>
    <row r="636" spans="2:6">
      <c r="B636" s="222">
        <v>42583</v>
      </c>
      <c r="C636" s="223">
        <v>40.06</v>
      </c>
      <c r="D636" s="223">
        <v>161.44999999999999</v>
      </c>
      <c r="E636" s="223">
        <v>12.44</v>
      </c>
      <c r="F636" s="224">
        <v>1.8959999999999999</v>
      </c>
    </row>
    <row r="637" spans="2:6">
      <c r="B637" s="222">
        <v>42580</v>
      </c>
      <c r="C637" s="223">
        <v>41.6</v>
      </c>
      <c r="D637" s="223">
        <v>160.62</v>
      </c>
      <c r="E637" s="223">
        <v>11.87</v>
      </c>
      <c r="F637" s="224">
        <v>1.8184999999999998</v>
      </c>
    </row>
    <row r="638" spans="2:6">
      <c r="B638" s="222">
        <v>42579</v>
      </c>
      <c r="C638" s="223">
        <v>41.14</v>
      </c>
      <c r="D638" s="223">
        <v>161.37</v>
      </c>
      <c r="E638" s="223">
        <v>12.72</v>
      </c>
      <c r="F638" s="224">
        <v>1.8685</v>
      </c>
    </row>
    <row r="639" spans="2:6">
      <c r="B639" s="222">
        <v>42578</v>
      </c>
      <c r="C639" s="223">
        <v>41.92</v>
      </c>
      <c r="D639" s="223">
        <v>161.83000000000001</v>
      </c>
      <c r="E639" s="223">
        <v>12.83</v>
      </c>
      <c r="F639" s="224">
        <v>1.8544999999999998</v>
      </c>
    </row>
    <row r="640" spans="2:6">
      <c r="B640" s="222">
        <v>42577</v>
      </c>
      <c r="C640" s="223">
        <v>42.92</v>
      </c>
      <c r="D640" s="223">
        <v>162.12</v>
      </c>
      <c r="E640" s="223">
        <v>13.05</v>
      </c>
      <c r="F640" s="224">
        <v>1.9224999999999999</v>
      </c>
    </row>
    <row r="641" spans="2:6">
      <c r="B641" s="222">
        <v>42576</v>
      </c>
      <c r="C641" s="223">
        <v>43.13</v>
      </c>
      <c r="D641" s="223">
        <v>162.65</v>
      </c>
      <c r="E641" s="223">
        <v>12.87</v>
      </c>
      <c r="F641" s="224">
        <v>1.9309999999999998</v>
      </c>
    </row>
    <row r="642" spans="2:6">
      <c r="B642" s="222">
        <v>42573</v>
      </c>
      <c r="C642" s="223">
        <v>44.19</v>
      </c>
      <c r="D642" s="223">
        <v>162.07</v>
      </c>
      <c r="E642" s="223">
        <v>12.02</v>
      </c>
      <c r="F642" s="224">
        <v>1.9255</v>
      </c>
    </row>
    <row r="643" spans="2:6">
      <c r="B643" s="222">
        <v>42572</v>
      </c>
      <c r="C643" s="223">
        <v>44.75</v>
      </c>
      <c r="D643" s="223">
        <v>160.44999999999999</v>
      </c>
      <c r="E643" s="223">
        <v>12.74</v>
      </c>
      <c r="F643" s="224">
        <v>1.9239999999999999</v>
      </c>
    </row>
    <row r="644" spans="2:6">
      <c r="B644" s="222">
        <v>42571</v>
      </c>
      <c r="C644" s="223">
        <v>44.94</v>
      </c>
      <c r="D644" s="223">
        <v>161.36000000000001</v>
      </c>
      <c r="E644" s="223">
        <v>11.77</v>
      </c>
      <c r="F644" s="224">
        <v>1.94</v>
      </c>
    </row>
    <row r="645" spans="2:6">
      <c r="B645" s="222">
        <v>42570</v>
      </c>
      <c r="C645" s="223">
        <v>44.65</v>
      </c>
      <c r="D645" s="223">
        <v>159.58000000000001</v>
      </c>
      <c r="E645" s="223">
        <v>11.97</v>
      </c>
      <c r="F645" s="224">
        <v>1.91</v>
      </c>
    </row>
    <row r="646" spans="2:6">
      <c r="B646" s="222">
        <v>42569</v>
      </c>
      <c r="C646" s="223">
        <v>45.24</v>
      </c>
      <c r="D646" s="223">
        <v>159.86000000000001</v>
      </c>
      <c r="E646" s="223">
        <v>12.44</v>
      </c>
      <c r="F646" s="224">
        <v>1.9390000000000001</v>
      </c>
    </row>
    <row r="647" spans="2:6">
      <c r="B647" s="222">
        <v>42566</v>
      </c>
      <c r="C647" s="223">
        <v>45.95</v>
      </c>
      <c r="D647" s="223">
        <v>159.78</v>
      </c>
      <c r="E647" s="223">
        <v>12.67</v>
      </c>
      <c r="F647" s="224">
        <v>1.909</v>
      </c>
    </row>
    <row r="648" spans="2:6">
      <c r="B648" s="222">
        <v>42565</v>
      </c>
      <c r="C648" s="223">
        <v>45.68</v>
      </c>
      <c r="D648" s="223">
        <v>160.28</v>
      </c>
      <c r="E648" s="223">
        <v>12.82</v>
      </c>
      <c r="F648" s="224">
        <v>1.8945000000000001</v>
      </c>
    </row>
    <row r="649" spans="2:6">
      <c r="B649" s="222">
        <v>42564</v>
      </c>
      <c r="C649" s="223">
        <v>44.75</v>
      </c>
      <c r="D649" s="223">
        <v>158.02000000000001</v>
      </c>
      <c r="E649" s="223">
        <v>13.04</v>
      </c>
      <c r="F649" s="224">
        <v>1.8235000000000001</v>
      </c>
    </row>
    <row r="650" spans="2:6">
      <c r="B650" s="222">
        <v>42563</v>
      </c>
      <c r="C650" s="223">
        <v>46.8</v>
      </c>
      <c r="D650" s="223">
        <v>157.04</v>
      </c>
      <c r="E650" s="223">
        <v>13.55</v>
      </c>
      <c r="F650" s="224">
        <v>1.8675000000000002</v>
      </c>
    </row>
    <row r="651" spans="2:6">
      <c r="B651" s="222">
        <v>42562</v>
      </c>
      <c r="C651" s="223">
        <v>44.76</v>
      </c>
      <c r="D651" s="223">
        <v>155.33000000000001</v>
      </c>
      <c r="E651" s="223">
        <v>13.54</v>
      </c>
      <c r="F651" s="224">
        <v>1.7855000000000001</v>
      </c>
    </row>
    <row r="652" spans="2:6">
      <c r="B652" s="222">
        <v>42559</v>
      </c>
      <c r="C652" s="223">
        <v>45.41</v>
      </c>
      <c r="D652" s="223">
        <v>154.46</v>
      </c>
      <c r="E652" s="223">
        <v>13.2</v>
      </c>
      <c r="F652" s="224">
        <v>1.7290000000000001</v>
      </c>
    </row>
    <row r="653" spans="2:6">
      <c r="B653" s="222">
        <v>42558</v>
      </c>
      <c r="C653" s="223">
        <v>45.14</v>
      </c>
      <c r="D653" s="223">
        <v>152.6</v>
      </c>
      <c r="E653" s="223">
        <v>14.76</v>
      </c>
      <c r="F653" s="224">
        <v>1.7605</v>
      </c>
    </row>
    <row r="654" spans="2:6">
      <c r="B654" s="222">
        <v>42557</v>
      </c>
      <c r="C654" s="223">
        <v>47.43</v>
      </c>
      <c r="D654" s="223">
        <v>152.37</v>
      </c>
      <c r="E654" s="223">
        <v>14.96</v>
      </c>
      <c r="F654" s="224">
        <v>1.7534999999999998</v>
      </c>
    </row>
    <row r="655" spans="2:6">
      <c r="B655" s="222">
        <v>42556</v>
      </c>
      <c r="C655" s="223">
        <v>46.6</v>
      </c>
      <c r="D655" s="223">
        <v>151.68</v>
      </c>
      <c r="E655" s="223">
        <v>15.58</v>
      </c>
      <c r="F655" s="224">
        <v>1.7654999999999998</v>
      </c>
    </row>
    <row r="656" spans="2:6">
      <c r="B656" s="222">
        <v>42555</v>
      </c>
      <c r="C656" s="223">
        <v>48.99</v>
      </c>
      <c r="D656" s="223">
        <v>152.35</v>
      </c>
      <c r="E656" s="223">
        <v>14.77</v>
      </c>
      <c r="F656" s="224">
        <v>1.8355000000000001</v>
      </c>
    </row>
    <row r="657" spans="2:6">
      <c r="B657" s="222">
        <v>42552</v>
      </c>
      <c r="C657" s="223">
        <v>48.99</v>
      </c>
      <c r="D657" s="223">
        <v>152.35</v>
      </c>
      <c r="E657" s="223">
        <v>14.77</v>
      </c>
      <c r="F657" s="224">
        <v>1.8355000000000001</v>
      </c>
    </row>
    <row r="658" spans="2:6">
      <c r="B658" s="222">
        <v>42551</v>
      </c>
      <c r="C658" s="223">
        <v>48.33</v>
      </c>
      <c r="D658" s="223">
        <v>151.78</v>
      </c>
      <c r="E658" s="223">
        <v>15.63</v>
      </c>
      <c r="F658" s="224">
        <v>1.8780000000000001</v>
      </c>
    </row>
    <row r="659" spans="2:6">
      <c r="B659" s="222">
        <v>42550</v>
      </c>
      <c r="C659" s="223">
        <v>49.88</v>
      </c>
      <c r="D659" s="223">
        <v>148.46</v>
      </c>
      <c r="E659" s="223">
        <v>16.64</v>
      </c>
      <c r="F659" s="224">
        <v>1.9175</v>
      </c>
    </row>
    <row r="660" spans="2:6">
      <c r="B660" s="222">
        <v>42549</v>
      </c>
      <c r="C660" s="223">
        <v>47.85</v>
      </c>
      <c r="D660" s="223">
        <v>145.69999999999999</v>
      </c>
      <c r="E660" s="223">
        <v>18.75</v>
      </c>
      <c r="F660" s="224">
        <v>1.8714999999999999</v>
      </c>
    </row>
    <row r="661" spans="2:6">
      <c r="B661" s="222">
        <v>42548</v>
      </c>
      <c r="C661" s="223">
        <v>46.33</v>
      </c>
      <c r="D661" s="223">
        <v>143.5</v>
      </c>
      <c r="E661" s="223">
        <v>23.85</v>
      </c>
      <c r="F661" s="224">
        <v>1.8520000000000001</v>
      </c>
    </row>
    <row r="662" spans="2:6">
      <c r="B662" s="222">
        <v>42545</v>
      </c>
      <c r="C662" s="223">
        <v>47.64</v>
      </c>
      <c r="D662" s="223">
        <v>146.59</v>
      </c>
      <c r="E662" s="223">
        <v>25.76</v>
      </c>
      <c r="F662" s="224">
        <v>1.9855</v>
      </c>
    </row>
    <row r="663" spans="2:6">
      <c r="B663" s="222">
        <v>42544</v>
      </c>
      <c r="C663" s="223">
        <v>50.11</v>
      </c>
      <c r="D663" s="223">
        <v>155.35</v>
      </c>
      <c r="E663" s="223">
        <v>17.25</v>
      </c>
      <c r="F663" s="224">
        <v>2.1509999999999998</v>
      </c>
    </row>
    <row r="664" spans="2:6">
      <c r="B664" s="222">
        <v>42543</v>
      </c>
      <c r="C664" s="223">
        <v>49.13</v>
      </c>
      <c r="D664" s="223">
        <v>152.91999999999999</v>
      </c>
      <c r="E664" s="223">
        <v>21.17</v>
      </c>
      <c r="F664" s="224">
        <v>2.093</v>
      </c>
    </row>
    <row r="665" spans="2:6">
      <c r="B665" s="222">
        <v>42542</v>
      </c>
      <c r="C665" s="223">
        <v>48.85</v>
      </c>
      <c r="D665" s="223">
        <v>154.05000000000001</v>
      </c>
      <c r="E665" s="223">
        <v>18.48</v>
      </c>
      <c r="F665" s="224">
        <v>2.1094999999999997</v>
      </c>
    </row>
    <row r="666" spans="2:6">
      <c r="B666" s="222">
        <v>42541</v>
      </c>
      <c r="C666" s="223">
        <v>49.37</v>
      </c>
      <c r="D666" s="223">
        <v>153.61000000000001</v>
      </c>
      <c r="E666" s="223">
        <v>18.37</v>
      </c>
      <c r="F666" s="224">
        <v>2.0925000000000002</v>
      </c>
    </row>
    <row r="667" spans="2:6">
      <c r="B667" s="222">
        <v>42538</v>
      </c>
      <c r="C667" s="223">
        <v>47.98</v>
      </c>
      <c r="D667" s="223">
        <v>151.99</v>
      </c>
      <c r="E667" s="223">
        <v>19.41</v>
      </c>
      <c r="F667" s="224">
        <v>2.0145</v>
      </c>
    </row>
    <row r="668" spans="2:6">
      <c r="B668" s="222">
        <v>42537</v>
      </c>
      <c r="C668" s="223">
        <v>46.21</v>
      </c>
      <c r="D668" s="223">
        <v>151.06</v>
      </c>
      <c r="E668" s="223">
        <v>19.37</v>
      </c>
      <c r="F668" s="224">
        <v>1.9885000000000002</v>
      </c>
    </row>
    <row r="669" spans="2:6">
      <c r="B669" s="222">
        <v>42536</v>
      </c>
      <c r="C669" s="223">
        <v>48.01</v>
      </c>
      <c r="D669" s="223">
        <v>150.68</v>
      </c>
      <c r="E669" s="223">
        <v>20.14</v>
      </c>
      <c r="F669" s="224">
        <v>1.99</v>
      </c>
    </row>
    <row r="670" spans="2:6">
      <c r="B670" s="222">
        <v>42535</v>
      </c>
      <c r="C670" s="223">
        <v>48.49</v>
      </c>
      <c r="D670" s="223">
        <v>151.06</v>
      </c>
      <c r="E670" s="223">
        <v>20.5</v>
      </c>
      <c r="F670" s="224">
        <v>2.0190000000000001</v>
      </c>
    </row>
    <row r="671" spans="2:6">
      <c r="B671" s="222">
        <v>42534</v>
      </c>
      <c r="C671" s="223">
        <v>48.88</v>
      </c>
      <c r="D671" s="223">
        <v>151.28</v>
      </c>
      <c r="E671" s="223">
        <v>20.97</v>
      </c>
      <c r="F671" s="224">
        <v>2.0185</v>
      </c>
    </row>
    <row r="672" spans="2:6">
      <c r="B672" s="222">
        <v>42531</v>
      </c>
      <c r="C672" s="223">
        <v>49.07</v>
      </c>
      <c r="D672" s="223">
        <v>152.37</v>
      </c>
      <c r="E672" s="223">
        <v>17.03</v>
      </c>
      <c r="F672" s="224">
        <v>2.0460000000000003</v>
      </c>
    </row>
    <row r="673" spans="2:6">
      <c r="B673" s="222">
        <v>42530</v>
      </c>
      <c r="C673" s="223">
        <v>50.56</v>
      </c>
      <c r="D673" s="223">
        <v>153.41999999999999</v>
      </c>
      <c r="E673" s="223">
        <v>14.64</v>
      </c>
      <c r="F673" s="224">
        <v>2.0880000000000001</v>
      </c>
    </row>
    <row r="674" spans="2:6">
      <c r="B674" s="222">
        <v>42529</v>
      </c>
      <c r="C674" s="223">
        <v>51.23</v>
      </c>
      <c r="D674" s="223">
        <v>154</v>
      </c>
      <c r="E674" s="223">
        <v>14.08</v>
      </c>
      <c r="F674" s="224">
        <v>2.1059999999999999</v>
      </c>
    </row>
    <row r="675" spans="2:6">
      <c r="B675" s="222">
        <v>42528</v>
      </c>
      <c r="C675" s="223">
        <v>50.36</v>
      </c>
      <c r="D675" s="223">
        <v>153.33000000000001</v>
      </c>
      <c r="E675" s="223">
        <v>14.05</v>
      </c>
      <c r="F675" s="224">
        <v>2.1304999999999996</v>
      </c>
    </row>
    <row r="676" spans="2:6">
      <c r="B676" s="222">
        <v>42527</v>
      </c>
      <c r="C676" s="223">
        <v>49.69</v>
      </c>
      <c r="D676" s="223">
        <v>152.72999999999999</v>
      </c>
      <c r="E676" s="223">
        <v>13.65</v>
      </c>
      <c r="F676" s="224">
        <v>2.1479999999999997</v>
      </c>
    </row>
    <row r="677" spans="2:6">
      <c r="B677" s="222">
        <v>42524</v>
      </c>
      <c r="C677" s="223">
        <v>48.62</v>
      </c>
      <c r="D677" s="223">
        <v>152.88999999999999</v>
      </c>
      <c r="E677" s="223">
        <v>13.47</v>
      </c>
      <c r="F677" s="224">
        <v>2.1055000000000001</v>
      </c>
    </row>
    <row r="678" spans="2:6">
      <c r="B678" s="222">
        <v>42523</v>
      </c>
      <c r="C678" s="223">
        <v>49.17</v>
      </c>
      <c r="D678" s="223">
        <v>153.5</v>
      </c>
      <c r="E678" s="223">
        <v>13.63</v>
      </c>
      <c r="F678" s="224">
        <v>2.1905000000000001</v>
      </c>
    </row>
    <row r="679" spans="2:6">
      <c r="B679" s="222">
        <v>42522</v>
      </c>
      <c r="C679" s="223">
        <v>49.01</v>
      </c>
      <c r="D679" s="223">
        <v>152.51</v>
      </c>
      <c r="E679" s="223">
        <v>14.2</v>
      </c>
      <c r="F679" s="224">
        <v>2.2264999999999997</v>
      </c>
    </row>
    <row r="680" spans="2:6">
      <c r="B680" s="222">
        <v>42521</v>
      </c>
      <c r="C680" s="223">
        <v>49.1</v>
      </c>
      <c r="D680" s="223">
        <v>153.74</v>
      </c>
      <c r="E680" s="223">
        <v>14.19</v>
      </c>
      <c r="F680" s="224">
        <v>2.2475000000000001</v>
      </c>
    </row>
    <row r="681" spans="2:6">
      <c r="B681" s="222">
        <v>42520</v>
      </c>
      <c r="C681" s="223">
        <v>49.33</v>
      </c>
      <c r="D681" s="223">
        <v>152.84</v>
      </c>
      <c r="E681" s="223">
        <v>13.12</v>
      </c>
      <c r="F681" s="224">
        <v>2.2495000000000003</v>
      </c>
    </row>
    <row r="682" spans="2:6">
      <c r="B682" s="222">
        <v>42517</v>
      </c>
      <c r="C682" s="223">
        <v>49.33</v>
      </c>
      <c r="D682" s="223">
        <v>152.84</v>
      </c>
      <c r="E682" s="223">
        <v>13.12</v>
      </c>
      <c r="F682" s="224">
        <v>2.2495000000000003</v>
      </c>
    </row>
    <row r="683" spans="2:6">
      <c r="B683" s="222">
        <v>42516</v>
      </c>
      <c r="C683" s="223">
        <v>49.48</v>
      </c>
      <c r="D683" s="223">
        <v>152.44</v>
      </c>
      <c r="E683" s="223">
        <v>13.43</v>
      </c>
      <c r="F683" s="224">
        <v>2.2349999999999999</v>
      </c>
    </row>
    <row r="684" spans="2:6">
      <c r="B684" s="222">
        <v>42515</v>
      </c>
      <c r="C684" s="223">
        <v>49.56</v>
      </c>
      <c r="D684" s="223">
        <v>151.69</v>
      </c>
      <c r="E684" s="223">
        <v>13.9</v>
      </c>
      <c r="F684" s="224">
        <v>2.2655000000000003</v>
      </c>
    </row>
    <row r="685" spans="2:6">
      <c r="B685" s="222">
        <v>42514</v>
      </c>
      <c r="C685" s="223">
        <v>48.62</v>
      </c>
      <c r="D685" s="223">
        <v>148.31</v>
      </c>
      <c r="E685" s="223">
        <v>14.42</v>
      </c>
      <c r="F685" s="224">
        <v>2.254</v>
      </c>
    </row>
    <row r="686" spans="2:6">
      <c r="B686" s="222">
        <v>42513</v>
      </c>
      <c r="C686" s="223">
        <v>48.08</v>
      </c>
      <c r="D686" s="223">
        <v>146.77000000000001</v>
      </c>
      <c r="E686" s="223">
        <v>15.82</v>
      </c>
      <c r="F686" s="224">
        <v>2.23</v>
      </c>
    </row>
    <row r="687" spans="2:6">
      <c r="B687" s="222">
        <v>42510</v>
      </c>
      <c r="C687" s="223">
        <v>47.75</v>
      </c>
      <c r="D687" s="223">
        <v>147.25</v>
      </c>
      <c r="E687" s="223">
        <v>15.2</v>
      </c>
      <c r="F687" s="224">
        <v>2.234</v>
      </c>
    </row>
    <row r="688" spans="2:6">
      <c r="B688" s="222">
        <v>42509</v>
      </c>
      <c r="C688" s="223">
        <v>48.16</v>
      </c>
      <c r="D688" s="223">
        <v>144.93</v>
      </c>
      <c r="E688" s="223">
        <v>16.329999999999998</v>
      </c>
      <c r="F688" s="224">
        <v>2.246</v>
      </c>
    </row>
    <row r="689" spans="2:6">
      <c r="B689" s="222">
        <v>42508</v>
      </c>
      <c r="C689" s="223">
        <v>48.19</v>
      </c>
      <c r="D689" s="223">
        <v>147.34</v>
      </c>
      <c r="E689" s="223">
        <v>15.95</v>
      </c>
      <c r="F689" s="224">
        <v>2.2575000000000003</v>
      </c>
    </row>
    <row r="690" spans="2:6">
      <c r="B690" s="222">
        <v>42507</v>
      </c>
      <c r="C690" s="223">
        <v>48.31</v>
      </c>
      <c r="D690" s="223">
        <v>148</v>
      </c>
      <c r="E690" s="223">
        <v>15.57</v>
      </c>
      <c r="F690" s="224">
        <v>2.1865000000000001</v>
      </c>
    </row>
    <row r="691" spans="2:6">
      <c r="B691" s="222">
        <v>42506</v>
      </c>
      <c r="C691" s="223">
        <v>47.72</v>
      </c>
      <c r="D691" s="223">
        <v>149.46</v>
      </c>
      <c r="E691" s="223">
        <v>14.68</v>
      </c>
      <c r="F691" s="224">
        <v>2.1749999999999998</v>
      </c>
    </row>
    <row r="692" spans="2:6">
      <c r="B692" s="222">
        <v>42503</v>
      </c>
      <c r="C692" s="223">
        <v>46.21</v>
      </c>
      <c r="D692" s="223">
        <v>147.72</v>
      </c>
      <c r="E692" s="223">
        <v>15.04</v>
      </c>
      <c r="F692" s="224">
        <v>2.125</v>
      </c>
    </row>
    <row r="693" spans="2:6">
      <c r="B693" s="222">
        <v>42502</v>
      </c>
      <c r="C693" s="223">
        <v>46.7</v>
      </c>
      <c r="D693" s="223">
        <v>148.84</v>
      </c>
      <c r="E693" s="223">
        <v>14.41</v>
      </c>
      <c r="F693" s="224">
        <v>2.1755</v>
      </c>
    </row>
    <row r="694" spans="2:6">
      <c r="B694" s="222">
        <v>42501</v>
      </c>
      <c r="C694" s="223">
        <v>46.23</v>
      </c>
      <c r="D694" s="223">
        <v>148.94999999999999</v>
      </c>
      <c r="E694" s="223">
        <v>14.69</v>
      </c>
      <c r="F694" s="224">
        <v>2.1595</v>
      </c>
    </row>
    <row r="695" spans="2:6">
      <c r="B695" s="222">
        <v>42500</v>
      </c>
      <c r="C695" s="223">
        <v>44.66</v>
      </c>
      <c r="D695" s="223">
        <v>149.97</v>
      </c>
      <c r="E695" s="223">
        <v>13.63</v>
      </c>
      <c r="F695" s="224">
        <v>2.1875</v>
      </c>
    </row>
    <row r="696" spans="2:6">
      <c r="B696" s="222">
        <v>42499</v>
      </c>
      <c r="C696" s="223">
        <v>43.44</v>
      </c>
      <c r="D696" s="223">
        <v>147.34</v>
      </c>
      <c r="E696" s="223">
        <v>14.57</v>
      </c>
      <c r="F696" s="224">
        <v>2.1804999999999999</v>
      </c>
    </row>
    <row r="697" spans="2:6">
      <c r="B697" s="222">
        <v>42496</v>
      </c>
      <c r="C697" s="223">
        <v>44.66</v>
      </c>
      <c r="D697" s="223">
        <v>147.29</v>
      </c>
      <c r="E697" s="223">
        <v>14.72</v>
      </c>
      <c r="F697" s="224">
        <v>2.2040000000000002</v>
      </c>
    </row>
    <row r="698" spans="2:6">
      <c r="B698" s="222">
        <v>42495</v>
      </c>
      <c r="C698" s="223">
        <v>44.32</v>
      </c>
      <c r="D698" s="223">
        <v>146.47</v>
      </c>
      <c r="E698" s="223">
        <v>15.91</v>
      </c>
      <c r="F698" s="224">
        <v>2.1745000000000001</v>
      </c>
    </row>
    <row r="699" spans="2:6">
      <c r="B699" s="222">
        <v>42494</v>
      </c>
      <c r="C699" s="223">
        <v>43.78</v>
      </c>
      <c r="D699" s="223">
        <v>144.25</v>
      </c>
      <c r="E699" s="223">
        <v>16.05</v>
      </c>
      <c r="F699" s="224">
        <v>2.2044999999999999</v>
      </c>
    </row>
    <row r="700" spans="2:6">
      <c r="B700" s="222">
        <v>42493</v>
      </c>
      <c r="C700" s="223">
        <v>43.65</v>
      </c>
      <c r="D700" s="223">
        <v>144.13</v>
      </c>
      <c r="E700" s="223">
        <v>15.6</v>
      </c>
      <c r="F700" s="224">
        <v>2.2275</v>
      </c>
    </row>
    <row r="701" spans="2:6">
      <c r="B701" s="222">
        <v>42492</v>
      </c>
      <c r="C701" s="223">
        <v>44.78</v>
      </c>
      <c r="D701" s="223">
        <v>145.27000000000001</v>
      </c>
      <c r="E701" s="223">
        <v>14.68</v>
      </c>
      <c r="F701" s="224">
        <v>2.2989999999999999</v>
      </c>
    </row>
    <row r="702" spans="2:6">
      <c r="B702" s="222">
        <v>42489</v>
      </c>
      <c r="C702" s="223">
        <v>45.92</v>
      </c>
      <c r="D702" s="223">
        <v>145.94</v>
      </c>
      <c r="E702" s="223">
        <v>15.7</v>
      </c>
      <c r="F702" s="224">
        <v>2.2560000000000002</v>
      </c>
    </row>
    <row r="703" spans="2:6">
      <c r="B703" s="222">
        <v>42488</v>
      </c>
      <c r="C703" s="223">
        <v>46.03</v>
      </c>
      <c r="D703" s="223">
        <v>147.07</v>
      </c>
      <c r="E703" s="223">
        <v>15.22</v>
      </c>
      <c r="F703" s="224">
        <v>2.2524999999999999</v>
      </c>
    </row>
    <row r="704" spans="2:6">
      <c r="B704" s="222">
        <v>42487</v>
      </c>
      <c r="C704" s="223">
        <v>45.33</v>
      </c>
      <c r="D704" s="223">
        <v>150.47</v>
      </c>
      <c r="E704" s="223">
        <v>13.77</v>
      </c>
      <c r="F704" s="224">
        <v>2.2765</v>
      </c>
    </row>
    <row r="705" spans="2:6">
      <c r="B705" s="222">
        <v>42486</v>
      </c>
      <c r="C705" s="223">
        <v>44.04</v>
      </c>
      <c r="D705" s="223">
        <v>149.08000000000001</v>
      </c>
      <c r="E705" s="223">
        <v>13.96</v>
      </c>
      <c r="F705" s="224">
        <v>2.3410000000000002</v>
      </c>
    </row>
    <row r="706" spans="2:6">
      <c r="B706" s="222">
        <v>42485</v>
      </c>
      <c r="C706" s="223">
        <v>42.64</v>
      </c>
      <c r="D706" s="223">
        <v>148.81</v>
      </c>
      <c r="E706" s="223">
        <v>14.08</v>
      </c>
      <c r="F706" s="224">
        <v>2.3239999999999998</v>
      </c>
    </row>
    <row r="707" spans="2:6">
      <c r="B707" s="222">
        <v>42482</v>
      </c>
      <c r="C707" s="223">
        <v>43.73</v>
      </c>
      <c r="D707" s="223">
        <v>148.5</v>
      </c>
      <c r="E707" s="223">
        <v>13.22</v>
      </c>
      <c r="F707" s="224">
        <v>2.2985000000000002</v>
      </c>
    </row>
    <row r="708" spans="2:6">
      <c r="B708" s="222">
        <v>42481</v>
      </c>
      <c r="C708" s="223">
        <v>43.18</v>
      </c>
      <c r="D708" s="223">
        <v>149.30000000000001</v>
      </c>
      <c r="E708" s="223">
        <v>13.95</v>
      </c>
      <c r="F708" s="224">
        <v>2.2735000000000003</v>
      </c>
    </row>
    <row r="709" spans="2:6">
      <c r="B709" s="222">
        <v>42480</v>
      </c>
      <c r="C709" s="223">
        <v>42.63</v>
      </c>
      <c r="D709" s="223">
        <v>146.11000000000001</v>
      </c>
      <c r="E709" s="223">
        <v>13.28</v>
      </c>
      <c r="F709" s="224">
        <v>2.25</v>
      </c>
    </row>
    <row r="710" spans="2:6">
      <c r="B710" s="222">
        <v>42479</v>
      </c>
      <c r="C710" s="223">
        <v>41.08</v>
      </c>
      <c r="D710" s="223">
        <v>144</v>
      </c>
      <c r="E710" s="223">
        <v>13.24</v>
      </c>
      <c r="F710" s="224">
        <v>2.19</v>
      </c>
    </row>
    <row r="711" spans="2:6">
      <c r="B711" s="222">
        <v>42478</v>
      </c>
      <c r="C711" s="223">
        <v>39.78</v>
      </c>
      <c r="D711" s="223">
        <v>152.53</v>
      </c>
      <c r="E711" s="223">
        <v>13.35</v>
      </c>
      <c r="F711" s="224">
        <v>2.1760000000000002</v>
      </c>
    </row>
    <row r="712" spans="2:6">
      <c r="B712" s="222">
        <v>42475</v>
      </c>
      <c r="C712" s="223">
        <v>40.36</v>
      </c>
      <c r="D712" s="223">
        <v>151.72</v>
      </c>
      <c r="E712" s="223">
        <v>13.62</v>
      </c>
      <c r="F712" s="224">
        <v>2.1565000000000003</v>
      </c>
    </row>
    <row r="713" spans="2:6">
      <c r="B713" s="222">
        <v>42474</v>
      </c>
      <c r="C713" s="223">
        <v>41.5</v>
      </c>
      <c r="D713" s="223">
        <v>151.16</v>
      </c>
      <c r="E713" s="223">
        <v>13.72</v>
      </c>
      <c r="F713" s="224">
        <v>2.1970000000000001</v>
      </c>
    </row>
    <row r="714" spans="2:6">
      <c r="B714" s="222">
        <v>42473</v>
      </c>
      <c r="C714" s="223">
        <v>41.76</v>
      </c>
      <c r="D714" s="223">
        <v>151.22999999999999</v>
      </c>
      <c r="E714" s="223">
        <v>13.84</v>
      </c>
      <c r="F714" s="224">
        <v>2.1745000000000001</v>
      </c>
    </row>
    <row r="715" spans="2:6">
      <c r="B715" s="222">
        <v>42472</v>
      </c>
      <c r="C715" s="223">
        <v>42.17</v>
      </c>
      <c r="D715" s="223">
        <v>149.63</v>
      </c>
      <c r="E715" s="223">
        <v>14.85</v>
      </c>
      <c r="F715" s="224">
        <v>2.1880000000000002</v>
      </c>
    </row>
    <row r="716" spans="2:6">
      <c r="B716" s="222">
        <v>42471</v>
      </c>
      <c r="C716" s="223">
        <v>40.36</v>
      </c>
      <c r="D716" s="223">
        <v>149.25</v>
      </c>
      <c r="E716" s="223">
        <v>16.260000000000002</v>
      </c>
      <c r="F716" s="224">
        <v>2.1440000000000001</v>
      </c>
    </row>
    <row r="717" spans="2:6">
      <c r="B717" s="222">
        <v>42468</v>
      </c>
      <c r="C717" s="223">
        <v>39.72</v>
      </c>
      <c r="D717" s="223">
        <v>149.35</v>
      </c>
      <c r="E717" s="223">
        <v>15.36</v>
      </c>
      <c r="F717" s="224">
        <v>2.1355</v>
      </c>
    </row>
    <row r="718" spans="2:6">
      <c r="B718" s="222">
        <v>42467</v>
      </c>
      <c r="C718" s="223">
        <v>37.26</v>
      </c>
      <c r="D718" s="223">
        <v>148.25</v>
      </c>
      <c r="E718" s="223">
        <v>16.16</v>
      </c>
      <c r="F718" s="224">
        <v>2.1029999999999998</v>
      </c>
    </row>
    <row r="719" spans="2:6">
      <c r="B719" s="222">
        <v>42466</v>
      </c>
      <c r="C719" s="223">
        <v>37.75</v>
      </c>
      <c r="D719" s="223">
        <v>150.02000000000001</v>
      </c>
      <c r="E719" s="223">
        <v>14.09</v>
      </c>
      <c r="F719" s="224">
        <v>2.1705000000000001</v>
      </c>
    </row>
    <row r="720" spans="2:6">
      <c r="B720" s="222">
        <v>42465</v>
      </c>
      <c r="C720" s="223">
        <v>35.89</v>
      </c>
      <c r="D720" s="223">
        <v>150</v>
      </c>
      <c r="E720" s="223">
        <v>15.42</v>
      </c>
      <c r="F720" s="224">
        <v>2.133</v>
      </c>
    </row>
    <row r="721" spans="2:6">
      <c r="B721" s="222">
        <v>42464</v>
      </c>
      <c r="C721" s="223">
        <v>35.700000000000003</v>
      </c>
      <c r="D721" s="223">
        <v>152.07</v>
      </c>
      <c r="E721" s="223">
        <v>14.12</v>
      </c>
      <c r="F721" s="224">
        <v>2.1799999999999997</v>
      </c>
    </row>
    <row r="722" spans="2:6">
      <c r="B722" s="222">
        <v>42461</v>
      </c>
      <c r="C722" s="223">
        <v>36.79</v>
      </c>
      <c r="D722" s="223">
        <v>152.52000000000001</v>
      </c>
      <c r="E722" s="223">
        <v>13.1</v>
      </c>
      <c r="F722" s="224">
        <v>2.1855000000000002</v>
      </c>
    </row>
    <row r="723" spans="2:6">
      <c r="B723" s="222">
        <v>42460</v>
      </c>
      <c r="C723" s="223">
        <v>38.340000000000003</v>
      </c>
      <c r="D723" s="223">
        <v>151.44999999999999</v>
      </c>
      <c r="E723" s="223">
        <v>13.95</v>
      </c>
      <c r="F723" s="224">
        <v>2.1909999999999998</v>
      </c>
    </row>
    <row r="724" spans="2:6">
      <c r="B724" s="222">
        <v>42459</v>
      </c>
      <c r="C724" s="223">
        <v>38.32</v>
      </c>
      <c r="D724" s="223">
        <v>148.41</v>
      </c>
      <c r="E724" s="223">
        <v>13.56</v>
      </c>
      <c r="F724" s="224">
        <v>2.2389999999999999</v>
      </c>
    </row>
    <row r="725" spans="2:6">
      <c r="B725" s="222">
        <v>42458</v>
      </c>
      <c r="C725" s="223">
        <v>38.28</v>
      </c>
      <c r="D725" s="223">
        <v>149.33000000000001</v>
      </c>
      <c r="E725" s="223">
        <v>13.82</v>
      </c>
      <c r="F725" s="224">
        <v>2.202</v>
      </c>
    </row>
    <row r="726" spans="2:6">
      <c r="B726" s="222">
        <v>42457</v>
      </c>
      <c r="C726" s="223">
        <v>39.39</v>
      </c>
      <c r="D726" s="223">
        <v>148.4</v>
      </c>
      <c r="E726" s="223">
        <v>15.24</v>
      </c>
      <c r="F726" s="224">
        <v>2.2720000000000002</v>
      </c>
    </row>
    <row r="727" spans="2:6">
      <c r="B727" s="222">
        <v>42454</v>
      </c>
      <c r="C727" s="223">
        <v>39.46</v>
      </c>
      <c r="D727" s="223">
        <v>147.94999999999999</v>
      </c>
      <c r="E727" s="223">
        <v>14.74</v>
      </c>
      <c r="F727" s="224">
        <v>2.2875000000000001</v>
      </c>
    </row>
    <row r="728" spans="2:6">
      <c r="B728" s="222">
        <v>42453</v>
      </c>
      <c r="C728" s="223">
        <v>39.46</v>
      </c>
      <c r="D728" s="223">
        <v>147.94999999999999</v>
      </c>
      <c r="E728" s="223">
        <v>14.74</v>
      </c>
      <c r="F728" s="224">
        <v>2.2875000000000001</v>
      </c>
    </row>
    <row r="729" spans="2:6">
      <c r="B729" s="222">
        <v>42452</v>
      </c>
      <c r="C729" s="223">
        <v>39.79</v>
      </c>
      <c r="D729" s="223">
        <v>145.4</v>
      </c>
      <c r="E729" s="223">
        <v>14.94</v>
      </c>
      <c r="F729" s="224">
        <v>2.2694999999999999</v>
      </c>
    </row>
    <row r="730" spans="2:6">
      <c r="B730" s="222">
        <v>42451</v>
      </c>
      <c r="C730" s="223">
        <v>41.45</v>
      </c>
      <c r="D730" s="223">
        <v>148.1</v>
      </c>
      <c r="E730" s="223">
        <v>14.17</v>
      </c>
      <c r="F730" s="224">
        <v>2.3319999999999999</v>
      </c>
    </row>
    <row r="731" spans="2:6">
      <c r="B731" s="222">
        <v>42450</v>
      </c>
      <c r="C731" s="223">
        <v>39.909999999999997</v>
      </c>
      <c r="D731" s="223">
        <v>148.63</v>
      </c>
      <c r="E731" s="223">
        <v>13.79</v>
      </c>
      <c r="F731" s="224">
        <v>2.3165</v>
      </c>
    </row>
    <row r="732" spans="2:6">
      <c r="B732" s="222">
        <v>42447</v>
      </c>
      <c r="C732" s="223">
        <v>39.44</v>
      </c>
      <c r="D732" s="223">
        <v>147.09</v>
      </c>
      <c r="E732" s="223">
        <v>14.02</v>
      </c>
      <c r="F732" s="224">
        <v>2.2750000000000004</v>
      </c>
    </row>
    <row r="733" spans="2:6">
      <c r="B733" s="222">
        <v>42446</v>
      </c>
      <c r="C733" s="223">
        <v>40.200000000000003</v>
      </c>
      <c r="D733" s="223">
        <v>147.04</v>
      </c>
      <c r="E733" s="223">
        <v>14.44</v>
      </c>
      <c r="F733" s="224">
        <v>2.2915000000000001</v>
      </c>
    </row>
    <row r="734" spans="2:6">
      <c r="B734" s="222">
        <v>42445</v>
      </c>
      <c r="C734" s="223">
        <v>38.46</v>
      </c>
      <c r="D734" s="223">
        <v>144.79</v>
      </c>
      <c r="E734" s="223">
        <v>14.99</v>
      </c>
      <c r="F734" s="224">
        <v>2.31</v>
      </c>
    </row>
    <row r="735" spans="2:6">
      <c r="B735" s="222">
        <v>42444</v>
      </c>
      <c r="C735" s="223">
        <v>36.340000000000003</v>
      </c>
      <c r="D735" s="223">
        <v>142.96</v>
      </c>
      <c r="E735" s="223">
        <v>16.84</v>
      </c>
      <c r="F735" s="224">
        <v>2.351</v>
      </c>
    </row>
    <row r="736" spans="2:6">
      <c r="B736" s="222">
        <v>42443</v>
      </c>
      <c r="C736" s="223">
        <v>37.18</v>
      </c>
      <c r="D736" s="223">
        <v>142.78</v>
      </c>
      <c r="E736" s="223">
        <v>16.920000000000002</v>
      </c>
      <c r="F736" s="224">
        <v>2.3460000000000001</v>
      </c>
    </row>
    <row r="737" spans="2:6">
      <c r="B737" s="222">
        <v>42440</v>
      </c>
      <c r="C737" s="223">
        <v>38.5</v>
      </c>
      <c r="D737" s="223">
        <v>142.36000000000001</v>
      </c>
      <c r="E737" s="223">
        <v>16.5</v>
      </c>
      <c r="F737" s="224">
        <v>2.3694999999999999</v>
      </c>
    </row>
    <row r="738" spans="2:6">
      <c r="B738" s="222">
        <v>42439</v>
      </c>
      <c r="C738" s="223">
        <v>37.840000000000003</v>
      </c>
      <c r="D738" s="223">
        <v>140.19</v>
      </c>
      <c r="E738" s="223">
        <v>18.05</v>
      </c>
      <c r="F738" s="224">
        <v>2.3140000000000001</v>
      </c>
    </row>
    <row r="739" spans="2:6">
      <c r="B739" s="222">
        <v>42438</v>
      </c>
      <c r="C739" s="223">
        <v>38.29</v>
      </c>
      <c r="D739" s="223">
        <v>140.41</v>
      </c>
      <c r="E739" s="223">
        <v>18.34</v>
      </c>
      <c r="F739" s="224">
        <v>2.2694999999999999</v>
      </c>
    </row>
    <row r="740" spans="2:6">
      <c r="B740" s="222">
        <v>42437</v>
      </c>
      <c r="C740" s="223">
        <v>36.5</v>
      </c>
      <c r="D740" s="223">
        <v>139.07</v>
      </c>
      <c r="E740" s="223">
        <v>18.670000000000002</v>
      </c>
      <c r="F740" s="224">
        <v>2.2330000000000001</v>
      </c>
    </row>
    <row r="741" spans="2:6">
      <c r="B741" s="222">
        <v>42436</v>
      </c>
      <c r="C741" s="223">
        <v>37.9</v>
      </c>
      <c r="D741" s="223">
        <v>140.15</v>
      </c>
      <c r="E741" s="223">
        <v>17.350000000000001</v>
      </c>
      <c r="F741" s="224">
        <v>2.3064999999999998</v>
      </c>
    </row>
    <row r="742" spans="2:6">
      <c r="B742" s="222">
        <v>42433</v>
      </c>
      <c r="C742" s="223">
        <v>35.92</v>
      </c>
      <c r="D742" s="223">
        <v>137.80000000000001</v>
      </c>
      <c r="E742" s="223">
        <v>16.86</v>
      </c>
      <c r="F742" s="224">
        <v>2.2850000000000001</v>
      </c>
    </row>
    <row r="743" spans="2:6">
      <c r="B743" s="222">
        <v>42432</v>
      </c>
      <c r="C743" s="223">
        <v>34.57</v>
      </c>
      <c r="D743" s="223">
        <v>137.80000000000001</v>
      </c>
      <c r="E743" s="223">
        <v>16.7</v>
      </c>
      <c r="F743" s="224">
        <v>2.2465000000000002</v>
      </c>
    </row>
    <row r="744" spans="2:6">
      <c r="B744" s="222">
        <v>42431</v>
      </c>
      <c r="C744" s="223">
        <v>34.659999999999997</v>
      </c>
      <c r="D744" s="223">
        <v>136.30000000000001</v>
      </c>
      <c r="E744" s="223">
        <v>17.09</v>
      </c>
      <c r="F744" s="224">
        <v>2.2629999999999999</v>
      </c>
    </row>
    <row r="745" spans="2:6">
      <c r="B745" s="222">
        <v>42430</v>
      </c>
      <c r="C745" s="223">
        <v>34.4</v>
      </c>
      <c r="D745" s="223">
        <v>134.37</v>
      </c>
      <c r="E745" s="223">
        <v>17.7</v>
      </c>
      <c r="F745" s="224">
        <v>2.262</v>
      </c>
    </row>
    <row r="746" spans="2:6">
      <c r="B746" s="222">
        <v>42429</v>
      </c>
      <c r="C746" s="223">
        <v>33.75</v>
      </c>
      <c r="D746" s="223">
        <v>131.03</v>
      </c>
      <c r="E746" s="223">
        <v>20.55</v>
      </c>
      <c r="F746" s="224">
        <v>2.1760000000000002</v>
      </c>
    </row>
    <row r="747" spans="2:6">
      <c r="B747" s="222">
        <v>42426</v>
      </c>
      <c r="C747" s="223">
        <v>32.78</v>
      </c>
      <c r="D747" s="223">
        <v>132.03</v>
      </c>
      <c r="E747" s="223">
        <v>19.809999999999999</v>
      </c>
      <c r="F747" s="224">
        <v>2.2000000000000002</v>
      </c>
    </row>
    <row r="748" spans="2:6">
      <c r="B748" s="222">
        <v>42425</v>
      </c>
      <c r="C748" s="223">
        <v>33.07</v>
      </c>
      <c r="D748" s="223">
        <v>134.5</v>
      </c>
      <c r="E748" s="223">
        <v>19.11</v>
      </c>
      <c r="F748" s="224">
        <v>2.1559999999999997</v>
      </c>
    </row>
    <row r="749" spans="2:6">
      <c r="B749" s="222">
        <v>42424</v>
      </c>
      <c r="C749" s="223">
        <v>32.15</v>
      </c>
      <c r="D749" s="223">
        <v>132.80000000000001</v>
      </c>
      <c r="E749" s="223">
        <v>20.72</v>
      </c>
      <c r="F749" s="224">
        <v>2.1775000000000002</v>
      </c>
    </row>
    <row r="750" spans="2:6">
      <c r="B750" s="222">
        <v>42423</v>
      </c>
      <c r="C750" s="223">
        <v>31.87</v>
      </c>
      <c r="D750" s="223">
        <v>132.4</v>
      </c>
      <c r="E750" s="223">
        <v>20.98</v>
      </c>
      <c r="F750" s="224">
        <v>2.1509999999999998</v>
      </c>
    </row>
    <row r="751" spans="2:6">
      <c r="B751" s="222">
        <v>42422</v>
      </c>
      <c r="C751" s="223">
        <v>31.48</v>
      </c>
      <c r="D751" s="223">
        <v>133.77000000000001</v>
      </c>
      <c r="E751" s="223">
        <v>19.38</v>
      </c>
      <c r="F751" s="224">
        <v>2.1785000000000001</v>
      </c>
    </row>
    <row r="752" spans="2:6">
      <c r="B752" s="222">
        <v>42419</v>
      </c>
      <c r="C752" s="223">
        <v>29.64</v>
      </c>
      <c r="D752" s="223">
        <v>133.08000000000001</v>
      </c>
      <c r="E752" s="223">
        <v>20.53</v>
      </c>
      <c r="F752" s="224">
        <v>2.1760000000000002</v>
      </c>
    </row>
    <row r="753" spans="2:6">
      <c r="B753" s="222">
        <v>42418</v>
      </c>
      <c r="C753" s="223">
        <v>30.77</v>
      </c>
      <c r="D753" s="223">
        <v>132.44999999999999</v>
      </c>
      <c r="E753" s="223">
        <v>21.64</v>
      </c>
      <c r="F753" s="224">
        <v>2.1745000000000001</v>
      </c>
    </row>
    <row r="754" spans="2:6">
      <c r="B754" s="222">
        <v>42417</v>
      </c>
      <c r="C754" s="223">
        <v>30.66</v>
      </c>
      <c r="D754" s="223">
        <v>126.1</v>
      </c>
      <c r="E754" s="223">
        <v>22.31</v>
      </c>
      <c r="F754" s="224">
        <v>2.2539999999999996</v>
      </c>
    </row>
    <row r="755" spans="2:6">
      <c r="B755" s="222">
        <v>42416</v>
      </c>
      <c r="C755" s="223">
        <v>29.04</v>
      </c>
      <c r="D755" s="223">
        <v>122.74</v>
      </c>
      <c r="E755" s="223">
        <v>24.11</v>
      </c>
      <c r="F755" s="224">
        <v>2.2065000000000001</v>
      </c>
    </row>
    <row r="756" spans="2:6">
      <c r="B756" s="222">
        <v>42415</v>
      </c>
      <c r="C756" s="223">
        <v>29.44</v>
      </c>
      <c r="D756" s="223">
        <v>121.04</v>
      </c>
      <c r="E756" s="223">
        <v>25.4</v>
      </c>
      <c r="F756" s="224">
        <v>2.177</v>
      </c>
    </row>
    <row r="757" spans="2:6">
      <c r="B757" s="222">
        <v>42412</v>
      </c>
      <c r="C757" s="223">
        <v>29.44</v>
      </c>
      <c r="D757" s="223">
        <v>121.04</v>
      </c>
      <c r="E757" s="223">
        <v>25.4</v>
      </c>
      <c r="F757" s="224">
        <v>2.177</v>
      </c>
    </row>
    <row r="758" spans="2:6">
      <c r="B758" s="222">
        <v>42411</v>
      </c>
      <c r="C758" s="223">
        <v>26.21</v>
      </c>
      <c r="D758" s="223">
        <v>117.85</v>
      </c>
      <c r="E758" s="223">
        <v>28.14</v>
      </c>
      <c r="F758" s="224">
        <v>2.0790000000000002</v>
      </c>
    </row>
    <row r="759" spans="2:6">
      <c r="B759" s="222">
        <v>42410</v>
      </c>
      <c r="C759" s="223">
        <v>27.45</v>
      </c>
      <c r="D759" s="223">
        <v>120.19</v>
      </c>
      <c r="E759" s="223">
        <v>26.29</v>
      </c>
      <c r="F759" s="224">
        <v>2.0785</v>
      </c>
    </row>
    <row r="760" spans="2:6">
      <c r="B760" s="222">
        <v>42409</v>
      </c>
      <c r="C760" s="223">
        <v>27.94</v>
      </c>
      <c r="D760" s="223">
        <v>124.07</v>
      </c>
      <c r="E760" s="223">
        <v>26.54</v>
      </c>
      <c r="F760" s="224">
        <v>2.1384999999999996</v>
      </c>
    </row>
    <row r="761" spans="2:6">
      <c r="B761" s="222">
        <v>42408</v>
      </c>
      <c r="C761" s="223">
        <v>29.69</v>
      </c>
      <c r="D761" s="223">
        <v>126.98</v>
      </c>
      <c r="E761" s="223">
        <v>26</v>
      </c>
      <c r="F761" s="224">
        <v>2.1630000000000003</v>
      </c>
    </row>
    <row r="762" spans="2:6">
      <c r="B762" s="222">
        <v>42405</v>
      </c>
      <c r="C762" s="223">
        <v>30.89</v>
      </c>
      <c r="D762" s="223">
        <v>128.57</v>
      </c>
      <c r="E762" s="223">
        <v>23.38</v>
      </c>
      <c r="F762" s="224">
        <v>2.2530000000000001</v>
      </c>
    </row>
    <row r="763" spans="2:6">
      <c r="B763" s="222">
        <v>42404</v>
      </c>
      <c r="C763" s="223">
        <v>31.72</v>
      </c>
      <c r="D763" s="223">
        <v>127.65</v>
      </c>
      <c r="E763" s="223">
        <v>21.84</v>
      </c>
      <c r="F763" s="224">
        <v>2.258</v>
      </c>
    </row>
    <row r="764" spans="2:6">
      <c r="B764" s="222">
        <v>42403</v>
      </c>
      <c r="C764" s="223">
        <v>32.28</v>
      </c>
      <c r="D764" s="223">
        <v>124.72</v>
      </c>
      <c r="E764" s="223">
        <v>21.65</v>
      </c>
      <c r="F764" s="224">
        <v>2.2999999999999998</v>
      </c>
    </row>
    <row r="765" spans="2:6">
      <c r="B765" s="222">
        <v>42402</v>
      </c>
      <c r="C765" s="223">
        <v>29.88</v>
      </c>
      <c r="D765" s="223">
        <v>122.94</v>
      </c>
      <c r="E765" s="223">
        <v>21.98</v>
      </c>
      <c r="F765" s="224">
        <v>2.2515000000000001</v>
      </c>
    </row>
    <row r="766" spans="2:6">
      <c r="B766" s="222">
        <v>42401</v>
      </c>
      <c r="C766" s="223">
        <v>31.62</v>
      </c>
      <c r="D766" s="223">
        <v>124.83</v>
      </c>
      <c r="E766" s="223">
        <v>19.98</v>
      </c>
      <c r="F766" s="224">
        <v>2.3555000000000001</v>
      </c>
    </row>
    <row r="767" spans="2:6">
      <c r="B767" s="222">
        <v>42398</v>
      </c>
      <c r="C767" s="223">
        <v>33.619999999999997</v>
      </c>
      <c r="D767" s="223">
        <v>124.79</v>
      </c>
      <c r="E767" s="223">
        <v>20.2</v>
      </c>
      <c r="F767" s="224">
        <v>2.3330000000000002</v>
      </c>
    </row>
    <row r="768" spans="2:6">
      <c r="B768" s="222">
        <v>42397</v>
      </c>
      <c r="C768" s="223">
        <v>33.22</v>
      </c>
      <c r="D768" s="223">
        <v>122.22</v>
      </c>
      <c r="E768" s="223">
        <v>22.42</v>
      </c>
      <c r="F768" s="224">
        <v>2.3825000000000003</v>
      </c>
    </row>
    <row r="769" spans="2:6">
      <c r="B769" s="222">
        <v>42396</v>
      </c>
      <c r="C769" s="223">
        <v>32.299999999999997</v>
      </c>
      <c r="D769" s="223">
        <v>120.96</v>
      </c>
      <c r="E769" s="223">
        <v>23.11</v>
      </c>
      <c r="F769" s="224">
        <v>2.4005000000000001</v>
      </c>
    </row>
    <row r="770" spans="2:6">
      <c r="B770" s="222">
        <v>42395</v>
      </c>
      <c r="C770" s="223">
        <v>31.45</v>
      </c>
      <c r="D770" s="223">
        <v>122.59</v>
      </c>
      <c r="E770" s="223">
        <v>22.5</v>
      </c>
      <c r="F770" s="224">
        <v>2.39</v>
      </c>
    </row>
    <row r="771" spans="2:6">
      <c r="B771" s="222">
        <v>42394</v>
      </c>
      <c r="C771" s="223">
        <v>30.34</v>
      </c>
      <c r="D771" s="223">
        <v>122.08</v>
      </c>
      <c r="E771" s="223">
        <v>24.15</v>
      </c>
      <c r="F771" s="224">
        <v>2.3935</v>
      </c>
    </row>
    <row r="772" spans="2:6">
      <c r="B772" s="222">
        <v>42391</v>
      </c>
      <c r="C772" s="223">
        <v>32.19</v>
      </c>
      <c r="D772" s="223">
        <v>122.5</v>
      </c>
      <c r="E772" s="223">
        <v>22.34</v>
      </c>
      <c r="F772" s="224">
        <v>2.4384999999999999</v>
      </c>
    </row>
    <row r="773" spans="2:6">
      <c r="B773" s="222">
        <v>42390</v>
      </c>
      <c r="C773" s="223">
        <v>29.53</v>
      </c>
      <c r="D773" s="223">
        <v>122.91</v>
      </c>
      <c r="E773" s="223">
        <v>26.69</v>
      </c>
      <c r="F773" s="224">
        <v>2.4215</v>
      </c>
    </row>
    <row r="774" spans="2:6">
      <c r="B774" s="222">
        <v>42389</v>
      </c>
      <c r="C774" s="223">
        <v>26.55</v>
      </c>
      <c r="D774" s="223">
        <v>121.86</v>
      </c>
      <c r="E774" s="223">
        <v>27.59</v>
      </c>
      <c r="F774" s="224">
        <v>2.3680000000000003</v>
      </c>
    </row>
    <row r="775" spans="2:6">
      <c r="B775" s="222">
        <v>42388</v>
      </c>
      <c r="C775" s="223">
        <v>28.46</v>
      </c>
      <c r="D775" s="223">
        <v>128.11000000000001</v>
      </c>
      <c r="E775" s="223">
        <v>26.05</v>
      </c>
      <c r="F775" s="224">
        <v>2.4420000000000002</v>
      </c>
    </row>
    <row r="776" spans="2:6">
      <c r="B776" s="222">
        <v>42387</v>
      </c>
      <c r="C776" s="223">
        <v>29.42</v>
      </c>
      <c r="D776" s="223">
        <v>130.03</v>
      </c>
      <c r="E776" s="223">
        <v>27.02</v>
      </c>
      <c r="F776" s="224">
        <v>2.4249999999999998</v>
      </c>
    </row>
    <row r="777" spans="2:6">
      <c r="B777" s="222">
        <v>42384</v>
      </c>
      <c r="C777" s="223">
        <v>29.42</v>
      </c>
      <c r="D777" s="223">
        <v>130.03</v>
      </c>
      <c r="E777" s="223">
        <v>27.02</v>
      </c>
      <c r="F777" s="224">
        <v>2.4249999999999998</v>
      </c>
    </row>
    <row r="778" spans="2:6">
      <c r="B778" s="222">
        <v>42383</v>
      </c>
      <c r="C778" s="223">
        <v>31.2</v>
      </c>
      <c r="D778" s="223">
        <v>132.91</v>
      </c>
      <c r="E778" s="223">
        <v>23.95</v>
      </c>
      <c r="F778" s="224">
        <v>2.4874999999999998</v>
      </c>
    </row>
    <row r="779" spans="2:6">
      <c r="B779" s="222">
        <v>42382</v>
      </c>
      <c r="C779" s="223">
        <v>30.48</v>
      </c>
      <c r="D779" s="223">
        <v>131.16999999999999</v>
      </c>
      <c r="E779" s="223">
        <v>25.22</v>
      </c>
      <c r="F779" s="224">
        <v>2.4885000000000002</v>
      </c>
    </row>
    <row r="780" spans="2:6">
      <c r="B780" s="222">
        <v>42381</v>
      </c>
      <c r="C780" s="223">
        <v>30.44</v>
      </c>
      <c r="D780" s="223">
        <v>132.9</v>
      </c>
      <c r="E780" s="223">
        <v>22.47</v>
      </c>
      <c r="F780" s="224">
        <v>2.4930000000000003</v>
      </c>
    </row>
    <row r="781" spans="2:6">
      <c r="B781" s="222">
        <v>42380</v>
      </c>
      <c r="C781" s="223">
        <v>31.41</v>
      </c>
      <c r="D781" s="223">
        <v>133.22999999999999</v>
      </c>
      <c r="E781" s="223">
        <v>24.3</v>
      </c>
      <c r="F781" s="224">
        <v>2.5724999999999998</v>
      </c>
    </row>
    <row r="782" spans="2:6">
      <c r="B782" s="222">
        <v>42377</v>
      </c>
      <c r="C782" s="223">
        <v>33.159999999999997</v>
      </c>
      <c r="D782" s="223">
        <v>131.63</v>
      </c>
      <c r="E782" s="223">
        <v>27.01</v>
      </c>
      <c r="F782" s="224">
        <v>2.5129999999999999</v>
      </c>
    </row>
    <row r="783" spans="2:6">
      <c r="B783" s="222">
        <v>42376</v>
      </c>
      <c r="C783" s="223">
        <v>33.270000000000003</v>
      </c>
      <c r="D783" s="223">
        <v>132.86000000000001</v>
      </c>
      <c r="E783" s="223">
        <v>24.99</v>
      </c>
      <c r="F783" s="224">
        <v>2.536</v>
      </c>
    </row>
    <row r="784" spans="2:6">
      <c r="B784" s="222">
        <v>42375</v>
      </c>
      <c r="C784" s="223">
        <v>33.97</v>
      </c>
      <c r="D784" s="223">
        <v>135.16999999999999</v>
      </c>
      <c r="E784" s="223">
        <v>20.59</v>
      </c>
      <c r="F784" s="224">
        <v>2.5545</v>
      </c>
    </row>
    <row r="785" spans="2:6">
      <c r="B785" s="222">
        <v>42374</v>
      </c>
      <c r="C785" s="223">
        <v>35.97</v>
      </c>
      <c r="D785" s="223">
        <v>135.85</v>
      </c>
      <c r="E785" s="223">
        <v>19.34</v>
      </c>
      <c r="F785" s="224">
        <v>2.6165000000000003</v>
      </c>
    </row>
    <row r="786" spans="2:6">
      <c r="B786" s="222">
        <v>42373</v>
      </c>
      <c r="C786" s="223">
        <v>36.76</v>
      </c>
      <c r="D786" s="223">
        <v>135.94999999999999</v>
      </c>
      <c r="E786" s="223">
        <v>20.7</v>
      </c>
      <c r="F786" s="224">
        <v>2.6159999999999997</v>
      </c>
    </row>
    <row r="787" spans="2:6">
      <c r="B787" s="222">
        <v>42370</v>
      </c>
      <c r="C787" s="223">
        <v>37.04</v>
      </c>
      <c r="D787" s="223">
        <v>137.62</v>
      </c>
      <c r="E787" s="223">
        <v>18.21</v>
      </c>
      <c r="F787" s="224">
        <v>2.6429999999999998</v>
      </c>
    </row>
    <row r="788" spans="2:6">
      <c r="B788" s="222">
        <v>42369</v>
      </c>
      <c r="C788" s="223">
        <v>37.04</v>
      </c>
      <c r="D788" s="223">
        <v>137.62</v>
      </c>
      <c r="E788" s="223">
        <v>18.21</v>
      </c>
      <c r="F788" s="224">
        <v>2.6429999999999998</v>
      </c>
    </row>
    <row r="789" spans="2:6">
      <c r="B789" s="222">
        <v>42368</v>
      </c>
      <c r="C789" s="223">
        <v>36.6</v>
      </c>
      <c r="D789" s="223">
        <v>139.34</v>
      </c>
      <c r="E789" s="223">
        <v>17.29</v>
      </c>
      <c r="F789" s="224">
        <v>2.6644999999999999</v>
      </c>
    </row>
    <row r="790" spans="2:6">
      <c r="B790" s="222">
        <v>42367</v>
      </c>
      <c r="C790" s="223">
        <v>37.869999999999997</v>
      </c>
      <c r="D790" s="223">
        <v>139.78</v>
      </c>
      <c r="E790" s="223">
        <v>16.079999999999998</v>
      </c>
      <c r="F790" s="224">
        <v>2.6710000000000003</v>
      </c>
    </row>
    <row r="791" spans="2:6">
      <c r="B791" s="222">
        <v>42366</v>
      </c>
      <c r="C791" s="223">
        <v>36.81</v>
      </c>
      <c r="D791" s="223">
        <v>137.61000000000001</v>
      </c>
      <c r="E791" s="223">
        <v>16.91</v>
      </c>
      <c r="F791" s="224">
        <v>2.5869999999999997</v>
      </c>
    </row>
    <row r="792" spans="2:6">
      <c r="B792" s="222">
        <v>42363</v>
      </c>
      <c r="C792" s="223">
        <v>38.1</v>
      </c>
      <c r="D792" s="223">
        <v>138.25</v>
      </c>
      <c r="E792" s="223">
        <v>15.74</v>
      </c>
      <c r="F792" s="224">
        <v>2.6014999999999997</v>
      </c>
    </row>
    <row r="793" spans="2:6">
      <c r="B793" s="222">
        <v>42362</v>
      </c>
      <c r="C793" s="223">
        <v>38.1</v>
      </c>
      <c r="D793" s="223">
        <v>138.25</v>
      </c>
      <c r="E793" s="223">
        <v>15.74</v>
      </c>
      <c r="F793" s="224">
        <v>2.6014999999999997</v>
      </c>
    </row>
    <row r="794" spans="2:6">
      <c r="B794" s="222">
        <v>42361</v>
      </c>
      <c r="C794" s="223">
        <v>37.5</v>
      </c>
      <c r="D794" s="223">
        <v>138.54</v>
      </c>
      <c r="E794" s="223">
        <v>15.57</v>
      </c>
      <c r="F794" s="224">
        <v>2.621</v>
      </c>
    </row>
    <row r="795" spans="2:6">
      <c r="B795" s="222">
        <v>42360</v>
      </c>
      <c r="C795" s="223">
        <v>36.14</v>
      </c>
      <c r="D795" s="223">
        <v>137.93</v>
      </c>
      <c r="E795" s="223">
        <v>16.600000000000001</v>
      </c>
      <c r="F795" s="224">
        <v>2.5964999999999998</v>
      </c>
    </row>
    <row r="796" spans="2:6">
      <c r="B796" s="222">
        <v>42359</v>
      </c>
      <c r="C796" s="223">
        <v>34.74</v>
      </c>
      <c r="D796" s="223">
        <v>135.5</v>
      </c>
      <c r="E796" s="223">
        <v>18.7</v>
      </c>
      <c r="F796" s="224">
        <v>2.552</v>
      </c>
    </row>
    <row r="797" spans="2:6">
      <c r="B797" s="222">
        <v>42356</v>
      </c>
      <c r="C797" s="223">
        <v>34.729999999999997</v>
      </c>
      <c r="D797" s="223">
        <v>134.9</v>
      </c>
      <c r="E797" s="223">
        <v>20.7</v>
      </c>
      <c r="F797" s="224">
        <v>2.5635000000000003</v>
      </c>
    </row>
    <row r="798" spans="2:6">
      <c r="B798" s="222">
        <v>42355</v>
      </c>
      <c r="C798" s="223">
        <v>34.950000000000003</v>
      </c>
      <c r="D798" s="223">
        <v>136.75</v>
      </c>
      <c r="E798" s="223">
        <v>18.940000000000001</v>
      </c>
      <c r="F798" s="224">
        <v>2.5760000000000001</v>
      </c>
    </row>
    <row r="799" spans="2:6">
      <c r="B799" s="222">
        <v>42354</v>
      </c>
      <c r="C799" s="223">
        <v>35.520000000000003</v>
      </c>
      <c r="D799" s="223">
        <v>139.29</v>
      </c>
      <c r="E799" s="223">
        <v>17.86</v>
      </c>
      <c r="F799" s="224">
        <v>2.6505000000000001</v>
      </c>
    </row>
    <row r="800" spans="2:6">
      <c r="B800" s="222">
        <v>42353</v>
      </c>
      <c r="C800" s="223">
        <v>37.35</v>
      </c>
      <c r="D800" s="223">
        <v>137.79</v>
      </c>
      <c r="E800" s="223">
        <v>20.95</v>
      </c>
      <c r="F800" s="224">
        <v>2.6265000000000001</v>
      </c>
    </row>
    <row r="801" spans="2:6">
      <c r="B801" s="222">
        <v>42352</v>
      </c>
      <c r="C801" s="223">
        <v>36.31</v>
      </c>
      <c r="D801" s="223">
        <v>135.93</v>
      </c>
      <c r="E801" s="223">
        <v>22.73</v>
      </c>
      <c r="F801" s="224">
        <v>2.5874999999999999</v>
      </c>
    </row>
    <row r="802" spans="2:6">
      <c r="B802" s="222">
        <v>42349</v>
      </c>
      <c r="C802" s="223">
        <v>35.619999999999997</v>
      </c>
      <c r="D802" s="223">
        <v>134.57</v>
      </c>
      <c r="E802" s="223">
        <v>24.39</v>
      </c>
      <c r="F802" s="224">
        <v>2.4995000000000003</v>
      </c>
    </row>
    <row r="803" spans="2:6">
      <c r="B803" s="222">
        <v>42348</v>
      </c>
      <c r="C803" s="223">
        <v>36.76</v>
      </c>
      <c r="D803" s="223">
        <v>136.78</v>
      </c>
      <c r="E803" s="223">
        <v>19.34</v>
      </c>
      <c r="F803" s="224">
        <v>2.5994999999999999</v>
      </c>
    </row>
    <row r="804" spans="2:6">
      <c r="B804" s="222">
        <v>42347</v>
      </c>
      <c r="C804" s="223">
        <v>37.159999999999997</v>
      </c>
      <c r="D804" s="223">
        <v>136.61000000000001</v>
      </c>
      <c r="E804" s="223">
        <v>19.61</v>
      </c>
      <c r="F804" s="224">
        <v>2.5955000000000004</v>
      </c>
    </row>
    <row r="805" spans="2:6">
      <c r="B805" s="222">
        <v>42346</v>
      </c>
      <c r="C805" s="223">
        <v>37.51</v>
      </c>
      <c r="D805" s="223">
        <v>138.05000000000001</v>
      </c>
      <c r="E805" s="223">
        <v>17.600000000000001</v>
      </c>
      <c r="F805" s="224">
        <v>2.5869999999999997</v>
      </c>
    </row>
    <row r="806" spans="2:6">
      <c r="B806" s="222">
        <v>42345</v>
      </c>
      <c r="C806" s="223">
        <v>37.65</v>
      </c>
      <c r="D806" s="223">
        <v>139.55000000000001</v>
      </c>
      <c r="E806" s="223">
        <v>15.84</v>
      </c>
      <c r="F806" s="224">
        <v>2.5960000000000001</v>
      </c>
    </row>
    <row r="807" spans="2:6">
      <c r="B807" s="222">
        <v>42342</v>
      </c>
      <c r="C807" s="223">
        <v>39.97</v>
      </c>
      <c r="D807" s="223">
        <v>140.43</v>
      </c>
      <c r="E807" s="223">
        <v>14.81</v>
      </c>
      <c r="F807" s="224">
        <v>2.6399999999999997</v>
      </c>
    </row>
    <row r="808" spans="2:6">
      <c r="B808" s="222">
        <v>42341</v>
      </c>
      <c r="C808" s="223">
        <v>41.08</v>
      </c>
      <c r="D808" s="223">
        <v>138.91999999999999</v>
      </c>
      <c r="E808" s="223">
        <v>18.11</v>
      </c>
      <c r="F808" s="224">
        <v>2.6844999999999999</v>
      </c>
    </row>
    <row r="809" spans="2:6">
      <c r="B809" s="222">
        <v>42340</v>
      </c>
      <c r="C809" s="223">
        <v>39.94</v>
      </c>
      <c r="D809" s="223">
        <v>139.69999999999999</v>
      </c>
      <c r="E809" s="223">
        <v>15.91</v>
      </c>
      <c r="F809" s="224">
        <v>2.5445000000000002</v>
      </c>
    </row>
    <row r="810" spans="2:6">
      <c r="B810" s="222">
        <v>42339</v>
      </c>
      <c r="C810" s="223">
        <v>41.85</v>
      </c>
      <c r="D810" s="223">
        <v>141.28</v>
      </c>
      <c r="E810" s="223">
        <v>14.67</v>
      </c>
      <c r="F810" s="224">
        <v>2.5230000000000001</v>
      </c>
    </row>
    <row r="811" spans="2:6">
      <c r="B811" s="222">
        <v>42338</v>
      </c>
      <c r="C811" s="223">
        <v>41.65</v>
      </c>
      <c r="D811" s="223">
        <v>139.41999999999999</v>
      </c>
      <c r="E811" s="223">
        <v>16.13</v>
      </c>
      <c r="F811" s="224">
        <v>2.59</v>
      </c>
    </row>
    <row r="812" spans="2:6">
      <c r="B812" s="222">
        <v>42335</v>
      </c>
      <c r="C812" s="223">
        <v>41.71</v>
      </c>
      <c r="D812" s="223">
        <v>138.46</v>
      </c>
      <c r="E812" s="223">
        <v>15.12</v>
      </c>
      <c r="F812" s="224">
        <v>2.609</v>
      </c>
    </row>
    <row r="813" spans="2:6">
      <c r="B813" s="222">
        <v>42334</v>
      </c>
      <c r="C813" s="223">
        <v>43.04</v>
      </c>
      <c r="D813" s="223">
        <v>138</v>
      </c>
      <c r="E813" s="223">
        <v>15.19</v>
      </c>
      <c r="F813" s="224">
        <v>2.6150000000000002</v>
      </c>
    </row>
    <row r="814" spans="2:6">
      <c r="B814" s="222">
        <v>42333</v>
      </c>
      <c r="C814" s="223">
        <v>43.04</v>
      </c>
      <c r="D814" s="223">
        <v>138</v>
      </c>
      <c r="E814" s="223">
        <v>15.19</v>
      </c>
      <c r="F814" s="224">
        <v>2.6150000000000002</v>
      </c>
    </row>
    <row r="815" spans="2:6">
      <c r="B815" s="222">
        <v>42332</v>
      </c>
      <c r="C815" s="223">
        <v>42.87</v>
      </c>
      <c r="D815" s="223">
        <v>138.6</v>
      </c>
      <c r="E815" s="223">
        <v>15.93</v>
      </c>
      <c r="F815" s="224">
        <v>2.621</v>
      </c>
    </row>
    <row r="816" spans="2:6">
      <c r="B816" s="222">
        <v>42331</v>
      </c>
      <c r="C816" s="223">
        <v>41.75</v>
      </c>
      <c r="D816" s="223">
        <v>138.46</v>
      </c>
      <c r="E816" s="223">
        <v>15.62</v>
      </c>
      <c r="F816" s="224">
        <v>2.6154999999999999</v>
      </c>
    </row>
    <row r="817" spans="2:6">
      <c r="B817" s="222">
        <v>42328</v>
      </c>
      <c r="C817" s="223">
        <v>40.39</v>
      </c>
      <c r="D817" s="223">
        <v>138.5</v>
      </c>
      <c r="E817" s="223">
        <v>15.47</v>
      </c>
      <c r="F817" s="224">
        <v>2.6414999999999997</v>
      </c>
    </row>
    <row r="818" spans="2:6">
      <c r="B818" s="222">
        <v>42327</v>
      </c>
      <c r="C818" s="223">
        <v>40.54</v>
      </c>
      <c r="D818" s="223">
        <v>136.74</v>
      </c>
      <c r="E818" s="223">
        <v>16.989999999999998</v>
      </c>
      <c r="F818" s="224">
        <v>2.63</v>
      </c>
    </row>
    <row r="819" spans="2:6">
      <c r="B819" s="222">
        <v>42326</v>
      </c>
      <c r="C819" s="223">
        <v>40.75</v>
      </c>
      <c r="D819" s="223">
        <v>135.82</v>
      </c>
      <c r="E819" s="223">
        <v>16.850000000000001</v>
      </c>
      <c r="F819" s="224">
        <v>2.6585000000000001</v>
      </c>
    </row>
    <row r="820" spans="2:6">
      <c r="B820" s="222">
        <v>42325</v>
      </c>
      <c r="C820" s="223">
        <v>40.67</v>
      </c>
      <c r="D820" s="223">
        <v>133.82</v>
      </c>
      <c r="E820" s="223">
        <v>18.84</v>
      </c>
      <c r="F820" s="224">
        <v>2.661</v>
      </c>
    </row>
    <row r="821" spans="2:6">
      <c r="B821" s="222">
        <v>42324</v>
      </c>
      <c r="C821" s="223">
        <v>41.74</v>
      </c>
      <c r="D821" s="223">
        <v>133.71</v>
      </c>
      <c r="E821" s="223">
        <v>18.16</v>
      </c>
      <c r="F821" s="224">
        <v>2.665</v>
      </c>
    </row>
    <row r="822" spans="2:6">
      <c r="B822" s="222">
        <v>42321</v>
      </c>
      <c r="C822" s="223">
        <v>40.74</v>
      </c>
      <c r="D822" s="223">
        <v>131.75</v>
      </c>
      <c r="E822" s="223">
        <v>20.079999999999998</v>
      </c>
      <c r="F822" s="224">
        <v>2.6595</v>
      </c>
    </row>
    <row r="823" spans="2:6">
      <c r="B823" s="222">
        <v>42320</v>
      </c>
      <c r="C823" s="223">
        <v>41.75</v>
      </c>
      <c r="D823" s="223">
        <v>133.04</v>
      </c>
      <c r="E823" s="223">
        <v>18.37</v>
      </c>
      <c r="F823" s="224">
        <v>2.7009999999999996</v>
      </c>
    </row>
    <row r="824" spans="2:6">
      <c r="B824" s="222">
        <v>42319</v>
      </c>
      <c r="C824" s="223">
        <v>42.93</v>
      </c>
      <c r="D824" s="223">
        <v>135.02000000000001</v>
      </c>
      <c r="E824" s="223">
        <v>16.059999999999999</v>
      </c>
      <c r="F824" s="224">
        <v>2.7244999999999999</v>
      </c>
    </row>
    <row r="825" spans="2:6">
      <c r="B825" s="222">
        <v>42318</v>
      </c>
      <c r="C825" s="223">
        <v>44.21</v>
      </c>
      <c r="D825" s="223">
        <v>135.47</v>
      </c>
      <c r="E825" s="223">
        <v>15.29</v>
      </c>
      <c r="F825" s="224">
        <v>2.7294999999999998</v>
      </c>
    </row>
    <row r="826" spans="2:6">
      <c r="B826" s="222">
        <v>42317</v>
      </c>
      <c r="C826" s="223">
        <v>43.87</v>
      </c>
      <c r="D826" s="223">
        <v>135.31</v>
      </c>
      <c r="E826" s="223">
        <v>16.52</v>
      </c>
      <c r="F826" s="224">
        <v>2.726</v>
      </c>
    </row>
    <row r="827" spans="2:6">
      <c r="B827" s="222">
        <v>42314</v>
      </c>
      <c r="C827" s="223">
        <v>44.29</v>
      </c>
      <c r="D827" s="223">
        <v>138.25</v>
      </c>
      <c r="E827" s="223">
        <v>14.33</v>
      </c>
      <c r="F827" s="224">
        <v>2.706</v>
      </c>
    </row>
    <row r="828" spans="2:6">
      <c r="B828" s="222">
        <v>42313</v>
      </c>
      <c r="C828" s="223">
        <v>45.2</v>
      </c>
      <c r="D828" s="223">
        <v>139.88999999999999</v>
      </c>
      <c r="E828" s="223">
        <v>15.05</v>
      </c>
      <c r="F828" s="224">
        <v>2.617</v>
      </c>
    </row>
    <row r="829" spans="2:6">
      <c r="B829" s="222">
        <v>42312</v>
      </c>
      <c r="C829" s="223">
        <v>46.32</v>
      </c>
      <c r="D829" s="223">
        <v>141.63</v>
      </c>
      <c r="E829" s="223">
        <v>15.51</v>
      </c>
      <c r="F829" s="224">
        <v>2.6085000000000003</v>
      </c>
    </row>
    <row r="830" spans="2:6">
      <c r="B830" s="222">
        <v>42311</v>
      </c>
      <c r="C830" s="223">
        <v>47.9</v>
      </c>
      <c r="D830" s="223">
        <v>141.88</v>
      </c>
      <c r="E830" s="223">
        <v>14.54</v>
      </c>
      <c r="F830" s="224">
        <v>2.6014999999999997</v>
      </c>
    </row>
    <row r="831" spans="2:6">
      <c r="B831" s="222">
        <v>42310</v>
      </c>
      <c r="C831" s="223">
        <v>46.14</v>
      </c>
      <c r="D831" s="223">
        <v>140.37</v>
      </c>
      <c r="E831" s="223">
        <v>14.15</v>
      </c>
      <c r="F831" s="224">
        <v>2.5585</v>
      </c>
    </row>
    <row r="832" spans="2:6">
      <c r="B832" s="222">
        <v>42307</v>
      </c>
      <c r="C832" s="223">
        <v>46.59</v>
      </c>
      <c r="D832" s="223">
        <v>140.08000000000001</v>
      </c>
      <c r="E832" s="223">
        <v>15.07</v>
      </c>
      <c r="F832" s="224">
        <v>2.5329999999999999</v>
      </c>
    </row>
    <row r="833" spans="2:6">
      <c r="B833" s="222">
        <v>42306</v>
      </c>
      <c r="C833" s="223">
        <v>46.06</v>
      </c>
      <c r="D833" s="223">
        <v>140.55000000000001</v>
      </c>
      <c r="E833" s="223">
        <v>14.61</v>
      </c>
      <c r="F833" s="224">
        <v>2.5659999999999998</v>
      </c>
    </row>
    <row r="834" spans="2:6">
      <c r="B834" s="222">
        <v>42305</v>
      </c>
      <c r="C834" s="223">
        <v>45.94</v>
      </c>
      <c r="D834" s="223">
        <v>140.83000000000001</v>
      </c>
      <c r="E834" s="223">
        <v>14.33</v>
      </c>
      <c r="F834" s="224">
        <v>2.4904999999999999</v>
      </c>
    </row>
    <row r="835" spans="2:6">
      <c r="B835" s="222">
        <v>42304</v>
      </c>
      <c r="C835" s="223">
        <v>43.2</v>
      </c>
      <c r="D835" s="223">
        <v>137.86000000000001</v>
      </c>
      <c r="E835" s="223">
        <v>15.43</v>
      </c>
      <c r="F835" s="224">
        <v>2.4489999999999998</v>
      </c>
    </row>
    <row r="836" spans="2:6">
      <c r="B836" s="222">
        <v>42303</v>
      </c>
      <c r="C836" s="223">
        <v>43.98</v>
      </c>
      <c r="D836" s="223">
        <v>143.66</v>
      </c>
      <c r="E836" s="223">
        <v>15.29</v>
      </c>
      <c r="F836" s="224">
        <v>2.4630000000000001</v>
      </c>
    </row>
    <row r="837" spans="2:6">
      <c r="B837" s="222">
        <v>42300</v>
      </c>
      <c r="C837" s="223">
        <v>44.6</v>
      </c>
      <c r="D837" s="223">
        <v>144.68</v>
      </c>
      <c r="E837" s="223">
        <v>14.46</v>
      </c>
      <c r="F837" s="224">
        <v>2.4944999999999999</v>
      </c>
    </row>
    <row r="838" spans="2:6">
      <c r="B838" s="222">
        <v>42299</v>
      </c>
      <c r="C838" s="223">
        <v>45.38</v>
      </c>
      <c r="D838" s="223">
        <v>144.09</v>
      </c>
      <c r="E838" s="223">
        <v>14.45</v>
      </c>
      <c r="F838" s="224">
        <v>2.444</v>
      </c>
    </row>
    <row r="839" spans="2:6">
      <c r="B839" s="222">
        <v>42298</v>
      </c>
      <c r="C839" s="223">
        <v>45.2</v>
      </c>
      <c r="D839" s="223">
        <v>140.91999999999999</v>
      </c>
      <c r="E839" s="223">
        <v>16.7</v>
      </c>
      <c r="F839" s="224">
        <v>2.4445000000000001</v>
      </c>
    </row>
    <row r="840" spans="2:6">
      <c r="B840" s="222">
        <v>42297</v>
      </c>
      <c r="C840" s="223">
        <v>45.55</v>
      </c>
      <c r="D840" s="223">
        <v>140.63999999999999</v>
      </c>
      <c r="E840" s="223">
        <v>15.75</v>
      </c>
      <c r="F840" s="224">
        <v>2.4924999999999997</v>
      </c>
    </row>
    <row r="841" spans="2:6">
      <c r="B841" s="222">
        <v>42296</v>
      </c>
      <c r="C841" s="223">
        <v>45.89</v>
      </c>
      <c r="D841" s="223">
        <v>149.22</v>
      </c>
      <c r="E841" s="223">
        <v>14.98</v>
      </c>
      <c r="F841" s="224">
        <v>2.452</v>
      </c>
    </row>
    <row r="842" spans="2:6">
      <c r="B842" s="222">
        <v>42293</v>
      </c>
      <c r="C842" s="223">
        <v>47.26</v>
      </c>
      <c r="D842" s="223">
        <v>150.38999999999999</v>
      </c>
      <c r="E842" s="223">
        <v>15.05</v>
      </c>
      <c r="F842" s="224">
        <v>2.4580000000000002</v>
      </c>
    </row>
    <row r="843" spans="2:6">
      <c r="B843" s="222">
        <v>42292</v>
      </c>
      <c r="C843" s="223">
        <v>46.38</v>
      </c>
      <c r="D843" s="223">
        <v>150.09</v>
      </c>
      <c r="E843" s="223">
        <v>16.05</v>
      </c>
      <c r="F843" s="224">
        <v>2.4405000000000001</v>
      </c>
    </row>
    <row r="844" spans="2:6">
      <c r="B844" s="222">
        <v>42291</v>
      </c>
      <c r="C844" s="223">
        <v>46.64</v>
      </c>
      <c r="D844" s="223">
        <v>150.01</v>
      </c>
      <c r="E844" s="223">
        <v>18.03</v>
      </c>
      <c r="F844" s="224">
        <v>2.4039999999999999</v>
      </c>
    </row>
    <row r="845" spans="2:6">
      <c r="B845" s="222">
        <v>42290</v>
      </c>
      <c r="C845" s="223">
        <v>46.66</v>
      </c>
      <c r="D845" s="223">
        <v>149.62</v>
      </c>
      <c r="E845" s="223">
        <v>17.670000000000002</v>
      </c>
      <c r="F845" s="224">
        <v>2.4649999999999999</v>
      </c>
    </row>
    <row r="846" spans="2:6">
      <c r="B846" s="222">
        <v>42289</v>
      </c>
      <c r="C846" s="223">
        <v>47.1</v>
      </c>
      <c r="D846" s="223">
        <v>151.13999999999999</v>
      </c>
      <c r="E846" s="223">
        <v>16.170000000000002</v>
      </c>
      <c r="F846" s="224">
        <v>2.5034999999999998</v>
      </c>
    </row>
    <row r="847" spans="2:6">
      <c r="B847" s="222">
        <v>42286</v>
      </c>
      <c r="C847" s="223">
        <v>49.63</v>
      </c>
      <c r="D847" s="223">
        <v>152.38999999999999</v>
      </c>
      <c r="E847" s="223">
        <v>17.079999999999998</v>
      </c>
      <c r="F847" s="224">
        <v>2.5034999999999998</v>
      </c>
    </row>
    <row r="848" spans="2:6">
      <c r="B848" s="222">
        <v>42285</v>
      </c>
      <c r="C848" s="223">
        <v>49.43</v>
      </c>
      <c r="D848" s="223">
        <v>152.28</v>
      </c>
      <c r="E848" s="223">
        <v>17.420000000000002</v>
      </c>
      <c r="F848" s="224">
        <v>2.5225</v>
      </c>
    </row>
    <row r="849" spans="2:6">
      <c r="B849" s="222">
        <v>42284</v>
      </c>
      <c r="C849" s="223">
        <v>47.81</v>
      </c>
      <c r="D849" s="223">
        <v>150.09</v>
      </c>
      <c r="E849" s="223">
        <v>18.399999999999999</v>
      </c>
      <c r="F849" s="224">
        <v>2.4815</v>
      </c>
    </row>
    <row r="850" spans="2:6">
      <c r="B850" s="222">
        <v>42283</v>
      </c>
      <c r="C850" s="223">
        <v>48.53</v>
      </c>
      <c r="D850" s="223">
        <v>148.78</v>
      </c>
      <c r="E850" s="223">
        <v>19.399999999999999</v>
      </c>
      <c r="F850" s="224">
        <v>2.4504999999999999</v>
      </c>
    </row>
    <row r="851" spans="2:6">
      <c r="B851" s="222">
        <v>42282</v>
      </c>
      <c r="C851" s="223">
        <v>46.26</v>
      </c>
      <c r="D851" s="223">
        <v>149.04</v>
      </c>
      <c r="E851" s="223">
        <v>19.54</v>
      </c>
      <c r="F851" s="224">
        <v>2.4770000000000003</v>
      </c>
    </row>
    <row r="852" spans="2:6">
      <c r="B852" s="222">
        <v>42279</v>
      </c>
      <c r="C852" s="223">
        <v>45.54</v>
      </c>
      <c r="D852" s="223">
        <v>144.58000000000001</v>
      </c>
      <c r="E852" s="223">
        <v>20.94</v>
      </c>
      <c r="F852" s="224">
        <v>2.411</v>
      </c>
    </row>
    <row r="853" spans="2:6">
      <c r="B853" s="222">
        <v>42278</v>
      </c>
      <c r="C853" s="223">
        <v>44.74</v>
      </c>
      <c r="D853" s="223">
        <v>143.59</v>
      </c>
      <c r="E853" s="223">
        <v>22.55</v>
      </c>
      <c r="F853" s="224">
        <v>2.444</v>
      </c>
    </row>
    <row r="854" spans="2:6">
      <c r="B854" s="222">
        <v>42277</v>
      </c>
      <c r="C854" s="223">
        <v>45.09</v>
      </c>
      <c r="D854" s="223">
        <v>144.97</v>
      </c>
      <c r="E854" s="223">
        <v>24.5</v>
      </c>
      <c r="F854" s="224">
        <v>2.4459999999999997</v>
      </c>
    </row>
    <row r="855" spans="2:6">
      <c r="B855" s="222">
        <v>42276</v>
      </c>
      <c r="C855" s="223">
        <v>45.23</v>
      </c>
      <c r="D855" s="223">
        <v>142.47</v>
      </c>
      <c r="E855" s="223">
        <v>26.83</v>
      </c>
      <c r="F855" s="224">
        <v>2.4524999999999997</v>
      </c>
    </row>
    <row r="856" spans="2:6">
      <c r="B856" s="222">
        <v>42275</v>
      </c>
      <c r="C856" s="223">
        <v>44.43</v>
      </c>
      <c r="D856" s="223">
        <v>142.52000000000001</v>
      </c>
      <c r="E856" s="223">
        <v>27.63</v>
      </c>
      <c r="F856" s="224">
        <v>2.4859999999999998</v>
      </c>
    </row>
    <row r="857" spans="2:6">
      <c r="B857" s="222">
        <v>42272</v>
      </c>
      <c r="C857" s="223">
        <v>45.7</v>
      </c>
      <c r="D857" s="223">
        <v>145.41999999999999</v>
      </c>
      <c r="E857" s="223">
        <v>23.62</v>
      </c>
      <c r="F857" s="224">
        <v>2.5594999999999999</v>
      </c>
    </row>
    <row r="858" spans="2:6">
      <c r="B858" s="222">
        <v>42271</v>
      </c>
      <c r="C858" s="223">
        <v>44.91</v>
      </c>
      <c r="D858" s="223">
        <v>144.41</v>
      </c>
      <c r="E858" s="223">
        <v>23.47</v>
      </c>
      <c r="F858" s="224">
        <v>2.5225</v>
      </c>
    </row>
    <row r="859" spans="2:6">
      <c r="B859" s="222">
        <v>42270</v>
      </c>
      <c r="C859" s="223">
        <v>44.48</v>
      </c>
      <c r="D859" s="223">
        <v>143.66</v>
      </c>
      <c r="E859" s="223">
        <v>22.13</v>
      </c>
      <c r="F859" s="224">
        <v>2.5484999999999998</v>
      </c>
    </row>
    <row r="860" spans="2:6">
      <c r="B860" s="222">
        <v>42269</v>
      </c>
      <c r="C860" s="223">
        <v>45.83</v>
      </c>
      <c r="D860" s="223">
        <v>144.43</v>
      </c>
      <c r="E860" s="223">
        <v>22.44</v>
      </c>
      <c r="F860" s="224">
        <v>2.5394999999999999</v>
      </c>
    </row>
    <row r="861" spans="2:6">
      <c r="B861" s="222">
        <v>42268</v>
      </c>
      <c r="C861" s="223">
        <v>46.68</v>
      </c>
      <c r="D861" s="223">
        <v>146.47999999999999</v>
      </c>
      <c r="E861" s="223">
        <v>20.14</v>
      </c>
      <c r="F861" s="224">
        <v>2.6120000000000001</v>
      </c>
    </row>
    <row r="862" spans="2:6">
      <c r="B862" s="222">
        <v>42265</v>
      </c>
      <c r="C862" s="223">
        <v>44.68</v>
      </c>
      <c r="D862" s="223">
        <v>144.51</v>
      </c>
      <c r="E862" s="223">
        <v>22.28</v>
      </c>
      <c r="F862" s="224">
        <v>2.5350000000000001</v>
      </c>
    </row>
    <row r="863" spans="2:6">
      <c r="B863" s="222">
        <v>42264</v>
      </c>
      <c r="C863" s="223">
        <v>46.9</v>
      </c>
      <c r="D863" s="223">
        <v>148.13999999999999</v>
      </c>
      <c r="E863" s="223">
        <v>21.14</v>
      </c>
      <c r="F863" s="224">
        <v>2.5984999999999996</v>
      </c>
    </row>
    <row r="864" spans="2:6">
      <c r="B864" s="222">
        <v>42263</v>
      </c>
      <c r="C864" s="223">
        <v>47.15</v>
      </c>
      <c r="D864" s="223">
        <v>148.41</v>
      </c>
      <c r="E864" s="223">
        <v>21.35</v>
      </c>
      <c r="F864" s="224">
        <v>2.6890000000000001</v>
      </c>
    </row>
    <row r="865" spans="2:6">
      <c r="B865" s="222">
        <v>42262</v>
      </c>
      <c r="C865" s="223">
        <v>44.59</v>
      </c>
      <c r="D865" s="223">
        <v>147.53</v>
      </c>
      <c r="E865" s="223">
        <v>22.54</v>
      </c>
      <c r="F865" s="224">
        <v>2.6779999999999999</v>
      </c>
    </row>
    <row r="866" spans="2:6">
      <c r="B866" s="222">
        <v>42261</v>
      </c>
      <c r="C866" s="223">
        <v>44</v>
      </c>
      <c r="D866" s="223">
        <v>145.65</v>
      </c>
      <c r="E866" s="223">
        <v>24.25</v>
      </c>
      <c r="F866" s="224">
        <v>2.5700000000000003</v>
      </c>
    </row>
    <row r="867" spans="2:6">
      <c r="B867" s="222">
        <v>42258</v>
      </c>
      <c r="C867" s="223">
        <v>44.63</v>
      </c>
      <c r="D867" s="223">
        <v>147.37</v>
      </c>
      <c r="E867" s="223">
        <v>23.2</v>
      </c>
      <c r="F867" s="224">
        <v>2.5709999999999997</v>
      </c>
    </row>
    <row r="868" spans="2:6">
      <c r="B868" s="222">
        <v>42257</v>
      </c>
      <c r="C868" s="223">
        <v>45.92</v>
      </c>
      <c r="D868" s="223">
        <v>146.19999999999999</v>
      </c>
      <c r="E868" s="223">
        <v>24.37</v>
      </c>
      <c r="F868" s="224">
        <v>2.6044999999999998</v>
      </c>
    </row>
    <row r="869" spans="2:6">
      <c r="B869" s="222">
        <v>42256</v>
      </c>
      <c r="C869" s="223">
        <v>44.15</v>
      </c>
      <c r="D869" s="223">
        <v>145.05000000000001</v>
      </c>
      <c r="E869" s="223">
        <v>26.23</v>
      </c>
      <c r="F869" s="224">
        <v>2.5819999999999999</v>
      </c>
    </row>
    <row r="870" spans="2:6">
      <c r="B870" s="222">
        <v>42255</v>
      </c>
      <c r="C870" s="223">
        <v>45.94</v>
      </c>
      <c r="D870" s="223">
        <v>147.22999999999999</v>
      </c>
      <c r="E870" s="223">
        <v>24.9</v>
      </c>
      <c r="F870" s="224">
        <v>2.5700000000000003</v>
      </c>
    </row>
    <row r="871" spans="2:6">
      <c r="B871" s="222">
        <v>42254</v>
      </c>
      <c r="C871" s="223">
        <v>46.05</v>
      </c>
      <c r="D871" s="223">
        <v>143.69999999999999</v>
      </c>
      <c r="E871" s="223">
        <v>27.8</v>
      </c>
      <c r="F871" s="224">
        <v>2.5045000000000002</v>
      </c>
    </row>
    <row r="872" spans="2:6">
      <c r="B872" s="222">
        <v>42251</v>
      </c>
      <c r="C872" s="223">
        <v>46.05</v>
      </c>
      <c r="D872" s="223">
        <v>143.69999999999999</v>
      </c>
      <c r="E872" s="223">
        <v>27.8</v>
      </c>
      <c r="F872" s="224">
        <v>2.5045000000000002</v>
      </c>
    </row>
    <row r="873" spans="2:6">
      <c r="B873" s="222">
        <v>42250</v>
      </c>
      <c r="C873" s="223">
        <v>46.75</v>
      </c>
      <c r="D873" s="223">
        <v>146.78</v>
      </c>
      <c r="E873" s="223">
        <v>25.61</v>
      </c>
      <c r="F873" s="224">
        <v>2.5475000000000003</v>
      </c>
    </row>
    <row r="874" spans="2:6">
      <c r="B874" s="222">
        <v>42249</v>
      </c>
      <c r="C874" s="223">
        <v>46.25</v>
      </c>
      <c r="D874" s="223">
        <v>145.05000000000001</v>
      </c>
      <c r="E874" s="223">
        <v>26.09</v>
      </c>
      <c r="F874" s="224">
        <v>2.5694999999999997</v>
      </c>
    </row>
    <row r="875" spans="2:6">
      <c r="B875" s="222">
        <v>42248</v>
      </c>
      <c r="C875" s="223">
        <v>45.41</v>
      </c>
      <c r="D875" s="223">
        <v>142.68</v>
      </c>
      <c r="E875" s="223">
        <v>31.4</v>
      </c>
      <c r="F875" s="224">
        <v>2.5339999999999998</v>
      </c>
    </row>
    <row r="876" spans="2:6">
      <c r="B876" s="222">
        <v>42247</v>
      </c>
      <c r="C876" s="223">
        <v>49.2</v>
      </c>
      <c r="D876" s="223">
        <v>147.88999999999999</v>
      </c>
      <c r="E876" s="223">
        <v>28.43</v>
      </c>
      <c r="F876" s="224">
        <v>2.5904999999999996</v>
      </c>
    </row>
    <row r="877" spans="2:6">
      <c r="B877" s="222">
        <v>42244</v>
      </c>
      <c r="C877" s="223">
        <v>45.22</v>
      </c>
      <c r="D877" s="223">
        <v>147.97999999999999</v>
      </c>
      <c r="E877" s="223">
        <v>26.05</v>
      </c>
      <c r="F877" s="224">
        <v>2.5469999999999997</v>
      </c>
    </row>
    <row r="878" spans="2:6">
      <c r="B878" s="222">
        <v>42243</v>
      </c>
      <c r="C878" s="223">
        <v>42.56</v>
      </c>
      <c r="D878" s="223">
        <v>148.54</v>
      </c>
      <c r="E878" s="223">
        <v>26.1</v>
      </c>
      <c r="F878" s="224">
        <v>2.5545</v>
      </c>
    </row>
    <row r="879" spans="2:6">
      <c r="B879" s="222">
        <v>42242</v>
      </c>
      <c r="C879" s="223">
        <v>38.6</v>
      </c>
      <c r="D879" s="223">
        <v>146.69999999999999</v>
      </c>
      <c r="E879" s="223">
        <v>30.32</v>
      </c>
      <c r="F879" s="224">
        <v>2.5540000000000003</v>
      </c>
    </row>
    <row r="880" spans="2:6">
      <c r="B880" s="222">
        <v>42241</v>
      </c>
      <c r="C880" s="223">
        <v>39.31</v>
      </c>
      <c r="D880" s="223">
        <v>140.96</v>
      </c>
      <c r="E880" s="223">
        <v>36.020000000000003</v>
      </c>
      <c r="F880" s="224">
        <v>2.4359999999999999</v>
      </c>
    </row>
    <row r="881" spans="2:6">
      <c r="B881" s="222">
        <v>42240</v>
      </c>
      <c r="C881" s="223">
        <v>38.24</v>
      </c>
      <c r="D881" s="223">
        <v>143.47</v>
      </c>
      <c r="E881" s="223">
        <v>40.74</v>
      </c>
      <c r="F881" s="224">
        <v>2.367</v>
      </c>
    </row>
    <row r="882" spans="2:6">
      <c r="B882" s="222">
        <v>42237</v>
      </c>
      <c r="C882" s="223">
        <v>40.450000000000003</v>
      </c>
      <c r="D882" s="223">
        <v>148.85</v>
      </c>
      <c r="E882" s="223">
        <v>28.03</v>
      </c>
      <c r="F882" s="224">
        <v>2.3805000000000001</v>
      </c>
    </row>
    <row r="883" spans="2:6">
      <c r="B883" s="222">
        <v>42236</v>
      </c>
      <c r="C883" s="223">
        <v>41.14</v>
      </c>
      <c r="D883" s="223">
        <v>152.66</v>
      </c>
      <c r="E883" s="223">
        <v>19.14</v>
      </c>
      <c r="F883" s="224">
        <v>2.4059999999999997</v>
      </c>
    </row>
    <row r="884" spans="2:6">
      <c r="B884" s="222">
        <v>42235</v>
      </c>
      <c r="C884" s="223">
        <v>40.799999999999997</v>
      </c>
      <c r="D884" s="223">
        <v>153.94</v>
      </c>
      <c r="E884" s="223">
        <v>15.25</v>
      </c>
      <c r="F884" s="224">
        <v>2.4710000000000001</v>
      </c>
    </row>
    <row r="885" spans="2:6">
      <c r="B885" s="222">
        <v>42234</v>
      </c>
      <c r="C885" s="223">
        <v>42.62</v>
      </c>
      <c r="D885" s="223">
        <v>156.01</v>
      </c>
      <c r="E885" s="223">
        <v>13.79</v>
      </c>
      <c r="F885" s="224">
        <v>2.5244999999999997</v>
      </c>
    </row>
    <row r="886" spans="2:6">
      <c r="B886" s="222">
        <v>42233</v>
      </c>
      <c r="C886" s="223">
        <v>41.87</v>
      </c>
      <c r="D886" s="223">
        <v>156.31</v>
      </c>
      <c r="E886" s="223">
        <v>13.02</v>
      </c>
      <c r="F886" s="224">
        <v>2.4935</v>
      </c>
    </row>
    <row r="887" spans="2:6">
      <c r="B887" s="222">
        <v>42230</v>
      </c>
      <c r="C887" s="223">
        <v>42.5</v>
      </c>
      <c r="D887" s="223">
        <v>155.75</v>
      </c>
      <c r="E887" s="223">
        <v>12.83</v>
      </c>
      <c r="F887" s="224">
        <v>2.5205000000000002</v>
      </c>
    </row>
    <row r="888" spans="2:6">
      <c r="B888" s="222">
        <v>42229</v>
      </c>
      <c r="C888" s="223">
        <v>42.23</v>
      </c>
      <c r="D888" s="223">
        <v>155.07</v>
      </c>
      <c r="E888" s="223">
        <v>13.49</v>
      </c>
      <c r="F888" s="224">
        <v>2.5205000000000002</v>
      </c>
    </row>
    <row r="889" spans="2:6">
      <c r="B889" s="222">
        <v>42228</v>
      </c>
      <c r="C889" s="223">
        <v>43.3</v>
      </c>
      <c r="D889" s="223">
        <v>156.16</v>
      </c>
      <c r="E889" s="223">
        <v>13.61</v>
      </c>
      <c r="F889" s="224">
        <v>2.4944999999999999</v>
      </c>
    </row>
    <row r="890" spans="2:6">
      <c r="B890" s="222">
        <v>42227</v>
      </c>
      <c r="C890" s="223">
        <v>43.08</v>
      </c>
      <c r="D890" s="223">
        <v>155.51</v>
      </c>
      <c r="E890" s="223">
        <v>13.71</v>
      </c>
      <c r="F890" s="224">
        <v>2.476</v>
      </c>
    </row>
    <row r="891" spans="2:6">
      <c r="B891" s="222">
        <v>42226</v>
      </c>
      <c r="C891" s="223">
        <v>44.96</v>
      </c>
      <c r="D891" s="223">
        <v>156.75</v>
      </c>
      <c r="E891" s="223">
        <v>12.23</v>
      </c>
      <c r="F891" s="224">
        <v>2.5620000000000003</v>
      </c>
    </row>
    <row r="892" spans="2:6">
      <c r="B892" s="222">
        <v>42223</v>
      </c>
      <c r="C892" s="223">
        <v>43.87</v>
      </c>
      <c r="D892" s="223">
        <v>155.12</v>
      </c>
      <c r="E892" s="223">
        <v>13.39</v>
      </c>
      <c r="F892" s="224">
        <v>2.4909999999999997</v>
      </c>
    </row>
    <row r="893" spans="2:6">
      <c r="B893" s="222">
        <v>42222</v>
      </c>
      <c r="C893" s="223">
        <v>44.66</v>
      </c>
      <c r="D893" s="223">
        <v>156.32</v>
      </c>
      <c r="E893" s="223">
        <v>13.77</v>
      </c>
      <c r="F893" s="224">
        <v>2.5569999999999999</v>
      </c>
    </row>
    <row r="894" spans="2:6">
      <c r="B894" s="222">
        <v>42221</v>
      </c>
      <c r="C894" s="223">
        <v>45.15</v>
      </c>
      <c r="D894" s="223">
        <v>157.9</v>
      </c>
      <c r="E894" s="223">
        <v>12.51</v>
      </c>
      <c r="F894" s="224">
        <v>2.6074999999999999</v>
      </c>
    </row>
    <row r="895" spans="2:6">
      <c r="B895" s="222">
        <v>42220</v>
      </c>
      <c r="C895" s="223">
        <v>45.74</v>
      </c>
      <c r="D895" s="223">
        <v>157.6</v>
      </c>
      <c r="E895" s="223">
        <v>13</v>
      </c>
      <c r="F895" s="224">
        <v>2.56</v>
      </c>
    </row>
    <row r="896" spans="2:6">
      <c r="B896" s="222">
        <v>42219</v>
      </c>
      <c r="C896" s="223">
        <v>45.17</v>
      </c>
      <c r="D896" s="223">
        <v>158.71</v>
      </c>
      <c r="E896" s="223">
        <v>12.56</v>
      </c>
      <c r="F896" s="224">
        <v>2.5004999999999997</v>
      </c>
    </row>
    <row r="897" spans="2:6">
      <c r="B897" s="222">
        <v>42216</v>
      </c>
      <c r="C897" s="223">
        <v>47.12</v>
      </c>
      <c r="D897" s="223">
        <v>161.99</v>
      </c>
      <c r="E897" s="223">
        <v>12.12</v>
      </c>
      <c r="F897" s="224">
        <v>2.544</v>
      </c>
    </row>
    <row r="898" spans="2:6">
      <c r="B898" s="222">
        <v>42215</v>
      </c>
      <c r="C898" s="223">
        <v>48.52</v>
      </c>
      <c r="D898" s="223">
        <v>160.96</v>
      </c>
      <c r="E898" s="223">
        <v>12.13</v>
      </c>
      <c r="F898" s="224">
        <v>2.6014999999999997</v>
      </c>
    </row>
    <row r="899" spans="2:6">
      <c r="B899" s="222">
        <v>42214</v>
      </c>
      <c r="C899" s="223">
        <v>48.79</v>
      </c>
      <c r="D899" s="223">
        <v>161.09</v>
      </c>
      <c r="E899" s="223">
        <v>12.5</v>
      </c>
      <c r="F899" s="224">
        <v>2.6425000000000001</v>
      </c>
    </row>
    <row r="900" spans="2:6">
      <c r="B900" s="222">
        <v>42213</v>
      </c>
      <c r="C900" s="223">
        <v>47.98</v>
      </c>
      <c r="D900" s="223">
        <v>160.05000000000001</v>
      </c>
      <c r="E900" s="223">
        <v>13.44</v>
      </c>
      <c r="F900" s="224">
        <v>2.6079999999999997</v>
      </c>
    </row>
    <row r="901" spans="2:6">
      <c r="B901" s="222">
        <v>42212</v>
      </c>
      <c r="C901" s="223">
        <v>47.39</v>
      </c>
      <c r="D901" s="223">
        <v>159.07</v>
      </c>
      <c r="E901" s="223">
        <v>15.6</v>
      </c>
      <c r="F901" s="224">
        <v>2.5760000000000001</v>
      </c>
    </row>
    <row r="902" spans="2:6">
      <c r="B902" s="222">
        <v>42209</v>
      </c>
      <c r="C902" s="223">
        <v>48.14</v>
      </c>
      <c r="D902" s="223">
        <v>159.75</v>
      </c>
      <c r="E902" s="223">
        <v>13.74</v>
      </c>
      <c r="F902" s="224">
        <v>2.613</v>
      </c>
    </row>
    <row r="903" spans="2:6">
      <c r="B903" s="222">
        <v>42208</v>
      </c>
      <c r="C903" s="223">
        <v>48.45</v>
      </c>
      <c r="D903" s="223">
        <v>161.72999999999999</v>
      </c>
      <c r="E903" s="223">
        <v>12.64</v>
      </c>
      <c r="F903" s="224">
        <v>2.6185</v>
      </c>
    </row>
    <row r="904" spans="2:6">
      <c r="B904" s="222">
        <v>42207</v>
      </c>
      <c r="C904" s="223">
        <v>49.19</v>
      </c>
      <c r="D904" s="223">
        <v>160.35</v>
      </c>
      <c r="E904" s="223">
        <v>12.12</v>
      </c>
      <c r="F904" s="224">
        <v>2.6804999999999999</v>
      </c>
    </row>
    <row r="905" spans="2:6">
      <c r="B905" s="222">
        <v>42206</v>
      </c>
      <c r="C905" s="223">
        <v>50.36</v>
      </c>
      <c r="D905" s="223">
        <v>163.07</v>
      </c>
      <c r="E905" s="223">
        <v>12.22</v>
      </c>
      <c r="F905" s="224">
        <v>2.694</v>
      </c>
    </row>
    <row r="906" spans="2:6">
      <c r="B906" s="222">
        <v>42205</v>
      </c>
      <c r="C906" s="223">
        <v>50.15</v>
      </c>
      <c r="D906" s="223">
        <v>173.22</v>
      </c>
      <c r="E906" s="223">
        <v>12.25</v>
      </c>
      <c r="F906" s="224">
        <v>2.734</v>
      </c>
    </row>
    <row r="907" spans="2:6">
      <c r="B907" s="222">
        <v>42202</v>
      </c>
      <c r="C907" s="223">
        <v>50.89</v>
      </c>
      <c r="D907" s="223">
        <v>172.51</v>
      </c>
      <c r="E907" s="223">
        <v>11.95</v>
      </c>
      <c r="F907" s="224">
        <v>2.7155</v>
      </c>
    </row>
    <row r="908" spans="2:6">
      <c r="B908" s="222">
        <v>42201</v>
      </c>
      <c r="C908" s="223">
        <v>50.91</v>
      </c>
      <c r="D908" s="223">
        <v>171</v>
      </c>
      <c r="E908" s="223">
        <v>12.11</v>
      </c>
      <c r="F908" s="224">
        <v>2.73</v>
      </c>
    </row>
    <row r="909" spans="2:6">
      <c r="B909" s="222">
        <v>42200</v>
      </c>
      <c r="C909" s="223">
        <v>51.41</v>
      </c>
      <c r="D909" s="223">
        <v>168.53</v>
      </c>
      <c r="E909" s="223">
        <v>13.23</v>
      </c>
      <c r="F909" s="224">
        <v>2.746</v>
      </c>
    </row>
    <row r="910" spans="2:6">
      <c r="B910" s="222">
        <v>42199</v>
      </c>
      <c r="C910" s="223">
        <v>53.04</v>
      </c>
      <c r="D910" s="223">
        <v>168.61</v>
      </c>
      <c r="E910" s="223">
        <v>13.37</v>
      </c>
      <c r="F910" s="224">
        <v>2.7995000000000001</v>
      </c>
    </row>
    <row r="911" spans="2:6">
      <c r="B911" s="222">
        <v>42198</v>
      </c>
      <c r="C911" s="223">
        <v>52.2</v>
      </c>
      <c r="D911" s="223">
        <v>169.38</v>
      </c>
      <c r="E911" s="223">
        <v>13.9</v>
      </c>
      <c r="F911" s="224">
        <v>2.8460000000000001</v>
      </c>
    </row>
    <row r="912" spans="2:6">
      <c r="B912" s="222">
        <v>42195</v>
      </c>
      <c r="C912" s="223">
        <v>52.74</v>
      </c>
      <c r="D912" s="223">
        <v>166.95</v>
      </c>
      <c r="E912" s="223">
        <v>16.829999999999998</v>
      </c>
      <c r="F912" s="224">
        <v>2.794</v>
      </c>
    </row>
    <row r="913" spans="2:6">
      <c r="B913" s="222">
        <v>42194</v>
      </c>
      <c r="C913" s="223">
        <v>52.78</v>
      </c>
      <c r="D913" s="223">
        <v>163.85</v>
      </c>
      <c r="E913" s="223">
        <v>19.97</v>
      </c>
      <c r="F913" s="224">
        <v>2.7214999999999998</v>
      </c>
    </row>
    <row r="914" spans="2:6">
      <c r="B914" s="222">
        <v>42193</v>
      </c>
      <c r="C914" s="223">
        <v>51.65</v>
      </c>
      <c r="D914" s="223">
        <v>163.16</v>
      </c>
      <c r="E914" s="223">
        <v>19.66</v>
      </c>
      <c r="F914" s="224">
        <v>2.5840000000000001</v>
      </c>
    </row>
    <row r="915" spans="2:6">
      <c r="B915" s="222">
        <v>42192</v>
      </c>
      <c r="C915" s="223">
        <v>52.33</v>
      </c>
      <c r="D915" s="223">
        <v>165</v>
      </c>
      <c r="E915" s="223">
        <v>16.09</v>
      </c>
      <c r="F915" s="224">
        <v>2.6494999999999997</v>
      </c>
    </row>
    <row r="916" spans="2:6">
      <c r="B916" s="222">
        <v>42191</v>
      </c>
      <c r="C916" s="223">
        <v>52.53</v>
      </c>
      <c r="D916" s="223">
        <v>164.73</v>
      </c>
      <c r="E916" s="223">
        <v>17.010000000000002</v>
      </c>
      <c r="F916" s="224">
        <v>2.6850000000000001</v>
      </c>
    </row>
    <row r="917" spans="2:6">
      <c r="B917" s="222">
        <v>42188</v>
      </c>
      <c r="C917" s="223">
        <v>56.93</v>
      </c>
      <c r="D917" s="223">
        <v>165.09</v>
      </c>
      <c r="E917" s="223">
        <v>16.79</v>
      </c>
      <c r="F917" s="224">
        <v>2.7850000000000001</v>
      </c>
    </row>
    <row r="918" spans="2:6">
      <c r="B918" s="222">
        <v>42187</v>
      </c>
      <c r="C918" s="223">
        <v>56.93</v>
      </c>
      <c r="D918" s="223">
        <v>165.09</v>
      </c>
      <c r="E918" s="223">
        <v>16.79</v>
      </c>
      <c r="F918" s="224">
        <v>2.7850000000000001</v>
      </c>
    </row>
    <row r="919" spans="2:6">
      <c r="B919" s="222">
        <v>42186</v>
      </c>
      <c r="C919" s="223">
        <v>56.96</v>
      </c>
      <c r="D919" s="223">
        <v>164.49</v>
      </c>
      <c r="E919" s="223">
        <v>16.09</v>
      </c>
      <c r="F919" s="224">
        <v>2.8125</v>
      </c>
    </row>
    <row r="920" spans="2:6">
      <c r="B920" s="222">
        <v>42185</v>
      </c>
      <c r="C920" s="223">
        <v>59.47</v>
      </c>
      <c r="D920" s="223">
        <v>162.66</v>
      </c>
      <c r="E920" s="223">
        <v>18.23</v>
      </c>
      <c r="F920" s="224">
        <v>2.7389999999999999</v>
      </c>
    </row>
    <row r="921" spans="2:6">
      <c r="B921" s="222">
        <v>42184</v>
      </c>
      <c r="C921" s="223">
        <v>58.33</v>
      </c>
      <c r="D921" s="223">
        <v>162.97</v>
      </c>
      <c r="E921" s="223">
        <v>18.850000000000001</v>
      </c>
      <c r="F921" s="224">
        <v>2.7130000000000001</v>
      </c>
    </row>
    <row r="922" spans="2:6">
      <c r="B922" s="222">
        <v>42181</v>
      </c>
      <c r="C922" s="223">
        <v>59.63</v>
      </c>
      <c r="D922" s="223">
        <v>165.46</v>
      </c>
      <c r="E922" s="223">
        <v>14.02</v>
      </c>
      <c r="F922" s="224">
        <v>2.8574999999999999</v>
      </c>
    </row>
    <row r="923" spans="2:6">
      <c r="B923" s="222">
        <v>42180</v>
      </c>
      <c r="C923" s="223">
        <v>59.7</v>
      </c>
      <c r="D923" s="223">
        <v>166.08</v>
      </c>
      <c r="E923" s="223">
        <v>14.01</v>
      </c>
      <c r="F923" s="224">
        <v>2.7930000000000001</v>
      </c>
    </row>
    <row r="924" spans="2:6">
      <c r="B924" s="222">
        <v>42179</v>
      </c>
      <c r="C924" s="223">
        <v>60.27</v>
      </c>
      <c r="D924" s="223">
        <v>166.97</v>
      </c>
      <c r="E924" s="223">
        <v>13.26</v>
      </c>
      <c r="F924" s="224">
        <v>2.7574999999999998</v>
      </c>
    </row>
    <row r="925" spans="2:6">
      <c r="B925" s="222">
        <v>42178</v>
      </c>
      <c r="C925" s="223">
        <v>61.01</v>
      </c>
      <c r="D925" s="223">
        <v>168.62</v>
      </c>
      <c r="E925" s="223">
        <v>12.11</v>
      </c>
      <c r="F925" s="224">
        <v>2.8035000000000001</v>
      </c>
    </row>
    <row r="926" spans="2:6">
      <c r="B926" s="222">
        <v>42177</v>
      </c>
      <c r="C926" s="223">
        <v>59.68</v>
      </c>
      <c r="D926" s="223">
        <v>167.73</v>
      </c>
      <c r="E926" s="223">
        <v>12.74</v>
      </c>
      <c r="F926" s="224">
        <v>2.7670000000000003</v>
      </c>
    </row>
    <row r="927" spans="2:6">
      <c r="B927" s="222">
        <v>42174</v>
      </c>
      <c r="C927" s="223">
        <v>59.61</v>
      </c>
      <c r="D927" s="223">
        <v>166.99</v>
      </c>
      <c r="E927" s="223">
        <v>13.96</v>
      </c>
      <c r="F927" s="224">
        <v>2.6535000000000002</v>
      </c>
    </row>
    <row r="928" spans="2:6">
      <c r="B928" s="222">
        <v>42173</v>
      </c>
      <c r="C928" s="223">
        <v>60.45</v>
      </c>
      <c r="D928" s="223">
        <v>168.25</v>
      </c>
      <c r="E928" s="223">
        <v>13.19</v>
      </c>
      <c r="F928" s="224">
        <v>2.7324999999999999</v>
      </c>
    </row>
    <row r="929" spans="2:6">
      <c r="B929" s="222">
        <v>42172</v>
      </c>
      <c r="C929" s="223">
        <v>59.92</v>
      </c>
      <c r="D929" s="223">
        <v>167.17</v>
      </c>
      <c r="E929" s="223">
        <v>14.5</v>
      </c>
      <c r="F929" s="224">
        <v>2.7054999999999998</v>
      </c>
    </row>
    <row r="930" spans="2:6">
      <c r="B930" s="222">
        <v>42171</v>
      </c>
      <c r="C930" s="223">
        <v>59.97</v>
      </c>
      <c r="D930" s="223">
        <v>166.84</v>
      </c>
      <c r="E930" s="223">
        <v>14.81</v>
      </c>
      <c r="F930" s="224">
        <v>2.6755</v>
      </c>
    </row>
    <row r="931" spans="2:6">
      <c r="B931" s="222">
        <v>42170</v>
      </c>
      <c r="C931" s="223">
        <v>59.52</v>
      </c>
      <c r="D931" s="223">
        <v>166.26</v>
      </c>
      <c r="E931" s="223">
        <v>15.39</v>
      </c>
      <c r="F931" s="224">
        <v>2.7214999999999998</v>
      </c>
    </row>
    <row r="932" spans="2:6">
      <c r="B932" s="222">
        <v>42167</v>
      </c>
      <c r="C932" s="223">
        <v>59.96</v>
      </c>
      <c r="D932" s="223">
        <v>166.99</v>
      </c>
      <c r="E932" s="223">
        <v>13.78</v>
      </c>
      <c r="F932" s="224">
        <v>2.7480000000000002</v>
      </c>
    </row>
    <row r="933" spans="2:6">
      <c r="B933" s="222">
        <v>42166</v>
      </c>
      <c r="C933" s="223">
        <v>60.77</v>
      </c>
      <c r="D933" s="223">
        <v>168.78</v>
      </c>
      <c r="E933" s="223">
        <v>12.85</v>
      </c>
      <c r="F933" s="224">
        <v>2.7370000000000001</v>
      </c>
    </row>
    <row r="934" spans="2:6">
      <c r="B934" s="222">
        <v>42165</v>
      </c>
      <c r="C934" s="223">
        <v>61.43</v>
      </c>
      <c r="D934" s="223">
        <v>168.92</v>
      </c>
      <c r="E934" s="223">
        <v>13.22</v>
      </c>
      <c r="F934" s="224">
        <v>2.8505000000000003</v>
      </c>
    </row>
    <row r="935" spans="2:6">
      <c r="B935" s="222">
        <v>42164</v>
      </c>
      <c r="C935" s="223">
        <v>60.14</v>
      </c>
      <c r="D935" s="223">
        <v>165.68</v>
      </c>
      <c r="E935" s="223">
        <v>14.47</v>
      </c>
      <c r="F935" s="224">
        <v>2.8029999999999999</v>
      </c>
    </row>
    <row r="936" spans="2:6">
      <c r="B936" s="222">
        <v>42163</v>
      </c>
      <c r="C936" s="223">
        <v>58.14</v>
      </c>
      <c r="D936" s="223">
        <v>165.34</v>
      </c>
      <c r="E936" s="223">
        <v>15.29</v>
      </c>
      <c r="F936" s="224">
        <v>2.7490000000000001</v>
      </c>
    </row>
    <row r="937" spans="2:6">
      <c r="B937" s="222">
        <v>42160</v>
      </c>
      <c r="C937" s="223">
        <v>59.13</v>
      </c>
      <c r="D937" s="223">
        <v>167.4</v>
      </c>
      <c r="E937" s="223">
        <v>14.21</v>
      </c>
      <c r="F937" s="224">
        <v>2.7610000000000001</v>
      </c>
    </row>
    <row r="938" spans="2:6">
      <c r="B938" s="222">
        <v>42159</v>
      </c>
      <c r="C938" s="223">
        <v>58</v>
      </c>
      <c r="D938" s="223">
        <v>168.38</v>
      </c>
      <c r="E938" s="223">
        <v>14.71</v>
      </c>
      <c r="F938" s="224">
        <v>2.6745000000000001</v>
      </c>
    </row>
    <row r="939" spans="2:6">
      <c r="B939" s="222">
        <v>42158</v>
      </c>
      <c r="C939" s="223">
        <v>59.64</v>
      </c>
      <c r="D939" s="223">
        <v>169.92</v>
      </c>
      <c r="E939" s="223">
        <v>13.66</v>
      </c>
      <c r="F939" s="224">
        <v>2.734</v>
      </c>
    </row>
    <row r="940" spans="2:6">
      <c r="B940" s="222">
        <v>42157</v>
      </c>
      <c r="C940" s="223">
        <v>61.26</v>
      </c>
      <c r="D940" s="223">
        <v>169.65</v>
      </c>
      <c r="E940" s="223">
        <v>14.24</v>
      </c>
      <c r="F940" s="224">
        <v>2.6390000000000002</v>
      </c>
    </row>
    <row r="941" spans="2:6">
      <c r="B941" s="222">
        <v>42156</v>
      </c>
      <c r="C941" s="223">
        <v>60.2</v>
      </c>
      <c r="D941" s="223">
        <v>170.18</v>
      </c>
      <c r="E941" s="223">
        <v>13.97</v>
      </c>
      <c r="F941" s="224">
        <v>2.5570000000000004</v>
      </c>
    </row>
    <row r="942" spans="2:6">
      <c r="B942" s="222">
        <v>42153</v>
      </c>
      <c r="C942" s="223">
        <v>60.3</v>
      </c>
      <c r="D942" s="223">
        <v>169.65</v>
      </c>
      <c r="E942" s="223">
        <v>13.84</v>
      </c>
      <c r="F942" s="224">
        <v>2.5019999999999998</v>
      </c>
    </row>
    <row r="943" spans="2:6">
      <c r="B943" s="222">
        <v>42152</v>
      </c>
      <c r="C943" s="223">
        <v>57.68</v>
      </c>
      <c r="D943" s="223">
        <v>171.71</v>
      </c>
      <c r="E943" s="223">
        <v>13.31</v>
      </c>
      <c r="F943" s="224">
        <v>2.512</v>
      </c>
    </row>
    <row r="944" spans="2:6">
      <c r="B944" s="222">
        <v>42151</v>
      </c>
      <c r="C944" s="223">
        <v>57.51</v>
      </c>
      <c r="D944" s="223">
        <v>172</v>
      </c>
      <c r="E944" s="223">
        <v>13.27</v>
      </c>
      <c r="F944" s="224">
        <v>2.4984999999999999</v>
      </c>
    </row>
    <row r="945" spans="2:6">
      <c r="B945" s="222">
        <v>42150</v>
      </c>
      <c r="C945" s="223">
        <v>58.03</v>
      </c>
      <c r="D945" s="223">
        <v>170.13</v>
      </c>
      <c r="E945" s="223">
        <v>14.06</v>
      </c>
      <c r="F945" s="224">
        <v>2.5194999999999999</v>
      </c>
    </row>
    <row r="946" spans="2:6">
      <c r="B946" s="222">
        <v>42149</v>
      </c>
      <c r="C946" s="223">
        <v>59.72</v>
      </c>
      <c r="D946" s="223">
        <v>172.22</v>
      </c>
      <c r="E946" s="223">
        <v>12.13</v>
      </c>
      <c r="F946" s="224">
        <v>2.5975000000000001</v>
      </c>
    </row>
    <row r="947" spans="2:6">
      <c r="B947" s="222">
        <v>42146</v>
      </c>
      <c r="C947" s="223">
        <v>59.72</v>
      </c>
      <c r="D947" s="223">
        <v>172.22</v>
      </c>
      <c r="E947" s="223">
        <v>12.13</v>
      </c>
      <c r="F947" s="224">
        <v>2.5975000000000001</v>
      </c>
    </row>
    <row r="948" spans="2:6">
      <c r="B948" s="222">
        <v>42145</v>
      </c>
      <c r="C948" s="223">
        <v>60.72</v>
      </c>
      <c r="D948" s="223">
        <v>173.34</v>
      </c>
      <c r="E948" s="223">
        <v>12.11</v>
      </c>
      <c r="F948" s="224">
        <v>2.59</v>
      </c>
    </row>
    <row r="949" spans="2:6">
      <c r="B949" s="222">
        <v>42144</v>
      </c>
      <c r="C949" s="223">
        <v>58.98</v>
      </c>
      <c r="D949" s="223">
        <v>173.76</v>
      </c>
      <c r="E949" s="223">
        <v>12.88</v>
      </c>
      <c r="F949" s="224">
        <v>2.6485000000000003</v>
      </c>
    </row>
    <row r="950" spans="2:6">
      <c r="B950" s="222">
        <v>42143</v>
      </c>
      <c r="C950" s="223">
        <v>57.26</v>
      </c>
      <c r="D950" s="223">
        <v>173.48</v>
      </c>
      <c r="E950" s="223">
        <v>12.85</v>
      </c>
      <c r="F950" s="224">
        <v>2.6825000000000001</v>
      </c>
    </row>
    <row r="951" spans="2:6">
      <c r="B951" s="222">
        <v>42142</v>
      </c>
      <c r="C951" s="223">
        <v>59.43</v>
      </c>
      <c r="D951" s="223">
        <v>173.06</v>
      </c>
      <c r="E951" s="223">
        <v>12.73</v>
      </c>
      <c r="F951" s="224">
        <v>2.6324999999999998</v>
      </c>
    </row>
    <row r="952" spans="2:6">
      <c r="B952" s="222">
        <v>42139</v>
      </c>
      <c r="C952" s="223">
        <v>59.69</v>
      </c>
      <c r="D952" s="223">
        <v>173.26</v>
      </c>
      <c r="E952" s="223">
        <v>12.38</v>
      </c>
      <c r="F952" s="224">
        <v>2.5365000000000002</v>
      </c>
    </row>
    <row r="953" spans="2:6">
      <c r="B953" s="222">
        <v>42138</v>
      </c>
      <c r="C953" s="223">
        <v>59.88</v>
      </c>
      <c r="D953" s="223">
        <v>174.05</v>
      </c>
      <c r="E953" s="223">
        <v>12.74</v>
      </c>
      <c r="F953" s="224">
        <v>2.641</v>
      </c>
    </row>
    <row r="954" spans="2:6">
      <c r="B954" s="222">
        <v>42137</v>
      </c>
      <c r="C954" s="223">
        <v>60.5</v>
      </c>
      <c r="D954" s="223">
        <v>172.28</v>
      </c>
      <c r="E954" s="223">
        <v>13.76</v>
      </c>
      <c r="F954" s="224">
        <v>2.6909999999999998</v>
      </c>
    </row>
    <row r="955" spans="2:6">
      <c r="B955" s="222">
        <v>42136</v>
      </c>
      <c r="C955" s="223">
        <v>60.75</v>
      </c>
      <c r="D955" s="223">
        <v>170.55</v>
      </c>
      <c r="E955" s="223">
        <v>13.86</v>
      </c>
      <c r="F955" s="224">
        <v>2.6319999999999997</v>
      </c>
    </row>
    <row r="956" spans="2:6">
      <c r="B956" s="222">
        <v>42135</v>
      </c>
      <c r="C956" s="223">
        <v>59.25</v>
      </c>
      <c r="D956" s="223">
        <v>171.12</v>
      </c>
      <c r="E956" s="223">
        <v>13.85</v>
      </c>
      <c r="F956" s="224">
        <v>2.661</v>
      </c>
    </row>
    <row r="957" spans="2:6">
      <c r="B957" s="222">
        <v>42132</v>
      </c>
      <c r="C957" s="223">
        <v>59.39</v>
      </c>
      <c r="D957" s="223">
        <v>172.68</v>
      </c>
      <c r="E957" s="223">
        <v>12.86</v>
      </c>
      <c r="F957" s="224">
        <v>2.5249999999999999</v>
      </c>
    </row>
    <row r="958" spans="2:6">
      <c r="B958" s="222">
        <v>42131</v>
      </c>
      <c r="C958" s="223">
        <v>58.94</v>
      </c>
      <c r="D958" s="223">
        <v>170.99</v>
      </c>
      <c r="E958" s="223">
        <v>15.13</v>
      </c>
      <c r="F958" s="224">
        <v>2.5460000000000003</v>
      </c>
    </row>
    <row r="959" spans="2:6">
      <c r="B959" s="222">
        <v>42130</v>
      </c>
      <c r="C959" s="223">
        <v>60.93</v>
      </c>
      <c r="D959" s="223">
        <v>170.05</v>
      </c>
      <c r="E959" s="223">
        <v>15.15</v>
      </c>
      <c r="F959" s="224">
        <v>2.6189999999999998</v>
      </c>
    </row>
    <row r="960" spans="2:6">
      <c r="B960" s="222">
        <v>42129</v>
      </c>
      <c r="C960" s="223">
        <v>60.4</v>
      </c>
      <c r="D960" s="223">
        <v>173.08</v>
      </c>
      <c r="E960" s="223">
        <v>14.31</v>
      </c>
      <c r="F960" s="224">
        <v>2.5495000000000001</v>
      </c>
    </row>
    <row r="961" spans="2:6">
      <c r="B961" s="222">
        <v>42128</v>
      </c>
      <c r="C961" s="223">
        <v>58.93</v>
      </c>
      <c r="D961" s="223">
        <v>173.97</v>
      </c>
      <c r="E961" s="223">
        <v>12.85</v>
      </c>
      <c r="F961" s="224">
        <v>2.5110000000000001</v>
      </c>
    </row>
    <row r="962" spans="2:6">
      <c r="B962" s="222">
        <v>42125</v>
      </c>
      <c r="C962" s="223">
        <v>59.15</v>
      </c>
      <c r="D962" s="223">
        <v>173.67</v>
      </c>
      <c r="E962" s="223">
        <v>12.7</v>
      </c>
      <c r="F962" s="224">
        <v>2.4710000000000001</v>
      </c>
    </row>
    <row r="963" spans="2:6">
      <c r="B963" s="222">
        <v>42124</v>
      </c>
      <c r="C963" s="223">
        <v>59.63</v>
      </c>
      <c r="D963" s="223">
        <v>171.29</v>
      </c>
      <c r="E963" s="223">
        <v>14.55</v>
      </c>
      <c r="F963" s="224">
        <v>2.387</v>
      </c>
    </row>
    <row r="964" spans="2:6">
      <c r="B964" s="222">
        <v>42123</v>
      </c>
      <c r="C964" s="223">
        <v>58.58</v>
      </c>
      <c r="D964" s="223">
        <v>174.4</v>
      </c>
      <c r="E964" s="223">
        <v>13.39</v>
      </c>
      <c r="F964" s="224">
        <v>2.3965000000000001</v>
      </c>
    </row>
    <row r="965" spans="2:6">
      <c r="B965" s="222">
        <v>42122</v>
      </c>
      <c r="C965" s="223">
        <v>57.06</v>
      </c>
      <c r="D965" s="223">
        <v>173.92</v>
      </c>
      <c r="E965" s="223">
        <v>12.41</v>
      </c>
      <c r="F965" s="224">
        <v>2.3540000000000001</v>
      </c>
    </row>
    <row r="966" spans="2:6">
      <c r="B966" s="222">
        <v>42121</v>
      </c>
      <c r="C966" s="223">
        <v>56.99</v>
      </c>
      <c r="D966" s="223">
        <v>170.73</v>
      </c>
      <c r="E966" s="223">
        <v>13.12</v>
      </c>
      <c r="F966" s="224">
        <v>2.2670000000000003</v>
      </c>
    </row>
    <row r="967" spans="2:6">
      <c r="B967" s="222">
        <v>42118</v>
      </c>
      <c r="C967" s="223">
        <v>57.15</v>
      </c>
      <c r="D967" s="223">
        <v>169.78</v>
      </c>
      <c r="E967" s="223">
        <v>12.29</v>
      </c>
      <c r="F967" s="224">
        <v>2.2595000000000001</v>
      </c>
    </row>
    <row r="968" spans="2:6">
      <c r="B968" s="222">
        <v>42117</v>
      </c>
      <c r="C968" s="223">
        <v>57.74</v>
      </c>
      <c r="D968" s="223">
        <v>170.24</v>
      </c>
      <c r="E968" s="223">
        <v>12.48</v>
      </c>
      <c r="F968" s="224">
        <v>2.3064999999999998</v>
      </c>
    </row>
    <row r="969" spans="2:6">
      <c r="B969" s="222">
        <v>42116</v>
      </c>
      <c r="C969" s="223">
        <v>56.16</v>
      </c>
      <c r="D969" s="223">
        <v>165.36</v>
      </c>
      <c r="E969" s="223">
        <v>12.71</v>
      </c>
      <c r="F969" s="224">
        <v>2.3209999999999997</v>
      </c>
    </row>
    <row r="970" spans="2:6">
      <c r="B970" s="222">
        <v>42115</v>
      </c>
      <c r="C970" s="223">
        <v>55.26</v>
      </c>
      <c r="D970" s="223">
        <v>164.26</v>
      </c>
      <c r="E970" s="223">
        <v>13.25</v>
      </c>
      <c r="F970" s="224">
        <v>2.2454999999999998</v>
      </c>
    </row>
    <row r="971" spans="2:6">
      <c r="B971" s="222">
        <v>42114</v>
      </c>
      <c r="C971" s="223">
        <v>56.38</v>
      </c>
      <c r="D971" s="223">
        <v>166.16</v>
      </c>
      <c r="E971" s="223">
        <v>13.3</v>
      </c>
      <c r="F971" s="224">
        <v>2.2264999999999997</v>
      </c>
    </row>
    <row r="972" spans="2:6">
      <c r="B972" s="222">
        <v>42111</v>
      </c>
      <c r="C972" s="223">
        <v>55.74</v>
      </c>
      <c r="D972" s="223">
        <v>160.66999999999999</v>
      </c>
      <c r="E972" s="223">
        <v>13.89</v>
      </c>
      <c r="F972" s="224">
        <v>2.1930000000000001</v>
      </c>
    </row>
    <row r="973" spans="2:6">
      <c r="B973" s="222">
        <v>42110</v>
      </c>
      <c r="C973" s="223">
        <v>56.71</v>
      </c>
      <c r="D973" s="223">
        <v>163.13</v>
      </c>
      <c r="E973" s="223">
        <v>12.6</v>
      </c>
      <c r="F973" s="224">
        <v>2.2335000000000003</v>
      </c>
    </row>
    <row r="974" spans="2:6">
      <c r="B974" s="222">
        <v>42109</v>
      </c>
      <c r="C974" s="223">
        <v>56.39</v>
      </c>
      <c r="D974" s="223">
        <v>164.13</v>
      </c>
      <c r="E974" s="223">
        <v>12.84</v>
      </c>
      <c r="F974" s="224">
        <v>2.2145000000000001</v>
      </c>
    </row>
    <row r="975" spans="2:6">
      <c r="B975" s="222">
        <v>42108</v>
      </c>
      <c r="C975" s="223">
        <v>53.29</v>
      </c>
      <c r="D975" s="223">
        <v>162.30000000000001</v>
      </c>
      <c r="E975" s="223">
        <v>13.67</v>
      </c>
      <c r="F975" s="224">
        <v>2.2210000000000001</v>
      </c>
    </row>
    <row r="976" spans="2:6">
      <c r="B976" s="222">
        <v>42107</v>
      </c>
      <c r="C976" s="223">
        <v>51.91</v>
      </c>
      <c r="D976" s="223">
        <v>162.38</v>
      </c>
      <c r="E976" s="223">
        <v>13.94</v>
      </c>
      <c r="F976" s="224">
        <v>2.2509999999999999</v>
      </c>
    </row>
    <row r="977" spans="2:6">
      <c r="B977" s="222">
        <v>42104</v>
      </c>
      <c r="C977" s="223">
        <v>51.64</v>
      </c>
      <c r="D977" s="223">
        <v>162.86000000000001</v>
      </c>
      <c r="E977" s="223">
        <v>12.58</v>
      </c>
      <c r="F977" s="224">
        <v>2.2634999999999996</v>
      </c>
    </row>
    <row r="978" spans="2:6">
      <c r="B978" s="222">
        <v>42103</v>
      </c>
      <c r="C978" s="223">
        <v>50.79</v>
      </c>
      <c r="D978" s="223">
        <v>162.34</v>
      </c>
      <c r="E978" s="223">
        <v>13.09</v>
      </c>
      <c r="F978" s="224">
        <v>2.2795000000000001</v>
      </c>
    </row>
    <row r="979" spans="2:6">
      <c r="B979" s="222">
        <v>42102</v>
      </c>
      <c r="C979" s="223">
        <v>50.42</v>
      </c>
      <c r="D979" s="223">
        <v>161.85</v>
      </c>
      <c r="E979" s="223">
        <v>13.98</v>
      </c>
      <c r="F979" s="224">
        <v>2.218</v>
      </c>
    </row>
    <row r="980" spans="2:6">
      <c r="B980" s="222">
        <v>42101</v>
      </c>
      <c r="C980" s="223">
        <v>53.98</v>
      </c>
      <c r="D980" s="223">
        <v>162.07</v>
      </c>
      <c r="E980" s="223">
        <v>14.78</v>
      </c>
      <c r="F980" s="224">
        <v>2.2025000000000001</v>
      </c>
    </row>
    <row r="981" spans="2:6">
      <c r="B981" s="222">
        <v>42100</v>
      </c>
      <c r="C981" s="223">
        <v>52.14</v>
      </c>
      <c r="D981" s="223">
        <v>162.04</v>
      </c>
      <c r="E981" s="223">
        <v>14.74</v>
      </c>
      <c r="F981" s="224">
        <v>2.2250000000000001</v>
      </c>
    </row>
    <row r="982" spans="2:6">
      <c r="B982" s="222">
        <v>42097</v>
      </c>
      <c r="C982" s="223">
        <v>49.14</v>
      </c>
      <c r="D982" s="223">
        <v>160.44999999999999</v>
      </c>
      <c r="E982" s="223">
        <v>14.67</v>
      </c>
      <c r="F982" s="224">
        <v>2.1635</v>
      </c>
    </row>
    <row r="983" spans="2:6">
      <c r="B983" s="222">
        <v>42096</v>
      </c>
      <c r="C983" s="223">
        <v>49.14</v>
      </c>
      <c r="D983" s="223">
        <v>160.44999999999999</v>
      </c>
      <c r="E983" s="223">
        <v>14.67</v>
      </c>
      <c r="F983" s="224">
        <v>2.2225000000000001</v>
      </c>
    </row>
    <row r="984" spans="2:6">
      <c r="B984" s="222">
        <v>42095</v>
      </c>
      <c r="C984" s="223">
        <v>50.09</v>
      </c>
      <c r="D984" s="223">
        <v>159.18</v>
      </c>
      <c r="E984" s="223">
        <v>15.11</v>
      </c>
      <c r="F984" s="224">
        <v>2.1615000000000002</v>
      </c>
    </row>
    <row r="985" spans="2:6">
      <c r="B985" s="222">
        <v>42094</v>
      </c>
      <c r="C985" s="223">
        <v>47.6</v>
      </c>
      <c r="D985" s="223">
        <v>160.5</v>
      </c>
      <c r="E985" s="223">
        <v>15.29</v>
      </c>
      <c r="F985" s="224">
        <v>2.2305000000000001</v>
      </c>
    </row>
    <row r="986" spans="2:6">
      <c r="B986" s="222">
        <v>42093</v>
      </c>
      <c r="C986" s="223">
        <v>48.68</v>
      </c>
      <c r="D986" s="223">
        <v>162.66999999999999</v>
      </c>
      <c r="E986" s="223">
        <v>14.51</v>
      </c>
      <c r="F986" s="224">
        <v>2.2480000000000002</v>
      </c>
    </row>
    <row r="987" spans="2:6">
      <c r="B987" s="222">
        <v>42090</v>
      </c>
      <c r="C987" s="223">
        <v>48.87</v>
      </c>
      <c r="D987" s="223">
        <v>160.4</v>
      </c>
      <c r="E987" s="223">
        <v>15.07</v>
      </c>
      <c r="F987" s="224">
        <v>2.2515000000000001</v>
      </c>
    </row>
    <row r="988" spans="2:6">
      <c r="B988" s="222">
        <v>42089</v>
      </c>
      <c r="C988" s="223">
        <v>51.43</v>
      </c>
      <c r="D988" s="223">
        <v>160.59</v>
      </c>
      <c r="E988" s="223">
        <v>15.8</v>
      </c>
      <c r="F988" s="224">
        <v>2.2854999999999999</v>
      </c>
    </row>
    <row r="989" spans="2:6">
      <c r="B989" s="222">
        <v>42088</v>
      </c>
      <c r="C989" s="223">
        <v>49.21</v>
      </c>
      <c r="D989" s="223">
        <v>159.19999999999999</v>
      </c>
      <c r="E989" s="223">
        <v>15.44</v>
      </c>
      <c r="F989" s="224">
        <v>2.2170000000000001</v>
      </c>
    </row>
    <row r="990" spans="2:6">
      <c r="B990" s="222">
        <v>42087</v>
      </c>
      <c r="C990" s="223">
        <v>47.51</v>
      </c>
      <c r="D990" s="223">
        <v>163</v>
      </c>
      <c r="E990" s="223">
        <v>13.62</v>
      </c>
      <c r="F990" s="224">
        <v>2.1695000000000002</v>
      </c>
    </row>
    <row r="991" spans="2:6">
      <c r="B991" s="222">
        <v>42086</v>
      </c>
      <c r="C991" s="223">
        <v>47.45</v>
      </c>
      <c r="D991" s="223">
        <v>164.63</v>
      </c>
      <c r="E991" s="223">
        <v>13.41</v>
      </c>
      <c r="F991" s="224">
        <v>2.2134999999999998</v>
      </c>
    </row>
    <row r="992" spans="2:6">
      <c r="B992" s="222">
        <v>42083</v>
      </c>
      <c r="C992" s="223">
        <v>45.72</v>
      </c>
      <c r="D992" s="223">
        <v>162.88</v>
      </c>
      <c r="E992" s="223">
        <v>13.02</v>
      </c>
      <c r="F992" s="224">
        <v>2.2185000000000001</v>
      </c>
    </row>
    <row r="993" spans="2:6">
      <c r="B993" s="222">
        <v>42082</v>
      </c>
      <c r="C993" s="223">
        <v>43.96</v>
      </c>
      <c r="D993" s="223">
        <v>159.81</v>
      </c>
      <c r="E993" s="223">
        <v>14.07</v>
      </c>
      <c r="F993" s="224">
        <v>2.2489999999999997</v>
      </c>
    </row>
    <row r="994" spans="2:6">
      <c r="B994" s="222">
        <v>42081</v>
      </c>
      <c r="C994" s="223">
        <v>44.66</v>
      </c>
      <c r="D994" s="223">
        <v>159.81</v>
      </c>
      <c r="E994" s="223">
        <v>13.97</v>
      </c>
      <c r="F994" s="224">
        <v>2.2160000000000002</v>
      </c>
    </row>
    <row r="995" spans="2:6">
      <c r="B995" s="222">
        <v>42080</v>
      </c>
      <c r="C995" s="223">
        <v>43.46</v>
      </c>
      <c r="D995" s="223">
        <v>156.96</v>
      </c>
      <c r="E995" s="223">
        <v>15.66</v>
      </c>
      <c r="F995" s="224">
        <v>2.327</v>
      </c>
    </row>
    <row r="996" spans="2:6">
      <c r="B996" s="222">
        <v>42079</v>
      </c>
      <c r="C996" s="223">
        <v>43.88</v>
      </c>
      <c r="D996" s="223">
        <v>157.08000000000001</v>
      </c>
      <c r="E996" s="223">
        <v>15.61</v>
      </c>
      <c r="F996" s="224">
        <v>2.359</v>
      </c>
    </row>
    <row r="997" spans="2:6">
      <c r="B997" s="222">
        <v>42076</v>
      </c>
      <c r="C997" s="223">
        <v>44.84</v>
      </c>
      <c r="D997" s="223">
        <v>154.28</v>
      </c>
      <c r="E997" s="223">
        <v>16</v>
      </c>
      <c r="F997" s="224">
        <v>2.407</v>
      </c>
    </row>
    <row r="998" spans="2:6">
      <c r="B998" s="222">
        <v>42075</v>
      </c>
      <c r="C998" s="223">
        <v>47.05</v>
      </c>
      <c r="D998" s="223">
        <v>157.97999999999999</v>
      </c>
      <c r="E998" s="223">
        <v>15.42</v>
      </c>
      <c r="F998" s="224">
        <v>2.4085000000000001</v>
      </c>
    </row>
    <row r="999" spans="2:6">
      <c r="B999" s="222">
        <v>42074</v>
      </c>
      <c r="C999" s="223">
        <v>48.17</v>
      </c>
      <c r="D999" s="223">
        <v>156.80000000000001</v>
      </c>
      <c r="E999" s="223">
        <v>16.87</v>
      </c>
      <c r="F999" s="224">
        <v>2.3975</v>
      </c>
    </row>
    <row r="1000" spans="2:6">
      <c r="B1000" s="222">
        <v>42073</v>
      </c>
      <c r="C1000" s="223">
        <v>48.29</v>
      </c>
      <c r="D1000" s="223">
        <v>157.81</v>
      </c>
      <c r="E1000" s="223">
        <v>16.690000000000001</v>
      </c>
      <c r="F1000" s="224">
        <v>2.427</v>
      </c>
    </row>
    <row r="1001" spans="2:6">
      <c r="B1001" s="222">
        <v>42072</v>
      </c>
      <c r="C1001" s="223">
        <v>50</v>
      </c>
      <c r="D1001" s="223">
        <v>160.77000000000001</v>
      </c>
      <c r="E1001" s="223">
        <v>15.06</v>
      </c>
      <c r="F1001" s="224">
        <v>2.4950000000000001</v>
      </c>
    </row>
    <row r="1002" spans="2:6">
      <c r="B1002" s="222">
        <v>42069</v>
      </c>
      <c r="C1002" s="223">
        <v>49.61</v>
      </c>
      <c r="D1002" s="223">
        <v>158.5</v>
      </c>
      <c r="E1002" s="223">
        <v>15.2</v>
      </c>
      <c r="F1002" s="224">
        <v>2.5415000000000001</v>
      </c>
    </row>
    <row r="1003" spans="2:6">
      <c r="B1003" s="222">
        <v>42068</v>
      </c>
      <c r="C1003" s="223">
        <v>50.76</v>
      </c>
      <c r="D1003" s="223">
        <v>161.18</v>
      </c>
      <c r="E1003" s="223">
        <v>14.04</v>
      </c>
      <c r="F1003" s="224">
        <v>2.4225000000000003</v>
      </c>
    </row>
    <row r="1004" spans="2:6">
      <c r="B1004" s="222">
        <v>42067</v>
      </c>
      <c r="C1004" s="223">
        <v>51.53</v>
      </c>
      <c r="D1004" s="223">
        <v>159.41999999999999</v>
      </c>
      <c r="E1004" s="223">
        <v>14.23</v>
      </c>
      <c r="F1004" s="224">
        <v>2.4195000000000002</v>
      </c>
    </row>
    <row r="1005" spans="2:6">
      <c r="B1005" s="222">
        <v>42066</v>
      </c>
      <c r="C1005" s="223">
        <v>50.52</v>
      </c>
      <c r="D1005" s="223">
        <v>161.03</v>
      </c>
      <c r="E1005" s="223">
        <v>13.86</v>
      </c>
      <c r="F1005" s="224">
        <v>2.4175</v>
      </c>
    </row>
    <row r="1006" spans="2:6">
      <c r="B1006" s="222">
        <v>42065</v>
      </c>
      <c r="C1006" s="223">
        <v>49.59</v>
      </c>
      <c r="D1006" s="223">
        <v>160.47999999999999</v>
      </c>
      <c r="E1006" s="223">
        <v>13.04</v>
      </c>
      <c r="F1006" s="224">
        <v>2.3825000000000003</v>
      </c>
    </row>
    <row r="1007" spans="2:6">
      <c r="B1007" s="222">
        <v>42062</v>
      </c>
      <c r="C1007" s="223">
        <v>49.76</v>
      </c>
      <c r="D1007" s="223">
        <v>161.94</v>
      </c>
      <c r="E1007" s="223">
        <v>13.34</v>
      </c>
      <c r="F1007" s="224">
        <v>2.2925</v>
      </c>
    </row>
    <row r="1008" spans="2:6">
      <c r="B1008" s="222">
        <v>42061</v>
      </c>
      <c r="C1008" s="223">
        <v>48.17</v>
      </c>
      <c r="D1008" s="223">
        <v>160.87</v>
      </c>
      <c r="E1008" s="223">
        <v>13.91</v>
      </c>
      <c r="F1008" s="224">
        <v>2.33</v>
      </c>
    </row>
    <row r="1009" spans="2:6">
      <c r="B1009" s="222">
        <v>42060</v>
      </c>
      <c r="C1009" s="223">
        <v>50.99</v>
      </c>
      <c r="D1009" s="223">
        <v>162.81</v>
      </c>
      <c r="E1009" s="223">
        <v>13.84</v>
      </c>
      <c r="F1009" s="224">
        <v>2.2704999999999997</v>
      </c>
    </row>
    <row r="1010" spans="2:6">
      <c r="B1010" s="222">
        <v>42059</v>
      </c>
      <c r="C1010" s="223">
        <v>49.28</v>
      </c>
      <c r="D1010" s="223">
        <v>164.83</v>
      </c>
      <c r="E1010" s="223">
        <v>13.69</v>
      </c>
      <c r="F1010" s="224">
        <v>2.2869999999999999</v>
      </c>
    </row>
    <row r="1011" spans="2:6">
      <c r="B1011" s="222">
        <v>42058</v>
      </c>
      <c r="C1011" s="223">
        <v>49.45</v>
      </c>
      <c r="D1011" s="223">
        <v>162.91</v>
      </c>
      <c r="E1011" s="223">
        <v>14.56</v>
      </c>
      <c r="F1011" s="224">
        <v>2.3579999999999997</v>
      </c>
    </row>
    <row r="1012" spans="2:6">
      <c r="B1012" s="222">
        <v>42055</v>
      </c>
      <c r="C1012" s="223">
        <v>50.34</v>
      </c>
      <c r="D1012" s="223">
        <v>163.65</v>
      </c>
      <c r="E1012" s="223">
        <v>14.3</v>
      </c>
      <c r="F1012" s="224">
        <v>2.4139999999999997</v>
      </c>
    </row>
    <row r="1013" spans="2:6">
      <c r="B1013" s="222">
        <v>42054</v>
      </c>
      <c r="C1013" s="223">
        <v>51.16</v>
      </c>
      <c r="D1013" s="223">
        <v>163.89</v>
      </c>
      <c r="E1013" s="223">
        <v>15.29</v>
      </c>
      <c r="F1013" s="224">
        <v>2.4249999999999998</v>
      </c>
    </row>
    <row r="1014" spans="2:6">
      <c r="B1014" s="222">
        <v>42053</v>
      </c>
      <c r="C1014" s="223">
        <v>52.14</v>
      </c>
      <c r="D1014" s="223">
        <v>162.19</v>
      </c>
      <c r="E1014" s="223">
        <v>15.45</v>
      </c>
      <c r="F1014" s="224">
        <v>2.3959999999999999</v>
      </c>
    </row>
    <row r="1015" spans="2:6">
      <c r="B1015" s="222">
        <v>42052</v>
      </c>
      <c r="C1015" s="223">
        <v>53.53</v>
      </c>
      <c r="D1015" s="223">
        <v>160.96</v>
      </c>
      <c r="E1015" s="223">
        <v>15.8</v>
      </c>
      <c r="F1015" s="224">
        <v>2.4335</v>
      </c>
    </row>
    <row r="1016" spans="2:6">
      <c r="B1016" s="222">
        <v>42051</v>
      </c>
      <c r="C1016" s="223">
        <v>52.78</v>
      </c>
      <c r="D1016" s="223">
        <v>160.4</v>
      </c>
      <c r="E1016" s="223">
        <v>14.69</v>
      </c>
      <c r="F1016" s="224">
        <v>2.35</v>
      </c>
    </row>
    <row r="1017" spans="2:6">
      <c r="B1017" s="222">
        <v>42048</v>
      </c>
      <c r="C1017" s="223">
        <v>52.78</v>
      </c>
      <c r="D1017" s="223">
        <v>160.4</v>
      </c>
      <c r="E1017" s="223">
        <v>14.69</v>
      </c>
      <c r="F1017" s="224">
        <v>2.35</v>
      </c>
    </row>
    <row r="1018" spans="2:6">
      <c r="B1018" s="222">
        <v>42047</v>
      </c>
      <c r="C1018" s="223">
        <v>51.21</v>
      </c>
      <c r="D1018" s="223">
        <v>158.52000000000001</v>
      </c>
      <c r="E1018" s="223">
        <v>15.34</v>
      </c>
      <c r="F1018" s="224">
        <v>2.2805</v>
      </c>
    </row>
    <row r="1019" spans="2:6">
      <c r="B1019" s="222">
        <v>42046</v>
      </c>
      <c r="C1019" s="223">
        <v>48.84</v>
      </c>
      <c r="D1019" s="223">
        <v>158.19999999999999</v>
      </c>
      <c r="E1019" s="223">
        <v>16.96</v>
      </c>
      <c r="F1019" s="224">
        <v>2.3024999999999998</v>
      </c>
    </row>
    <row r="1020" spans="2:6">
      <c r="B1020" s="222">
        <v>42045</v>
      </c>
      <c r="C1020" s="223">
        <v>50.02</v>
      </c>
      <c r="D1020" s="223">
        <v>158.56</v>
      </c>
      <c r="E1020" s="223">
        <v>17.23</v>
      </c>
      <c r="F1020" s="224">
        <v>2.2875000000000001</v>
      </c>
    </row>
    <row r="1021" spans="2:6">
      <c r="B1021" s="222">
        <v>42044</v>
      </c>
      <c r="C1021" s="223">
        <v>52.86</v>
      </c>
      <c r="D1021" s="223">
        <v>155.75</v>
      </c>
      <c r="E1021" s="223">
        <v>18.55</v>
      </c>
      <c r="F1021" s="224">
        <v>2.266</v>
      </c>
    </row>
    <row r="1022" spans="2:6">
      <c r="B1022" s="222">
        <v>42041</v>
      </c>
      <c r="C1022" s="223">
        <v>51.69</v>
      </c>
      <c r="D1022" s="223">
        <v>156.72</v>
      </c>
      <c r="E1022" s="223">
        <v>17.29</v>
      </c>
      <c r="F1022" s="224">
        <v>2.2435</v>
      </c>
    </row>
    <row r="1023" spans="2:6">
      <c r="B1023" s="222">
        <v>42040</v>
      </c>
      <c r="C1023" s="223">
        <v>50.48</v>
      </c>
      <c r="D1023" s="223">
        <v>157.91</v>
      </c>
      <c r="E1023" s="223">
        <v>16.850000000000001</v>
      </c>
      <c r="F1023" s="224">
        <v>2.1269999999999998</v>
      </c>
    </row>
    <row r="1024" spans="2:6">
      <c r="B1024" s="222">
        <v>42039</v>
      </c>
      <c r="C1024" s="223">
        <v>48.45</v>
      </c>
      <c r="D1024" s="223">
        <v>156.96</v>
      </c>
      <c r="E1024" s="223">
        <v>18.329999999999998</v>
      </c>
      <c r="F1024" s="224">
        <v>2.0505</v>
      </c>
    </row>
    <row r="1025" spans="2:6">
      <c r="B1025" s="222">
        <v>42038</v>
      </c>
      <c r="C1025" s="223">
        <v>53.05</v>
      </c>
      <c r="D1025" s="223">
        <v>158.47</v>
      </c>
      <c r="E1025" s="223">
        <v>17.329999999999998</v>
      </c>
      <c r="F1025" s="224">
        <v>2.0859999999999999</v>
      </c>
    </row>
    <row r="1026" spans="2:6">
      <c r="B1026" s="222">
        <v>42037</v>
      </c>
      <c r="C1026" s="223">
        <v>49.57</v>
      </c>
      <c r="D1026" s="223">
        <v>154.66</v>
      </c>
      <c r="E1026" s="223">
        <v>19.43</v>
      </c>
      <c r="F1026" s="224">
        <v>1.958</v>
      </c>
    </row>
    <row r="1027" spans="2:6">
      <c r="B1027" s="222">
        <v>42034</v>
      </c>
      <c r="C1027" s="223">
        <v>48.24</v>
      </c>
      <c r="D1027" s="223">
        <v>153.31</v>
      </c>
      <c r="E1027" s="223">
        <v>20.97</v>
      </c>
      <c r="F1027" s="224">
        <v>1.9324999999999999</v>
      </c>
    </row>
    <row r="1028" spans="2:6">
      <c r="B1028" s="222">
        <v>42033</v>
      </c>
      <c r="C1028" s="223">
        <v>44.53</v>
      </c>
      <c r="D1028" s="223">
        <v>155.47999999999999</v>
      </c>
      <c r="E1028" s="223">
        <v>18.760000000000002</v>
      </c>
      <c r="F1028" s="224">
        <v>2.0335000000000001</v>
      </c>
    </row>
    <row r="1029" spans="2:6">
      <c r="B1029" s="222">
        <v>42032</v>
      </c>
      <c r="C1029" s="223">
        <v>44.45</v>
      </c>
      <c r="D1029" s="223">
        <v>151.55000000000001</v>
      </c>
      <c r="E1029" s="223">
        <v>20.440000000000001</v>
      </c>
      <c r="F1029" s="224">
        <v>2.0065</v>
      </c>
    </row>
    <row r="1030" spans="2:6">
      <c r="B1030" s="222">
        <v>42031</v>
      </c>
      <c r="C1030" s="223">
        <v>46.23</v>
      </c>
      <c r="D1030" s="223">
        <v>153.66999999999999</v>
      </c>
      <c r="E1030" s="223">
        <v>17.22</v>
      </c>
      <c r="F1030" s="224">
        <v>2.1124999999999998</v>
      </c>
    </row>
    <row r="1031" spans="2:6">
      <c r="B1031" s="222">
        <v>42030</v>
      </c>
      <c r="C1031" s="223">
        <v>45.15</v>
      </c>
      <c r="D1031" s="223">
        <v>156.36000000000001</v>
      </c>
      <c r="E1031" s="223">
        <v>15.52</v>
      </c>
      <c r="F1031" s="224">
        <v>2.1114999999999999</v>
      </c>
    </row>
    <row r="1032" spans="2:6">
      <c r="B1032" s="222">
        <v>42027</v>
      </c>
      <c r="C1032" s="223">
        <v>45.59</v>
      </c>
      <c r="D1032" s="223">
        <v>155.87</v>
      </c>
      <c r="E1032" s="223">
        <v>16.66</v>
      </c>
      <c r="F1032" s="224">
        <v>2.0860000000000003</v>
      </c>
    </row>
    <row r="1033" spans="2:6">
      <c r="B1033" s="222">
        <v>42026</v>
      </c>
      <c r="C1033" s="223">
        <v>46.31</v>
      </c>
      <c r="D1033" s="223">
        <v>155.38999999999999</v>
      </c>
      <c r="E1033" s="223">
        <v>16.399999999999999</v>
      </c>
      <c r="F1033" s="224">
        <v>2.1515</v>
      </c>
    </row>
    <row r="1034" spans="2:6">
      <c r="B1034" s="222">
        <v>42025</v>
      </c>
      <c r="C1034" s="223">
        <v>47.78</v>
      </c>
      <c r="D1034" s="223">
        <v>152.09</v>
      </c>
      <c r="E1034" s="223">
        <v>18.850000000000001</v>
      </c>
      <c r="F1034" s="224">
        <v>2.1675</v>
      </c>
    </row>
    <row r="1035" spans="2:6">
      <c r="B1035" s="222">
        <v>42024</v>
      </c>
      <c r="C1035" s="223">
        <v>46.39</v>
      </c>
      <c r="D1035" s="223">
        <v>156.94999999999999</v>
      </c>
      <c r="E1035" s="223">
        <v>19.89</v>
      </c>
      <c r="F1035" s="224">
        <v>2.0834999999999999</v>
      </c>
    </row>
    <row r="1036" spans="2:6">
      <c r="B1036" s="222">
        <v>42023</v>
      </c>
      <c r="C1036" s="223">
        <v>48.69</v>
      </c>
      <c r="D1036" s="223">
        <v>157.13999999999999</v>
      </c>
      <c r="E1036" s="223">
        <v>20.95</v>
      </c>
      <c r="F1036" s="224">
        <v>2.1455000000000002</v>
      </c>
    </row>
    <row r="1037" spans="2:6">
      <c r="B1037" s="222">
        <v>42020</v>
      </c>
      <c r="C1037" s="223">
        <v>48.69</v>
      </c>
      <c r="D1037" s="223">
        <v>157.13999999999999</v>
      </c>
      <c r="E1037" s="223">
        <v>20.95</v>
      </c>
      <c r="F1037" s="224">
        <v>2.1455000000000002</v>
      </c>
    </row>
    <row r="1038" spans="2:6">
      <c r="B1038" s="222">
        <v>42019</v>
      </c>
      <c r="C1038" s="223">
        <v>46.25</v>
      </c>
      <c r="D1038" s="223">
        <v>154.57</v>
      </c>
      <c r="E1038" s="223">
        <v>22.39</v>
      </c>
      <c r="F1038" s="224">
        <v>2.0419999999999998</v>
      </c>
    </row>
    <row r="1039" spans="2:6">
      <c r="B1039" s="222">
        <v>42018</v>
      </c>
      <c r="C1039" s="223">
        <v>48.48</v>
      </c>
      <c r="D1039" s="223">
        <v>155.80000000000001</v>
      </c>
      <c r="E1039" s="223">
        <v>21.48</v>
      </c>
      <c r="F1039" s="224">
        <v>2.1624999999999996</v>
      </c>
    </row>
    <row r="1040" spans="2:6">
      <c r="B1040" s="222">
        <v>42017</v>
      </c>
      <c r="C1040" s="223">
        <v>45.89</v>
      </c>
      <c r="D1040" s="223">
        <v>156.81</v>
      </c>
      <c r="E1040" s="223">
        <v>20.56</v>
      </c>
      <c r="F1040" s="224">
        <v>2.2004999999999999</v>
      </c>
    </row>
    <row r="1041" spans="2:6">
      <c r="B1041" s="222">
        <v>42016</v>
      </c>
      <c r="C1041" s="223">
        <v>46.07</v>
      </c>
      <c r="D1041" s="223">
        <v>156.44</v>
      </c>
      <c r="E1041" s="223">
        <v>19.600000000000001</v>
      </c>
      <c r="F1041" s="224">
        <v>2.2024999999999997</v>
      </c>
    </row>
    <row r="1042" spans="2:6">
      <c r="B1042" s="222">
        <v>42013</v>
      </c>
      <c r="C1042" s="223">
        <v>48.36</v>
      </c>
      <c r="D1042" s="223">
        <v>159.11000000000001</v>
      </c>
      <c r="E1042" s="223">
        <v>17.55</v>
      </c>
      <c r="F1042" s="224">
        <v>2.2370000000000001</v>
      </c>
    </row>
    <row r="1043" spans="2:6">
      <c r="B1043" s="222">
        <v>42012</v>
      </c>
      <c r="C1043" s="223">
        <v>48.79</v>
      </c>
      <c r="D1043" s="223">
        <v>158.41999999999999</v>
      </c>
      <c r="E1043" s="223">
        <v>17.010000000000002</v>
      </c>
      <c r="F1043" s="224">
        <v>2.3094999999999999</v>
      </c>
    </row>
    <row r="1044" spans="2:6">
      <c r="B1044" s="222">
        <v>42011</v>
      </c>
      <c r="C1044" s="223">
        <v>48.65</v>
      </c>
      <c r="D1044" s="223">
        <v>155.05000000000001</v>
      </c>
      <c r="E1044" s="223">
        <v>19.309999999999999</v>
      </c>
      <c r="F1044" s="224">
        <v>2.2489999999999997</v>
      </c>
    </row>
    <row r="1045" spans="2:6">
      <c r="B1045" s="222">
        <v>42010</v>
      </c>
      <c r="C1045" s="223">
        <v>47.93</v>
      </c>
      <c r="D1045" s="223">
        <v>156.07</v>
      </c>
      <c r="E1045" s="223">
        <v>21.12</v>
      </c>
      <c r="F1045" s="224">
        <v>2.222</v>
      </c>
    </row>
    <row r="1046" spans="2:6">
      <c r="B1046" s="222">
        <v>42009</v>
      </c>
      <c r="C1046" s="223">
        <v>50.04</v>
      </c>
      <c r="D1046" s="223">
        <v>159.51</v>
      </c>
      <c r="E1046" s="223">
        <v>19.920000000000002</v>
      </c>
      <c r="F1046" s="224">
        <v>2.3159999999999998</v>
      </c>
    </row>
    <row r="1047" spans="2:6">
      <c r="B1047" s="222">
        <v>42006</v>
      </c>
      <c r="C1047" s="223">
        <v>52.69</v>
      </c>
      <c r="D1047" s="223">
        <v>162.06</v>
      </c>
      <c r="E1047" s="223">
        <v>17.79</v>
      </c>
      <c r="F1047" s="224">
        <v>2.3994999999999997</v>
      </c>
    </row>
    <row r="1048" spans="2:6">
      <c r="B1048" s="222">
        <v>42005</v>
      </c>
      <c r="C1048" s="223">
        <v>53.27</v>
      </c>
      <c r="D1048" s="223">
        <v>160.44</v>
      </c>
      <c r="E1048" s="223">
        <v>19.2</v>
      </c>
      <c r="F1048" s="224">
        <v>2.4619999999999997</v>
      </c>
    </row>
    <row r="1049" spans="2:6">
      <c r="B1049" s="222">
        <v>42004</v>
      </c>
      <c r="C1049" s="223">
        <v>53.27</v>
      </c>
      <c r="D1049" s="223">
        <v>160.44</v>
      </c>
      <c r="E1049" s="223">
        <v>19.2</v>
      </c>
      <c r="F1049" s="224">
        <v>2.4619999999999997</v>
      </c>
    </row>
    <row r="1050" spans="2:6">
      <c r="B1050" s="222">
        <v>42003</v>
      </c>
      <c r="C1050" s="223">
        <v>54.12</v>
      </c>
      <c r="D1050" s="223">
        <v>160.05000000000001</v>
      </c>
      <c r="E1050" s="223">
        <v>15.92</v>
      </c>
      <c r="F1050" s="224">
        <v>2.4725000000000001</v>
      </c>
    </row>
    <row r="1051" spans="2:6">
      <c r="B1051" s="222">
        <v>42002</v>
      </c>
      <c r="C1051" s="223">
        <v>53.61</v>
      </c>
      <c r="D1051" s="223">
        <v>160.51</v>
      </c>
      <c r="E1051" s="223">
        <v>15.06</v>
      </c>
      <c r="F1051" s="224">
        <v>2.488</v>
      </c>
    </row>
    <row r="1052" spans="2:6">
      <c r="B1052" s="222">
        <v>41999</v>
      </c>
      <c r="C1052" s="223">
        <v>54.73</v>
      </c>
      <c r="D1052" s="223">
        <v>162.34</v>
      </c>
      <c r="E1052" s="223">
        <v>14.5</v>
      </c>
      <c r="F1052" s="224">
        <v>2.5339999999999998</v>
      </c>
    </row>
    <row r="1053" spans="2:6">
      <c r="B1053" s="222">
        <v>41998</v>
      </c>
      <c r="C1053" s="223">
        <v>55.84</v>
      </c>
      <c r="D1053" s="223">
        <v>161.82</v>
      </c>
      <c r="E1053" s="223">
        <v>14.37</v>
      </c>
      <c r="F1053" s="224">
        <v>2.5495000000000001</v>
      </c>
    </row>
    <row r="1054" spans="2:6">
      <c r="B1054" s="222">
        <v>41997</v>
      </c>
      <c r="C1054" s="223">
        <v>55.84</v>
      </c>
      <c r="D1054" s="223">
        <v>161.82</v>
      </c>
      <c r="E1054" s="223">
        <v>14.37</v>
      </c>
      <c r="F1054" s="224">
        <v>2.5495000000000001</v>
      </c>
    </row>
    <row r="1055" spans="2:6">
      <c r="B1055" s="222">
        <v>41996</v>
      </c>
      <c r="C1055" s="223">
        <v>57.12</v>
      </c>
      <c r="D1055" s="223">
        <v>162.24</v>
      </c>
      <c r="E1055" s="223">
        <v>14.8</v>
      </c>
      <c r="F1055" s="224">
        <v>2.5569999999999999</v>
      </c>
    </row>
    <row r="1056" spans="2:6">
      <c r="B1056" s="222">
        <v>41995</v>
      </c>
      <c r="C1056" s="223">
        <v>55.26</v>
      </c>
      <c r="D1056" s="223">
        <v>161.44</v>
      </c>
      <c r="E1056" s="223">
        <v>15.25</v>
      </c>
      <c r="F1056" s="224">
        <v>2.4509999999999996</v>
      </c>
    </row>
    <row r="1057" spans="2:6">
      <c r="B1057" s="222">
        <v>41992</v>
      </c>
      <c r="C1057" s="223">
        <v>56.52</v>
      </c>
      <c r="D1057" s="223">
        <v>158.51</v>
      </c>
      <c r="E1057" s="223">
        <v>16.489999999999998</v>
      </c>
      <c r="F1057" s="224">
        <v>2.4589999999999996</v>
      </c>
    </row>
    <row r="1058" spans="2:6">
      <c r="B1058" s="222">
        <v>41991</v>
      </c>
      <c r="C1058" s="223">
        <v>54.11</v>
      </c>
      <c r="D1058" s="223">
        <v>157.68</v>
      </c>
      <c r="E1058" s="223">
        <v>16.809999999999999</v>
      </c>
      <c r="F1058" s="224">
        <v>2.5135000000000001</v>
      </c>
    </row>
    <row r="1059" spans="2:6">
      <c r="B1059" s="222">
        <v>41990</v>
      </c>
      <c r="C1059" s="223">
        <v>56.47</v>
      </c>
      <c r="D1059" s="223">
        <v>151.93</v>
      </c>
      <c r="E1059" s="223">
        <v>19.440000000000001</v>
      </c>
      <c r="F1059" s="224">
        <v>2.4325000000000001</v>
      </c>
    </row>
    <row r="1060" spans="2:6">
      <c r="B1060" s="222">
        <v>41989</v>
      </c>
      <c r="C1060" s="223">
        <v>55.93</v>
      </c>
      <c r="D1060" s="223">
        <v>151.41</v>
      </c>
      <c r="E1060" s="223">
        <v>23.57</v>
      </c>
      <c r="F1060" s="224">
        <v>2.3754999999999997</v>
      </c>
    </row>
    <row r="1061" spans="2:6">
      <c r="B1061" s="222">
        <v>41988</v>
      </c>
      <c r="C1061" s="223">
        <v>55.91</v>
      </c>
      <c r="D1061" s="223">
        <v>153.06</v>
      </c>
      <c r="E1061" s="223">
        <v>20.420000000000002</v>
      </c>
      <c r="F1061" s="224">
        <v>2.4329999999999998</v>
      </c>
    </row>
    <row r="1062" spans="2:6">
      <c r="B1062" s="222">
        <v>41985</v>
      </c>
      <c r="C1062" s="223">
        <v>57.81</v>
      </c>
      <c r="D1062" s="223">
        <v>155.38</v>
      </c>
      <c r="E1062" s="223">
        <v>21.08</v>
      </c>
      <c r="F1062" s="224">
        <v>2.4104999999999999</v>
      </c>
    </row>
    <row r="1063" spans="2:6">
      <c r="B1063" s="222">
        <v>41984</v>
      </c>
      <c r="C1063" s="223">
        <v>59.95</v>
      </c>
      <c r="D1063" s="223">
        <v>161.07</v>
      </c>
      <c r="E1063" s="223">
        <v>20.079999999999998</v>
      </c>
      <c r="F1063" s="224">
        <v>2.4849999999999999</v>
      </c>
    </row>
    <row r="1064" spans="2:6">
      <c r="B1064" s="222">
        <v>41983</v>
      </c>
      <c r="C1064" s="223">
        <v>60.94</v>
      </c>
      <c r="D1064" s="223">
        <v>160.51</v>
      </c>
      <c r="E1064" s="223">
        <v>18.53</v>
      </c>
      <c r="F1064" s="224">
        <v>2.4984999999999999</v>
      </c>
    </row>
    <row r="1065" spans="2:6">
      <c r="B1065" s="222">
        <v>41982</v>
      </c>
      <c r="C1065" s="223">
        <v>63.82</v>
      </c>
      <c r="D1065" s="223">
        <v>162.99</v>
      </c>
      <c r="E1065" s="223">
        <v>14.89</v>
      </c>
      <c r="F1065" s="224">
        <v>2.5425</v>
      </c>
    </row>
    <row r="1066" spans="2:6">
      <c r="B1066" s="222">
        <v>41981</v>
      </c>
      <c r="C1066" s="223">
        <v>63.05</v>
      </c>
      <c r="D1066" s="223">
        <v>161.86000000000001</v>
      </c>
      <c r="E1066" s="223">
        <v>14.21</v>
      </c>
      <c r="F1066" s="224">
        <v>2.5815000000000001</v>
      </c>
    </row>
    <row r="1067" spans="2:6">
      <c r="B1067" s="222">
        <v>41978</v>
      </c>
      <c r="C1067" s="223">
        <v>65.84</v>
      </c>
      <c r="D1067" s="223">
        <v>163.27000000000001</v>
      </c>
      <c r="E1067" s="223">
        <v>11.82</v>
      </c>
      <c r="F1067" s="224">
        <v>2.637</v>
      </c>
    </row>
    <row r="1068" spans="2:6">
      <c r="B1068" s="222">
        <v>41977</v>
      </c>
      <c r="C1068" s="223">
        <v>66.81</v>
      </c>
      <c r="D1068" s="223">
        <v>164.05</v>
      </c>
      <c r="E1068" s="223">
        <v>12.38</v>
      </c>
      <c r="F1068" s="224">
        <v>2.5860000000000003</v>
      </c>
    </row>
    <row r="1069" spans="2:6">
      <c r="B1069" s="222">
        <v>41976</v>
      </c>
      <c r="C1069" s="223">
        <v>67.38</v>
      </c>
      <c r="D1069" s="223">
        <v>164.52</v>
      </c>
      <c r="E1069" s="223">
        <v>12.47</v>
      </c>
      <c r="F1069" s="224">
        <v>2.6334999999999997</v>
      </c>
    </row>
    <row r="1070" spans="2:6">
      <c r="B1070" s="222">
        <v>41975</v>
      </c>
      <c r="C1070" s="223">
        <v>66.88</v>
      </c>
      <c r="D1070" s="223">
        <v>162.66999999999999</v>
      </c>
      <c r="E1070" s="223">
        <v>12.85</v>
      </c>
      <c r="F1070" s="224">
        <v>2.653</v>
      </c>
    </row>
    <row r="1071" spans="2:6">
      <c r="B1071" s="222">
        <v>41974</v>
      </c>
      <c r="C1071" s="223">
        <v>69</v>
      </c>
      <c r="D1071" s="223">
        <v>161.54</v>
      </c>
      <c r="E1071" s="223">
        <v>14.29</v>
      </c>
      <c r="F1071" s="224">
        <v>2.5994999999999999</v>
      </c>
    </row>
    <row r="1072" spans="2:6">
      <c r="B1072" s="222">
        <v>41971</v>
      </c>
      <c r="C1072" s="223">
        <v>66.150000000000006</v>
      </c>
      <c r="D1072" s="223">
        <v>162.16999999999999</v>
      </c>
      <c r="E1072" s="223">
        <v>13.33</v>
      </c>
      <c r="F1072" s="224">
        <v>2.5274999999999999</v>
      </c>
    </row>
    <row r="1073" spans="2:6">
      <c r="B1073" s="222">
        <v>41970</v>
      </c>
      <c r="C1073" s="223">
        <v>73.69</v>
      </c>
      <c r="D1073" s="223">
        <v>161.94999999999999</v>
      </c>
      <c r="E1073" s="223">
        <v>12.07</v>
      </c>
      <c r="F1073" s="224">
        <v>2.6005000000000003</v>
      </c>
    </row>
    <row r="1074" spans="2:6">
      <c r="B1074" s="222">
        <v>41969</v>
      </c>
      <c r="C1074" s="223">
        <v>73.69</v>
      </c>
      <c r="D1074" s="223">
        <v>161.94999999999999</v>
      </c>
      <c r="E1074" s="223">
        <v>12.07</v>
      </c>
      <c r="F1074" s="224">
        <v>2.6005000000000003</v>
      </c>
    </row>
    <row r="1075" spans="2:6">
      <c r="B1075" s="222">
        <v>41968</v>
      </c>
      <c r="C1075" s="223">
        <v>74.09</v>
      </c>
      <c r="D1075" s="223">
        <v>161.76</v>
      </c>
      <c r="E1075" s="223">
        <v>12.25</v>
      </c>
      <c r="F1075" s="224">
        <v>2.6094999999999997</v>
      </c>
    </row>
    <row r="1076" spans="2:6">
      <c r="B1076" s="222">
        <v>41967</v>
      </c>
      <c r="C1076" s="223">
        <v>75.78</v>
      </c>
      <c r="D1076" s="223">
        <v>162.15</v>
      </c>
      <c r="E1076" s="223">
        <v>12.62</v>
      </c>
      <c r="F1076" s="224">
        <v>2.6635</v>
      </c>
    </row>
    <row r="1077" spans="2:6">
      <c r="B1077" s="222">
        <v>41964</v>
      </c>
      <c r="C1077" s="223">
        <v>76.510000000000005</v>
      </c>
      <c r="D1077" s="223">
        <v>160.91999999999999</v>
      </c>
      <c r="E1077" s="223">
        <v>12.9</v>
      </c>
      <c r="F1077" s="224">
        <v>2.6644999999999999</v>
      </c>
    </row>
    <row r="1078" spans="2:6">
      <c r="B1078" s="222">
        <v>41963</v>
      </c>
      <c r="C1078" s="223">
        <v>75.58</v>
      </c>
      <c r="D1078" s="223">
        <v>160.63999999999999</v>
      </c>
      <c r="E1078" s="223">
        <v>13.58</v>
      </c>
      <c r="F1078" s="224">
        <v>2.6965000000000003</v>
      </c>
    </row>
    <row r="1079" spans="2:6">
      <c r="B1079" s="222">
        <v>41962</v>
      </c>
      <c r="C1079" s="223">
        <v>74.58</v>
      </c>
      <c r="D1079" s="223">
        <v>161.43</v>
      </c>
      <c r="E1079" s="223">
        <v>13.96</v>
      </c>
      <c r="F1079" s="224">
        <v>2.7189999999999999</v>
      </c>
    </row>
    <row r="1080" spans="2:6">
      <c r="B1080" s="222">
        <v>41961</v>
      </c>
      <c r="C1080" s="223">
        <v>74.61</v>
      </c>
      <c r="D1080" s="223">
        <v>161.88999999999999</v>
      </c>
      <c r="E1080" s="223">
        <v>13.86</v>
      </c>
      <c r="F1080" s="224">
        <v>2.6775000000000002</v>
      </c>
    </row>
    <row r="1081" spans="2:6">
      <c r="B1081" s="222">
        <v>41960</v>
      </c>
      <c r="C1081" s="223">
        <v>75.64</v>
      </c>
      <c r="D1081" s="223">
        <v>164.16</v>
      </c>
      <c r="E1081" s="223">
        <v>13.99</v>
      </c>
      <c r="F1081" s="224">
        <v>2.702</v>
      </c>
    </row>
    <row r="1082" spans="2:6">
      <c r="B1082" s="222">
        <v>41957</v>
      </c>
      <c r="C1082" s="223">
        <v>75.819999999999993</v>
      </c>
      <c r="D1082" s="223">
        <v>164.16</v>
      </c>
      <c r="E1082" s="223">
        <v>13.31</v>
      </c>
      <c r="F1082" s="224">
        <v>2.6850000000000001</v>
      </c>
    </row>
    <row r="1083" spans="2:6">
      <c r="B1083" s="222">
        <v>41956</v>
      </c>
      <c r="C1083" s="223">
        <v>74.209999999999994</v>
      </c>
      <c r="D1083" s="223">
        <v>162.79</v>
      </c>
      <c r="E1083" s="223">
        <v>13.79</v>
      </c>
      <c r="F1083" s="224">
        <v>2.7060000000000004</v>
      </c>
    </row>
    <row r="1084" spans="2:6">
      <c r="B1084" s="222">
        <v>41955</v>
      </c>
      <c r="C1084" s="223">
        <v>77.180000000000007</v>
      </c>
      <c r="D1084" s="223">
        <v>161.91999999999999</v>
      </c>
      <c r="E1084" s="223">
        <v>13.02</v>
      </c>
      <c r="F1084" s="224">
        <v>2.7385000000000002</v>
      </c>
    </row>
    <row r="1085" spans="2:6">
      <c r="B1085" s="222">
        <v>41954</v>
      </c>
      <c r="C1085" s="223">
        <v>77.94</v>
      </c>
      <c r="D1085" s="223">
        <v>163.30000000000001</v>
      </c>
      <c r="E1085" s="223">
        <v>12.92</v>
      </c>
      <c r="F1085" s="224">
        <v>2.7269999999999999</v>
      </c>
    </row>
    <row r="1086" spans="2:6">
      <c r="B1086" s="222">
        <v>41953</v>
      </c>
      <c r="C1086" s="223">
        <v>77.400000000000006</v>
      </c>
      <c r="D1086" s="223">
        <v>163.49</v>
      </c>
      <c r="E1086" s="223">
        <v>12.67</v>
      </c>
      <c r="F1086" s="224">
        <v>2.7269999999999999</v>
      </c>
    </row>
    <row r="1087" spans="2:6">
      <c r="B1087" s="222">
        <v>41950</v>
      </c>
      <c r="C1087" s="223">
        <v>78.650000000000006</v>
      </c>
      <c r="D1087" s="223">
        <v>162.07</v>
      </c>
      <c r="E1087" s="223">
        <v>13.12</v>
      </c>
      <c r="F1087" s="224">
        <v>2.6630000000000003</v>
      </c>
    </row>
    <row r="1088" spans="2:6">
      <c r="B1088" s="222">
        <v>41949</v>
      </c>
      <c r="C1088" s="223">
        <v>77.91</v>
      </c>
      <c r="D1088" s="223">
        <v>161.46</v>
      </c>
      <c r="E1088" s="223">
        <v>13.67</v>
      </c>
      <c r="F1088" s="224">
        <v>2.7450000000000001</v>
      </c>
    </row>
    <row r="1089" spans="2:6">
      <c r="B1089" s="222">
        <v>41948</v>
      </c>
      <c r="C1089" s="223">
        <v>78.680000000000007</v>
      </c>
      <c r="D1089" s="223">
        <v>161.82</v>
      </c>
      <c r="E1089" s="223">
        <v>14.17</v>
      </c>
      <c r="F1089" s="224">
        <v>2.7010000000000001</v>
      </c>
    </row>
    <row r="1090" spans="2:6">
      <c r="B1090" s="222">
        <v>41947</v>
      </c>
      <c r="C1090" s="223">
        <v>77.19</v>
      </c>
      <c r="D1090" s="223">
        <v>162.65</v>
      </c>
      <c r="E1090" s="223">
        <v>14.89</v>
      </c>
      <c r="F1090" s="224">
        <v>2.6909999999999998</v>
      </c>
    </row>
    <row r="1091" spans="2:6">
      <c r="B1091" s="222">
        <v>41946</v>
      </c>
      <c r="C1091" s="223">
        <v>78.78</v>
      </c>
      <c r="D1091" s="223">
        <v>164.36</v>
      </c>
      <c r="E1091" s="223">
        <v>14.73</v>
      </c>
      <c r="F1091" s="224">
        <v>2.7035</v>
      </c>
    </row>
    <row r="1092" spans="2:6">
      <c r="B1092" s="222">
        <v>41943</v>
      </c>
      <c r="C1092" s="223">
        <v>80.540000000000006</v>
      </c>
      <c r="D1092" s="223">
        <v>164.4</v>
      </c>
      <c r="E1092" s="223">
        <v>14.03</v>
      </c>
      <c r="F1092" s="224">
        <v>2.7015000000000002</v>
      </c>
    </row>
    <row r="1093" spans="2:6">
      <c r="B1093" s="222">
        <v>41942</v>
      </c>
      <c r="C1093" s="223">
        <v>81.12</v>
      </c>
      <c r="D1093" s="223">
        <v>164.35</v>
      </c>
      <c r="E1093" s="223">
        <v>14.52</v>
      </c>
      <c r="F1093" s="224">
        <v>2.6764999999999999</v>
      </c>
    </row>
    <row r="1094" spans="2:6">
      <c r="B1094" s="222">
        <v>41941</v>
      </c>
      <c r="C1094" s="223">
        <v>82.2</v>
      </c>
      <c r="D1094" s="223">
        <v>163.46</v>
      </c>
      <c r="E1094" s="223">
        <v>15.15</v>
      </c>
      <c r="F1094" s="224">
        <v>2.6840000000000002</v>
      </c>
    </row>
    <row r="1095" spans="2:6">
      <c r="B1095" s="222">
        <v>41940</v>
      </c>
      <c r="C1095" s="223">
        <v>81.42</v>
      </c>
      <c r="D1095" s="223">
        <v>163.6</v>
      </c>
      <c r="E1095" s="223">
        <v>14.39</v>
      </c>
      <c r="F1095" s="224">
        <v>2.6825000000000001</v>
      </c>
    </row>
    <row r="1096" spans="2:6">
      <c r="B1096" s="222">
        <v>41939</v>
      </c>
      <c r="C1096" s="223">
        <v>81</v>
      </c>
      <c r="D1096" s="223">
        <v>161.87</v>
      </c>
      <c r="E1096" s="223">
        <v>16.04</v>
      </c>
      <c r="F1096" s="224">
        <v>2.6494999999999997</v>
      </c>
    </row>
    <row r="1097" spans="2:6">
      <c r="B1097" s="222">
        <v>41936</v>
      </c>
      <c r="C1097" s="223">
        <v>81.010000000000005</v>
      </c>
      <c r="D1097" s="223">
        <v>162.08000000000001</v>
      </c>
      <c r="E1097" s="223">
        <v>16.11</v>
      </c>
      <c r="F1097" s="224">
        <v>2.6560000000000001</v>
      </c>
    </row>
    <row r="1098" spans="2:6">
      <c r="B1098" s="222">
        <v>41935</v>
      </c>
      <c r="C1098" s="223">
        <v>82.09</v>
      </c>
      <c r="D1098" s="223">
        <v>162.18</v>
      </c>
      <c r="E1098" s="223">
        <v>16.53</v>
      </c>
      <c r="F1098" s="224">
        <v>2.6580000000000004</v>
      </c>
    </row>
    <row r="1099" spans="2:6">
      <c r="B1099" s="222">
        <v>41934</v>
      </c>
      <c r="C1099" s="223">
        <v>80.52</v>
      </c>
      <c r="D1099" s="223">
        <v>161.79</v>
      </c>
      <c r="E1099" s="223">
        <v>17.87</v>
      </c>
      <c r="F1099" s="224">
        <v>2.6040000000000001</v>
      </c>
    </row>
    <row r="1100" spans="2:6">
      <c r="B1100" s="222">
        <v>41933</v>
      </c>
      <c r="C1100" s="223">
        <v>82.81</v>
      </c>
      <c r="D1100" s="223">
        <v>163.22999999999999</v>
      </c>
      <c r="E1100" s="223">
        <v>16.079999999999998</v>
      </c>
      <c r="F1100" s="224">
        <v>2.6070000000000002</v>
      </c>
    </row>
    <row r="1101" spans="2:6">
      <c r="B1101" s="222">
        <v>41932</v>
      </c>
      <c r="C1101" s="223">
        <v>82.71</v>
      </c>
      <c r="D1101" s="223">
        <v>169.1</v>
      </c>
      <c r="E1101" s="223">
        <v>18.57</v>
      </c>
      <c r="F1101" s="224">
        <v>2.5790000000000002</v>
      </c>
    </row>
    <row r="1102" spans="2:6">
      <c r="B1102" s="222">
        <v>41929</v>
      </c>
      <c r="C1102" s="223">
        <v>82.75</v>
      </c>
      <c r="D1102" s="223">
        <v>182.05</v>
      </c>
      <c r="E1102" s="223">
        <v>21.99</v>
      </c>
      <c r="F1102" s="224">
        <v>2.581</v>
      </c>
    </row>
    <row r="1103" spans="2:6">
      <c r="B1103" s="222">
        <v>41928</v>
      </c>
      <c r="C1103" s="223">
        <v>82.7</v>
      </c>
      <c r="D1103" s="223">
        <v>179.84</v>
      </c>
      <c r="E1103" s="223">
        <v>25.2</v>
      </c>
      <c r="F1103" s="224">
        <v>2.5465</v>
      </c>
    </row>
    <row r="1104" spans="2:6">
      <c r="B1104" s="222">
        <v>41927</v>
      </c>
      <c r="C1104" s="223">
        <v>81.78</v>
      </c>
      <c r="D1104" s="223">
        <v>181.75</v>
      </c>
      <c r="E1104" s="223">
        <v>26.25</v>
      </c>
      <c r="F1104" s="224">
        <v>2.5274999999999999</v>
      </c>
    </row>
    <row r="1105" spans="2:6">
      <c r="B1105" s="222">
        <v>41926</v>
      </c>
      <c r="C1105" s="223">
        <v>81.84</v>
      </c>
      <c r="D1105" s="223">
        <v>183.8</v>
      </c>
      <c r="E1105" s="223">
        <v>22.79</v>
      </c>
      <c r="F1105" s="224">
        <v>2.5759999999999996</v>
      </c>
    </row>
    <row r="1106" spans="2:6">
      <c r="B1106" s="222">
        <v>41925</v>
      </c>
      <c r="C1106" s="223">
        <v>85.74</v>
      </c>
      <c r="D1106" s="223">
        <v>183.52</v>
      </c>
      <c r="E1106" s="223">
        <v>24.64</v>
      </c>
      <c r="F1106" s="224">
        <v>2.6470000000000002</v>
      </c>
    </row>
    <row r="1107" spans="2:6">
      <c r="B1107" s="222">
        <v>41922</v>
      </c>
      <c r="C1107" s="223">
        <v>85.82</v>
      </c>
      <c r="D1107" s="223">
        <v>185.93</v>
      </c>
      <c r="E1107" s="223">
        <v>21.24</v>
      </c>
      <c r="F1107" s="224">
        <v>2.6470000000000002</v>
      </c>
    </row>
    <row r="1108" spans="2:6">
      <c r="B1108" s="222">
        <v>41921</v>
      </c>
      <c r="C1108" s="223">
        <v>85.77</v>
      </c>
      <c r="D1108" s="223">
        <v>186.42</v>
      </c>
      <c r="E1108" s="223">
        <v>18.760000000000002</v>
      </c>
      <c r="F1108" s="224">
        <v>2.6819999999999999</v>
      </c>
    </row>
    <row r="1109" spans="2:6">
      <c r="B1109" s="222">
        <v>41920</v>
      </c>
      <c r="C1109" s="223">
        <v>87.31</v>
      </c>
      <c r="D1109" s="223">
        <v>189.36</v>
      </c>
      <c r="E1109" s="223">
        <v>15.11</v>
      </c>
      <c r="F1109" s="224">
        <v>2.6909999999999998</v>
      </c>
    </row>
    <row r="1110" spans="2:6">
      <c r="B1110" s="222">
        <v>41919</v>
      </c>
      <c r="C1110" s="223">
        <v>88.85</v>
      </c>
      <c r="D1110" s="223">
        <v>185.71</v>
      </c>
      <c r="E1110" s="223">
        <v>17.2</v>
      </c>
      <c r="F1110" s="224">
        <v>2.6935000000000002</v>
      </c>
    </row>
    <row r="1111" spans="2:6">
      <c r="B1111" s="222">
        <v>41918</v>
      </c>
      <c r="C1111" s="223">
        <v>90.34</v>
      </c>
      <c r="D1111" s="223">
        <v>189.04</v>
      </c>
      <c r="E1111" s="223">
        <v>15.46</v>
      </c>
      <c r="F1111" s="224">
        <v>2.7744999999999997</v>
      </c>
    </row>
    <row r="1112" spans="2:6">
      <c r="B1112" s="222">
        <v>41915</v>
      </c>
      <c r="C1112" s="223">
        <v>89.74</v>
      </c>
      <c r="D1112" s="223">
        <v>188.67</v>
      </c>
      <c r="E1112" s="223">
        <v>14.55</v>
      </c>
      <c r="F1112" s="224">
        <v>2.7795000000000001</v>
      </c>
    </row>
    <row r="1113" spans="2:6">
      <c r="B1113" s="222">
        <v>41914</v>
      </c>
      <c r="C1113" s="223">
        <v>91.01</v>
      </c>
      <c r="D1113" s="223">
        <v>186.91</v>
      </c>
      <c r="E1113" s="223">
        <v>16.16</v>
      </c>
      <c r="F1113" s="224">
        <v>2.7845</v>
      </c>
    </row>
    <row r="1114" spans="2:6">
      <c r="B1114" s="222">
        <v>41913</v>
      </c>
      <c r="C1114" s="223">
        <v>90.73</v>
      </c>
      <c r="D1114" s="223">
        <v>187.17</v>
      </c>
      <c r="E1114" s="223">
        <v>16.71</v>
      </c>
      <c r="F1114" s="224">
        <v>2.7389999999999999</v>
      </c>
    </row>
    <row r="1115" spans="2:6">
      <c r="B1115" s="222">
        <v>41912</v>
      </c>
      <c r="C1115" s="223">
        <v>91.16</v>
      </c>
      <c r="D1115" s="223">
        <v>189.83</v>
      </c>
      <c r="E1115" s="223">
        <v>16.309999999999999</v>
      </c>
      <c r="F1115" s="224">
        <v>2.8435000000000001</v>
      </c>
    </row>
    <row r="1116" spans="2:6">
      <c r="B1116" s="222">
        <v>41911</v>
      </c>
      <c r="C1116" s="223">
        <v>94.57</v>
      </c>
      <c r="D1116" s="223">
        <v>189.64</v>
      </c>
      <c r="E1116" s="223">
        <v>15.98</v>
      </c>
      <c r="F1116" s="224">
        <v>2.8214999999999999</v>
      </c>
    </row>
    <row r="1117" spans="2:6">
      <c r="B1117" s="222">
        <v>41908</v>
      </c>
      <c r="C1117" s="223">
        <v>93.54</v>
      </c>
      <c r="D1117" s="223">
        <v>190.06</v>
      </c>
      <c r="E1117" s="223">
        <v>14.85</v>
      </c>
      <c r="F1117" s="224">
        <v>2.8715000000000002</v>
      </c>
    </row>
    <row r="1118" spans="2:6">
      <c r="B1118" s="222">
        <v>41907</v>
      </c>
      <c r="C1118" s="223">
        <v>92.53</v>
      </c>
      <c r="D1118" s="223">
        <v>189.01</v>
      </c>
      <c r="E1118" s="223">
        <v>15.64</v>
      </c>
      <c r="F1118" s="224">
        <v>2.8574999999999999</v>
      </c>
    </row>
    <row r="1119" spans="2:6">
      <c r="B1119" s="222">
        <v>41906</v>
      </c>
      <c r="C1119" s="223">
        <v>92.8</v>
      </c>
      <c r="D1119" s="223">
        <v>192.31</v>
      </c>
      <c r="E1119" s="223">
        <v>13.27</v>
      </c>
      <c r="F1119" s="224">
        <v>2.9219999999999997</v>
      </c>
    </row>
    <row r="1120" spans="2:6">
      <c r="B1120" s="222">
        <v>41905</v>
      </c>
      <c r="C1120" s="223">
        <v>91.56</v>
      </c>
      <c r="D1120" s="223">
        <v>191.62</v>
      </c>
      <c r="E1120" s="223">
        <v>14.93</v>
      </c>
      <c r="F1120" s="224">
        <v>2.8875000000000002</v>
      </c>
    </row>
    <row r="1121" spans="2:6">
      <c r="B1121" s="222">
        <v>41904</v>
      </c>
      <c r="C1121" s="223">
        <v>91.52</v>
      </c>
      <c r="D1121" s="223">
        <v>193.11</v>
      </c>
      <c r="E1121" s="223">
        <v>13.69</v>
      </c>
      <c r="F1121" s="224">
        <v>2.927</v>
      </c>
    </row>
    <row r="1122" spans="2:6">
      <c r="B1122" s="222">
        <v>41901</v>
      </c>
      <c r="C1122" s="223">
        <v>92.41</v>
      </c>
      <c r="D1122" s="223">
        <v>194</v>
      </c>
      <c r="E1122" s="223">
        <v>12.11</v>
      </c>
      <c r="F1122" s="224">
        <v>2.9295</v>
      </c>
    </row>
    <row r="1123" spans="2:6">
      <c r="B1123" s="222">
        <v>41900</v>
      </c>
      <c r="C1123" s="223">
        <v>93.07</v>
      </c>
      <c r="D1123" s="223">
        <v>193.75</v>
      </c>
      <c r="E1123" s="223">
        <v>12.03</v>
      </c>
      <c r="F1123" s="224">
        <v>2.9815</v>
      </c>
    </row>
    <row r="1124" spans="2:6">
      <c r="B1124" s="222">
        <v>41899</v>
      </c>
      <c r="C1124" s="223">
        <v>94.42</v>
      </c>
      <c r="D1124" s="223">
        <v>192.8</v>
      </c>
      <c r="E1124" s="223">
        <v>12.65</v>
      </c>
      <c r="F1124" s="224">
        <v>2.9950000000000001</v>
      </c>
    </row>
    <row r="1125" spans="2:6">
      <c r="B1125" s="222">
        <v>41898</v>
      </c>
      <c r="C1125" s="223">
        <v>94.88</v>
      </c>
      <c r="D1125" s="223">
        <v>192.96</v>
      </c>
      <c r="E1125" s="223">
        <v>12.73</v>
      </c>
      <c r="F1125" s="224">
        <v>2.9769999999999999</v>
      </c>
    </row>
    <row r="1126" spans="2:6">
      <c r="B1126" s="222">
        <v>41897</v>
      </c>
      <c r="C1126" s="223">
        <v>92.92</v>
      </c>
      <c r="D1126" s="223">
        <v>191.81</v>
      </c>
      <c r="E1126" s="223">
        <v>14.12</v>
      </c>
      <c r="F1126" s="224">
        <v>2.9669999999999996</v>
      </c>
    </row>
    <row r="1127" spans="2:6">
      <c r="B1127" s="222">
        <v>41894</v>
      </c>
      <c r="C1127" s="223">
        <v>92.27</v>
      </c>
      <c r="D1127" s="223">
        <v>191.28</v>
      </c>
      <c r="E1127" s="223">
        <v>13.31</v>
      </c>
      <c r="F1127" s="224">
        <v>2.9779999999999998</v>
      </c>
    </row>
    <row r="1128" spans="2:6">
      <c r="B1128" s="222">
        <v>41893</v>
      </c>
      <c r="C1128" s="223">
        <v>92.83</v>
      </c>
      <c r="D1128" s="223">
        <v>191.72</v>
      </c>
      <c r="E1128" s="223">
        <v>12.8</v>
      </c>
      <c r="F1128" s="224">
        <v>2.9145000000000003</v>
      </c>
    </row>
    <row r="1129" spans="2:6">
      <c r="B1129" s="222">
        <v>41892</v>
      </c>
      <c r="C1129" s="223">
        <v>91.67</v>
      </c>
      <c r="D1129" s="223">
        <v>191.54</v>
      </c>
      <c r="E1129" s="223">
        <v>12.88</v>
      </c>
      <c r="F1129" s="224">
        <v>2.9074999999999998</v>
      </c>
    </row>
    <row r="1130" spans="2:6">
      <c r="B1130" s="222">
        <v>41891</v>
      </c>
      <c r="C1130" s="223">
        <v>92.75</v>
      </c>
      <c r="D1130" s="223">
        <v>189.99</v>
      </c>
      <c r="E1130" s="223">
        <v>13.5</v>
      </c>
      <c r="F1130" s="224">
        <v>2.8689999999999998</v>
      </c>
    </row>
    <row r="1131" spans="2:6">
      <c r="B1131" s="222">
        <v>41890</v>
      </c>
      <c r="C1131" s="223">
        <v>92.66</v>
      </c>
      <c r="D1131" s="223">
        <v>190.14</v>
      </c>
      <c r="E1131" s="223">
        <v>12.66</v>
      </c>
      <c r="F1131" s="224">
        <v>2.8485</v>
      </c>
    </row>
    <row r="1132" spans="2:6">
      <c r="B1132" s="222">
        <v>41887</v>
      </c>
      <c r="C1132" s="223">
        <v>93.29</v>
      </c>
      <c r="D1132" s="223">
        <v>191.2</v>
      </c>
      <c r="E1132" s="223">
        <v>12.09</v>
      </c>
      <c r="F1132" s="224">
        <v>2.8434999999999997</v>
      </c>
    </row>
    <row r="1133" spans="2:6">
      <c r="B1133" s="222">
        <v>41886</v>
      </c>
      <c r="C1133" s="223">
        <v>94.45</v>
      </c>
      <c r="D1133" s="223">
        <v>190.68</v>
      </c>
      <c r="E1133" s="223">
        <v>12.64</v>
      </c>
      <c r="F1133" s="224">
        <v>2.83</v>
      </c>
    </row>
    <row r="1134" spans="2:6">
      <c r="B1134" s="222">
        <v>41885</v>
      </c>
      <c r="C1134" s="223">
        <v>95.54</v>
      </c>
      <c r="D1134" s="223">
        <v>191.95</v>
      </c>
      <c r="E1134" s="223">
        <v>12.36</v>
      </c>
      <c r="F1134" s="224">
        <v>2.7694999999999999</v>
      </c>
    </row>
    <row r="1135" spans="2:6">
      <c r="B1135" s="222">
        <v>41884</v>
      </c>
      <c r="C1135" s="223">
        <v>92.88</v>
      </c>
      <c r="D1135" s="223">
        <v>191.56</v>
      </c>
      <c r="E1135" s="223">
        <v>12.25</v>
      </c>
      <c r="F1135" s="224">
        <v>2.7990000000000004</v>
      </c>
    </row>
    <row r="1136" spans="2:6">
      <c r="B1136" s="222">
        <v>41883</v>
      </c>
      <c r="C1136" s="223">
        <v>95.96</v>
      </c>
      <c r="D1136" s="223">
        <v>192.3</v>
      </c>
      <c r="E1136" s="223">
        <v>11.98</v>
      </c>
      <c r="F1136" s="224">
        <v>2.7119999999999997</v>
      </c>
    </row>
    <row r="1137" spans="2:6">
      <c r="B1137" s="222">
        <v>41880</v>
      </c>
      <c r="C1137" s="223">
        <v>95.96</v>
      </c>
      <c r="D1137" s="223">
        <v>192.3</v>
      </c>
      <c r="E1137" s="223">
        <v>11.98</v>
      </c>
      <c r="F1137" s="224">
        <v>2.7119999999999997</v>
      </c>
    </row>
    <row r="1138" spans="2:6">
      <c r="B1138" s="222">
        <v>41879</v>
      </c>
      <c r="C1138" s="223">
        <v>94.55</v>
      </c>
      <c r="D1138" s="223">
        <v>192</v>
      </c>
      <c r="E1138" s="223">
        <v>12.05</v>
      </c>
      <c r="F1138" s="224">
        <v>2.7060000000000004</v>
      </c>
    </row>
    <row r="1139" spans="2:6">
      <c r="B1139" s="222">
        <v>41878</v>
      </c>
      <c r="C1139" s="223">
        <v>93.88</v>
      </c>
      <c r="D1139" s="223">
        <v>192.25</v>
      </c>
      <c r="E1139" s="223">
        <v>11.78</v>
      </c>
      <c r="F1139" s="224">
        <v>2.7305000000000001</v>
      </c>
    </row>
    <row r="1140" spans="2:6">
      <c r="B1140" s="222">
        <v>41877</v>
      </c>
      <c r="C1140" s="223">
        <v>93.86</v>
      </c>
      <c r="D1140" s="223">
        <v>192.99</v>
      </c>
      <c r="E1140" s="223">
        <v>11.63</v>
      </c>
      <c r="F1140" s="224">
        <v>2.7800000000000002</v>
      </c>
    </row>
    <row r="1141" spans="2:6">
      <c r="B1141" s="222">
        <v>41876</v>
      </c>
      <c r="C1141" s="223">
        <v>93.35</v>
      </c>
      <c r="D1141" s="223">
        <v>191.16</v>
      </c>
      <c r="E1141" s="223">
        <v>11.7</v>
      </c>
      <c r="F1141" s="224">
        <v>2.7575000000000003</v>
      </c>
    </row>
    <row r="1142" spans="2:6">
      <c r="B1142" s="222">
        <v>41873</v>
      </c>
      <c r="C1142" s="223">
        <v>93.65</v>
      </c>
      <c r="D1142" s="223">
        <v>190.41</v>
      </c>
      <c r="E1142" s="223">
        <v>11.47</v>
      </c>
      <c r="F1142" s="224">
        <v>2.7800000000000002</v>
      </c>
    </row>
    <row r="1143" spans="2:6">
      <c r="B1143" s="222">
        <v>41872</v>
      </c>
      <c r="C1143" s="223">
        <v>93.96</v>
      </c>
      <c r="D1143" s="223">
        <v>191.23</v>
      </c>
      <c r="E1143" s="223">
        <v>11.76</v>
      </c>
      <c r="F1143" s="224">
        <v>2.7984999999999998</v>
      </c>
    </row>
    <row r="1144" spans="2:6">
      <c r="B1144" s="222">
        <v>41871</v>
      </c>
      <c r="C1144" s="223">
        <v>96.07</v>
      </c>
      <c r="D1144" s="223">
        <v>190.1</v>
      </c>
      <c r="E1144" s="223">
        <v>11.78</v>
      </c>
      <c r="F1144" s="224">
        <v>2.8239999999999998</v>
      </c>
    </row>
    <row r="1145" spans="2:6">
      <c r="B1145" s="222">
        <v>41870</v>
      </c>
      <c r="C1145" s="223">
        <v>94.48</v>
      </c>
      <c r="D1145" s="223">
        <v>190.07</v>
      </c>
      <c r="E1145" s="223">
        <v>12.21</v>
      </c>
      <c r="F1145" s="224">
        <v>2.8069999999999999</v>
      </c>
    </row>
    <row r="1146" spans="2:6">
      <c r="B1146" s="222">
        <v>41869</v>
      </c>
      <c r="C1146" s="223">
        <v>96.41</v>
      </c>
      <c r="D1146" s="223">
        <v>189.36</v>
      </c>
      <c r="E1146" s="223">
        <v>12.32</v>
      </c>
      <c r="F1146" s="224">
        <v>2.7965</v>
      </c>
    </row>
    <row r="1147" spans="2:6">
      <c r="B1147" s="222">
        <v>41866</v>
      </c>
      <c r="C1147" s="223">
        <v>97.35</v>
      </c>
      <c r="D1147" s="223">
        <v>187.38</v>
      </c>
      <c r="E1147" s="223">
        <v>13.15</v>
      </c>
      <c r="F1147" s="224">
        <v>2.7370000000000001</v>
      </c>
    </row>
    <row r="1148" spans="2:6">
      <c r="B1148" s="222">
        <v>41865</v>
      </c>
      <c r="C1148" s="223">
        <v>95.58</v>
      </c>
      <c r="D1148" s="223">
        <v>187.88</v>
      </c>
      <c r="E1148" s="223">
        <v>12.42</v>
      </c>
      <c r="F1148" s="224">
        <v>2.7970000000000002</v>
      </c>
    </row>
    <row r="1149" spans="2:6">
      <c r="B1149" s="222">
        <v>41864</v>
      </c>
      <c r="C1149" s="223">
        <v>97.59</v>
      </c>
      <c r="D1149" s="223">
        <v>187.95</v>
      </c>
      <c r="E1149" s="223">
        <v>12.9</v>
      </c>
      <c r="F1149" s="224">
        <v>2.831</v>
      </c>
    </row>
    <row r="1150" spans="2:6">
      <c r="B1150" s="222">
        <v>41863</v>
      </c>
      <c r="C1150" s="223">
        <v>97.37</v>
      </c>
      <c r="D1150" s="223">
        <v>187.34</v>
      </c>
      <c r="E1150" s="223">
        <v>14.13</v>
      </c>
      <c r="F1150" s="224">
        <v>2.8635000000000002</v>
      </c>
    </row>
    <row r="1151" spans="2:6">
      <c r="B1151" s="222">
        <v>41862</v>
      </c>
      <c r="C1151" s="223">
        <v>98.08</v>
      </c>
      <c r="D1151" s="223">
        <v>187.47</v>
      </c>
      <c r="E1151" s="223">
        <v>14.23</v>
      </c>
      <c r="F1151" s="224">
        <v>2.8359999999999999</v>
      </c>
    </row>
    <row r="1152" spans="2:6">
      <c r="B1152" s="222">
        <v>41859</v>
      </c>
      <c r="C1152" s="223">
        <v>97.65</v>
      </c>
      <c r="D1152" s="223">
        <v>186.63</v>
      </c>
      <c r="E1152" s="223">
        <v>15.77</v>
      </c>
      <c r="F1152" s="224">
        <v>2.8259999999999996</v>
      </c>
    </row>
    <row r="1153" spans="2:6">
      <c r="B1153" s="222">
        <v>41858</v>
      </c>
      <c r="C1153" s="223">
        <v>97.34</v>
      </c>
      <c r="D1153" s="223">
        <v>184.3</v>
      </c>
      <c r="E1153" s="223">
        <v>16.66</v>
      </c>
      <c r="F1153" s="224">
        <v>2.8180000000000001</v>
      </c>
    </row>
    <row r="1154" spans="2:6">
      <c r="B1154" s="222">
        <v>41857</v>
      </c>
      <c r="C1154" s="223">
        <v>96.92</v>
      </c>
      <c r="D1154" s="223">
        <v>185.97</v>
      </c>
      <c r="E1154" s="223">
        <v>16.37</v>
      </c>
      <c r="F1154" s="224">
        <v>2.8715000000000002</v>
      </c>
    </row>
    <row r="1155" spans="2:6">
      <c r="B1155" s="222">
        <v>41856</v>
      </c>
      <c r="C1155" s="223">
        <v>97.38</v>
      </c>
      <c r="D1155" s="223">
        <v>187.1</v>
      </c>
      <c r="E1155" s="223">
        <v>16.87</v>
      </c>
      <c r="F1155" s="224">
        <v>2.8845000000000001</v>
      </c>
    </row>
    <row r="1156" spans="2:6">
      <c r="B1156" s="222">
        <v>41855</v>
      </c>
      <c r="C1156" s="223">
        <v>98.29</v>
      </c>
      <c r="D1156" s="223">
        <v>189.64</v>
      </c>
      <c r="E1156" s="223">
        <v>15.12</v>
      </c>
      <c r="F1156" s="224">
        <v>2.8860000000000001</v>
      </c>
    </row>
    <row r="1157" spans="2:6">
      <c r="B1157" s="222">
        <v>41852</v>
      </c>
      <c r="C1157" s="223">
        <v>97.88</v>
      </c>
      <c r="D1157" s="223">
        <v>189.15</v>
      </c>
      <c r="E1157" s="223">
        <v>17.03</v>
      </c>
      <c r="F1157" s="224">
        <v>2.887</v>
      </c>
    </row>
    <row r="1158" spans="2:6">
      <c r="B1158" s="222">
        <v>41851</v>
      </c>
      <c r="C1158" s="223">
        <v>98.17</v>
      </c>
      <c r="D1158" s="223">
        <v>191.67</v>
      </c>
      <c r="E1158" s="223">
        <v>16.95</v>
      </c>
      <c r="F1158" s="224">
        <v>2.9380000000000002</v>
      </c>
    </row>
    <row r="1159" spans="2:6">
      <c r="B1159" s="222">
        <v>41850</v>
      </c>
      <c r="C1159" s="223">
        <v>100.27</v>
      </c>
      <c r="D1159" s="223">
        <v>194</v>
      </c>
      <c r="E1159" s="223">
        <v>13.33</v>
      </c>
      <c r="F1159" s="224">
        <v>2.9355000000000002</v>
      </c>
    </row>
    <row r="1160" spans="2:6">
      <c r="B1160" s="222">
        <v>41849</v>
      </c>
      <c r="C1160" s="223">
        <v>100.97</v>
      </c>
      <c r="D1160" s="223">
        <v>194.57</v>
      </c>
      <c r="E1160" s="223">
        <v>13.28</v>
      </c>
      <c r="F1160" s="224">
        <v>2.843</v>
      </c>
    </row>
    <row r="1161" spans="2:6">
      <c r="B1161" s="222">
        <v>41848</v>
      </c>
      <c r="C1161" s="223">
        <v>101.67</v>
      </c>
      <c r="D1161" s="223">
        <v>195.78</v>
      </c>
      <c r="E1161" s="223">
        <v>12.56</v>
      </c>
      <c r="F1161" s="224">
        <v>2.8704999999999998</v>
      </c>
    </row>
    <row r="1162" spans="2:6">
      <c r="B1162" s="222">
        <v>41845</v>
      </c>
      <c r="C1162" s="223">
        <v>102.09</v>
      </c>
      <c r="D1162" s="223">
        <v>194.4</v>
      </c>
      <c r="E1162" s="223">
        <v>12.69</v>
      </c>
      <c r="F1162" s="224">
        <v>2.8525</v>
      </c>
    </row>
    <row r="1163" spans="2:6">
      <c r="B1163" s="222">
        <v>41844</v>
      </c>
      <c r="C1163" s="223">
        <v>102.07</v>
      </c>
      <c r="D1163" s="223">
        <v>195.24</v>
      </c>
      <c r="E1163" s="223">
        <v>11.84</v>
      </c>
      <c r="F1163" s="224">
        <v>2.8994999999999997</v>
      </c>
    </row>
    <row r="1164" spans="2:6">
      <c r="B1164" s="222">
        <v>41843</v>
      </c>
      <c r="C1164" s="223">
        <v>103.12</v>
      </c>
      <c r="D1164" s="223">
        <v>193.63</v>
      </c>
      <c r="E1164" s="223">
        <v>11.52</v>
      </c>
      <c r="F1164" s="224">
        <v>2.8650000000000002</v>
      </c>
    </row>
    <row r="1165" spans="2:6">
      <c r="B1165" s="222">
        <v>41842</v>
      </c>
      <c r="C1165" s="223">
        <v>104.42</v>
      </c>
      <c r="D1165" s="223">
        <v>194.09</v>
      </c>
      <c r="E1165" s="223">
        <v>12.24</v>
      </c>
      <c r="F1165" s="224">
        <v>2.8555000000000001</v>
      </c>
    </row>
    <row r="1166" spans="2:6">
      <c r="B1166" s="222">
        <v>41841</v>
      </c>
      <c r="C1166" s="223">
        <v>104.59</v>
      </c>
      <c r="D1166" s="223">
        <v>190.85</v>
      </c>
      <c r="E1166" s="223">
        <v>12.81</v>
      </c>
      <c r="F1166" s="224">
        <v>2.8624999999999998</v>
      </c>
    </row>
    <row r="1167" spans="2:6">
      <c r="B1167" s="222">
        <v>41838</v>
      </c>
      <c r="C1167" s="223">
        <v>103.13</v>
      </c>
      <c r="D1167" s="223">
        <v>192.5</v>
      </c>
      <c r="E1167" s="223">
        <v>12.06</v>
      </c>
      <c r="F1167" s="224">
        <v>2.8855000000000004</v>
      </c>
    </row>
    <row r="1168" spans="2:6">
      <c r="B1168" s="222">
        <v>41837</v>
      </c>
      <c r="C1168" s="223">
        <v>103.19</v>
      </c>
      <c r="D1168" s="223">
        <v>192.49</v>
      </c>
      <c r="E1168" s="223">
        <v>14.54</v>
      </c>
      <c r="F1168" s="224">
        <v>2.8570000000000002</v>
      </c>
    </row>
    <row r="1169" spans="2:6">
      <c r="B1169" s="222">
        <v>41836</v>
      </c>
      <c r="C1169" s="223">
        <v>101.2</v>
      </c>
      <c r="D1169" s="223">
        <v>192.36</v>
      </c>
      <c r="E1169" s="223">
        <v>11</v>
      </c>
      <c r="F1169" s="224">
        <v>2.9325000000000001</v>
      </c>
    </row>
    <row r="1170" spans="2:6">
      <c r="B1170" s="222">
        <v>41835</v>
      </c>
      <c r="C1170" s="223">
        <v>99.96</v>
      </c>
      <c r="D1170" s="223">
        <v>188.49</v>
      </c>
      <c r="E1170" s="223">
        <v>11.96</v>
      </c>
      <c r="F1170" s="224">
        <v>2.9580000000000002</v>
      </c>
    </row>
    <row r="1171" spans="2:6">
      <c r="B1171" s="222">
        <v>41834</v>
      </c>
      <c r="C1171" s="223">
        <v>100.91</v>
      </c>
      <c r="D1171" s="223">
        <v>189.86</v>
      </c>
      <c r="E1171" s="223">
        <v>11.82</v>
      </c>
      <c r="F1171" s="224">
        <v>2.96</v>
      </c>
    </row>
    <row r="1172" spans="2:6">
      <c r="B1172" s="222">
        <v>41831</v>
      </c>
      <c r="C1172" s="223">
        <v>100.83</v>
      </c>
      <c r="D1172" s="223">
        <v>188</v>
      </c>
      <c r="E1172" s="223">
        <v>12.08</v>
      </c>
      <c r="F1172" s="224">
        <v>2.927</v>
      </c>
    </row>
    <row r="1173" spans="2:6">
      <c r="B1173" s="222">
        <v>41830</v>
      </c>
      <c r="C1173" s="223">
        <v>102.93</v>
      </c>
      <c r="D1173" s="223">
        <v>187.7</v>
      </c>
      <c r="E1173" s="223">
        <v>12.59</v>
      </c>
      <c r="F1173" s="224">
        <v>2.9535</v>
      </c>
    </row>
    <row r="1174" spans="2:6">
      <c r="B1174" s="222">
        <v>41829</v>
      </c>
      <c r="C1174" s="223">
        <v>102.29</v>
      </c>
      <c r="D1174" s="223">
        <v>188.42</v>
      </c>
      <c r="E1174" s="223">
        <v>11.65</v>
      </c>
      <c r="F1174" s="224">
        <v>2.9625000000000004</v>
      </c>
    </row>
    <row r="1175" spans="2:6">
      <c r="B1175" s="222">
        <v>41828</v>
      </c>
      <c r="C1175" s="223">
        <v>103.4</v>
      </c>
      <c r="D1175" s="223">
        <v>187.22</v>
      </c>
      <c r="E1175" s="223">
        <v>11.98</v>
      </c>
      <c r="F1175" s="224">
        <v>2.9649999999999999</v>
      </c>
    </row>
    <row r="1176" spans="2:6">
      <c r="B1176" s="222">
        <v>41827</v>
      </c>
      <c r="C1176" s="223">
        <v>103.53</v>
      </c>
      <c r="D1176" s="223">
        <v>188.04</v>
      </c>
      <c r="E1176" s="223">
        <v>11.33</v>
      </c>
      <c r="F1176" s="224">
        <v>3.0244999999999997</v>
      </c>
    </row>
    <row r="1177" spans="2:6">
      <c r="B1177" s="222">
        <v>41824</v>
      </c>
      <c r="C1177" s="223">
        <v>104.06</v>
      </c>
      <c r="D1177" s="223">
        <v>188.53</v>
      </c>
      <c r="E1177" s="223">
        <v>10.32</v>
      </c>
      <c r="F1177" s="224">
        <v>3.0545</v>
      </c>
    </row>
    <row r="1178" spans="2:6">
      <c r="B1178" s="222">
        <v>41823</v>
      </c>
      <c r="C1178" s="223">
        <v>104.06</v>
      </c>
      <c r="D1178" s="223">
        <v>188.53</v>
      </c>
      <c r="E1178" s="223">
        <v>10.32</v>
      </c>
      <c r="F1178" s="224">
        <v>3.0545</v>
      </c>
    </row>
    <row r="1179" spans="2:6">
      <c r="B1179" s="222">
        <v>41822</v>
      </c>
      <c r="C1179" s="223">
        <v>104.48</v>
      </c>
      <c r="D1179" s="223">
        <v>188.39</v>
      </c>
      <c r="E1179" s="223">
        <v>10.82</v>
      </c>
      <c r="F1179" s="224">
        <v>3.0439999999999996</v>
      </c>
    </row>
    <row r="1180" spans="2:6">
      <c r="B1180" s="222">
        <v>41821</v>
      </c>
      <c r="C1180" s="223">
        <v>105.34</v>
      </c>
      <c r="D1180" s="223">
        <v>186.35</v>
      </c>
      <c r="E1180" s="223">
        <v>11.15</v>
      </c>
      <c r="F1180" s="224">
        <v>2.9824999999999999</v>
      </c>
    </row>
    <row r="1181" spans="2:6">
      <c r="B1181" s="222">
        <v>41820</v>
      </c>
      <c r="C1181" s="223">
        <v>105.37</v>
      </c>
      <c r="D1181" s="223">
        <v>181.27</v>
      </c>
      <c r="E1181" s="223">
        <v>11.57</v>
      </c>
      <c r="F1181" s="224">
        <v>2.9455</v>
      </c>
    </row>
    <row r="1182" spans="2:6">
      <c r="B1182" s="222">
        <v>41817</v>
      </c>
      <c r="C1182" s="223">
        <v>105.74</v>
      </c>
      <c r="D1182" s="223">
        <v>181.71</v>
      </c>
      <c r="E1182" s="223">
        <v>11.26</v>
      </c>
      <c r="F1182" s="224">
        <v>2.9510000000000001</v>
      </c>
    </row>
    <row r="1183" spans="2:6">
      <c r="B1183" s="222">
        <v>41816</v>
      </c>
      <c r="C1183" s="223">
        <v>105.84</v>
      </c>
      <c r="D1183" s="223">
        <v>180.37</v>
      </c>
      <c r="E1183" s="223">
        <v>11.63</v>
      </c>
      <c r="F1183" s="224">
        <v>2.9424999999999999</v>
      </c>
    </row>
    <row r="1184" spans="2:6">
      <c r="B1184" s="222">
        <v>41815</v>
      </c>
      <c r="C1184" s="223">
        <v>106.5</v>
      </c>
      <c r="D1184" s="223">
        <v>180.72</v>
      </c>
      <c r="E1184" s="223">
        <v>11.59</v>
      </c>
      <c r="F1184" s="224">
        <v>2.9710000000000001</v>
      </c>
    </row>
    <row r="1185" spans="2:6">
      <c r="B1185" s="222">
        <v>41814</v>
      </c>
      <c r="C1185" s="223">
        <v>106.03</v>
      </c>
      <c r="D1185" s="223">
        <v>180.88</v>
      </c>
      <c r="E1185" s="223">
        <v>12.13</v>
      </c>
      <c r="F1185" s="224">
        <v>2.9894999999999996</v>
      </c>
    </row>
    <row r="1186" spans="2:6">
      <c r="B1186" s="222">
        <v>41813</v>
      </c>
      <c r="C1186" s="223">
        <v>106.17</v>
      </c>
      <c r="D1186" s="223">
        <v>182.14</v>
      </c>
      <c r="E1186" s="223">
        <v>10.98</v>
      </c>
      <c r="F1186" s="224">
        <v>3.0409999999999999</v>
      </c>
    </row>
    <row r="1187" spans="2:6">
      <c r="B1187" s="222">
        <v>41810</v>
      </c>
      <c r="C1187" s="223">
        <v>107.26</v>
      </c>
      <c r="D1187" s="223">
        <v>181.55</v>
      </c>
      <c r="E1187" s="223">
        <v>10.85</v>
      </c>
      <c r="F1187" s="224">
        <v>3.0205000000000002</v>
      </c>
    </row>
    <row r="1188" spans="2:6">
      <c r="B1188" s="222">
        <v>41809</v>
      </c>
      <c r="C1188" s="223">
        <v>106.43</v>
      </c>
      <c r="D1188" s="223">
        <v>182.82</v>
      </c>
      <c r="E1188" s="223">
        <v>10.62</v>
      </c>
      <c r="F1188" s="224">
        <v>3.044</v>
      </c>
    </row>
    <row r="1189" spans="2:6">
      <c r="B1189" s="222">
        <v>41808</v>
      </c>
      <c r="C1189" s="223">
        <v>105.97</v>
      </c>
      <c r="D1189" s="223">
        <v>183.6</v>
      </c>
      <c r="E1189" s="223">
        <v>10.61</v>
      </c>
      <c r="F1189" s="224">
        <v>2.9935</v>
      </c>
    </row>
    <row r="1190" spans="2:6">
      <c r="B1190" s="222">
        <v>41807</v>
      </c>
      <c r="C1190" s="223">
        <v>106.36</v>
      </c>
      <c r="D1190" s="223">
        <v>182.26</v>
      </c>
      <c r="E1190" s="223">
        <v>12.06</v>
      </c>
      <c r="F1190" s="224">
        <v>3.048</v>
      </c>
    </row>
    <row r="1191" spans="2:6">
      <c r="B1191" s="222">
        <v>41806</v>
      </c>
      <c r="C1191" s="223">
        <v>106.9</v>
      </c>
      <c r="D1191" s="223">
        <v>182.35</v>
      </c>
      <c r="E1191" s="223">
        <v>12.65</v>
      </c>
      <c r="F1191" s="224">
        <v>2.9969999999999999</v>
      </c>
    </row>
    <row r="1192" spans="2:6">
      <c r="B1192" s="222">
        <v>41803</v>
      </c>
      <c r="C1192" s="223">
        <v>106.91</v>
      </c>
      <c r="D1192" s="223">
        <v>182.56</v>
      </c>
      <c r="E1192" s="223">
        <v>12.18</v>
      </c>
      <c r="F1192" s="224">
        <v>3.0090000000000003</v>
      </c>
    </row>
    <row r="1193" spans="2:6">
      <c r="B1193" s="222">
        <v>41802</v>
      </c>
      <c r="C1193" s="223">
        <v>106.53</v>
      </c>
      <c r="D1193" s="223">
        <v>181.22</v>
      </c>
      <c r="E1193" s="223">
        <v>12.56</v>
      </c>
      <c r="F1193" s="224">
        <v>3.0034999999999998</v>
      </c>
    </row>
    <row r="1194" spans="2:6">
      <c r="B1194" s="222">
        <v>41801</v>
      </c>
      <c r="C1194" s="223">
        <v>104.4</v>
      </c>
      <c r="D1194" s="223">
        <v>182.25</v>
      </c>
      <c r="E1194" s="223">
        <v>11.6</v>
      </c>
      <c r="F1194" s="224">
        <v>3.0529999999999999</v>
      </c>
    </row>
    <row r="1195" spans="2:6">
      <c r="B1195" s="222">
        <v>41800</v>
      </c>
      <c r="C1195" s="223">
        <v>104.35</v>
      </c>
      <c r="D1195" s="223">
        <v>184.29</v>
      </c>
      <c r="E1195" s="223">
        <v>10.99</v>
      </c>
      <c r="F1195" s="224">
        <v>3.0620000000000003</v>
      </c>
    </row>
    <row r="1196" spans="2:6">
      <c r="B1196" s="222">
        <v>41799</v>
      </c>
      <c r="C1196" s="223">
        <v>104.41</v>
      </c>
      <c r="D1196" s="223">
        <v>186.22</v>
      </c>
      <c r="E1196" s="223">
        <v>11.15</v>
      </c>
      <c r="F1196" s="224">
        <v>3.0220000000000002</v>
      </c>
    </row>
    <row r="1197" spans="2:6">
      <c r="B1197" s="222">
        <v>41796</v>
      </c>
      <c r="C1197" s="223">
        <v>102.66</v>
      </c>
      <c r="D1197" s="223">
        <v>186.37</v>
      </c>
      <c r="E1197" s="223">
        <v>10.73</v>
      </c>
      <c r="F1197" s="224">
        <v>3.0105</v>
      </c>
    </row>
    <row r="1198" spans="2:6">
      <c r="B1198" s="222">
        <v>41795</v>
      </c>
      <c r="C1198" s="223">
        <v>102.48</v>
      </c>
      <c r="D1198" s="223">
        <v>185.98</v>
      </c>
      <c r="E1198" s="223">
        <v>11.68</v>
      </c>
      <c r="F1198" s="224">
        <v>3.01</v>
      </c>
    </row>
    <row r="1199" spans="2:6">
      <c r="B1199" s="222">
        <v>41794</v>
      </c>
      <c r="C1199" s="223">
        <v>102.64</v>
      </c>
      <c r="D1199" s="223">
        <v>184.51</v>
      </c>
      <c r="E1199" s="223">
        <v>12.08</v>
      </c>
      <c r="F1199" s="224">
        <v>3.0214999999999996</v>
      </c>
    </row>
    <row r="1200" spans="2:6">
      <c r="B1200" s="222">
        <v>41793</v>
      </c>
      <c r="C1200" s="223">
        <v>102.66</v>
      </c>
      <c r="D1200" s="223">
        <v>184.37</v>
      </c>
      <c r="E1200" s="223">
        <v>11.87</v>
      </c>
      <c r="F1200" s="224">
        <v>3.0190000000000001</v>
      </c>
    </row>
    <row r="1201" spans="2:6">
      <c r="B1201" s="222">
        <v>41792</v>
      </c>
      <c r="C1201" s="223">
        <v>102.47</v>
      </c>
      <c r="D1201" s="223">
        <v>185.69</v>
      </c>
      <c r="E1201" s="223">
        <v>11.58</v>
      </c>
      <c r="F1201" s="224">
        <v>2.9489999999999998</v>
      </c>
    </row>
    <row r="1202" spans="2:6">
      <c r="B1202" s="222">
        <v>41789</v>
      </c>
      <c r="C1202" s="223">
        <v>102.71</v>
      </c>
      <c r="D1202" s="223">
        <v>184.36</v>
      </c>
      <c r="E1202" s="223">
        <v>11.4</v>
      </c>
      <c r="F1202" s="224">
        <v>2.9024999999999999</v>
      </c>
    </row>
    <row r="1203" spans="2:6">
      <c r="B1203" s="222">
        <v>41788</v>
      </c>
      <c r="C1203" s="223">
        <v>103.58</v>
      </c>
      <c r="D1203" s="223">
        <v>183.76</v>
      </c>
      <c r="E1203" s="223">
        <v>11.57</v>
      </c>
      <c r="F1203" s="224">
        <v>2.8944999999999999</v>
      </c>
    </row>
    <row r="1204" spans="2:6">
      <c r="B1204" s="222">
        <v>41787</v>
      </c>
      <c r="C1204" s="223">
        <v>102.72</v>
      </c>
      <c r="D1204" s="223">
        <v>183.08</v>
      </c>
      <c r="E1204" s="223">
        <v>11.68</v>
      </c>
      <c r="F1204" s="224">
        <v>2.8694999999999999</v>
      </c>
    </row>
    <row r="1205" spans="2:6">
      <c r="B1205" s="222">
        <v>41786</v>
      </c>
      <c r="C1205" s="223">
        <v>104.11</v>
      </c>
      <c r="D1205" s="223">
        <v>184.78</v>
      </c>
      <c r="E1205" s="223">
        <v>11.51</v>
      </c>
      <c r="F1205" s="224">
        <v>2.9379999999999997</v>
      </c>
    </row>
    <row r="1206" spans="2:6">
      <c r="B1206" s="222">
        <v>41785</v>
      </c>
      <c r="C1206" s="223">
        <v>104.35</v>
      </c>
      <c r="D1206" s="223">
        <v>185.94</v>
      </c>
      <c r="E1206" s="223">
        <v>11.36</v>
      </c>
      <c r="F1206" s="224">
        <v>2.9634999999999998</v>
      </c>
    </row>
    <row r="1207" spans="2:6">
      <c r="B1207" s="222">
        <v>41782</v>
      </c>
      <c r="C1207" s="223">
        <v>104.35</v>
      </c>
      <c r="D1207" s="223">
        <v>185.94</v>
      </c>
      <c r="E1207" s="223">
        <v>11.36</v>
      </c>
      <c r="F1207" s="224">
        <v>2.9634999999999998</v>
      </c>
    </row>
    <row r="1208" spans="2:6">
      <c r="B1208" s="222">
        <v>41781</v>
      </c>
      <c r="C1208" s="223">
        <v>103.74</v>
      </c>
      <c r="D1208" s="223">
        <v>185.68</v>
      </c>
      <c r="E1208" s="223">
        <v>12.03</v>
      </c>
      <c r="F1208" s="224">
        <v>2.9889999999999999</v>
      </c>
    </row>
    <row r="1209" spans="2:6">
      <c r="B1209" s="222">
        <v>41780</v>
      </c>
      <c r="C1209" s="223">
        <v>104.07</v>
      </c>
      <c r="D1209" s="223">
        <v>186.39</v>
      </c>
      <c r="E1209" s="223">
        <v>11.91</v>
      </c>
      <c r="F1209" s="224">
        <v>2.9729999999999999</v>
      </c>
    </row>
    <row r="1210" spans="2:6">
      <c r="B1210" s="222">
        <v>41779</v>
      </c>
      <c r="C1210" s="223">
        <v>102.44</v>
      </c>
      <c r="D1210" s="223">
        <v>184.89</v>
      </c>
      <c r="E1210" s="223">
        <v>12.96</v>
      </c>
      <c r="F1210" s="224">
        <v>2.948</v>
      </c>
    </row>
    <row r="1211" spans="2:6">
      <c r="B1211" s="222">
        <v>41778</v>
      </c>
      <c r="C1211" s="223">
        <v>102.61</v>
      </c>
      <c r="D1211" s="223">
        <v>187</v>
      </c>
      <c r="E1211" s="223">
        <v>12.42</v>
      </c>
      <c r="F1211" s="224">
        <v>2.9660000000000002</v>
      </c>
    </row>
    <row r="1212" spans="2:6">
      <c r="B1212" s="222">
        <v>41775</v>
      </c>
      <c r="C1212" s="223">
        <v>102.02</v>
      </c>
      <c r="D1212" s="223">
        <v>187.06</v>
      </c>
      <c r="E1212" s="223">
        <v>12.44</v>
      </c>
      <c r="F1212" s="224">
        <v>2.9350000000000001</v>
      </c>
    </row>
    <row r="1213" spans="2:6">
      <c r="B1213" s="222">
        <v>41774</v>
      </c>
      <c r="C1213" s="223">
        <v>101.5</v>
      </c>
      <c r="D1213" s="223">
        <v>186.46</v>
      </c>
      <c r="E1213" s="223">
        <v>13.17</v>
      </c>
      <c r="F1213" s="224">
        <v>2.9075000000000002</v>
      </c>
    </row>
    <row r="1214" spans="2:6">
      <c r="B1214" s="222">
        <v>41773</v>
      </c>
      <c r="C1214" s="223">
        <v>102.37</v>
      </c>
      <c r="D1214" s="223">
        <v>188.72</v>
      </c>
      <c r="E1214" s="223">
        <v>12.17</v>
      </c>
      <c r="F1214" s="224">
        <v>2.9604999999999997</v>
      </c>
    </row>
    <row r="1215" spans="2:6">
      <c r="B1215" s="222">
        <v>41772</v>
      </c>
      <c r="C1215" s="223">
        <v>101.7</v>
      </c>
      <c r="D1215" s="223">
        <v>192.19</v>
      </c>
      <c r="E1215" s="223">
        <v>12.13</v>
      </c>
      <c r="F1215" s="224">
        <v>3.0285000000000002</v>
      </c>
    </row>
    <row r="1216" spans="2:6">
      <c r="B1216" s="222">
        <v>41771</v>
      </c>
      <c r="C1216" s="223">
        <v>100.59</v>
      </c>
      <c r="D1216" s="223">
        <v>192.57</v>
      </c>
      <c r="E1216" s="223">
        <v>12.23</v>
      </c>
      <c r="F1216" s="224">
        <v>3.08</v>
      </c>
    </row>
    <row r="1217" spans="2:6">
      <c r="B1217" s="222">
        <v>41768</v>
      </c>
      <c r="C1217" s="223">
        <v>99.99</v>
      </c>
      <c r="D1217" s="223">
        <v>190.08</v>
      </c>
      <c r="E1217" s="223">
        <v>12.92</v>
      </c>
      <c r="F1217" s="224">
        <v>3.044</v>
      </c>
    </row>
    <row r="1218" spans="2:6">
      <c r="B1218" s="222">
        <v>41767</v>
      </c>
      <c r="C1218" s="223">
        <v>100.26</v>
      </c>
      <c r="D1218" s="223">
        <v>188.91</v>
      </c>
      <c r="E1218" s="223">
        <v>13.43</v>
      </c>
      <c r="F1218" s="224">
        <v>3.0259999999999998</v>
      </c>
    </row>
    <row r="1219" spans="2:6">
      <c r="B1219" s="222">
        <v>41766</v>
      </c>
      <c r="C1219" s="223">
        <v>100.77</v>
      </c>
      <c r="D1219" s="223">
        <v>189.3</v>
      </c>
      <c r="E1219" s="223">
        <v>13.4</v>
      </c>
      <c r="F1219" s="224">
        <v>2.996</v>
      </c>
    </row>
    <row r="1220" spans="2:6">
      <c r="B1220" s="222">
        <v>41765</v>
      </c>
      <c r="C1220" s="223">
        <v>99.5</v>
      </c>
      <c r="D1220" s="223">
        <v>190.03</v>
      </c>
      <c r="E1220" s="223">
        <v>13.8</v>
      </c>
      <c r="F1220" s="224">
        <v>2.988</v>
      </c>
    </row>
    <row r="1221" spans="2:6">
      <c r="B1221" s="222">
        <v>41764</v>
      </c>
      <c r="C1221" s="223">
        <v>99.48</v>
      </c>
      <c r="D1221" s="223">
        <v>191.26</v>
      </c>
      <c r="E1221" s="223">
        <v>13.29</v>
      </c>
      <c r="F1221" s="224">
        <v>3.008</v>
      </c>
    </row>
    <row r="1222" spans="2:6">
      <c r="B1222" s="222">
        <v>41761</v>
      </c>
      <c r="C1222" s="223">
        <v>99.76</v>
      </c>
      <c r="D1222" s="223">
        <v>191.44</v>
      </c>
      <c r="E1222" s="223">
        <v>12.91</v>
      </c>
      <c r="F1222" s="224">
        <v>2.976</v>
      </c>
    </row>
    <row r="1223" spans="2:6">
      <c r="B1223" s="222">
        <v>41760</v>
      </c>
      <c r="C1223" s="223">
        <v>99.42</v>
      </c>
      <c r="D1223" s="223">
        <v>193.53</v>
      </c>
      <c r="E1223" s="223">
        <v>13.25</v>
      </c>
      <c r="F1223" s="224">
        <v>3.0140000000000002</v>
      </c>
    </row>
    <row r="1224" spans="2:6">
      <c r="B1224" s="222">
        <v>41759</v>
      </c>
      <c r="C1224" s="223">
        <v>99.74</v>
      </c>
      <c r="D1224" s="223">
        <v>196.47</v>
      </c>
      <c r="E1224" s="223">
        <v>13.41</v>
      </c>
      <c r="F1224" s="224">
        <v>3.0535000000000001</v>
      </c>
    </row>
    <row r="1225" spans="2:6">
      <c r="B1225" s="222">
        <v>41758</v>
      </c>
      <c r="C1225" s="223">
        <v>101.28</v>
      </c>
      <c r="D1225" s="223">
        <v>195.11</v>
      </c>
      <c r="E1225" s="223">
        <v>13.71</v>
      </c>
      <c r="F1225" s="224">
        <v>3.09</v>
      </c>
    </row>
    <row r="1226" spans="2:6">
      <c r="B1226" s="222">
        <v>41757</v>
      </c>
      <c r="C1226" s="223">
        <v>100.84</v>
      </c>
      <c r="D1226" s="223">
        <v>193.14</v>
      </c>
      <c r="E1226" s="223">
        <v>13.97</v>
      </c>
      <c r="F1226" s="224">
        <v>3.0934999999999997</v>
      </c>
    </row>
    <row r="1227" spans="2:6">
      <c r="B1227" s="222">
        <v>41754</v>
      </c>
      <c r="C1227" s="223">
        <v>100.6</v>
      </c>
      <c r="D1227" s="223">
        <v>189.63</v>
      </c>
      <c r="E1227" s="223">
        <v>14.06</v>
      </c>
      <c r="F1227" s="224">
        <v>3.0529999999999999</v>
      </c>
    </row>
    <row r="1228" spans="2:6">
      <c r="B1228" s="222">
        <v>41753</v>
      </c>
      <c r="C1228" s="223">
        <v>101.94</v>
      </c>
      <c r="D1228" s="223">
        <v>190.22</v>
      </c>
      <c r="E1228" s="223">
        <v>13.32</v>
      </c>
      <c r="F1228" s="224">
        <v>3.0670000000000002</v>
      </c>
    </row>
    <row r="1229" spans="2:6">
      <c r="B1229" s="222">
        <v>41752</v>
      </c>
      <c r="C1229" s="223">
        <v>101.44</v>
      </c>
      <c r="D1229" s="223">
        <v>191.73</v>
      </c>
      <c r="E1229" s="223">
        <v>13.27</v>
      </c>
      <c r="F1229" s="224">
        <v>3.0895000000000001</v>
      </c>
    </row>
    <row r="1230" spans="2:6">
      <c r="B1230" s="222">
        <v>41751</v>
      </c>
      <c r="C1230" s="223">
        <v>102.13</v>
      </c>
      <c r="D1230" s="223">
        <v>192.15</v>
      </c>
      <c r="E1230" s="223">
        <v>13.19</v>
      </c>
      <c r="F1230" s="224">
        <v>3.1029999999999998</v>
      </c>
    </row>
    <row r="1231" spans="2:6">
      <c r="B1231" s="222">
        <v>41750</v>
      </c>
      <c r="C1231" s="223">
        <v>104.37</v>
      </c>
      <c r="D1231" s="223">
        <v>192.27</v>
      </c>
      <c r="E1231" s="223">
        <v>13.25</v>
      </c>
      <c r="F1231" s="224">
        <v>3.1195000000000004</v>
      </c>
    </row>
    <row r="1232" spans="2:6">
      <c r="B1232" s="222">
        <v>41747</v>
      </c>
      <c r="C1232" s="223">
        <v>104.3</v>
      </c>
      <c r="D1232" s="223">
        <v>190.01</v>
      </c>
      <c r="E1232" s="223">
        <v>13.36</v>
      </c>
      <c r="F1232" s="224">
        <v>3.1225000000000001</v>
      </c>
    </row>
    <row r="1233" spans="2:6">
      <c r="B1233" s="222">
        <v>41746</v>
      </c>
      <c r="C1233" s="223">
        <v>104.3</v>
      </c>
      <c r="D1233" s="223">
        <v>190.01</v>
      </c>
      <c r="E1233" s="223">
        <v>13.36</v>
      </c>
      <c r="F1233" s="224">
        <v>3.1225000000000001</v>
      </c>
    </row>
    <row r="1234" spans="2:6">
      <c r="B1234" s="222">
        <v>41745</v>
      </c>
      <c r="C1234" s="223">
        <v>103.76</v>
      </c>
      <c r="D1234" s="223">
        <v>196.4</v>
      </c>
      <c r="E1234" s="223">
        <v>14.18</v>
      </c>
      <c r="F1234" s="224">
        <v>3.0369999999999999</v>
      </c>
    </row>
    <row r="1235" spans="2:6">
      <c r="B1235" s="222">
        <v>41744</v>
      </c>
      <c r="C1235" s="223">
        <v>103.75</v>
      </c>
      <c r="D1235" s="223">
        <v>197.02</v>
      </c>
      <c r="E1235" s="223">
        <v>15.61</v>
      </c>
      <c r="F1235" s="224">
        <v>3.0449999999999999</v>
      </c>
    </row>
    <row r="1236" spans="2:6">
      <c r="B1236" s="222">
        <v>41743</v>
      </c>
      <c r="C1236" s="223">
        <v>104.05</v>
      </c>
      <c r="D1236" s="223">
        <v>197.77</v>
      </c>
      <c r="E1236" s="223">
        <v>16.11</v>
      </c>
      <c r="F1236" s="224">
        <v>3.0680000000000001</v>
      </c>
    </row>
    <row r="1237" spans="2:6">
      <c r="B1237" s="222">
        <v>41740</v>
      </c>
      <c r="C1237" s="223">
        <v>103.74</v>
      </c>
      <c r="D1237" s="223">
        <v>195.19</v>
      </c>
      <c r="E1237" s="223">
        <v>17.03</v>
      </c>
      <c r="F1237" s="224">
        <v>3.0545</v>
      </c>
    </row>
    <row r="1238" spans="2:6">
      <c r="B1238" s="222">
        <v>41739</v>
      </c>
      <c r="C1238" s="223">
        <v>103.4</v>
      </c>
      <c r="D1238" s="223">
        <v>195.68</v>
      </c>
      <c r="E1238" s="223">
        <v>15.89</v>
      </c>
      <c r="F1238" s="224">
        <v>3.0840000000000001</v>
      </c>
    </row>
    <row r="1239" spans="2:6">
      <c r="B1239" s="222">
        <v>41738</v>
      </c>
      <c r="C1239" s="223">
        <v>103.6</v>
      </c>
      <c r="D1239" s="223">
        <v>196.64</v>
      </c>
      <c r="E1239" s="223">
        <v>13.82</v>
      </c>
      <c r="F1239" s="224">
        <v>3.1319999999999997</v>
      </c>
    </row>
    <row r="1240" spans="2:6">
      <c r="B1240" s="222">
        <v>41737</v>
      </c>
      <c r="C1240" s="223">
        <v>102.56</v>
      </c>
      <c r="D1240" s="223">
        <v>193.29</v>
      </c>
      <c r="E1240" s="223">
        <v>14.89</v>
      </c>
      <c r="F1240" s="224">
        <v>3.1105</v>
      </c>
    </row>
    <row r="1241" spans="2:6">
      <c r="B1241" s="222">
        <v>41736</v>
      </c>
      <c r="C1241" s="223">
        <v>100.44</v>
      </c>
      <c r="D1241" s="223">
        <v>194.52</v>
      </c>
      <c r="E1241" s="223">
        <v>15.57</v>
      </c>
      <c r="F1241" s="224">
        <v>3.1295000000000002</v>
      </c>
    </row>
    <row r="1242" spans="2:6">
      <c r="B1242" s="222">
        <v>41733</v>
      </c>
      <c r="C1242" s="223">
        <v>101.14</v>
      </c>
      <c r="D1242" s="223">
        <v>191.77</v>
      </c>
      <c r="E1242" s="223">
        <v>13.96</v>
      </c>
      <c r="F1242" s="224">
        <v>3.153</v>
      </c>
    </row>
    <row r="1243" spans="2:6">
      <c r="B1243" s="222">
        <v>41732</v>
      </c>
      <c r="C1243" s="223">
        <v>100.29</v>
      </c>
      <c r="D1243" s="223">
        <v>192.69</v>
      </c>
      <c r="E1243" s="223">
        <v>13.37</v>
      </c>
      <c r="F1243" s="224">
        <v>3.214</v>
      </c>
    </row>
    <row r="1244" spans="2:6">
      <c r="B1244" s="222">
        <v>41731</v>
      </c>
      <c r="C1244" s="223">
        <v>99.62</v>
      </c>
      <c r="D1244" s="223">
        <v>193.55</v>
      </c>
      <c r="E1244" s="223">
        <v>13.09</v>
      </c>
      <c r="F1244" s="224">
        <v>3.2265000000000001</v>
      </c>
    </row>
    <row r="1245" spans="2:6">
      <c r="B1245" s="222">
        <v>41730</v>
      </c>
      <c r="C1245" s="223">
        <v>99.74</v>
      </c>
      <c r="D1245" s="223">
        <v>194.5</v>
      </c>
      <c r="E1245" s="223">
        <v>13.1</v>
      </c>
      <c r="F1245" s="224">
        <v>3.1795</v>
      </c>
    </row>
    <row r="1246" spans="2:6">
      <c r="B1246" s="222">
        <v>41729</v>
      </c>
      <c r="C1246" s="223">
        <v>101.58</v>
      </c>
      <c r="D1246" s="223">
        <v>192.49</v>
      </c>
      <c r="E1246" s="223">
        <v>13.88</v>
      </c>
      <c r="F1246" s="224">
        <v>3.1390000000000002</v>
      </c>
    </row>
    <row r="1247" spans="2:6">
      <c r="B1247" s="222">
        <v>41726</v>
      </c>
      <c r="C1247" s="223">
        <v>101.67</v>
      </c>
      <c r="D1247" s="223">
        <v>190.45</v>
      </c>
      <c r="E1247" s="223">
        <v>14.41</v>
      </c>
      <c r="F1247" s="224">
        <v>3.1349999999999998</v>
      </c>
    </row>
    <row r="1248" spans="2:6">
      <c r="B1248" s="222">
        <v>41725</v>
      </c>
      <c r="C1248" s="223">
        <v>101.28</v>
      </c>
      <c r="D1248" s="223">
        <v>189.83</v>
      </c>
      <c r="E1248" s="223">
        <v>14.62</v>
      </c>
      <c r="F1248" s="224">
        <v>3.105</v>
      </c>
    </row>
    <row r="1249" spans="2:6">
      <c r="B1249" s="222">
        <v>41724</v>
      </c>
      <c r="C1249" s="223">
        <v>100.26</v>
      </c>
      <c r="D1249" s="223">
        <v>192.62</v>
      </c>
      <c r="E1249" s="223">
        <v>14.93</v>
      </c>
      <c r="F1249" s="224">
        <v>3.1180000000000003</v>
      </c>
    </row>
    <row r="1250" spans="2:6">
      <c r="B1250" s="222">
        <v>41723</v>
      </c>
      <c r="C1250" s="223">
        <v>99.19</v>
      </c>
      <c r="D1250" s="223">
        <v>195.04</v>
      </c>
      <c r="E1250" s="223">
        <v>14.02</v>
      </c>
      <c r="F1250" s="224">
        <v>3.1705000000000001</v>
      </c>
    </row>
    <row r="1251" spans="2:6">
      <c r="B1251" s="222">
        <v>41722</v>
      </c>
      <c r="C1251" s="223">
        <v>99.6</v>
      </c>
      <c r="D1251" s="223">
        <v>188.25</v>
      </c>
      <c r="E1251" s="223">
        <v>15.09</v>
      </c>
      <c r="F1251" s="224">
        <v>3.1455000000000002</v>
      </c>
    </row>
    <row r="1252" spans="2:6">
      <c r="B1252" s="222">
        <v>41719</v>
      </c>
      <c r="C1252" s="223">
        <v>99.46</v>
      </c>
      <c r="D1252" s="223">
        <v>186.67</v>
      </c>
      <c r="E1252" s="223">
        <v>15</v>
      </c>
      <c r="F1252" s="224">
        <v>3.1755</v>
      </c>
    </row>
    <row r="1253" spans="2:6">
      <c r="B1253" s="222">
        <v>41718</v>
      </c>
      <c r="C1253" s="223">
        <v>99.43</v>
      </c>
      <c r="D1253" s="223">
        <v>187.9</v>
      </c>
      <c r="E1253" s="223">
        <v>14.52</v>
      </c>
      <c r="F1253" s="224">
        <v>3.2185000000000001</v>
      </c>
    </row>
    <row r="1254" spans="2:6">
      <c r="B1254" s="222">
        <v>41717</v>
      </c>
      <c r="C1254" s="223">
        <v>100.37</v>
      </c>
      <c r="D1254" s="223">
        <v>184.71</v>
      </c>
      <c r="E1254" s="223">
        <v>15.12</v>
      </c>
      <c r="F1254" s="224">
        <v>3.2155</v>
      </c>
    </row>
    <row r="1255" spans="2:6">
      <c r="B1255" s="222">
        <v>41716</v>
      </c>
      <c r="C1255" s="223">
        <v>99.7</v>
      </c>
      <c r="D1255" s="223">
        <v>186.81</v>
      </c>
      <c r="E1255" s="223">
        <v>14.52</v>
      </c>
      <c r="F1255" s="224">
        <v>3.1435</v>
      </c>
    </row>
    <row r="1256" spans="2:6">
      <c r="B1256" s="222">
        <v>41715</v>
      </c>
      <c r="C1256" s="223">
        <v>98.08</v>
      </c>
      <c r="D1256" s="223">
        <v>185.81</v>
      </c>
      <c r="E1256" s="223">
        <v>15.64</v>
      </c>
      <c r="F1256" s="224">
        <v>3.161</v>
      </c>
    </row>
    <row r="1257" spans="2:6">
      <c r="B1257" s="222">
        <v>41712</v>
      </c>
      <c r="C1257" s="223">
        <v>98.89</v>
      </c>
      <c r="D1257" s="223">
        <v>182.21</v>
      </c>
      <c r="E1257" s="223">
        <v>17.82</v>
      </c>
      <c r="F1257" s="224">
        <v>3.1275000000000004</v>
      </c>
    </row>
    <row r="1258" spans="2:6">
      <c r="B1258" s="222">
        <v>41711</v>
      </c>
      <c r="C1258" s="223">
        <v>98.2</v>
      </c>
      <c r="D1258" s="223">
        <v>183.9</v>
      </c>
      <c r="E1258" s="223">
        <v>16.22</v>
      </c>
      <c r="F1258" s="224">
        <v>3.1180000000000003</v>
      </c>
    </row>
    <row r="1259" spans="2:6">
      <c r="B1259" s="222">
        <v>41710</v>
      </c>
      <c r="C1259" s="223">
        <v>97.99</v>
      </c>
      <c r="D1259" s="223">
        <v>186.22</v>
      </c>
      <c r="E1259" s="223">
        <v>14.47</v>
      </c>
      <c r="F1259" s="224">
        <v>3.2024999999999997</v>
      </c>
    </row>
    <row r="1260" spans="2:6">
      <c r="B1260" s="222">
        <v>41709</v>
      </c>
      <c r="C1260" s="223">
        <v>100.03</v>
      </c>
      <c r="D1260" s="223">
        <v>186.76</v>
      </c>
      <c r="E1260" s="223">
        <v>14.8</v>
      </c>
      <c r="F1260" s="224">
        <v>3.2395</v>
      </c>
    </row>
    <row r="1261" spans="2:6">
      <c r="B1261" s="222">
        <v>41708</v>
      </c>
      <c r="C1261" s="223">
        <v>101.12</v>
      </c>
      <c r="D1261" s="223">
        <v>186.39</v>
      </c>
      <c r="E1261" s="223">
        <v>14.2</v>
      </c>
      <c r="F1261" s="224">
        <v>3.25</v>
      </c>
    </row>
    <row r="1262" spans="2:6">
      <c r="B1262" s="222">
        <v>41705</v>
      </c>
      <c r="C1262" s="223">
        <v>102.58</v>
      </c>
      <c r="D1262" s="223">
        <v>187.68</v>
      </c>
      <c r="E1262" s="223">
        <v>14.11</v>
      </c>
      <c r="F1262" s="224">
        <v>3.2549999999999999</v>
      </c>
    </row>
    <row r="1263" spans="2:6">
      <c r="B1263" s="222">
        <v>41704</v>
      </c>
      <c r="C1263" s="223">
        <v>101.56</v>
      </c>
      <c r="D1263" s="223">
        <v>187.64</v>
      </c>
      <c r="E1263" s="223">
        <v>14.21</v>
      </c>
      <c r="F1263" s="224">
        <v>3.214</v>
      </c>
    </row>
    <row r="1264" spans="2:6">
      <c r="B1264" s="222">
        <v>41703</v>
      </c>
      <c r="C1264" s="223">
        <v>101.45</v>
      </c>
      <c r="D1264" s="223">
        <v>187.14</v>
      </c>
      <c r="E1264" s="223">
        <v>13.89</v>
      </c>
      <c r="F1264" s="224">
        <v>3.177</v>
      </c>
    </row>
    <row r="1265" spans="2:6">
      <c r="B1265" s="222">
        <v>41702</v>
      </c>
      <c r="C1265" s="223">
        <v>103.33</v>
      </c>
      <c r="D1265" s="223">
        <v>186.44</v>
      </c>
      <c r="E1265" s="223">
        <v>14.1</v>
      </c>
      <c r="F1265" s="224">
        <v>3.1734999999999998</v>
      </c>
    </row>
    <row r="1266" spans="2:6">
      <c r="B1266" s="222">
        <v>41701</v>
      </c>
      <c r="C1266" s="223">
        <v>104.92</v>
      </c>
      <c r="D1266" s="223">
        <v>184.26</v>
      </c>
      <c r="E1266" s="223">
        <v>16</v>
      </c>
      <c r="F1266" s="224">
        <v>3.0785</v>
      </c>
    </row>
    <row r="1267" spans="2:6">
      <c r="B1267" s="222">
        <v>41698</v>
      </c>
      <c r="C1267" s="223">
        <v>102.59</v>
      </c>
      <c r="D1267" s="223">
        <v>185.17</v>
      </c>
      <c r="E1267" s="223">
        <v>14</v>
      </c>
      <c r="F1267" s="224">
        <v>3.1154999999999999</v>
      </c>
    </row>
    <row r="1268" spans="2:6">
      <c r="B1268" s="222">
        <v>41697</v>
      </c>
      <c r="C1268" s="223">
        <v>102.4</v>
      </c>
      <c r="D1268" s="223">
        <v>185.27</v>
      </c>
      <c r="E1268" s="223">
        <v>14.04</v>
      </c>
      <c r="F1268" s="224">
        <v>3.1160000000000001</v>
      </c>
    </row>
    <row r="1269" spans="2:6">
      <c r="B1269" s="222">
        <v>41696</v>
      </c>
      <c r="C1269" s="223">
        <v>102.59</v>
      </c>
      <c r="D1269" s="223">
        <v>184.06</v>
      </c>
      <c r="E1269" s="223">
        <v>14.35</v>
      </c>
      <c r="F1269" s="224">
        <v>3.1455000000000002</v>
      </c>
    </row>
    <row r="1270" spans="2:6">
      <c r="B1270" s="222">
        <v>41695</v>
      </c>
      <c r="C1270" s="223">
        <v>101.83</v>
      </c>
      <c r="D1270" s="223">
        <v>183.23</v>
      </c>
      <c r="E1270" s="223">
        <v>13.67</v>
      </c>
      <c r="F1270" s="224">
        <v>3.181</v>
      </c>
    </row>
    <row r="1271" spans="2:6">
      <c r="B1271" s="222">
        <v>41694</v>
      </c>
      <c r="C1271" s="223">
        <v>102.82</v>
      </c>
      <c r="D1271" s="223">
        <v>183.45</v>
      </c>
      <c r="E1271" s="223">
        <v>14.23</v>
      </c>
      <c r="F1271" s="224">
        <v>3.2189999999999999</v>
      </c>
    </row>
    <row r="1272" spans="2:6">
      <c r="B1272" s="222">
        <v>41691</v>
      </c>
      <c r="C1272" s="223">
        <v>102.2</v>
      </c>
      <c r="D1272" s="223">
        <v>182.79</v>
      </c>
      <c r="E1272" s="223">
        <v>14.68</v>
      </c>
      <c r="F1272" s="224">
        <v>3.2130000000000001</v>
      </c>
    </row>
    <row r="1273" spans="2:6">
      <c r="B1273" s="222">
        <v>41690</v>
      </c>
      <c r="C1273" s="223">
        <v>102.92</v>
      </c>
      <c r="D1273" s="223">
        <v>184.26</v>
      </c>
      <c r="E1273" s="223">
        <v>14.79</v>
      </c>
      <c r="F1273" s="224">
        <v>3.238</v>
      </c>
    </row>
    <row r="1274" spans="2:6">
      <c r="B1274" s="222">
        <v>41689</v>
      </c>
      <c r="C1274" s="223">
        <v>103.31</v>
      </c>
      <c r="D1274" s="223">
        <v>182.95</v>
      </c>
      <c r="E1274" s="223">
        <v>15.5</v>
      </c>
      <c r="F1274" s="224">
        <v>3.2270000000000003</v>
      </c>
    </row>
    <row r="1275" spans="2:6">
      <c r="B1275" s="222">
        <v>41688</v>
      </c>
      <c r="C1275" s="223">
        <v>102.43</v>
      </c>
      <c r="D1275" s="223">
        <v>183.19</v>
      </c>
      <c r="E1275" s="223">
        <v>13.87</v>
      </c>
      <c r="F1275" s="224">
        <v>3.1930000000000001</v>
      </c>
    </row>
    <row r="1276" spans="2:6">
      <c r="B1276" s="222">
        <v>41687</v>
      </c>
      <c r="C1276" s="223">
        <v>100.3</v>
      </c>
      <c r="D1276" s="223">
        <v>183.69</v>
      </c>
      <c r="E1276" s="223">
        <v>13.57</v>
      </c>
      <c r="F1276" s="224">
        <v>3.2204999999999999</v>
      </c>
    </row>
    <row r="1277" spans="2:6">
      <c r="B1277" s="222">
        <v>41684</v>
      </c>
      <c r="C1277" s="223">
        <v>100.3</v>
      </c>
      <c r="D1277" s="223">
        <v>183.69</v>
      </c>
      <c r="E1277" s="223">
        <v>13.57</v>
      </c>
      <c r="F1277" s="224">
        <v>3.2204999999999999</v>
      </c>
    </row>
    <row r="1278" spans="2:6">
      <c r="B1278" s="222">
        <v>41683</v>
      </c>
      <c r="C1278" s="223">
        <v>100.35</v>
      </c>
      <c r="D1278" s="223">
        <v>181.84</v>
      </c>
      <c r="E1278" s="223">
        <v>14.14</v>
      </c>
      <c r="F1278" s="224">
        <v>3.2080000000000002</v>
      </c>
    </row>
    <row r="1279" spans="2:6">
      <c r="B1279" s="222">
        <v>41682</v>
      </c>
      <c r="C1279" s="223">
        <v>100.37</v>
      </c>
      <c r="D1279" s="223">
        <v>180.24</v>
      </c>
      <c r="E1279" s="223">
        <v>14.3</v>
      </c>
      <c r="F1279" s="224">
        <v>3.2415000000000003</v>
      </c>
    </row>
    <row r="1280" spans="2:6">
      <c r="B1280" s="222">
        <v>41681</v>
      </c>
      <c r="C1280" s="223">
        <v>99.94</v>
      </c>
      <c r="D1280" s="223">
        <v>179.7</v>
      </c>
      <c r="E1280" s="223">
        <v>14.51</v>
      </c>
      <c r="F1280" s="224">
        <v>3.2069999999999999</v>
      </c>
    </row>
    <row r="1281" spans="2:6">
      <c r="B1281" s="222">
        <v>41680</v>
      </c>
      <c r="C1281" s="223">
        <v>100.06</v>
      </c>
      <c r="D1281" s="223">
        <v>177.14</v>
      </c>
      <c r="E1281" s="223">
        <v>15.26</v>
      </c>
      <c r="F1281" s="224">
        <v>3.1595</v>
      </c>
    </row>
    <row r="1282" spans="2:6">
      <c r="B1282" s="222">
        <v>41677</v>
      </c>
      <c r="C1282" s="223">
        <v>99.88</v>
      </c>
      <c r="D1282" s="223">
        <v>177.25</v>
      </c>
      <c r="E1282" s="223">
        <v>15.29</v>
      </c>
      <c r="F1282" s="224">
        <v>3.1785000000000001</v>
      </c>
    </row>
    <row r="1283" spans="2:6">
      <c r="B1283" s="222">
        <v>41676</v>
      </c>
      <c r="C1283" s="223">
        <v>97.84</v>
      </c>
      <c r="D1283" s="223">
        <v>174.67</v>
      </c>
      <c r="E1283" s="223">
        <v>17.23</v>
      </c>
      <c r="F1283" s="224">
        <v>3.1850000000000001</v>
      </c>
    </row>
    <row r="1284" spans="2:6">
      <c r="B1284" s="222">
        <v>41675</v>
      </c>
      <c r="C1284" s="223">
        <v>97.38</v>
      </c>
      <c r="D1284" s="223">
        <v>174.24</v>
      </c>
      <c r="E1284" s="223">
        <v>19.95</v>
      </c>
      <c r="F1284" s="224">
        <v>3.1580000000000004</v>
      </c>
    </row>
    <row r="1285" spans="2:6">
      <c r="B1285" s="222">
        <v>41674</v>
      </c>
      <c r="C1285" s="223">
        <v>97.19</v>
      </c>
      <c r="D1285" s="223">
        <v>172.84</v>
      </c>
      <c r="E1285" s="223">
        <v>19.11</v>
      </c>
      <c r="F1285" s="224">
        <v>3.1154999999999999</v>
      </c>
    </row>
    <row r="1286" spans="2:6">
      <c r="B1286" s="222">
        <v>41673</v>
      </c>
      <c r="C1286" s="223">
        <v>96.43</v>
      </c>
      <c r="D1286" s="223">
        <v>172.9</v>
      </c>
      <c r="E1286" s="223">
        <v>21.44</v>
      </c>
      <c r="F1286" s="224">
        <v>3.0540000000000003</v>
      </c>
    </row>
    <row r="1287" spans="2:6">
      <c r="B1287" s="222">
        <v>41670</v>
      </c>
      <c r="C1287" s="223">
        <v>97.49</v>
      </c>
      <c r="D1287" s="223">
        <v>176.68</v>
      </c>
      <c r="E1287" s="223">
        <v>18.41</v>
      </c>
      <c r="F1287" s="224">
        <v>3.1219999999999999</v>
      </c>
    </row>
    <row r="1288" spans="2:6">
      <c r="B1288" s="222">
        <v>41669</v>
      </c>
      <c r="C1288" s="223">
        <v>98.23</v>
      </c>
      <c r="D1288" s="223">
        <v>177.36</v>
      </c>
      <c r="E1288" s="223">
        <v>17.29</v>
      </c>
      <c r="F1288" s="224">
        <v>3.1654999999999998</v>
      </c>
    </row>
    <row r="1289" spans="2:6">
      <c r="B1289" s="222">
        <v>41668</v>
      </c>
      <c r="C1289" s="223">
        <v>97.36</v>
      </c>
      <c r="D1289" s="223">
        <v>176.4</v>
      </c>
      <c r="E1289" s="223">
        <v>17.350000000000001</v>
      </c>
      <c r="F1289" s="224">
        <v>3.1475</v>
      </c>
    </row>
    <row r="1290" spans="2:6">
      <c r="B1290" s="222">
        <v>41667</v>
      </c>
      <c r="C1290" s="223">
        <v>97.41</v>
      </c>
      <c r="D1290" s="223">
        <v>176.85</v>
      </c>
      <c r="E1290" s="223">
        <v>15.8</v>
      </c>
      <c r="F1290" s="224">
        <v>3.2119999999999997</v>
      </c>
    </row>
    <row r="1291" spans="2:6">
      <c r="B1291" s="222">
        <v>41666</v>
      </c>
      <c r="C1291" s="223">
        <v>95.72</v>
      </c>
      <c r="D1291" s="223">
        <v>177.9</v>
      </c>
      <c r="E1291" s="223">
        <v>17.420000000000002</v>
      </c>
      <c r="F1291" s="224">
        <v>3.2069999999999999</v>
      </c>
    </row>
    <row r="1292" spans="2:6">
      <c r="B1292" s="222">
        <v>41663</v>
      </c>
      <c r="C1292" s="223">
        <v>96.64</v>
      </c>
      <c r="D1292" s="223">
        <v>179.64</v>
      </c>
      <c r="E1292" s="223">
        <v>18.14</v>
      </c>
      <c r="F1292" s="224">
        <v>3.1745000000000001</v>
      </c>
    </row>
    <row r="1293" spans="2:6">
      <c r="B1293" s="222">
        <v>41662</v>
      </c>
      <c r="C1293" s="223">
        <v>97.32</v>
      </c>
      <c r="D1293" s="223">
        <v>182.73</v>
      </c>
      <c r="E1293" s="223">
        <v>13.77</v>
      </c>
      <c r="F1293" s="224">
        <v>3.2305000000000001</v>
      </c>
    </row>
    <row r="1294" spans="2:6">
      <c r="B1294" s="222">
        <v>41661</v>
      </c>
      <c r="C1294" s="223">
        <v>96.73</v>
      </c>
      <c r="D1294" s="223">
        <v>182.25</v>
      </c>
      <c r="E1294" s="223">
        <v>12.84</v>
      </c>
      <c r="F1294" s="224">
        <v>3.3129999999999997</v>
      </c>
    </row>
    <row r="1295" spans="2:6">
      <c r="B1295" s="222">
        <v>41660</v>
      </c>
      <c r="C1295" s="223">
        <v>94.99</v>
      </c>
      <c r="D1295" s="223">
        <v>188.43</v>
      </c>
      <c r="E1295" s="223">
        <v>12.87</v>
      </c>
      <c r="F1295" s="224">
        <v>3.2890000000000001</v>
      </c>
    </row>
    <row r="1296" spans="2:6">
      <c r="B1296" s="222">
        <v>41659</v>
      </c>
      <c r="C1296" s="223">
        <v>94.37</v>
      </c>
      <c r="D1296" s="223">
        <v>190.09</v>
      </c>
      <c r="E1296" s="223">
        <v>12.44</v>
      </c>
      <c r="F1296" s="224">
        <v>3.2839999999999998</v>
      </c>
    </row>
    <row r="1297" spans="2:6">
      <c r="B1297" s="222">
        <v>41656</v>
      </c>
      <c r="C1297" s="223">
        <v>94.37</v>
      </c>
      <c r="D1297" s="223">
        <v>190.09</v>
      </c>
      <c r="E1297" s="223">
        <v>12.44</v>
      </c>
      <c r="F1297" s="224">
        <v>3.2839999999999998</v>
      </c>
    </row>
    <row r="1298" spans="2:6">
      <c r="B1298" s="222">
        <v>41655</v>
      </c>
      <c r="C1298" s="223">
        <v>93.96</v>
      </c>
      <c r="D1298" s="223">
        <v>188.76</v>
      </c>
      <c r="E1298" s="223">
        <v>12.53</v>
      </c>
      <c r="F1298" s="224">
        <v>3.3075000000000001</v>
      </c>
    </row>
    <row r="1299" spans="2:6">
      <c r="B1299" s="222">
        <v>41654</v>
      </c>
      <c r="C1299" s="223">
        <v>94.17</v>
      </c>
      <c r="D1299" s="223">
        <v>187.74</v>
      </c>
      <c r="E1299" s="223">
        <v>12.28</v>
      </c>
      <c r="F1299" s="224">
        <v>3.3574999999999999</v>
      </c>
    </row>
    <row r="1300" spans="2:6">
      <c r="B1300" s="222">
        <v>41653</v>
      </c>
      <c r="C1300" s="223">
        <v>92.59</v>
      </c>
      <c r="D1300" s="223">
        <v>185.92</v>
      </c>
      <c r="E1300" s="223">
        <v>12.28</v>
      </c>
      <c r="F1300" s="224">
        <v>3.3374999999999999</v>
      </c>
    </row>
    <row r="1301" spans="2:6">
      <c r="B1301" s="222">
        <v>41652</v>
      </c>
      <c r="C1301" s="223">
        <v>91.8</v>
      </c>
      <c r="D1301" s="223">
        <v>184.16</v>
      </c>
      <c r="E1301" s="223">
        <v>13.28</v>
      </c>
      <c r="F1301" s="224">
        <v>3.3</v>
      </c>
    </row>
    <row r="1302" spans="2:6">
      <c r="B1302" s="222">
        <v>41649</v>
      </c>
      <c r="C1302" s="223">
        <v>92.72</v>
      </c>
      <c r="D1302" s="223">
        <v>187.26</v>
      </c>
      <c r="E1302" s="223">
        <v>12.14</v>
      </c>
      <c r="F1302" s="224">
        <v>3.33</v>
      </c>
    </row>
    <row r="1303" spans="2:6">
      <c r="B1303" s="222">
        <v>41648</v>
      </c>
      <c r="C1303" s="223">
        <v>91.66</v>
      </c>
      <c r="D1303" s="223">
        <v>187.38</v>
      </c>
      <c r="E1303" s="223">
        <v>12.89</v>
      </c>
      <c r="F1303" s="224">
        <v>3.423</v>
      </c>
    </row>
    <row r="1304" spans="2:6">
      <c r="B1304" s="222">
        <v>41647</v>
      </c>
      <c r="C1304" s="223">
        <v>92.33</v>
      </c>
      <c r="D1304" s="223">
        <v>187.97</v>
      </c>
      <c r="E1304" s="223">
        <v>12.87</v>
      </c>
      <c r="F1304" s="224">
        <v>3.4415</v>
      </c>
    </row>
    <row r="1305" spans="2:6">
      <c r="B1305" s="222">
        <v>41646</v>
      </c>
      <c r="C1305" s="223">
        <v>93.67</v>
      </c>
      <c r="D1305" s="223">
        <v>189.71</v>
      </c>
      <c r="E1305" s="223">
        <v>12.92</v>
      </c>
      <c r="F1305" s="224">
        <v>3.4124999999999996</v>
      </c>
    </row>
    <row r="1306" spans="2:6">
      <c r="B1306" s="222">
        <v>41645</v>
      </c>
      <c r="C1306" s="223">
        <v>93.43</v>
      </c>
      <c r="D1306" s="223">
        <v>186</v>
      </c>
      <c r="E1306" s="223">
        <v>13.55</v>
      </c>
      <c r="F1306" s="224">
        <v>3.4299999999999997</v>
      </c>
    </row>
    <row r="1307" spans="2:6">
      <c r="B1307" s="222">
        <v>41642</v>
      </c>
      <c r="C1307" s="223">
        <v>93.96</v>
      </c>
      <c r="D1307" s="223">
        <v>186.64</v>
      </c>
      <c r="E1307" s="223">
        <v>13.76</v>
      </c>
      <c r="F1307" s="224">
        <v>3.4604999999999997</v>
      </c>
    </row>
    <row r="1308" spans="2:6">
      <c r="B1308" s="222">
        <v>41641</v>
      </c>
      <c r="C1308" s="223">
        <v>95.44</v>
      </c>
      <c r="D1308" s="223">
        <v>185.53</v>
      </c>
      <c r="E1308" s="223">
        <v>14.23</v>
      </c>
      <c r="F1308" s="224">
        <v>3.4565000000000001</v>
      </c>
    </row>
    <row r="1309" spans="2:6">
      <c r="B1309" s="222">
        <v>41640</v>
      </c>
      <c r="C1309" s="223">
        <v>98.42</v>
      </c>
      <c r="D1309" s="223">
        <v>187.57</v>
      </c>
      <c r="E1309" s="223">
        <v>13.72</v>
      </c>
      <c r="F1309" s="224">
        <v>3.4989999999999997</v>
      </c>
    </row>
    <row r="1310" spans="2:6">
      <c r="B1310" s="222">
        <v>41639</v>
      </c>
      <c r="C1310" s="223">
        <v>98.42</v>
      </c>
      <c r="D1310" s="223">
        <v>187.57</v>
      </c>
      <c r="E1310" s="223">
        <v>13.72</v>
      </c>
      <c r="F1310" s="224">
        <v>3.4989999999999997</v>
      </c>
    </row>
    <row r="1311" spans="2:6">
      <c r="B1311" s="222">
        <v>41638</v>
      </c>
      <c r="C1311" s="223">
        <v>99.29</v>
      </c>
      <c r="D1311" s="223">
        <v>186.41</v>
      </c>
      <c r="E1311" s="223">
        <v>13.56</v>
      </c>
      <c r="F1311" s="224">
        <v>3.4365000000000001</v>
      </c>
    </row>
    <row r="1312" spans="2:6">
      <c r="B1312" s="222">
        <v>41635</v>
      </c>
      <c r="C1312" s="223">
        <v>100.32</v>
      </c>
      <c r="D1312" s="223">
        <v>185.08</v>
      </c>
      <c r="E1312" s="223">
        <v>12.46</v>
      </c>
      <c r="F1312" s="224">
        <v>3.4695</v>
      </c>
    </row>
    <row r="1313" spans="2:6">
      <c r="B1313" s="222">
        <v>41634</v>
      </c>
      <c r="C1313" s="223">
        <v>99.55</v>
      </c>
      <c r="D1313" s="223">
        <v>185.35</v>
      </c>
      <c r="E1313" s="223">
        <v>12.33</v>
      </c>
      <c r="F1313" s="224">
        <v>3.4575</v>
      </c>
    </row>
    <row r="1314" spans="2:6">
      <c r="B1314" s="222">
        <v>41633</v>
      </c>
      <c r="C1314" s="223">
        <v>99.22</v>
      </c>
      <c r="D1314" s="223">
        <v>183.22</v>
      </c>
      <c r="E1314" s="223">
        <v>12.48</v>
      </c>
      <c r="F1314" s="224">
        <v>3.4365000000000001</v>
      </c>
    </row>
    <row r="1315" spans="2:6">
      <c r="B1315" s="222">
        <v>41632</v>
      </c>
      <c r="C1315" s="223">
        <v>99.22</v>
      </c>
      <c r="D1315" s="223">
        <v>183.22</v>
      </c>
      <c r="E1315" s="223">
        <v>12.48</v>
      </c>
      <c r="F1315" s="224">
        <v>3.4365000000000001</v>
      </c>
    </row>
    <row r="1316" spans="2:6">
      <c r="B1316" s="222">
        <v>41631</v>
      </c>
      <c r="C1316" s="223">
        <v>98.91</v>
      </c>
      <c r="D1316" s="223">
        <v>182.23</v>
      </c>
      <c r="E1316" s="223">
        <v>13.04</v>
      </c>
      <c r="F1316" s="224">
        <v>3.3890000000000002</v>
      </c>
    </row>
    <row r="1317" spans="2:6">
      <c r="B1317" s="222">
        <v>41628</v>
      </c>
      <c r="C1317" s="223">
        <v>99.32</v>
      </c>
      <c r="D1317" s="223">
        <v>180.02</v>
      </c>
      <c r="E1317" s="223">
        <v>13.79</v>
      </c>
      <c r="F1317" s="224">
        <v>3.3570000000000002</v>
      </c>
    </row>
    <row r="1318" spans="2:6">
      <c r="B1318" s="222">
        <v>41627</v>
      </c>
      <c r="C1318" s="223">
        <v>98.77</v>
      </c>
      <c r="D1318" s="223">
        <v>180.22</v>
      </c>
      <c r="E1318" s="223">
        <v>14.15</v>
      </c>
      <c r="F1318" s="224">
        <v>3.42</v>
      </c>
    </row>
    <row r="1319" spans="2:6">
      <c r="B1319" s="222">
        <v>41626</v>
      </c>
      <c r="C1319" s="223">
        <v>97.8</v>
      </c>
      <c r="D1319" s="223">
        <v>178.7</v>
      </c>
      <c r="E1319" s="223">
        <v>13.8</v>
      </c>
      <c r="F1319" s="224">
        <v>3.4005000000000001</v>
      </c>
    </row>
    <row r="1320" spans="2:6">
      <c r="B1320" s="222">
        <v>41625</v>
      </c>
      <c r="C1320" s="223">
        <v>97.22</v>
      </c>
      <c r="D1320" s="223">
        <v>175.76</v>
      </c>
      <c r="E1320" s="223">
        <v>16.21</v>
      </c>
      <c r="F1320" s="224">
        <v>3.351</v>
      </c>
    </row>
    <row r="1321" spans="2:6">
      <c r="B1321" s="222">
        <v>41624</v>
      </c>
      <c r="C1321" s="223">
        <v>97.48</v>
      </c>
      <c r="D1321" s="223">
        <v>177.85</v>
      </c>
      <c r="E1321" s="223">
        <v>16.03</v>
      </c>
      <c r="F1321" s="224">
        <v>3.3864999999999998</v>
      </c>
    </row>
    <row r="1322" spans="2:6">
      <c r="B1322" s="222">
        <v>41621</v>
      </c>
      <c r="C1322" s="223">
        <v>96.6</v>
      </c>
      <c r="D1322" s="223">
        <v>172.8</v>
      </c>
      <c r="E1322" s="223">
        <v>15.76</v>
      </c>
      <c r="F1322" s="224">
        <v>3.37</v>
      </c>
    </row>
    <row r="1323" spans="2:6">
      <c r="B1323" s="222">
        <v>41620</v>
      </c>
      <c r="C1323" s="223">
        <v>97.5</v>
      </c>
      <c r="D1323" s="223">
        <v>173.37</v>
      </c>
      <c r="E1323" s="223">
        <v>15.54</v>
      </c>
      <c r="F1323" s="224">
        <v>3.3860000000000001</v>
      </c>
    </row>
    <row r="1324" spans="2:6">
      <c r="B1324" s="222">
        <v>41619</v>
      </c>
      <c r="C1324" s="223">
        <v>97.44</v>
      </c>
      <c r="D1324" s="223">
        <v>175.2</v>
      </c>
      <c r="E1324" s="223">
        <v>15.42</v>
      </c>
      <c r="F1324" s="224">
        <v>3.37</v>
      </c>
    </row>
    <row r="1325" spans="2:6">
      <c r="B1325" s="222">
        <v>41618</v>
      </c>
      <c r="C1325" s="223">
        <v>98.51</v>
      </c>
      <c r="D1325" s="223">
        <v>177.12</v>
      </c>
      <c r="E1325" s="223">
        <v>13.91</v>
      </c>
      <c r="F1325" s="224">
        <v>3.3205</v>
      </c>
    </row>
    <row r="1326" spans="2:6">
      <c r="B1326" s="222">
        <v>41617</v>
      </c>
      <c r="C1326" s="223">
        <v>97.34</v>
      </c>
      <c r="D1326" s="223">
        <v>177.46</v>
      </c>
      <c r="E1326" s="223">
        <v>13.49</v>
      </c>
      <c r="F1326" s="224">
        <v>3.3559999999999999</v>
      </c>
    </row>
    <row r="1327" spans="2:6">
      <c r="B1327" s="222">
        <v>41614</v>
      </c>
      <c r="C1327" s="223">
        <v>97.65</v>
      </c>
      <c r="D1327" s="223">
        <v>177.67</v>
      </c>
      <c r="E1327" s="223">
        <v>13.79</v>
      </c>
      <c r="F1327" s="224">
        <v>3.3730000000000002</v>
      </c>
    </row>
    <row r="1328" spans="2:6">
      <c r="B1328" s="222">
        <v>41613</v>
      </c>
      <c r="C1328" s="223">
        <v>97.38</v>
      </c>
      <c r="D1328" s="223">
        <v>176.08</v>
      </c>
      <c r="E1328" s="223">
        <v>15.08</v>
      </c>
      <c r="F1328" s="224">
        <v>3.3940000000000001</v>
      </c>
    </row>
    <row r="1329" spans="2:6">
      <c r="B1329" s="222">
        <v>41612</v>
      </c>
      <c r="C1329" s="223">
        <v>97.2</v>
      </c>
      <c r="D1329" s="223">
        <v>175.74</v>
      </c>
      <c r="E1329" s="223">
        <v>14.7</v>
      </c>
      <c r="F1329" s="224">
        <v>3.3685</v>
      </c>
    </row>
    <row r="1330" spans="2:6">
      <c r="B1330" s="222">
        <v>41611</v>
      </c>
      <c r="C1330" s="223">
        <v>96.04</v>
      </c>
      <c r="D1330" s="223">
        <v>176.08</v>
      </c>
      <c r="E1330" s="223">
        <v>14.55</v>
      </c>
      <c r="F1330" s="224">
        <v>3.3140000000000001</v>
      </c>
    </row>
    <row r="1331" spans="2:6">
      <c r="B1331" s="222">
        <v>41610</v>
      </c>
      <c r="C1331" s="223">
        <v>93.82</v>
      </c>
      <c r="D1331" s="223">
        <v>177.48</v>
      </c>
      <c r="E1331" s="223">
        <v>14.23</v>
      </c>
      <c r="F1331" s="224">
        <v>3.3260000000000001</v>
      </c>
    </row>
    <row r="1332" spans="2:6">
      <c r="B1332" s="222">
        <v>41607</v>
      </c>
      <c r="C1332" s="223">
        <v>92.72</v>
      </c>
      <c r="D1332" s="223">
        <v>179.68</v>
      </c>
      <c r="E1332" s="223">
        <v>13.7</v>
      </c>
      <c r="F1332" s="224">
        <v>3.278</v>
      </c>
    </row>
    <row r="1333" spans="2:6">
      <c r="B1333" s="222">
        <v>41606</v>
      </c>
      <c r="C1333" s="223">
        <v>92.3</v>
      </c>
      <c r="D1333" s="223">
        <v>178.97</v>
      </c>
      <c r="E1333" s="223">
        <v>12.98</v>
      </c>
      <c r="F1333" s="224">
        <v>3.2770000000000001</v>
      </c>
    </row>
    <row r="1334" spans="2:6">
      <c r="B1334" s="222">
        <v>41605</v>
      </c>
      <c r="C1334" s="223">
        <v>92.3</v>
      </c>
      <c r="D1334" s="223">
        <v>178.97</v>
      </c>
      <c r="E1334" s="223">
        <v>12.98</v>
      </c>
      <c r="F1334" s="224">
        <v>3.2770000000000001</v>
      </c>
    </row>
    <row r="1335" spans="2:6">
      <c r="B1335" s="222">
        <v>41604</v>
      </c>
      <c r="C1335" s="223">
        <v>93.68</v>
      </c>
      <c r="D1335" s="223">
        <v>177.31</v>
      </c>
      <c r="E1335" s="223">
        <v>12.81</v>
      </c>
      <c r="F1335" s="224">
        <v>3.254</v>
      </c>
    </row>
    <row r="1336" spans="2:6">
      <c r="B1336" s="222">
        <v>41603</v>
      </c>
      <c r="C1336" s="223">
        <v>94.09</v>
      </c>
      <c r="D1336" s="223">
        <v>178.94</v>
      </c>
      <c r="E1336" s="223">
        <v>12.79</v>
      </c>
      <c r="F1336" s="224">
        <v>3.274</v>
      </c>
    </row>
    <row r="1337" spans="2:6">
      <c r="B1337" s="222">
        <v>41600</v>
      </c>
      <c r="C1337" s="223">
        <v>94.84</v>
      </c>
      <c r="D1337" s="223">
        <v>181.3</v>
      </c>
      <c r="E1337" s="223">
        <v>12.26</v>
      </c>
      <c r="F1337" s="224">
        <v>3.2869999999999999</v>
      </c>
    </row>
    <row r="1338" spans="2:6">
      <c r="B1338" s="222">
        <v>41599</v>
      </c>
      <c r="C1338" s="223">
        <v>95.44</v>
      </c>
      <c r="D1338" s="223">
        <v>184.13</v>
      </c>
      <c r="E1338" s="223">
        <v>12.66</v>
      </c>
      <c r="F1338" s="224">
        <v>3.3365</v>
      </c>
    </row>
    <row r="1339" spans="2:6">
      <c r="B1339" s="222">
        <v>41598</v>
      </c>
      <c r="C1339" s="223">
        <v>93.33</v>
      </c>
      <c r="D1339" s="223">
        <v>185.19</v>
      </c>
      <c r="E1339" s="223">
        <v>13.4</v>
      </c>
      <c r="F1339" s="224">
        <v>3.3559999999999999</v>
      </c>
    </row>
    <row r="1340" spans="2:6">
      <c r="B1340" s="222">
        <v>41597</v>
      </c>
      <c r="C1340" s="223">
        <v>93.34</v>
      </c>
      <c r="D1340" s="223">
        <v>185.25</v>
      </c>
      <c r="E1340" s="223">
        <v>13.39</v>
      </c>
      <c r="F1340" s="224">
        <v>3.254</v>
      </c>
    </row>
    <row r="1341" spans="2:6">
      <c r="B1341" s="222">
        <v>41596</v>
      </c>
      <c r="C1341" s="223">
        <v>93.03</v>
      </c>
      <c r="D1341" s="223">
        <v>184.47</v>
      </c>
      <c r="E1341" s="223">
        <v>13.1</v>
      </c>
      <c r="F1341" s="224">
        <v>3.2115</v>
      </c>
    </row>
    <row r="1342" spans="2:6">
      <c r="B1342" s="222">
        <v>41593</v>
      </c>
      <c r="C1342" s="223">
        <v>93.84</v>
      </c>
      <c r="D1342" s="223">
        <v>183.19</v>
      </c>
      <c r="E1342" s="223">
        <v>12.19</v>
      </c>
      <c r="F1342" s="224">
        <v>3.2494999999999998</v>
      </c>
    </row>
    <row r="1343" spans="2:6">
      <c r="B1343" s="222">
        <v>41592</v>
      </c>
      <c r="C1343" s="223">
        <v>93.76</v>
      </c>
      <c r="D1343" s="223">
        <v>182.21</v>
      </c>
      <c r="E1343" s="223">
        <v>12.37</v>
      </c>
      <c r="F1343" s="224">
        <v>3.2395</v>
      </c>
    </row>
    <row r="1344" spans="2:6">
      <c r="B1344" s="222">
        <v>41591</v>
      </c>
      <c r="C1344" s="223">
        <v>93.88</v>
      </c>
      <c r="D1344" s="223">
        <v>183.55</v>
      </c>
      <c r="E1344" s="223">
        <v>12.52</v>
      </c>
      <c r="F1344" s="224">
        <v>3.26</v>
      </c>
    </row>
    <row r="1345" spans="2:6">
      <c r="B1345" s="222">
        <v>41590</v>
      </c>
      <c r="C1345" s="223">
        <v>93.04</v>
      </c>
      <c r="D1345" s="223">
        <v>183.07</v>
      </c>
      <c r="E1345" s="223">
        <v>12.82</v>
      </c>
      <c r="F1345" s="224">
        <v>3.3159999999999998</v>
      </c>
    </row>
    <row r="1346" spans="2:6">
      <c r="B1346" s="222">
        <v>41589</v>
      </c>
      <c r="C1346" s="223">
        <v>95.14</v>
      </c>
      <c r="D1346" s="223">
        <v>182.88</v>
      </c>
      <c r="E1346" s="223">
        <v>12.53</v>
      </c>
      <c r="F1346" s="224">
        <v>3.2975000000000003</v>
      </c>
    </row>
    <row r="1347" spans="2:6">
      <c r="B1347" s="222">
        <v>41586</v>
      </c>
      <c r="C1347" s="223">
        <v>94.6</v>
      </c>
      <c r="D1347" s="223">
        <v>179.99</v>
      </c>
      <c r="E1347" s="223">
        <v>12.9</v>
      </c>
      <c r="F1347" s="224">
        <v>3.2975000000000003</v>
      </c>
    </row>
    <row r="1348" spans="2:6">
      <c r="B1348" s="222">
        <v>41585</v>
      </c>
      <c r="C1348" s="223">
        <v>94.2</v>
      </c>
      <c r="D1348" s="223">
        <v>180</v>
      </c>
      <c r="E1348" s="223">
        <v>13.91</v>
      </c>
      <c r="F1348" s="224">
        <v>3.1550000000000002</v>
      </c>
    </row>
    <row r="1349" spans="2:6">
      <c r="B1349" s="222">
        <v>41584</v>
      </c>
      <c r="C1349" s="223">
        <v>94.8</v>
      </c>
      <c r="D1349" s="223">
        <v>179.19</v>
      </c>
      <c r="E1349" s="223">
        <v>12.67</v>
      </c>
      <c r="F1349" s="224">
        <v>3.2084999999999999</v>
      </c>
    </row>
    <row r="1350" spans="2:6">
      <c r="B1350" s="222">
        <v>41583</v>
      </c>
      <c r="C1350" s="223">
        <v>93.37</v>
      </c>
      <c r="D1350" s="223">
        <v>177.85</v>
      </c>
      <c r="E1350" s="223">
        <v>13.27</v>
      </c>
      <c r="F1350" s="224">
        <v>3.2215000000000003</v>
      </c>
    </row>
    <row r="1351" spans="2:6">
      <c r="B1351" s="222">
        <v>41582</v>
      </c>
      <c r="C1351" s="223">
        <v>94.62</v>
      </c>
      <c r="D1351" s="223">
        <v>180.27</v>
      </c>
      <c r="E1351" s="223">
        <v>12.93</v>
      </c>
      <c r="F1351" s="224">
        <v>3.1485000000000003</v>
      </c>
    </row>
    <row r="1352" spans="2:6">
      <c r="B1352" s="222">
        <v>41579</v>
      </c>
      <c r="C1352" s="223">
        <v>94.61</v>
      </c>
      <c r="D1352" s="223">
        <v>179.23</v>
      </c>
      <c r="E1352" s="223">
        <v>13.28</v>
      </c>
      <c r="F1352" s="224">
        <v>3.16</v>
      </c>
    </row>
    <row r="1353" spans="2:6">
      <c r="B1353" s="222">
        <v>41578</v>
      </c>
      <c r="C1353" s="223">
        <v>96.38</v>
      </c>
      <c r="D1353" s="223">
        <v>179.21</v>
      </c>
      <c r="E1353" s="223">
        <v>13.75</v>
      </c>
      <c r="F1353" s="224">
        <v>3.0970000000000004</v>
      </c>
    </row>
    <row r="1354" spans="2:6">
      <c r="B1354" s="222">
        <v>41577</v>
      </c>
      <c r="C1354" s="223">
        <v>96.77</v>
      </c>
      <c r="D1354" s="223">
        <v>180.15</v>
      </c>
      <c r="E1354" s="223">
        <v>13.65</v>
      </c>
      <c r="F1354" s="224">
        <v>3.0905</v>
      </c>
    </row>
    <row r="1355" spans="2:6">
      <c r="B1355" s="222">
        <v>41576</v>
      </c>
      <c r="C1355" s="223">
        <v>98.2</v>
      </c>
      <c r="D1355" s="223">
        <v>182.12</v>
      </c>
      <c r="E1355" s="223">
        <v>13.41</v>
      </c>
      <c r="F1355" s="224">
        <v>3.0585</v>
      </c>
    </row>
    <row r="1356" spans="2:6">
      <c r="B1356" s="222">
        <v>41575</v>
      </c>
      <c r="C1356" s="223">
        <v>98.68</v>
      </c>
      <c r="D1356" s="223">
        <v>177.35</v>
      </c>
      <c r="E1356" s="223">
        <v>13.31</v>
      </c>
      <c r="F1356" s="224">
        <v>3.0714999999999999</v>
      </c>
    </row>
    <row r="1357" spans="2:6">
      <c r="B1357" s="222">
        <v>41572</v>
      </c>
      <c r="C1357" s="223">
        <v>97.85</v>
      </c>
      <c r="D1357" s="223">
        <v>176.85</v>
      </c>
      <c r="E1357" s="223">
        <v>13.09</v>
      </c>
      <c r="F1357" s="224">
        <v>3.0554999999999999</v>
      </c>
    </row>
    <row r="1358" spans="2:6">
      <c r="B1358" s="222">
        <v>41571</v>
      </c>
      <c r="C1358" s="223">
        <v>97.11</v>
      </c>
      <c r="D1358" s="223">
        <v>177.8</v>
      </c>
      <c r="E1358" s="223">
        <v>13.2</v>
      </c>
      <c r="F1358" s="224">
        <v>3.0665</v>
      </c>
    </row>
    <row r="1359" spans="2:6">
      <c r="B1359" s="222">
        <v>41570</v>
      </c>
      <c r="C1359" s="223">
        <v>96.86</v>
      </c>
      <c r="D1359" s="223">
        <v>175.77</v>
      </c>
      <c r="E1359" s="223">
        <v>13.42</v>
      </c>
      <c r="F1359" s="224">
        <v>3.0495000000000001</v>
      </c>
    </row>
    <row r="1360" spans="2:6">
      <c r="B1360" s="222">
        <v>41569</v>
      </c>
      <c r="C1360" s="223">
        <v>97.8</v>
      </c>
      <c r="D1360" s="223">
        <v>174.97</v>
      </c>
      <c r="E1360" s="223">
        <v>13.33</v>
      </c>
      <c r="F1360" s="224">
        <v>3.0609999999999999</v>
      </c>
    </row>
    <row r="1361" spans="2:6">
      <c r="B1361" s="222">
        <v>41568</v>
      </c>
      <c r="C1361" s="223">
        <v>99.22</v>
      </c>
      <c r="D1361" s="223">
        <v>172.86</v>
      </c>
      <c r="E1361" s="223">
        <v>13.16</v>
      </c>
      <c r="F1361" s="224">
        <v>3.1364999999999998</v>
      </c>
    </row>
    <row r="1362" spans="2:6">
      <c r="B1362" s="222">
        <v>41565</v>
      </c>
      <c r="C1362" s="223">
        <v>100.81</v>
      </c>
      <c r="D1362" s="223">
        <v>173.78</v>
      </c>
      <c r="E1362" s="223">
        <v>13.04</v>
      </c>
      <c r="F1362" s="224">
        <v>3.1105</v>
      </c>
    </row>
    <row r="1363" spans="2:6">
      <c r="B1363" s="222">
        <v>41564</v>
      </c>
      <c r="C1363" s="223">
        <v>100.67</v>
      </c>
      <c r="D1363" s="223">
        <v>174.83</v>
      </c>
      <c r="E1363" s="223">
        <v>13.48</v>
      </c>
      <c r="F1363" s="224">
        <v>3.1244999999999998</v>
      </c>
    </row>
    <row r="1364" spans="2:6">
      <c r="B1364" s="222">
        <v>41563</v>
      </c>
      <c r="C1364" s="223">
        <v>102.29</v>
      </c>
      <c r="D1364" s="223">
        <v>186.73</v>
      </c>
      <c r="E1364" s="223">
        <v>14.71</v>
      </c>
      <c r="F1364" s="224">
        <v>3.1930000000000001</v>
      </c>
    </row>
    <row r="1365" spans="2:6">
      <c r="B1365" s="222">
        <v>41562</v>
      </c>
      <c r="C1365" s="223">
        <v>101.21</v>
      </c>
      <c r="D1365" s="223">
        <v>184.66</v>
      </c>
      <c r="E1365" s="223">
        <v>18.66</v>
      </c>
      <c r="F1365" s="224">
        <v>3.2595000000000001</v>
      </c>
    </row>
    <row r="1366" spans="2:6">
      <c r="B1366" s="222">
        <v>41561</v>
      </c>
      <c r="C1366" s="223">
        <v>102.41</v>
      </c>
      <c r="D1366" s="223">
        <v>186.97</v>
      </c>
      <c r="E1366" s="223">
        <v>16.07</v>
      </c>
      <c r="F1366" s="224">
        <v>3.218</v>
      </c>
    </row>
    <row r="1367" spans="2:6">
      <c r="B1367" s="222">
        <v>41558</v>
      </c>
      <c r="C1367" s="223">
        <v>102.02</v>
      </c>
      <c r="D1367" s="223">
        <v>186.16</v>
      </c>
      <c r="E1367" s="223">
        <v>15.72</v>
      </c>
      <c r="F1367" s="224">
        <v>3.218</v>
      </c>
    </row>
    <row r="1368" spans="2:6">
      <c r="B1368" s="222">
        <v>41557</v>
      </c>
      <c r="C1368" s="223">
        <v>103.01</v>
      </c>
      <c r="D1368" s="223">
        <v>184.77</v>
      </c>
      <c r="E1368" s="223">
        <v>16.48</v>
      </c>
      <c r="F1368" s="224">
        <v>3.2084999999999999</v>
      </c>
    </row>
    <row r="1369" spans="2:6">
      <c r="B1369" s="222">
        <v>41556</v>
      </c>
      <c r="C1369" s="223">
        <v>101.61</v>
      </c>
      <c r="D1369" s="223">
        <v>181.32</v>
      </c>
      <c r="E1369" s="223">
        <v>19.600000000000001</v>
      </c>
      <c r="F1369" s="224">
        <v>3.2010000000000001</v>
      </c>
    </row>
    <row r="1370" spans="2:6">
      <c r="B1370" s="222">
        <v>41555</v>
      </c>
      <c r="C1370" s="223">
        <v>103.49</v>
      </c>
      <c r="D1370" s="223">
        <v>178.72</v>
      </c>
      <c r="E1370" s="223">
        <v>20.34</v>
      </c>
      <c r="F1370" s="224">
        <v>3.1615000000000002</v>
      </c>
    </row>
    <row r="1371" spans="2:6">
      <c r="B1371" s="222">
        <v>41554</v>
      </c>
      <c r="C1371" s="223">
        <v>103.03</v>
      </c>
      <c r="D1371" s="223">
        <v>182.01</v>
      </c>
      <c r="E1371" s="223">
        <v>19.41</v>
      </c>
      <c r="F1371" s="224">
        <v>3.1595</v>
      </c>
    </row>
    <row r="1372" spans="2:6">
      <c r="B1372" s="222">
        <v>41551</v>
      </c>
      <c r="C1372" s="223">
        <v>103.84</v>
      </c>
      <c r="D1372" s="223">
        <v>184.1</v>
      </c>
      <c r="E1372" s="223">
        <v>16.739999999999998</v>
      </c>
      <c r="F1372" s="224">
        <v>3.1829999999999998</v>
      </c>
    </row>
    <row r="1373" spans="2:6">
      <c r="B1373" s="222">
        <v>41550</v>
      </c>
      <c r="C1373" s="223">
        <v>103.31</v>
      </c>
      <c r="D1373" s="223">
        <v>183.86</v>
      </c>
      <c r="E1373" s="223">
        <v>17.670000000000002</v>
      </c>
      <c r="F1373" s="224">
        <v>3.157</v>
      </c>
    </row>
    <row r="1374" spans="2:6">
      <c r="B1374" s="222">
        <v>41549</v>
      </c>
      <c r="C1374" s="223">
        <v>104.1</v>
      </c>
      <c r="D1374" s="223">
        <v>184.96</v>
      </c>
      <c r="E1374" s="223">
        <v>16.600000000000001</v>
      </c>
      <c r="F1374" s="224">
        <v>3.16</v>
      </c>
    </row>
    <row r="1375" spans="2:6">
      <c r="B1375" s="222">
        <v>41548</v>
      </c>
      <c r="C1375" s="223">
        <v>102.04</v>
      </c>
      <c r="D1375" s="223">
        <v>186.38</v>
      </c>
      <c r="E1375" s="223">
        <v>15.54</v>
      </c>
      <c r="F1375" s="224">
        <v>3.1844999999999999</v>
      </c>
    </row>
    <row r="1376" spans="2:6">
      <c r="B1376" s="222">
        <v>41547</v>
      </c>
      <c r="C1376" s="223">
        <v>102.33</v>
      </c>
      <c r="D1376" s="223">
        <v>185.18</v>
      </c>
      <c r="E1376" s="223">
        <v>16.600000000000001</v>
      </c>
      <c r="F1376" s="224">
        <v>3.1484999999999999</v>
      </c>
    </row>
    <row r="1377" spans="2:6">
      <c r="B1377" s="222">
        <v>41544</v>
      </c>
      <c r="C1377" s="223">
        <v>102.87</v>
      </c>
      <c r="D1377" s="223">
        <v>186.92</v>
      </c>
      <c r="E1377" s="223">
        <v>15.46</v>
      </c>
      <c r="F1377" s="224">
        <v>3.1560000000000001</v>
      </c>
    </row>
    <row r="1378" spans="2:6">
      <c r="B1378" s="222">
        <v>41543</v>
      </c>
      <c r="C1378" s="223">
        <v>103.03</v>
      </c>
      <c r="D1378" s="223">
        <v>190.22</v>
      </c>
      <c r="E1378" s="223">
        <v>14.06</v>
      </c>
      <c r="F1378" s="224">
        <v>3.1734999999999998</v>
      </c>
    </row>
    <row r="1379" spans="2:6">
      <c r="B1379" s="222">
        <v>41542</v>
      </c>
      <c r="C1379" s="223">
        <v>102.66</v>
      </c>
      <c r="D1379" s="223">
        <v>189.47</v>
      </c>
      <c r="E1379" s="223">
        <v>14.01</v>
      </c>
      <c r="F1379" s="224">
        <v>3.1494999999999997</v>
      </c>
    </row>
    <row r="1380" spans="2:6">
      <c r="B1380" s="222">
        <v>41541</v>
      </c>
      <c r="C1380" s="223">
        <v>103.13</v>
      </c>
      <c r="D1380" s="223">
        <v>189.97</v>
      </c>
      <c r="E1380" s="223">
        <v>14.08</v>
      </c>
      <c r="F1380" s="224">
        <v>3.1630000000000003</v>
      </c>
    </row>
    <row r="1381" spans="2:6">
      <c r="B1381" s="222">
        <v>41540</v>
      </c>
      <c r="C1381" s="223">
        <v>103.59</v>
      </c>
      <c r="D1381" s="223">
        <v>190.99</v>
      </c>
      <c r="E1381" s="223">
        <v>14.31</v>
      </c>
      <c r="F1381" s="224">
        <v>3.2130000000000001</v>
      </c>
    </row>
    <row r="1382" spans="2:6">
      <c r="B1382" s="222">
        <v>41537</v>
      </c>
      <c r="C1382" s="223">
        <v>104.67</v>
      </c>
      <c r="D1382" s="223">
        <v>190.02</v>
      </c>
      <c r="E1382" s="223">
        <v>13.12</v>
      </c>
      <c r="F1382" s="224">
        <v>3.2484999999999999</v>
      </c>
    </row>
    <row r="1383" spans="2:6">
      <c r="B1383" s="222">
        <v>41536</v>
      </c>
      <c r="C1383" s="223">
        <v>106.39</v>
      </c>
      <c r="D1383" s="223">
        <v>193.39</v>
      </c>
      <c r="E1383" s="223">
        <v>13.16</v>
      </c>
      <c r="F1383" s="224">
        <v>3.278</v>
      </c>
    </row>
    <row r="1384" spans="2:6">
      <c r="B1384" s="222">
        <v>41535</v>
      </c>
      <c r="C1384" s="223">
        <v>108.07</v>
      </c>
      <c r="D1384" s="223">
        <v>194.42</v>
      </c>
      <c r="E1384" s="223">
        <v>13.59</v>
      </c>
      <c r="F1384" s="224">
        <v>3.2185000000000001</v>
      </c>
    </row>
    <row r="1385" spans="2:6">
      <c r="B1385" s="222">
        <v>41534</v>
      </c>
      <c r="C1385" s="223">
        <v>105.42</v>
      </c>
      <c r="D1385" s="223">
        <v>192.16</v>
      </c>
      <c r="E1385" s="223">
        <v>14.53</v>
      </c>
      <c r="F1385" s="224">
        <v>3.3405</v>
      </c>
    </row>
    <row r="1386" spans="2:6">
      <c r="B1386" s="222">
        <v>41533</v>
      </c>
      <c r="C1386" s="223">
        <v>106.59</v>
      </c>
      <c r="D1386" s="223">
        <v>193.15</v>
      </c>
      <c r="E1386" s="223">
        <v>14.38</v>
      </c>
      <c r="F1386" s="224">
        <v>3.3660000000000001</v>
      </c>
    </row>
    <row r="1387" spans="2:6">
      <c r="B1387" s="222">
        <v>41530</v>
      </c>
      <c r="C1387" s="223">
        <v>108.21</v>
      </c>
      <c r="D1387" s="223">
        <v>192.17</v>
      </c>
      <c r="E1387" s="223">
        <v>14.16</v>
      </c>
      <c r="F1387" s="224">
        <v>3.3605</v>
      </c>
    </row>
    <row r="1388" spans="2:6">
      <c r="B1388" s="222">
        <v>41529</v>
      </c>
      <c r="C1388" s="223">
        <v>108.6</v>
      </c>
      <c r="D1388" s="223">
        <v>190.73</v>
      </c>
      <c r="E1388" s="223">
        <v>14.29</v>
      </c>
      <c r="F1388" s="224">
        <v>3.3815</v>
      </c>
    </row>
    <row r="1389" spans="2:6">
      <c r="B1389" s="222">
        <v>41528</v>
      </c>
      <c r="C1389" s="223">
        <v>107.56</v>
      </c>
      <c r="D1389" s="223">
        <v>190.7</v>
      </c>
      <c r="E1389" s="223">
        <v>13.82</v>
      </c>
      <c r="F1389" s="224">
        <v>3.3840000000000003</v>
      </c>
    </row>
    <row r="1390" spans="2:6">
      <c r="B1390" s="222">
        <v>41527</v>
      </c>
      <c r="C1390" s="223">
        <v>107.39</v>
      </c>
      <c r="D1390" s="223">
        <v>186.6</v>
      </c>
      <c r="E1390" s="223">
        <v>14.53</v>
      </c>
      <c r="F1390" s="224">
        <v>3.4299999999999997</v>
      </c>
    </row>
    <row r="1391" spans="2:6">
      <c r="B1391" s="222">
        <v>41526</v>
      </c>
      <c r="C1391" s="223">
        <v>109.52</v>
      </c>
      <c r="D1391" s="223">
        <v>184.98</v>
      </c>
      <c r="E1391" s="223">
        <v>15.63</v>
      </c>
      <c r="F1391" s="224">
        <v>3.383</v>
      </c>
    </row>
    <row r="1392" spans="2:6">
      <c r="B1392" s="222">
        <v>41523</v>
      </c>
      <c r="C1392" s="223">
        <v>110.53</v>
      </c>
      <c r="D1392" s="223">
        <v>183.03</v>
      </c>
      <c r="E1392" s="223">
        <v>15.85</v>
      </c>
      <c r="F1392" s="224">
        <v>3.4009999999999998</v>
      </c>
    </row>
    <row r="1393" spans="2:6">
      <c r="B1393" s="222">
        <v>41522</v>
      </c>
      <c r="C1393" s="223">
        <v>108.37</v>
      </c>
      <c r="D1393" s="223">
        <v>184.15</v>
      </c>
      <c r="E1393" s="223">
        <v>15.77</v>
      </c>
      <c r="F1393" s="224">
        <v>3.4405000000000001</v>
      </c>
    </row>
    <row r="1394" spans="2:6">
      <c r="B1394" s="222">
        <v>41521</v>
      </c>
      <c r="C1394" s="223">
        <v>107.23</v>
      </c>
      <c r="D1394" s="223">
        <v>183.13</v>
      </c>
      <c r="E1394" s="223">
        <v>15.88</v>
      </c>
      <c r="F1394" s="224">
        <v>3.3475000000000001</v>
      </c>
    </row>
    <row r="1395" spans="2:6">
      <c r="B1395" s="222">
        <v>41520</v>
      </c>
      <c r="C1395" s="223">
        <v>108.54</v>
      </c>
      <c r="D1395" s="223">
        <v>183.96</v>
      </c>
      <c r="E1395" s="223">
        <v>16.61</v>
      </c>
      <c r="F1395" s="224">
        <v>3.327</v>
      </c>
    </row>
    <row r="1396" spans="2:6">
      <c r="B1396" s="222">
        <v>41519</v>
      </c>
      <c r="C1396" s="223">
        <v>107.65</v>
      </c>
      <c r="D1396" s="223">
        <v>182.27</v>
      </c>
      <c r="E1396" s="223">
        <v>17.010000000000002</v>
      </c>
      <c r="F1396" s="224">
        <v>3.2425000000000002</v>
      </c>
    </row>
    <row r="1397" spans="2:6">
      <c r="B1397" s="222">
        <v>41516</v>
      </c>
      <c r="C1397" s="223">
        <v>107.65</v>
      </c>
      <c r="D1397" s="223">
        <v>182.27</v>
      </c>
      <c r="E1397" s="223">
        <v>17.010000000000002</v>
      </c>
      <c r="F1397" s="224">
        <v>3.2425000000000002</v>
      </c>
    </row>
    <row r="1398" spans="2:6">
      <c r="B1398" s="222">
        <v>41515</v>
      </c>
      <c r="C1398" s="223">
        <v>108.8</v>
      </c>
      <c r="D1398" s="223">
        <v>182.64</v>
      </c>
      <c r="E1398" s="223">
        <v>16.809999999999999</v>
      </c>
      <c r="F1398" s="224">
        <v>3.2389999999999999</v>
      </c>
    </row>
    <row r="1399" spans="2:6">
      <c r="B1399" s="222">
        <v>41514</v>
      </c>
      <c r="C1399" s="223">
        <v>110.1</v>
      </c>
      <c r="D1399" s="223">
        <v>182.16</v>
      </c>
      <c r="E1399" s="223">
        <v>16.489999999999998</v>
      </c>
      <c r="F1399" s="224">
        <v>3.2509999999999999</v>
      </c>
    </row>
    <row r="1400" spans="2:6">
      <c r="B1400" s="222">
        <v>41513</v>
      </c>
      <c r="C1400" s="223">
        <v>109.01</v>
      </c>
      <c r="D1400" s="223">
        <v>182.74</v>
      </c>
      <c r="E1400" s="223">
        <v>16.77</v>
      </c>
      <c r="F1400" s="224">
        <v>3.2015000000000002</v>
      </c>
    </row>
    <row r="1401" spans="2:6">
      <c r="B1401" s="222">
        <v>41512</v>
      </c>
      <c r="C1401" s="223">
        <v>105.92</v>
      </c>
      <c r="D1401" s="223">
        <v>184.74</v>
      </c>
      <c r="E1401" s="223">
        <v>14.99</v>
      </c>
      <c r="F1401" s="224">
        <v>3.2755000000000001</v>
      </c>
    </row>
    <row r="1402" spans="2:6">
      <c r="B1402" s="222">
        <v>41509</v>
      </c>
      <c r="C1402" s="223">
        <v>106.42</v>
      </c>
      <c r="D1402" s="223">
        <v>185.42</v>
      </c>
      <c r="E1402" s="223">
        <v>13.98</v>
      </c>
      <c r="F1402" s="224">
        <v>3.3039999999999998</v>
      </c>
    </row>
    <row r="1403" spans="2:6">
      <c r="B1403" s="222">
        <v>41508</v>
      </c>
      <c r="C1403" s="223">
        <v>105.03</v>
      </c>
      <c r="D1403" s="223">
        <v>185.19</v>
      </c>
      <c r="E1403" s="223">
        <v>14.76</v>
      </c>
      <c r="F1403" s="224">
        <v>3.3780000000000001</v>
      </c>
    </row>
    <row r="1404" spans="2:6">
      <c r="B1404" s="222">
        <v>41507</v>
      </c>
      <c r="C1404" s="223">
        <v>103.85</v>
      </c>
      <c r="D1404" s="223">
        <v>184.86</v>
      </c>
      <c r="E1404" s="223">
        <v>15.94</v>
      </c>
      <c r="F1404" s="224">
        <v>3.407</v>
      </c>
    </row>
    <row r="1405" spans="2:6">
      <c r="B1405" s="222">
        <v>41506</v>
      </c>
      <c r="C1405" s="223">
        <v>104.96</v>
      </c>
      <c r="D1405" s="223">
        <v>184.56</v>
      </c>
      <c r="E1405" s="223">
        <v>14.91</v>
      </c>
      <c r="F1405" s="224">
        <v>3.3339999999999996</v>
      </c>
    </row>
    <row r="1406" spans="2:6">
      <c r="B1406" s="222">
        <v>41505</v>
      </c>
      <c r="C1406" s="223">
        <v>107.1</v>
      </c>
      <c r="D1406" s="223">
        <v>184.23</v>
      </c>
      <c r="E1406" s="223">
        <v>15.1</v>
      </c>
      <c r="F1406" s="224">
        <v>3.3905000000000003</v>
      </c>
    </row>
    <row r="1407" spans="2:6">
      <c r="B1407" s="222">
        <v>41502</v>
      </c>
      <c r="C1407" s="223">
        <v>107.46</v>
      </c>
      <c r="D1407" s="223">
        <v>185.34</v>
      </c>
      <c r="E1407" s="223">
        <v>14.37</v>
      </c>
      <c r="F1407" s="224">
        <v>3.3375000000000004</v>
      </c>
    </row>
    <row r="1408" spans="2:6">
      <c r="B1408" s="222">
        <v>41501</v>
      </c>
      <c r="C1408" s="223">
        <v>107.33</v>
      </c>
      <c r="D1408" s="223">
        <v>185.79</v>
      </c>
      <c r="E1408" s="223">
        <v>14.73</v>
      </c>
      <c r="F1408" s="224">
        <v>3.2880000000000003</v>
      </c>
    </row>
    <row r="1409" spans="2:6">
      <c r="B1409" s="222">
        <v>41500</v>
      </c>
      <c r="C1409" s="223">
        <v>106.85</v>
      </c>
      <c r="D1409" s="223">
        <v>187.53</v>
      </c>
      <c r="E1409" s="223">
        <v>13.04</v>
      </c>
      <c r="F1409" s="224">
        <v>3.2335000000000003</v>
      </c>
    </row>
    <row r="1410" spans="2:6">
      <c r="B1410" s="222">
        <v>41499</v>
      </c>
      <c r="C1410" s="223">
        <v>106.83</v>
      </c>
      <c r="D1410" s="223">
        <v>188.42</v>
      </c>
      <c r="E1410" s="223">
        <v>12.31</v>
      </c>
      <c r="F1410" s="224">
        <v>3.2399999999999998</v>
      </c>
    </row>
    <row r="1411" spans="2:6">
      <c r="B1411" s="222">
        <v>41498</v>
      </c>
      <c r="C1411" s="223">
        <v>106.11</v>
      </c>
      <c r="D1411" s="223">
        <v>189.09</v>
      </c>
      <c r="E1411" s="223">
        <v>12.81</v>
      </c>
      <c r="F1411" s="224">
        <v>3.1524999999999999</v>
      </c>
    </row>
    <row r="1412" spans="2:6">
      <c r="B1412" s="222">
        <v>41495</v>
      </c>
      <c r="C1412" s="223">
        <v>105.97</v>
      </c>
      <c r="D1412" s="223">
        <v>187.82</v>
      </c>
      <c r="E1412" s="223">
        <v>13.41</v>
      </c>
      <c r="F1412" s="224">
        <v>3.1069999999999998</v>
      </c>
    </row>
    <row r="1413" spans="2:6">
      <c r="B1413" s="222">
        <v>41494</v>
      </c>
      <c r="C1413" s="223">
        <v>103.4</v>
      </c>
      <c r="D1413" s="223">
        <v>187.93</v>
      </c>
      <c r="E1413" s="223">
        <v>12.73</v>
      </c>
      <c r="F1413" s="224">
        <v>3.1315</v>
      </c>
    </row>
    <row r="1414" spans="2:6">
      <c r="B1414" s="222">
        <v>41493</v>
      </c>
      <c r="C1414" s="223">
        <v>104.37</v>
      </c>
      <c r="D1414" s="223">
        <v>188.56</v>
      </c>
      <c r="E1414" s="223">
        <v>12.98</v>
      </c>
      <c r="F1414" s="224">
        <v>3.1429999999999998</v>
      </c>
    </row>
    <row r="1415" spans="2:6">
      <c r="B1415" s="222">
        <v>41492</v>
      </c>
      <c r="C1415" s="223">
        <v>105.3</v>
      </c>
      <c r="D1415" s="223">
        <v>190.99</v>
      </c>
      <c r="E1415" s="223">
        <v>12.72</v>
      </c>
      <c r="F1415" s="224">
        <v>3.1859999999999999</v>
      </c>
    </row>
    <row r="1416" spans="2:6">
      <c r="B1416" s="222">
        <v>41491</v>
      </c>
      <c r="C1416" s="223">
        <v>106.56</v>
      </c>
      <c r="D1416" s="223">
        <v>195.5</v>
      </c>
      <c r="E1416" s="223">
        <v>11.84</v>
      </c>
      <c r="F1416" s="224">
        <v>3.1804999999999999</v>
      </c>
    </row>
    <row r="1417" spans="2:6">
      <c r="B1417" s="222">
        <v>41488</v>
      </c>
      <c r="C1417" s="223">
        <v>106.94</v>
      </c>
      <c r="D1417" s="223">
        <v>195.16</v>
      </c>
      <c r="E1417" s="223">
        <v>11.98</v>
      </c>
      <c r="F1417" s="224">
        <v>3.141</v>
      </c>
    </row>
    <row r="1418" spans="2:6">
      <c r="B1418" s="222">
        <v>41487</v>
      </c>
      <c r="C1418" s="223">
        <v>107.89</v>
      </c>
      <c r="D1418" s="223">
        <v>195.81</v>
      </c>
      <c r="E1418" s="223">
        <v>12.94</v>
      </c>
      <c r="F1418" s="224">
        <v>3.2309999999999999</v>
      </c>
    </row>
    <row r="1419" spans="2:6">
      <c r="B1419" s="222">
        <v>41486</v>
      </c>
      <c r="C1419" s="223">
        <v>105.03</v>
      </c>
      <c r="D1419" s="223">
        <v>195.04</v>
      </c>
      <c r="E1419" s="223">
        <v>13.45</v>
      </c>
      <c r="F1419" s="224">
        <v>3.1065</v>
      </c>
    </row>
    <row r="1420" spans="2:6">
      <c r="B1420" s="222">
        <v>41485</v>
      </c>
      <c r="C1420" s="223">
        <v>103.08</v>
      </c>
      <c r="D1420" s="223">
        <v>196.01</v>
      </c>
      <c r="E1420" s="223">
        <v>13.39</v>
      </c>
      <c r="F1420" s="224">
        <v>3.1469999999999998</v>
      </c>
    </row>
    <row r="1421" spans="2:6">
      <c r="B1421" s="222">
        <v>41484</v>
      </c>
      <c r="C1421" s="223">
        <v>104.55</v>
      </c>
      <c r="D1421" s="223">
        <v>196.21</v>
      </c>
      <c r="E1421" s="223">
        <v>13.39</v>
      </c>
      <c r="F1421" s="224">
        <v>3.1389999999999998</v>
      </c>
    </row>
    <row r="1422" spans="2:6">
      <c r="B1422" s="222">
        <v>41481</v>
      </c>
      <c r="C1422" s="223">
        <v>104.7</v>
      </c>
      <c r="D1422" s="223">
        <v>197.35</v>
      </c>
      <c r="E1422" s="223">
        <v>12.72</v>
      </c>
      <c r="F1422" s="224">
        <v>3.0919999999999996</v>
      </c>
    </row>
    <row r="1423" spans="2:6">
      <c r="B1423" s="222">
        <v>41480</v>
      </c>
      <c r="C1423" s="223">
        <v>105.49</v>
      </c>
      <c r="D1423" s="223">
        <v>197.22</v>
      </c>
      <c r="E1423" s="223">
        <v>12.97</v>
      </c>
      <c r="F1423" s="224">
        <v>3.1065</v>
      </c>
    </row>
    <row r="1424" spans="2:6">
      <c r="B1424" s="222">
        <v>41479</v>
      </c>
      <c r="C1424" s="223">
        <v>105.39</v>
      </c>
      <c r="D1424" s="223">
        <v>196.61</v>
      </c>
      <c r="E1424" s="223">
        <v>13.18</v>
      </c>
      <c r="F1424" s="224">
        <v>3.1180000000000003</v>
      </c>
    </row>
    <row r="1425" spans="2:6">
      <c r="B1425" s="222">
        <v>41478</v>
      </c>
      <c r="C1425" s="223">
        <v>107.23</v>
      </c>
      <c r="D1425" s="223">
        <v>194.98</v>
      </c>
      <c r="E1425" s="223">
        <v>12.66</v>
      </c>
      <c r="F1425" s="224">
        <v>3.0419999999999998</v>
      </c>
    </row>
    <row r="1426" spans="2:6">
      <c r="B1426" s="222">
        <v>41477</v>
      </c>
      <c r="C1426" s="223">
        <v>106.91</v>
      </c>
      <c r="D1426" s="223">
        <v>194.09</v>
      </c>
      <c r="E1426" s="223">
        <v>12.29</v>
      </c>
      <c r="F1426" s="224">
        <v>3.016</v>
      </c>
    </row>
    <row r="1427" spans="2:6">
      <c r="B1427" s="222">
        <v>41474</v>
      </c>
      <c r="C1427" s="223">
        <v>108.05</v>
      </c>
      <c r="D1427" s="223">
        <v>193.54</v>
      </c>
      <c r="E1427" s="223">
        <v>12.54</v>
      </c>
      <c r="F1427" s="224">
        <v>3.0229999999999997</v>
      </c>
    </row>
    <row r="1428" spans="2:6">
      <c r="B1428" s="222">
        <v>41473</v>
      </c>
      <c r="C1428" s="223">
        <v>108.04</v>
      </c>
      <c r="D1428" s="223">
        <v>197.99</v>
      </c>
      <c r="E1428" s="223">
        <v>13.77</v>
      </c>
      <c r="F1428" s="224">
        <v>3.0779999999999998</v>
      </c>
    </row>
    <row r="1429" spans="2:6">
      <c r="B1429" s="222">
        <v>41472</v>
      </c>
      <c r="C1429" s="223">
        <v>106.48</v>
      </c>
      <c r="D1429" s="223">
        <v>194.55</v>
      </c>
      <c r="E1429" s="223">
        <v>13.78</v>
      </c>
      <c r="F1429" s="224">
        <v>3.0330000000000004</v>
      </c>
    </row>
    <row r="1430" spans="2:6">
      <c r="B1430" s="222">
        <v>41471</v>
      </c>
      <c r="C1430" s="223">
        <v>106</v>
      </c>
      <c r="D1430" s="223">
        <v>193.85</v>
      </c>
      <c r="E1430" s="223">
        <v>14.42</v>
      </c>
      <c r="F1430" s="224">
        <v>3.0594999999999999</v>
      </c>
    </row>
    <row r="1431" spans="2:6">
      <c r="B1431" s="222">
        <v>41470</v>
      </c>
      <c r="C1431" s="223">
        <v>106.32</v>
      </c>
      <c r="D1431" s="223">
        <v>194</v>
      </c>
      <c r="E1431" s="223">
        <v>13.79</v>
      </c>
      <c r="F1431" s="224">
        <v>3.0659999999999998</v>
      </c>
    </row>
    <row r="1432" spans="2:6">
      <c r="B1432" s="222">
        <v>41467</v>
      </c>
      <c r="C1432" s="223">
        <v>105.95</v>
      </c>
      <c r="D1432" s="223">
        <v>192.07</v>
      </c>
      <c r="E1432" s="223">
        <v>13.84</v>
      </c>
      <c r="F1432" s="224">
        <v>3.1044999999999998</v>
      </c>
    </row>
    <row r="1433" spans="2:6">
      <c r="B1433" s="222">
        <v>41466</v>
      </c>
      <c r="C1433" s="223">
        <v>104.91</v>
      </c>
      <c r="D1433" s="223">
        <v>192.8</v>
      </c>
      <c r="E1433" s="223">
        <v>14.01</v>
      </c>
      <c r="F1433" s="224">
        <v>3.1014999999999997</v>
      </c>
    </row>
    <row r="1434" spans="2:6">
      <c r="B1434" s="222">
        <v>41465</v>
      </c>
      <c r="C1434" s="223">
        <v>106.52</v>
      </c>
      <c r="D1434" s="223">
        <v>192.25</v>
      </c>
      <c r="E1434" s="223">
        <v>14.21</v>
      </c>
      <c r="F1434" s="224">
        <v>3.1379999999999999</v>
      </c>
    </row>
    <row r="1435" spans="2:6">
      <c r="B1435" s="222">
        <v>41464</v>
      </c>
      <c r="C1435" s="223">
        <v>103.53</v>
      </c>
      <c r="D1435" s="223">
        <v>191.3</v>
      </c>
      <c r="E1435" s="223">
        <v>14.35</v>
      </c>
      <c r="F1435" s="224">
        <v>3.1414999999999997</v>
      </c>
    </row>
    <row r="1436" spans="2:6">
      <c r="B1436" s="222">
        <v>41463</v>
      </c>
      <c r="C1436" s="223">
        <v>103.14</v>
      </c>
      <c r="D1436" s="223">
        <v>194.98</v>
      </c>
      <c r="E1436" s="223">
        <v>14.78</v>
      </c>
      <c r="F1436" s="224">
        <v>3.1355</v>
      </c>
    </row>
    <row r="1437" spans="2:6">
      <c r="B1437" s="222">
        <v>41460</v>
      </c>
      <c r="C1437" s="223">
        <v>103.22</v>
      </c>
      <c r="D1437" s="223">
        <v>194.93</v>
      </c>
      <c r="E1437" s="223">
        <v>14.89</v>
      </c>
      <c r="F1437" s="224">
        <v>3.2270000000000003</v>
      </c>
    </row>
    <row r="1438" spans="2:6">
      <c r="B1438" s="222">
        <v>41459</v>
      </c>
      <c r="C1438" s="223">
        <v>101.24</v>
      </c>
      <c r="D1438" s="223">
        <v>193.25</v>
      </c>
      <c r="E1438" s="223">
        <v>16.2</v>
      </c>
      <c r="F1438" s="224">
        <v>2.9989999999999997</v>
      </c>
    </row>
    <row r="1439" spans="2:6">
      <c r="B1439" s="222">
        <v>41458</v>
      </c>
      <c r="C1439" s="223">
        <v>101.24</v>
      </c>
      <c r="D1439" s="223">
        <v>193.25</v>
      </c>
      <c r="E1439" s="223">
        <v>16.2</v>
      </c>
      <c r="F1439" s="224">
        <v>2.9989999999999997</v>
      </c>
    </row>
    <row r="1440" spans="2:6">
      <c r="B1440" s="222">
        <v>41457</v>
      </c>
      <c r="C1440" s="223">
        <v>99.6</v>
      </c>
      <c r="D1440" s="223">
        <v>191.5</v>
      </c>
      <c r="E1440" s="223">
        <v>16.440000000000001</v>
      </c>
      <c r="F1440" s="224">
        <v>2.9714999999999998</v>
      </c>
    </row>
    <row r="1441" spans="2:6">
      <c r="B1441" s="222">
        <v>41456</v>
      </c>
      <c r="C1441" s="223">
        <v>97.99</v>
      </c>
      <c r="D1441" s="223">
        <v>191.28</v>
      </c>
      <c r="E1441" s="223">
        <v>16.37</v>
      </c>
      <c r="F1441" s="224">
        <v>2.9775</v>
      </c>
    </row>
    <row r="1442" spans="2:6">
      <c r="B1442" s="222">
        <v>41453</v>
      </c>
      <c r="C1442" s="223">
        <v>96.56</v>
      </c>
      <c r="D1442" s="223">
        <v>191.11</v>
      </c>
      <c r="E1442" s="223">
        <v>16.86</v>
      </c>
      <c r="F1442" s="224">
        <v>2.9935</v>
      </c>
    </row>
    <row r="1443" spans="2:6">
      <c r="B1443" s="222">
        <v>41452</v>
      </c>
      <c r="C1443" s="223">
        <v>97.05</v>
      </c>
      <c r="D1443" s="223">
        <v>195.65</v>
      </c>
      <c r="E1443" s="223">
        <v>16.86</v>
      </c>
      <c r="F1443" s="224">
        <v>3.004</v>
      </c>
    </row>
    <row r="1444" spans="2:6">
      <c r="B1444" s="222">
        <v>41451</v>
      </c>
      <c r="C1444" s="223">
        <v>95.5</v>
      </c>
      <c r="D1444" s="223">
        <v>194.86</v>
      </c>
      <c r="E1444" s="223">
        <v>17.21</v>
      </c>
      <c r="F1444" s="224">
        <v>3.0579999999999998</v>
      </c>
    </row>
    <row r="1445" spans="2:6">
      <c r="B1445" s="222">
        <v>41450</v>
      </c>
      <c r="C1445" s="223">
        <v>95.32</v>
      </c>
      <c r="D1445" s="223">
        <v>194.98</v>
      </c>
      <c r="E1445" s="223">
        <v>18.47</v>
      </c>
      <c r="F1445" s="224">
        <v>3.1160000000000001</v>
      </c>
    </row>
    <row r="1446" spans="2:6">
      <c r="B1446" s="222">
        <v>41449</v>
      </c>
      <c r="C1446" s="223">
        <v>95.18</v>
      </c>
      <c r="D1446" s="223">
        <v>193.54</v>
      </c>
      <c r="E1446" s="223">
        <v>20.11</v>
      </c>
      <c r="F1446" s="224">
        <v>3.0430000000000001</v>
      </c>
    </row>
    <row r="1447" spans="2:6">
      <c r="B1447" s="222">
        <v>41446</v>
      </c>
      <c r="C1447" s="223">
        <v>93.69</v>
      </c>
      <c r="D1447" s="223">
        <v>195.46</v>
      </c>
      <c r="E1447" s="223">
        <v>18.899999999999999</v>
      </c>
      <c r="F1447" s="224">
        <v>3.0575000000000001</v>
      </c>
    </row>
    <row r="1448" spans="2:6">
      <c r="B1448" s="222">
        <v>41445</v>
      </c>
      <c r="C1448" s="223">
        <v>95.4</v>
      </c>
      <c r="D1448" s="223">
        <v>197.35</v>
      </c>
      <c r="E1448" s="223">
        <v>20.49</v>
      </c>
      <c r="F1448" s="224">
        <v>2.964</v>
      </c>
    </row>
    <row r="1449" spans="2:6">
      <c r="B1449" s="222">
        <v>41444</v>
      </c>
      <c r="C1449" s="223">
        <v>98.24</v>
      </c>
      <c r="D1449" s="223">
        <v>201.94</v>
      </c>
      <c r="E1449" s="223">
        <v>16.64</v>
      </c>
      <c r="F1449" s="224">
        <v>2.883</v>
      </c>
    </row>
    <row r="1450" spans="2:6">
      <c r="B1450" s="222">
        <v>41443</v>
      </c>
      <c r="C1450" s="223">
        <v>98.44</v>
      </c>
      <c r="D1450" s="223">
        <v>204.87</v>
      </c>
      <c r="E1450" s="223">
        <v>16.61</v>
      </c>
      <c r="F1450" s="224">
        <v>2.7640000000000002</v>
      </c>
    </row>
    <row r="1451" spans="2:6">
      <c r="B1451" s="222">
        <v>41442</v>
      </c>
      <c r="C1451" s="223">
        <v>97.77</v>
      </c>
      <c r="D1451" s="223">
        <v>203.04</v>
      </c>
      <c r="E1451" s="223">
        <v>16.8</v>
      </c>
      <c r="F1451" s="224">
        <v>2.7675000000000001</v>
      </c>
    </row>
    <row r="1452" spans="2:6">
      <c r="B1452" s="222">
        <v>41439</v>
      </c>
      <c r="C1452" s="223">
        <v>97.85</v>
      </c>
      <c r="D1452" s="223">
        <v>202.2</v>
      </c>
      <c r="E1452" s="223">
        <v>17.149999999999999</v>
      </c>
      <c r="F1452" s="224">
        <v>2.718</v>
      </c>
    </row>
    <row r="1453" spans="2:6">
      <c r="B1453" s="222">
        <v>41438</v>
      </c>
      <c r="C1453" s="223">
        <v>96.69</v>
      </c>
      <c r="D1453" s="223">
        <v>203.77</v>
      </c>
      <c r="E1453" s="223">
        <v>16.41</v>
      </c>
      <c r="F1453" s="224">
        <v>2.7335000000000003</v>
      </c>
    </row>
    <row r="1454" spans="2:6">
      <c r="B1454" s="222">
        <v>41437</v>
      </c>
      <c r="C1454" s="223">
        <v>95.88</v>
      </c>
      <c r="D1454" s="223">
        <v>201.2</v>
      </c>
      <c r="E1454" s="223">
        <v>18.59</v>
      </c>
      <c r="F1454" s="224">
        <v>2.7995000000000001</v>
      </c>
    </row>
    <row r="1455" spans="2:6">
      <c r="B1455" s="222">
        <v>41436</v>
      </c>
      <c r="C1455" s="223">
        <v>95.38</v>
      </c>
      <c r="D1455" s="223">
        <v>203.98</v>
      </c>
      <c r="E1455" s="223">
        <v>17.07</v>
      </c>
      <c r="F1455" s="224">
        <v>2.7504999999999997</v>
      </c>
    </row>
    <row r="1456" spans="2:6">
      <c r="B1456" s="222">
        <v>41435</v>
      </c>
      <c r="C1456" s="223">
        <v>95.77</v>
      </c>
      <c r="D1456" s="223">
        <v>205.02</v>
      </c>
      <c r="E1456" s="223">
        <v>15.44</v>
      </c>
      <c r="F1456" s="224">
        <v>2.7904999999999998</v>
      </c>
    </row>
    <row r="1457" spans="2:6">
      <c r="B1457" s="222">
        <v>41432</v>
      </c>
      <c r="C1457" s="223">
        <v>96.03</v>
      </c>
      <c r="D1457" s="223">
        <v>206.35</v>
      </c>
      <c r="E1457" s="223">
        <v>15.14</v>
      </c>
      <c r="F1457" s="224">
        <v>2.754</v>
      </c>
    </row>
    <row r="1458" spans="2:6">
      <c r="B1458" s="222">
        <v>41431</v>
      </c>
      <c r="C1458" s="223">
        <v>94.76</v>
      </c>
      <c r="D1458" s="223">
        <v>203.8</v>
      </c>
      <c r="E1458" s="223">
        <v>16.63</v>
      </c>
      <c r="F1458" s="224">
        <v>2.6615000000000002</v>
      </c>
    </row>
    <row r="1459" spans="2:6">
      <c r="B1459" s="222">
        <v>41430</v>
      </c>
      <c r="C1459" s="223">
        <v>93.74</v>
      </c>
      <c r="D1459" s="223">
        <v>202.74</v>
      </c>
      <c r="E1459" s="223">
        <v>17.5</v>
      </c>
      <c r="F1459" s="224">
        <v>2.6684999999999999</v>
      </c>
    </row>
    <row r="1460" spans="2:6">
      <c r="B1460" s="222">
        <v>41429</v>
      </c>
      <c r="C1460" s="223">
        <v>93.31</v>
      </c>
      <c r="D1460" s="223">
        <v>206.19</v>
      </c>
      <c r="E1460" s="223">
        <v>16.27</v>
      </c>
      <c r="F1460" s="224">
        <v>2.7294999999999998</v>
      </c>
    </row>
    <row r="1461" spans="2:6">
      <c r="B1461" s="222">
        <v>41428</v>
      </c>
      <c r="C1461" s="223">
        <v>93.45</v>
      </c>
      <c r="D1461" s="223">
        <v>208.95</v>
      </c>
      <c r="E1461" s="223">
        <v>16.28</v>
      </c>
      <c r="F1461" s="224">
        <v>2.6935000000000002</v>
      </c>
    </row>
    <row r="1462" spans="2:6">
      <c r="B1462" s="222">
        <v>41425</v>
      </c>
      <c r="C1462" s="223">
        <v>91.97</v>
      </c>
      <c r="D1462" s="223">
        <v>208.02</v>
      </c>
      <c r="E1462" s="223">
        <v>16.3</v>
      </c>
      <c r="F1462" s="224">
        <v>2.7045000000000003</v>
      </c>
    </row>
    <row r="1463" spans="2:6">
      <c r="B1463" s="222">
        <v>41424</v>
      </c>
      <c r="C1463" s="223">
        <v>93.61</v>
      </c>
      <c r="D1463" s="223">
        <v>209.36</v>
      </c>
      <c r="E1463" s="223">
        <v>14.53</v>
      </c>
      <c r="F1463" s="224">
        <v>2.6920000000000002</v>
      </c>
    </row>
    <row r="1464" spans="2:6">
      <c r="B1464" s="222">
        <v>41423</v>
      </c>
      <c r="C1464" s="223">
        <v>93.13</v>
      </c>
      <c r="D1464" s="223">
        <v>207.92</v>
      </c>
      <c r="E1464" s="223">
        <v>14.83</v>
      </c>
      <c r="F1464" s="224">
        <v>2.6909999999999998</v>
      </c>
    </row>
    <row r="1465" spans="2:6">
      <c r="B1465" s="222">
        <v>41422</v>
      </c>
      <c r="C1465" s="223">
        <v>95.01</v>
      </c>
      <c r="D1465" s="223">
        <v>207.78</v>
      </c>
      <c r="E1465" s="223">
        <v>14.48</v>
      </c>
      <c r="F1465" s="224">
        <v>2.7444999999999999</v>
      </c>
    </row>
    <row r="1466" spans="2:6">
      <c r="B1466" s="222">
        <v>41421</v>
      </c>
      <c r="C1466" s="223">
        <v>94.15</v>
      </c>
      <c r="D1466" s="223">
        <v>205.72</v>
      </c>
      <c r="E1466" s="223">
        <v>13.99</v>
      </c>
      <c r="F1466" s="224">
        <v>2.5905</v>
      </c>
    </row>
    <row r="1467" spans="2:6">
      <c r="B1467" s="222">
        <v>41418</v>
      </c>
      <c r="C1467" s="223">
        <v>94.15</v>
      </c>
      <c r="D1467" s="223">
        <v>205.72</v>
      </c>
      <c r="E1467" s="223">
        <v>13.99</v>
      </c>
      <c r="F1467" s="224">
        <v>2.5905</v>
      </c>
    </row>
    <row r="1468" spans="2:6">
      <c r="B1468" s="222">
        <v>41417</v>
      </c>
      <c r="C1468" s="223">
        <v>94.25</v>
      </c>
      <c r="D1468" s="223">
        <v>206.16</v>
      </c>
      <c r="E1468" s="223">
        <v>14.07</v>
      </c>
      <c r="F1468" s="224">
        <v>2.6040000000000001</v>
      </c>
    </row>
    <row r="1469" spans="2:6">
      <c r="B1469" s="222">
        <v>41416</v>
      </c>
      <c r="C1469" s="223">
        <v>94.28</v>
      </c>
      <c r="D1469" s="223">
        <v>206.99</v>
      </c>
      <c r="E1469" s="223">
        <v>13.82</v>
      </c>
      <c r="F1469" s="224">
        <v>2.63</v>
      </c>
    </row>
    <row r="1470" spans="2:6">
      <c r="B1470" s="222">
        <v>41415</v>
      </c>
      <c r="C1470" s="223">
        <v>96.16</v>
      </c>
      <c r="D1470" s="223">
        <v>208.65</v>
      </c>
      <c r="E1470" s="223">
        <v>13.37</v>
      </c>
      <c r="F1470" s="224">
        <v>2.5289999999999999</v>
      </c>
    </row>
    <row r="1471" spans="2:6">
      <c r="B1471" s="222">
        <v>41414</v>
      </c>
      <c r="C1471" s="223">
        <v>96.71</v>
      </c>
      <c r="D1471" s="223">
        <v>207.6</v>
      </c>
      <c r="E1471" s="223">
        <v>13.02</v>
      </c>
      <c r="F1471" s="224">
        <v>2.5714999999999999</v>
      </c>
    </row>
    <row r="1472" spans="2:6">
      <c r="B1472" s="222">
        <v>41411</v>
      </c>
      <c r="C1472" s="223">
        <v>96.02</v>
      </c>
      <c r="D1472" s="223">
        <v>208.44</v>
      </c>
      <c r="E1472" s="223">
        <v>12.45</v>
      </c>
      <c r="F1472" s="224">
        <v>2.5590000000000002</v>
      </c>
    </row>
    <row r="1473" spans="2:6">
      <c r="B1473" s="222">
        <v>41410</v>
      </c>
      <c r="C1473" s="223">
        <v>95.16</v>
      </c>
      <c r="D1473" s="223">
        <v>204.69</v>
      </c>
      <c r="E1473" s="223">
        <v>13.07</v>
      </c>
      <c r="F1473" s="224">
        <v>2.4900000000000002</v>
      </c>
    </row>
    <row r="1474" spans="2:6">
      <c r="B1474" s="222">
        <v>41409</v>
      </c>
      <c r="C1474" s="223">
        <v>94.3</v>
      </c>
      <c r="D1474" s="223">
        <v>203.32</v>
      </c>
      <c r="E1474" s="223">
        <v>12.81</v>
      </c>
      <c r="F1474" s="224">
        <v>2.5460000000000003</v>
      </c>
    </row>
    <row r="1475" spans="2:6">
      <c r="B1475" s="222">
        <v>41408</v>
      </c>
      <c r="C1475" s="223">
        <v>94.21</v>
      </c>
      <c r="D1475" s="223">
        <v>203.21</v>
      </c>
      <c r="E1475" s="223">
        <v>12.77</v>
      </c>
      <c r="F1475" s="224">
        <v>2.5830000000000002</v>
      </c>
    </row>
    <row r="1476" spans="2:6">
      <c r="B1476" s="222">
        <v>41407</v>
      </c>
      <c r="C1476" s="223">
        <v>95.17</v>
      </c>
      <c r="D1476" s="223">
        <v>202.47</v>
      </c>
      <c r="E1476" s="223">
        <v>12.55</v>
      </c>
      <c r="F1476" s="224">
        <v>2.5260000000000002</v>
      </c>
    </row>
    <row r="1477" spans="2:6">
      <c r="B1477" s="222">
        <v>41404</v>
      </c>
      <c r="C1477" s="223">
        <v>96.04</v>
      </c>
      <c r="D1477" s="223">
        <v>204.47</v>
      </c>
      <c r="E1477" s="223">
        <v>12.59</v>
      </c>
      <c r="F1477" s="224">
        <v>2.4965000000000002</v>
      </c>
    </row>
    <row r="1478" spans="2:6">
      <c r="B1478" s="222">
        <v>41403</v>
      </c>
      <c r="C1478" s="223">
        <v>96.39</v>
      </c>
      <c r="D1478" s="223">
        <v>203.24</v>
      </c>
      <c r="E1478" s="223">
        <v>13.13</v>
      </c>
      <c r="F1478" s="224">
        <v>2.4024999999999999</v>
      </c>
    </row>
    <row r="1479" spans="2:6">
      <c r="B1479" s="222">
        <v>41402</v>
      </c>
      <c r="C1479" s="223">
        <v>96.62</v>
      </c>
      <c r="D1479" s="223">
        <v>204.82</v>
      </c>
      <c r="E1479" s="223">
        <v>12.66</v>
      </c>
      <c r="F1479" s="224">
        <v>2.3774999999999999</v>
      </c>
    </row>
    <row r="1480" spans="2:6">
      <c r="B1480" s="222">
        <v>41401</v>
      </c>
      <c r="C1480" s="223">
        <v>95.62</v>
      </c>
      <c r="D1480" s="223">
        <v>203.63</v>
      </c>
      <c r="E1480" s="223">
        <v>12.83</v>
      </c>
      <c r="F1480" s="224">
        <v>2.387</v>
      </c>
    </row>
    <row r="1481" spans="2:6">
      <c r="B1481" s="222">
        <v>41400</v>
      </c>
      <c r="C1481" s="223">
        <v>96.16</v>
      </c>
      <c r="D1481" s="223">
        <v>202.78</v>
      </c>
      <c r="E1481" s="223">
        <v>12.66</v>
      </c>
      <c r="F1481" s="224">
        <v>2.3685</v>
      </c>
    </row>
    <row r="1482" spans="2:6">
      <c r="B1482" s="222">
        <v>41397</v>
      </c>
      <c r="C1482" s="223">
        <v>95.61</v>
      </c>
      <c r="D1482" s="223">
        <v>204.51</v>
      </c>
      <c r="E1482" s="223">
        <v>12.85</v>
      </c>
      <c r="F1482" s="224">
        <v>2.3464999999999998</v>
      </c>
    </row>
    <row r="1483" spans="2:6">
      <c r="B1483" s="222">
        <v>41396</v>
      </c>
      <c r="C1483" s="223">
        <v>93.99</v>
      </c>
      <c r="D1483" s="223">
        <v>202.39</v>
      </c>
      <c r="E1483" s="223">
        <v>13.59</v>
      </c>
      <c r="F1483" s="224">
        <v>2.2234999999999996</v>
      </c>
    </row>
    <row r="1484" spans="2:6">
      <c r="B1484" s="222">
        <v>41395</v>
      </c>
      <c r="C1484" s="223">
        <v>91.03</v>
      </c>
      <c r="D1484" s="223">
        <v>199.63</v>
      </c>
      <c r="E1484" s="223">
        <v>14.49</v>
      </c>
      <c r="F1484" s="224">
        <v>2.2290000000000001</v>
      </c>
    </row>
    <row r="1485" spans="2:6">
      <c r="B1485" s="222">
        <v>41394</v>
      </c>
      <c r="C1485" s="223">
        <v>93.46</v>
      </c>
      <c r="D1485" s="223">
        <v>202.54</v>
      </c>
      <c r="E1485" s="223">
        <v>13.52</v>
      </c>
      <c r="F1485" s="224">
        <v>2.2749999999999999</v>
      </c>
    </row>
    <row r="1486" spans="2:6">
      <c r="B1486" s="222">
        <v>41393</v>
      </c>
      <c r="C1486" s="223">
        <v>94.5</v>
      </c>
      <c r="D1486" s="223">
        <v>199.15</v>
      </c>
      <c r="E1486" s="223">
        <v>13.71</v>
      </c>
      <c r="F1486" s="224">
        <v>2.2749999999999999</v>
      </c>
    </row>
    <row r="1487" spans="2:6">
      <c r="B1487" s="222">
        <v>41390</v>
      </c>
      <c r="C1487" s="223">
        <v>93</v>
      </c>
      <c r="D1487" s="223">
        <v>194.31</v>
      </c>
      <c r="E1487" s="223">
        <v>13.61</v>
      </c>
      <c r="F1487" s="224">
        <v>2.2625000000000002</v>
      </c>
    </row>
    <row r="1488" spans="2:6">
      <c r="B1488" s="222">
        <v>41389</v>
      </c>
      <c r="C1488" s="223">
        <v>93.64</v>
      </c>
      <c r="D1488" s="223">
        <v>193.95</v>
      </c>
      <c r="E1488" s="223">
        <v>13.62</v>
      </c>
      <c r="F1488" s="224">
        <v>2.3070000000000004</v>
      </c>
    </row>
    <row r="1489" spans="2:6">
      <c r="B1489" s="222">
        <v>41388</v>
      </c>
      <c r="C1489" s="223">
        <v>91.43</v>
      </c>
      <c r="D1489" s="223">
        <v>191.71</v>
      </c>
      <c r="E1489" s="223">
        <v>13.61</v>
      </c>
      <c r="F1489" s="224">
        <v>2.3010000000000002</v>
      </c>
    </row>
    <row r="1490" spans="2:6">
      <c r="B1490" s="222">
        <v>41387</v>
      </c>
      <c r="C1490" s="223">
        <v>89.18</v>
      </c>
      <c r="D1490" s="223">
        <v>191.61</v>
      </c>
      <c r="E1490" s="223">
        <v>13.48</v>
      </c>
      <c r="F1490" s="224">
        <v>2.3049999999999997</v>
      </c>
    </row>
    <row r="1491" spans="2:6">
      <c r="B1491" s="222">
        <v>41386</v>
      </c>
      <c r="C1491" s="223">
        <v>88.76</v>
      </c>
      <c r="D1491" s="223">
        <v>187.83</v>
      </c>
      <c r="E1491" s="223">
        <v>14.39</v>
      </c>
      <c r="F1491" s="224">
        <v>2.286</v>
      </c>
    </row>
    <row r="1492" spans="2:6">
      <c r="B1492" s="222">
        <v>41383</v>
      </c>
      <c r="C1492" s="223">
        <v>88.01</v>
      </c>
      <c r="D1492" s="223">
        <v>190</v>
      </c>
      <c r="E1492" s="223">
        <v>14.97</v>
      </c>
      <c r="F1492" s="224">
        <v>2.2954999999999997</v>
      </c>
    </row>
    <row r="1493" spans="2:6">
      <c r="B1493" s="222">
        <v>41382</v>
      </c>
      <c r="C1493" s="223">
        <v>87.73</v>
      </c>
      <c r="D1493" s="223">
        <v>207.15</v>
      </c>
      <c r="E1493" s="223">
        <v>17.559999999999999</v>
      </c>
      <c r="F1493" s="224">
        <v>2.2729999999999997</v>
      </c>
    </row>
    <row r="1494" spans="2:6">
      <c r="B1494" s="222">
        <v>41381</v>
      </c>
      <c r="C1494" s="223">
        <v>86.68</v>
      </c>
      <c r="D1494" s="223">
        <v>209.67</v>
      </c>
      <c r="E1494" s="223">
        <v>16.510000000000002</v>
      </c>
      <c r="F1494" s="224">
        <v>2.2869999999999999</v>
      </c>
    </row>
    <row r="1495" spans="2:6">
      <c r="B1495" s="222">
        <v>41380</v>
      </c>
      <c r="C1495" s="223">
        <v>88.72</v>
      </c>
      <c r="D1495" s="223">
        <v>212</v>
      </c>
      <c r="E1495" s="223">
        <v>13.96</v>
      </c>
      <c r="F1495" s="224">
        <v>2.3165</v>
      </c>
    </row>
    <row r="1496" spans="2:6">
      <c r="B1496" s="222">
        <v>41379</v>
      </c>
      <c r="C1496" s="223">
        <v>88.71</v>
      </c>
      <c r="D1496" s="223">
        <v>209.26</v>
      </c>
      <c r="E1496" s="223">
        <v>17.27</v>
      </c>
      <c r="F1496" s="224">
        <v>2.27</v>
      </c>
    </row>
    <row r="1497" spans="2:6">
      <c r="B1497" s="222">
        <v>41376</v>
      </c>
      <c r="C1497" s="223">
        <v>91.29</v>
      </c>
      <c r="D1497" s="223">
        <v>211.38</v>
      </c>
      <c r="E1497" s="223">
        <v>12.06</v>
      </c>
      <c r="F1497" s="224">
        <v>2.3200000000000003</v>
      </c>
    </row>
    <row r="1498" spans="2:6">
      <c r="B1498" s="222">
        <v>41375</v>
      </c>
      <c r="C1498" s="223">
        <v>93.51</v>
      </c>
      <c r="D1498" s="223">
        <v>212.92</v>
      </c>
      <c r="E1498" s="223">
        <v>12.24</v>
      </c>
      <c r="F1498" s="224">
        <v>2.3929999999999998</v>
      </c>
    </row>
    <row r="1499" spans="2:6">
      <c r="B1499" s="222">
        <v>41374</v>
      </c>
      <c r="C1499" s="223">
        <v>94.64</v>
      </c>
      <c r="D1499" s="223">
        <v>212</v>
      </c>
      <c r="E1499" s="223">
        <v>12.36</v>
      </c>
      <c r="F1499" s="224">
        <v>2.4039999999999999</v>
      </c>
    </row>
    <row r="1500" spans="2:6">
      <c r="B1500" s="222">
        <v>41373</v>
      </c>
      <c r="C1500" s="223">
        <v>94.2</v>
      </c>
      <c r="D1500" s="223">
        <v>209.22</v>
      </c>
      <c r="E1500" s="223">
        <v>12.84</v>
      </c>
      <c r="F1500" s="224">
        <v>2.3445</v>
      </c>
    </row>
    <row r="1501" spans="2:6">
      <c r="B1501" s="222">
        <v>41372</v>
      </c>
      <c r="C1501" s="223">
        <v>93.36</v>
      </c>
      <c r="D1501" s="223">
        <v>209.32</v>
      </c>
      <c r="E1501" s="223">
        <v>13.19</v>
      </c>
      <c r="F1501" s="224">
        <v>2.331</v>
      </c>
    </row>
    <row r="1502" spans="2:6">
      <c r="B1502" s="222">
        <v>41369</v>
      </c>
      <c r="C1502" s="223">
        <v>92.7</v>
      </c>
      <c r="D1502" s="223">
        <v>209.41</v>
      </c>
      <c r="E1502" s="223">
        <v>13.92</v>
      </c>
      <c r="F1502" s="224">
        <v>2.2949999999999999</v>
      </c>
    </row>
    <row r="1503" spans="2:6">
      <c r="B1503" s="222">
        <v>41368</v>
      </c>
      <c r="C1503" s="223">
        <v>93.26</v>
      </c>
      <c r="D1503" s="223">
        <v>211.31</v>
      </c>
      <c r="E1503" s="223">
        <v>13.89</v>
      </c>
      <c r="F1503" s="224">
        <v>2.3754999999999997</v>
      </c>
    </row>
    <row r="1504" spans="2:6">
      <c r="B1504" s="222">
        <v>41367</v>
      </c>
      <c r="C1504" s="223">
        <v>94.45</v>
      </c>
      <c r="D1504" s="223">
        <v>212.66</v>
      </c>
      <c r="E1504" s="223">
        <v>14.21</v>
      </c>
      <c r="F1504" s="224">
        <v>2.4325000000000001</v>
      </c>
    </row>
    <row r="1505" spans="2:6">
      <c r="B1505" s="222">
        <v>41366</v>
      </c>
      <c r="C1505" s="223">
        <v>97.19</v>
      </c>
      <c r="D1505" s="223">
        <v>214.36</v>
      </c>
      <c r="E1505" s="223">
        <v>12.78</v>
      </c>
      <c r="F1505" s="224">
        <v>2.48</v>
      </c>
    </row>
    <row r="1506" spans="2:6">
      <c r="B1506" s="222">
        <v>41365</v>
      </c>
      <c r="C1506" s="223">
        <v>97.07</v>
      </c>
      <c r="D1506" s="223">
        <v>212.38</v>
      </c>
      <c r="E1506" s="223">
        <v>13.58</v>
      </c>
      <c r="F1506" s="224">
        <v>2.4535</v>
      </c>
    </row>
    <row r="1507" spans="2:6">
      <c r="B1507" s="222">
        <v>41362</v>
      </c>
      <c r="C1507" s="223">
        <v>97.23</v>
      </c>
      <c r="D1507" s="223">
        <v>213.3</v>
      </c>
      <c r="E1507" s="223">
        <v>12.7</v>
      </c>
      <c r="F1507" s="224">
        <v>2.4765000000000001</v>
      </c>
    </row>
    <row r="1508" spans="2:6">
      <c r="B1508" s="222">
        <v>41361</v>
      </c>
      <c r="C1508" s="223">
        <v>97.23</v>
      </c>
      <c r="D1508" s="223">
        <v>213.3</v>
      </c>
      <c r="E1508" s="223">
        <v>12.7</v>
      </c>
      <c r="F1508" s="224">
        <v>2.4765000000000001</v>
      </c>
    </row>
    <row r="1509" spans="2:6">
      <c r="B1509" s="222">
        <v>41360</v>
      </c>
      <c r="C1509" s="223">
        <v>96.58</v>
      </c>
      <c r="D1509" s="223">
        <v>210.89</v>
      </c>
      <c r="E1509" s="223">
        <v>13.15</v>
      </c>
      <c r="F1509" s="224">
        <v>2.4670000000000001</v>
      </c>
    </row>
    <row r="1510" spans="2:6">
      <c r="B1510" s="222">
        <v>41359</v>
      </c>
      <c r="C1510" s="223">
        <v>96.34</v>
      </c>
      <c r="D1510" s="223">
        <v>212.36</v>
      </c>
      <c r="E1510" s="223">
        <v>12.77</v>
      </c>
      <c r="F1510" s="224">
        <v>2.5270000000000001</v>
      </c>
    </row>
    <row r="1511" spans="2:6">
      <c r="B1511" s="222">
        <v>41358</v>
      </c>
      <c r="C1511" s="223">
        <v>94.81</v>
      </c>
      <c r="D1511" s="223">
        <v>210.74</v>
      </c>
      <c r="E1511" s="223">
        <v>13.74</v>
      </c>
      <c r="F1511" s="224">
        <v>2.5350000000000001</v>
      </c>
    </row>
    <row r="1512" spans="2:6">
      <c r="B1512" s="222">
        <v>41355</v>
      </c>
      <c r="C1512" s="223">
        <v>93.71</v>
      </c>
      <c r="D1512" s="223">
        <v>212.08</v>
      </c>
      <c r="E1512" s="223">
        <v>13.57</v>
      </c>
      <c r="F1512" s="224">
        <v>2.5369999999999999</v>
      </c>
    </row>
    <row r="1513" spans="2:6">
      <c r="B1513" s="222">
        <v>41354</v>
      </c>
      <c r="C1513" s="223">
        <v>92.45</v>
      </c>
      <c r="D1513" s="223">
        <v>212.26</v>
      </c>
      <c r="E1513" s="223">
        <v>13.99</v>
      </c>
      <c r="F1513" s="224">
        <v>2.5225</v>
      </c>
    </row>
    <row r="1514" spans="2:6">
      <c r="B1514" s="222">
        <v>41353</v>
      </c>
      <c r="C1514" s="223">
        <v>92.96</v>
      </c>
      <c r="D1514" s="223">
        <v>215.06</v>
      </c>
      <c r="E1514" s="223">
        <v>12.67</v>
      </c>
      <c r="F1514" s="224">
        <v>2.5789999999999997</v>
      </c>
    </row>
    <row r="1515" spans="2:6">
      <c r="B1515" s="222">
        <v>41352</v>
      </c>
      <c r="C1515" s="223">
        <v>92.16</v>
      </c>
      <c r="D1515" s="223">
        <v>213.44</v>
      </c>
      <c r="E1515" s="223">
        <v>14.39</v>
      </c>
      <c r="F1515" s="224">
        <v>2.516</v>
      </c>
    </row>
    <row r="1516" spans="2:6">
      <c r="B1516" s="222">
        <v>41351</v>
      </c>
      <c r="C1516" s="223">
        <v>93.74</v>
      </c>
      <c r="D1516" s="223">
        <v>213.21</v>
      </c>
      <c r="E1516" s="223">
        <v>13.36</v>
      </c>
      <c r="F1516" s="224">
        <v>2.5705</v>
      </c>
    </row>
    <row r="1517" spans="2:6">
      <c r="B1517" s="222">
        <v>41348</v>
      </c>
      <c r="C1517" s="223">
        <v>93.45</v>
      </c>
      <c r="D1517" s="223">
        <v>214.92</v>
      </c>
      <c r="E1517" s="223">
        <v>11.3</v>
      </c>
      <c r="F1517" s="224">
        <v>2.601</v>
      </c>
    </row>
    <row r="1518" spans="2:6">
      <c r="B1518" s="222">
        <v>41347</v>
      </c>
      <c r="C1518" s="223">
        <v>93.03</v>
      </c>
      <c r="D1518" s="223">
        <v>215.8</v>
      </c>
      <c r="E1518" s="223">
        <v>11.3</v>
      </c>
      <c r="F1518" s="224">
        <v>2.6345000000000001</v>
      </c>
    </row>
    <row r="1519" spans="2:6">
      <c r="B1519" s="222">
        <v>41346</v>
      </c>
      <c r="C1519" s="223">
        <v>92.52</v>
      </c>
      <c r="D1519" s="223">
        <v>212.06</v>
      </c>
      <c r="E1519" s="223">
        <v>11.83</v>
      </c>
      <c r="F1519" s="224">
        <v>2.6204999999999998</v>
      </c>
    </row>
    <row r="1520" spans="2:6">
      <c r="B1520" s="222">
        <v>41345</v>
      </c>
      <c r="C1520" s="223">
        <v>92.54</v>
      </c>
      <c r="D1520" s="223">
        <v>210.55</v>
      </c>
      <c r="E1520" s="223">
        <v>12.27</v>
      </c>
      <c r="F1520" s="224">
        <v>2.6154999999999999</v>
      </c>
    </row>
    <row r="1521" spans="2:6">
      <c r="B1521" s="222">
        <v>41344</v>
      </c>
      <c r="C1521" s="223">
        <v>92.06</v>
      </c>
      <c r="D1521" s="223">
        <v>210.08</v>
      </c>
      <c r="E1521" s="223">
        <v>11.56</v>
      </c>
      <c r="F1521" s="224">
        <v>2.6589999999999998</v>
      </c>
    </row>
    <row r="1522" spans="2:6">
      <c r="B1522" s="222">
        <v>41341</v>
      </c>
      <c r="C1522" s="223">
        <v>91.95</v>
      </c>
      <c r="D1522" s="223">
        <v>210.38</v>
      </c>
      <c r="E1522" s="223">
        <v>12.59</v>
      </c>
      <c r="F1522" s="224">
        <v>2.6444999999999999</v>
      </c>
    </row>
    <row r="1523" spans="2:6">
      <c r="B1523" s="222">
        <v>41340</v>
      </c>
      <c r="C1523" s="223">
        <v>91.56</v>
      </c>
      <c r="D1523" s="223">
        <v>209.42</v>
      </c>
      <c r="E1523" s="223">
        <v>13.06</v>
      </c>
      <c r="F1523" s="224">
        <v>2.6005000000000003</v>
      </c>
    </row>
    <row r="1524" spans="2:6">
      <c r="B1524" s="222">
        <v>41339</v>
      </c>
      <c r="C1524" s="223">
        <v>90.43</v>
      </c>
      <c r="D1524" s="223">
        <v>208.38</v>
      </c>
      <c r="E1524" s="223">
        <v>13.53</v>
      </c>
      <c r="F1524" s="224">
        <v>2.5449999999999999</v>
      </c>
    </row>
    <row r="1525" spans="2:6">
      <c r="B1525" s="222">
        <v>41338</v>
      </c>
      <c r="C1525" s="223">
        <v>90.82</v>
      </c>
      <c r="D1525" s="223">
        <v>206.53</v>
      </c>
      <c r="E1525" s="223">
        <v>13.48</v>
      </c>
      <c r="F1525" s="224">
        <v>2.5030000000000001</v>
      </c>
    </row>
    <row r="1526" spans="2:6">
      <c r="B1526" s="222">
        <v>41337</v>
      </c>
      <c r="C1526" s="223">
        <v>90.12</v>
      </c>
      <c r="D1526" s="223">
        <v>205.19</v>
      </c>
      <c r="E1526" s="223">
        <v>14.01</v>
      </c>
      <c r="F1526" s="224">
        <v>2.4815</v>
      </c>
    </row>
    <row r="1527" spans="2:6">
      <c r="B1527" s="222">
        <v>41334</v>
      </c>
      <c r="C1527" s="223">
        <v>90.68</v>
      </c>
      <c r="D1527" s="223">
        <v>202.91</v>
      </c>
      <c r="E1527" s="223">
        <v>15.36</v>
      </c>
      <c r="F1527" s="224">
        <v>2.4465000000000003</v>
      </c>
    </row>
    <row r="1528" spans="2:6">
      <c r="B1528" s="222">
        <v>41333</v>
      </c>
      <c r="C1528" s="223">
        <v>92.05</v>
      </c>
      <c r="D1528" s="223">
        <v>200.83</v>
      </c>
      <c r="E1528" s="223">
        <v>15.51</v>
      </c>
      <c r="F1528" s="224">
        <v>2.4809999999999999</v>
      </c>
    </row>
    <row r="1529" spans="2:6">
      <c r="B1529" s="222">
        <v>41332</v>
      </c>
      <c r="C1529" s="223">
        <v>92.76</v>
      </c>
      <c r="D1529" s="223">
        <v>202.33</v>
      </c>
      <c r="E1529" s="223">
        <v>14.73</v>
      </c>
      <c r="F1529" s="224">
        <v>2.5010000000000003</v>
      </c>
    </row>
    <row r="1530" spans="2:6">
      <c r="B1530" s="222">
        <v>41331</v>
      </c>
      <c r="C1530" s="223">
        <v>92.63</v>
      </c>
      <c r="D1530" s="223">
        <v>199.14</v>
      </c>
      <c r="E1530" s="223">
        <v>16.87</v>
      </c>
      <c r="F1530" s="224">
        <v>2.4805000000000001</v>
      </c>
    </row>
    <row r="1531" spans="2:6">
      <c r="B1531" s="222">
        <v>41330</v>
      </c>
      <c r="C1531" s="223">
        <v>93.11</v>
      </c>
      <c r="D1531" s="223">
        <v>197.51</v>
      </c>
      <c r="E1531" s="223">
        <v>18.989999999999998</v>
      </c>
      <c r="F1531" s="224">
        <v>2.4634999999999998</v>
      </c>
    </row>
    <row r="1532" spans="2:6">
      <c r="B1532" s="222">
        <v>41327</v>
      </c>
      <c r="C1532" s="223">
        <v>93.13</v>
      </c>
      <c r="D1532" s="223">
        <v>201.09</v>
      </c>
      <c r="E1532" s="223">
        <v>14.17</v>
      </c>
      <c r="F1532" s="224">
        <v>2.5579999999999998</v>
      </c>
    </row>
    <row r="1533" spans="2:6">
      <c r="B1533" s="222">
        <v>41326</v>
      </c>
      <c r="C1533" s="223">
        <v>92.84</v>
      </c>
      <c r="D1533" s="223">
        <v>198.33</v>
      </c>
      <c r="E1533" s="223">
        <v>15.22</v>
      </c>
      <c r="F1533" s="224">
        <v>2.5724999999999998</v>
      </c>
    </row>
    <row r="1534" spans="2:6">
      <c r="B1534" s="222">
        <v>41325</v>
      </c>
      <c r="C1534" s="223">
        <v>94.46</v>
      </c>
      <c r="D1534" s="223">
        <v>199.31</v>
      </c>
      <c r="E1534" s="223">
        <v>14.68</v>
      </c>
      <c r="F1534" s="224">
        <v>2.6044999999999998</v>
      </c>
    </row>
    <row r="1535" spans="2:6">
      <c r="B1535" s="222">
        <v>41324</v>
      </c>
      <c r="C1535" s="223">
        <v>96.66</v>
      </c>
      <c r="D1535" s="223">
        <v>200.32</v>
      </c>
      <c r="E1535" s="223">
        <v>12.31</v>
      </c>
      <c r="F1535" s="224">
        <v>2.6194999999999999</v>
      </c>
    </row>
    <row r="1536" spans="2:6">
      <c r="B1536" s="222">
        <v>41323</v>
      </c>
      <c r="C1536" s="223">
        <v>95.86</v>
      </c>
      <c r="D1536" s="223">
        <v>200.98</v>
      </c>
      <c r="E1536" s="223">
        <v>12.46</v>
      </c>
      <c r="F1536" s="224">
        <v>2.5895000000000001</v>
      </c>
    </row>
    <row r="1537" spans="2:6">
      <c r="B1537" s="222">
        <v>41320</v>
      </c>
      <c r="C1537" s="223">
        <v>95.86</v>
      </c>
      <c r="D1537" s="223">
        <v>200.98</v>
      </c>
      <c r="E1537" s="223">
        <v>12.46</v>
      </c>
      <c r="F1537" s="224">
        <v>2.5895000000000001</v>
      </c>
    </row>
    <row r="1538" spans="2:6">
      <c r="B1538" s="222">
        <v>41319</v>
      </c>
      <c r="C1538" s="223">
        <v>97.31</v>
      </c>
      <c r="D1538" s="223">
        <v>199.65</v>
      </c>
      <c r="E1538" s="223">
        <v>12.66</v>
      </c>
      <c r="F1538" s="224">
        <v>2.5874999999999999</v>
      </c>
    </row>
    <row r="1539" spans="2:6">
      <c r="B1539" s="222">
        <v>41318</v>
      </c>
      <c r="C1539" s="223">
        <v>97.01</v>
      </c>
      <c r="D1539" s="223">
        <v>200.09</v>
      </c>
      <c r="E1539" s="223">
        <v>12.98</v>
      </c>
      <c r="F1539" s="224">
        <v>2.6315</v>
      </c>
    </row>
    <row r="1540" spans="2:6">
      <c r="B1540" s="222">
        <v>41317</v>
      </c>
      <c r="C1540" s="223">
        <v>97.51</v>
      </c>
      <c r="D1540" s="223">
        <v>200.04</v>
      </c>
      <c r="E1540" s="223">
        <v>12.64</v>
      </c>
      <c r="F1540" s="224">
        <v>2.5834999999999999</v>
      </c>
    </row>
    <row r="1541" spans="2:6">
      <c r="B1541" s="222">
        <v>41316</v>
      </c>
      <c r="C1541" s="223">
        <v>97.03</v>
      </c>
      <c r="D1541" s="223">
        <v>200.16</v>
      </c>
      <c r="E1541" s="223">
        <v>12.94</v>
      </c>
      <c r="F1541" s="224">
        <v>2.5674999999999999</v>
      </c>
    </row>
    <row r="1542" spans="2:6">
      <c r="B1542" s="222">
        <v>41313</v>
      </c>
      <c r="C1542" s="223">
        <v>95.72</v>
      </c>
      <c r="D1542" s="223">
        <v>201.68</v>
      </c>
      <c r="E1542" s="223">
        <v>13.02</v>
      </c>
      <c r="F1542" s="224">
        <v>2.5575000000000001</v>
      </c>
    </row>
    <row r="1543" spans="2:6">
      <c r="B1543" s="222">
        <v>41312</v>
      </c>
      <c r="C1543" s="223">
        <v>95.83</v>
      </c>
      <c r="D1543" s="223">
        <v>199.74</v>
      </c>
      <c r="E1543" s="223">
        <v>13.5</v>
      </c>
      <c r="F1543" s="224">
        <v>2.5644999999999998</v>
      </c>
    </row>
    <row r="1544" spans="2:6">
      <c r="B1544" s="222">
        <v>41311</v>
      </c>
      <c r="C1544" s="223">
        <v>96.62</v>
      </c>
      <c r="D1544" s="223">
        <v>201.02</v>
      </c>
      <c r="E1544" s="223">
        <v>13.41</v>
      </c>
      <c r="F1544" s="224">
        <v>2.5655000000000001</v>
      </c>
    </row>
    <row r="1545" spans="2:6">
      <c r="B1545" s="222">
        <v>41310</v>
      </c>
      <c r="C1545" s="223">
        <v>96.64</v>
      </c>
      <c r="D1545" s="223">
        <v>202.79</v>
      </c>
      <c r="E1545" s="223">
        <v>13.72</v>
      </c>
      <c r="F1545" s="224">
        <v>2.6040000000000001</v>
      </c>
    </row>
    <row r="1546" spans="2:6">
      <c r="B1546" s="222">
        <v>41309</v>
      </c>
      <c r="C1546" s="223">
        <v>96.17</v>
      </c>
      <c r="D1546" s="223">
        <v>203.79</v>
      </c>
      <c r="E1546" s="223">
        <v>14.67</v>
      </c>
      <c r="F1546" s="224">
        <v>2.5585</v>
      </c>
    </row>
    <row r="1547" spans="2:6">
      <c r="B1547" s="222">
        <v>41306</v>
      </c>
      <c r="C1547" s="223">
        <v>97.77</v>
      </c>
      <c r="D1547" s="223">
        <v>205.18</v>
      </c>
      <c r="E1547" s="223">
        <v>12.9</v>
      </c>
      <c r="F1547" s="224">
        <v>2.617</v>
      </c>
    </row>
    <row r="1548" spans="2:6">
      <c r="B1548" s="222">
        <v>41305</v>
      </c>
      <c r="C1548" s="223">
        <v>97.49</v>
      </c>
      <c r="D1548" s="223">
        <v>203.07</v>
      </c>
      <c r="E1548" s="223">
        <v>14.28</v>
      </c>
      <c r="F1548" s="224">
        <v>2.5794999999999999</v>
      </c>
    </row>
    <row r="1549" spans="2:6">
      <c r="B1549" s="222">
        <v>41304</v>
      </c>
      <c r="C1549" s="223">
        <v>97.94</v>
      </c>
      <c r="D1549" s="223">
        <v>203.52</v>
      </c>
      <c r="E1549" s="223">
        <v>14.32</v>
      </c>
      <c r="F1549" s="224">
        <v>2.5880000000000001</v>
      </c>
    </row>
    <row r="1550" spans="2:6">
      <c r="B1550" s="222">
        <v>41303</v>
      </c>
      <c r="C1550" s="223">
        <v>97.57</v>
      </c>
      <c r="D1550" s="223">
        <v>203.9</v>
      </c>
      <c r="E1550" s="223">
        <v>13.31</v>
      </c>
      <c r="F1550" s="224">
        <v>2.5920000000000001</v>
      </c>
    </row>
    <row r="1551" spans="2:6">
      <c r="B1551" s="222">
        <v>41302</v>
      </c>
      <c r="C1551" s="223">
        <v>96.44</v>
      </c>
      <c r="D1551" s="223">
        <v>204.93</v>
      </c>
      <c r="E1551" s="223">
        <v>13.57</v>
      </c>
      <c r="F1551" s="224">
        <v>2.5514999999999999</v>
      </c>
    </row>
    <row r="1552" spans="2:6">
      <c r="B1552" s="222">
        <v>41299</v>
      </c>
      <c r="C1552" s="223">
        <v>95.88</v>
      </c>
      <c r="D1552" s="223">
        <v>204.97</v>
      </c>
      <c r="E1552" s="223">
        <v>12.89</v>
      </c>
      <c r="F1552" s="224">
        <v>2.5419999999999998</v>
      </c>
    </row>
    <row r="1553" spans="2:6">
      <c r="B1553" s="222">
        <v>41298</v>
      </c>
      <c r="C1553" s="223">
        <v>95.95</v>
      </c>
      <c r="D1553" s="223">
        <v>204.42</v>
      </c>
      <c r="E1553" s="223">
        <v>12.69</v>
      </c>
      <c r="F1553" s="224">
        <v>2.4474999999999998</v>
      </c>
    </row>
    <row r="1554" spans="2:6">
      <c r="B1554" s="222">
        <v>41297</v>
      </c>
      <c r="C1554" s="223">
        <v>95.23</v>
      </c>
      <c r="D1554" s="223">
        <v>204.72</v>
      </c>
      <c r="E1554" s="223">
        <v>12.46</v>
      </c>
      <c r="F1554" s="224">
        <v>2.4220000000000002</v>
      </c>
    </row>
    <row r="1555" spans="2:6">
      <c r="B1555" s="222">
        <v>41296</v>
      </c>
      <c r="C1555" s="223">
        <v>96.24</v>
      </c>
      <c r="D1555" s="223">
        <v>196.08</v>
      </c>
      <c r="E1555" s="223">
        <v>12.43</v>
      </c>
      <c r="F1555" s="224">
        <v>2.4359999999999999</v>
      </c>
    </row>
    <row r="1556" spans="2:6">
      <c r="B1556" s="222">
        <v>41295</v>
      </c>
      <c r="C1556" s="223">
        <v>95.56</v>
      </c>
      <c r="D1556" s="223">
        <v>194.47</v>
      </c>
      <c r="E1556" s="223">
        <v>12.46</v>
      </c>
      <c r="F1556" s="224">
        <v>2.4364999999999997</v>
      </c>
    </row>
    <row r="1557" spans="2:6">
      <c r="B1557" s="222">
        <v>41292</v>
      </c>
      <c r="C1557" s="223">
        <v>95.56</v>
      </c>
      <c r="D1557" s="223">
        <v>194.47</v>
      </c>
      <c r="E1557" s="223">
        <v>12.46</v>
      </c>
      <c r="F1557" s="224">
        <v>2.4364999999999997</v>
      </c>
    </row>
    <row r="1558" spans="2:6">
      <c r="B1558" s="222">
        <v>41291</v>
      </c>
      <c r="C1558" s="223">
        <v>95.49</v>
      </c>
      <c r="D1558" s="223">
        <v>193.65</v>
      </c>
      <c r="E1558" s="223">
        <v>13.57</v>
      </c>
      <c r="F1558" s="224">
        <v>2.4764999999999997</v>
      </c>
    </row>
    <row r="1559" spans="2:6">
      <c r="B1559" s="222">
        <v>41290</v>
      </c>
      <c r="C1559" s="223">
        <v>94.24</v>
      </c>
      <c r="D1559" s="223">
        <v>192.59</v>
      </c>
      <c r="E1559" s="223">
        <v>13.42</v>
      </c>
      <c r="F1559" s="224">
        <v>2.4165000000000001</v>
      </c>
    </row>
    <row r="1560" spans="2:6">
      <c r="B1560" s="222">
        <v>41289</v>
      </c>
      <c r="C1560" s="223">
        <v>93.28</v>
      </c>
      <c r="D1560" s="223">
        <v>192.5</v>
      </c>
      <c r="E1560" s="223">
        <v>13.55</v>
      </c>
      <c r="F1560" s="224">
        <v>2.4314999999999998</v>
      </c>
    </row>
    <row r="1561" spans="2:6">
      <c r="B1561" s="222">
        <v>41288</v>
      </c>
      <c r="C1561" s="223">
        <v>94.14</v>
      </c>
      <c r="D1561" s="223">
        <v>192.62</v>
      </c>
      <c r="E1561" s="223">
        <v>13.52</v>
      </c>
      <c r="F1561" s="224">
        <v>2.4390000000000001</v>
      </c>
    </row>
    <row r="1562" spans="2:6">
      <c r="B1562" s="222">
        <v>41285</v>
      </c>
      <c r="C1562" s="223">
        <v>93.56</v>
      </c>
      <c r="D1562" s="223">
        <v>194.45</v>
      </c>
      <c r="E1562" s="223">
        <v>13.36</v>
      </c>
      <c r="F1562" s="224">
        <v>2.4584999999999999</v>
      </c>
    </row>
    <row r="1563" spans="2:6">
      <c r="B1563" s="222">
        <v>41284</v>
      </c>
      <c r="C1563" s="223">
        <v>93.82</v>
      </c>
      <c r="D1563" s="223">
        <v>192.88</v>
      </c>
      <c r="E1563" s="223">
        <v>13.49</v>
      </c>
      <c r="F1563" s="224">
        <v>2.4885000000000002</v>
      </c>
    </row>
    <row r="1564" spans="2:6">
      <c r="B1564" s="222">
        <v>41283</v>
      </c>
      <c r="C1564" s="223">
        <v>93.1</v>
      </c>
      <c r="D1564" s="223">
        <v>192.32</v>
      </c>
      <c r="E1564" s="223">
        <v>13.81</v>
      </c>
      <c r="F1564" s="224">
        <v>2.4595000000000002</v>
      </c>
    </row>
    <row r="1565" spans="2:6">
      <c r="B1565" s="222">
        <v>41282</v>
      </c>
      <c r="C1565" s="223">
        <v>93.15</v>
      </c>
      <c r="D1565" s="223">
        <v>192.87</v>
      </c>
      <c r="E1565" s="223">
        <v>13.62</v>
      </c>
      <c r="F1565" s="224">
        <v>2.4685000000000001</v>
      </c>
    </row>
    <row r="1566" spans="2:6">
      <c r="B1566" s="222">
        <v>41281</v>
      </c>
      <c r="C1566" s="223">
        <v>93.19</v>
      </c>
      <c r="D1566" s="223">
        <v>193.14</v>
      </c>
      <c r="E1566" s="223">
        <v>13.79</v>
      </c>
      <c r="F1566" s="224">
        <v>2.4995000000000003</v>
      </c>
    </row>
    <row r="1567" spans="2:6">
      <c r="B1567" s="222">
        <v>41278</v>
      </c>
      <c r="C1567" s="223">
        <v>93.09</v>
      </c>
      <c r="D1567" s="223">
        <v>193.99</v>
      </c>
      <c r="E1567" s="223">
        <v>13.83</v>
      </c>
      <c r="F1567" s="224">
        <v>2.4989999999999997</v>
      </c>
    </row>
    <row r="1568" spans="2:6">
      <c r="B1568" s="222">
        <v>41277</v>
      </c>
      <c r="C1568" s="223">
        <v>92.92</v>
      </c>
      <c r="D1568" s="223">
        <v>195.27</v>
      </c>
      <c r="E1568" s="223">
        <v>14.56</v>
      </c>
      <c r="F1568" s="224">
        <v>2.5194999999999999</v>
      </c>
    </row>
    <row r="1569" spans="2:6">
      <c r="B1569" s="222">
        <v>41276</v>
      </c>
      <c r="C1569" s="223">
        <v>93.12</v>
      </c>
      <c r="D1569" s="223">
        <v>196.35</v>
      </c>
      <c r="E1569" s="223">
        <v>14.68</v>
      </c>
      <c r="F1569" s="224">
        <v>2.4405000000000001</v>
      </c>
    </row>
    <row r="1570" spans="2:6">
      <c r="B1570" s="222">
        <v>41275</v>
      </c>
      <c r="C1570" s="223">
        <v>91.82</v>
      </c>
      <c r="D1570" s="223">
        <v>191.55</v>
      </c>
      <c r="E1570" s="223">
        <v>18.02</v>
      </c>
      <c r="F1570" s="224">
        <v>2.3540000000000001</v>
      </c>
    </row>
    <row r="1571" spans="2:6">
      <c r="B1571" s="222">
        <v>41274</v>
      </c>
      <c r="C1571" s="223">
        <v>91.82</v>
      </c>
      <c r="D1571" s="223">
        <v>191.55</v>
      </c>
      <c r="E1571" s="223">
        <v>18.02</v>
      </c>
      <c r="F1571" s="224">
        <v>2.3540000000000001</v>
      </c>
    </row>
    <row r="1572" spans="2:6">
      <c r="B1572" s="222">
        <v>41271</v>
      </c>
      <c r="C1572" s="223">
        <v>90.8</v>
      </c>
      <c r="D1572" s="223">
        <v>189.83</v>
      </c>
      <c r="E1572" s="223">
        <v>22.72</v>
      </c>
      <c r="F1572" s="224">
        <v>2.2850000000000001</v>
      </c>
    </row>
    <row r="1573" spans="2:6">
      <c r="B1573" s="222">
        <v>41270</v>
      </c>
      <c r="C1573" s="223">
        <v>90.87</v>
      </c>
      <c r="D1573" s="223">
        <v>192.71</v>
      </c>
      <c r="E1573" s="223">
        <v>19.47</v>
      </c>
      <c r="F1573" s="224">
        <v>2.3235000000000001</v>
      </c>
    </row>
    <row r="1574" spans="2:6">
      <c r="B1574" s="222">
        <v>41269</v>
      </c>
      <c r="C1574" s="223">
        <v>90.98</v>
      </c>
      <c r="D1574" s="223">
        <v>191.95</v>
      </c>
      <c r="E1574" s="223">
        <v>19.48</v>
      </c>
      <c r="F1574" s="224">
        <v>2.3374999999999999</v>
      </c>
    </row>
    <row r="1575" spans="2:6">
      <c r="B1575" s="222">
        <v>41268</v>
      </c>
      <c r="C1575" s="223">
        <v>88.61</v>
      </c>
      <c r="D1575" s="223">
        <v>192.4</v>
      </c>
      <c r="E1575" s="223">
        <v>17.84</v>
      </c>
      <c r="F1575" s="224">
        <v>2.3570000000000002</v>
      </c>
    </row>
    <row r="1576" spans="2:6">
      <c r="B1576" s="222">
        <v>41267</v>
      </c>
      <c r="C1576" s="223">
        <v>88.61</v>
      </c>
      <c r="D1576" s="223">
        <v>192.4</v>
      </c>
      <c r="E1576" s="223">
        <v>17.84</v>
      </c>
      <c r="F1576" s="224">
        <v>2.3570000000000002</v>
      </c>
    </row>
    <row r="1577" spans="2:6">
      <c r="B1577" s="222">
        <v>41264</v>
      </c>
      <c r="C1577" s="223">
        <v>88.66</v>
      </c>
      <c r="D1577" s="223">
        <v>193.42</v>
      </c>
      <c r="E1577" s="223">
        <v>17.84</v>
      </c>
      <c r="F1577" s="224">
        <v>2.3479999999999999</v>
      </c>
    </row>
    <row r="1578" spans="2:6">
      <c r="B1578" s="222">
        <v>41263</v>
      </c>
      <c r="C1578" s="223">
        <v>90.13</v>
      </c>
      <c r="D1578" s="223">
        <v>194.77</v>
      </c>
      <c r="E1578" s="223">
        <v>17.670000000000002</v>
      </c>
      <c r="F1578" s="224">
        <v>2.3890000000000002</v>
      </c>
    </row>
    <row r="1579" spans="2:6">
      <c r="B1579" s="222">
        <v>41262</v>
      </c>
      <c r="C1579" s="223">
        <v>89.51</v>
      </c>
      <c r="D1579" s="223">
        <v>195.08</v>
      </c>
      <c r="E1579" s="223">
        <v>17.36</v>
      </c>
      <c r="F1579" s="224">
        <v>2.3944999999999999</v>
      </c>
    </row>
    <row r="1580" spans="2:6">
      <c r="B1580" s="222">
        <v>41261</v>
      </c>
      <c r="C1580" s="223">
        <v>87.93</v>
      </c>
      <c r="D1580" s="223">
        <v>195.69</v>
      </c>
      <c r="E1580" s="223">
        <v>15.57</v>
      </c>
      <c r="F1580" s="224">
        <v>2.4080000000000004</v>
      </c>
    </row>
    <row r="1581" spans="2:6">
      <c r="B1581" s="222">
        <v>41260</v>
      </c>
      <c r="C1581" s="223">
        <v>87.2</v>
      </c>
      <c r="D1581" s="223">
        <v>193.62</v>
      </c>
      <c r="E1581" s="223">
        <v>16.34</v>
      </c>
      <c r="F1581" s="224">
        <v>2.3594999999999997</v>
      </c>
    </row>
    <row r="1582" spans="2:6">
      <c r="B1582" s="222">
        <v>41257</v>
      </c>
      <c r="C1582" s="223">
        <v>86.73</v>
      </c>
      <c r="D1582" s="223">
        <v>191.76</v>
      </c>
      <c r="E1582" s="223">
        <v>17</v>
      </c>
      <c r="F1582" s="224">
        <v>2.2835000000000001</v>
      </c>
    </row>
    <row r="1583" spans="2:6">
      <c r="B1583" s="222">
        <v>41256</v>
      </c>
      <c r="C1583" s="223">
        <v>85.89</v>
      </c>
      <c r="D1583" s="223">
        <v>191.99</v>
      </c>
      <c r="E1583" s="223">
        <v>16.559999999999999</v>
      </c>
      <c r="F1583" s="224">
        <v>2.3185000000000002</v>
      </c>
    </row>
    <row r="1584" spans="2:6">
      <c r="B1584" s="222">
        <v>41255</v>
      </c>
      <c r="C1584" s="223">
        <v>86.77</v>
      </c>
      <c r="D1584" s="223">
        <v>192.95</v>
      </c>
      <c r="E1584" s="223">
        <v>15.95</v>
      </c>
      <c r="F1584" s="224">
        <v>2.2945000000000002</v>
      </c>
    </row>
    <row r="1585" spans="2:6">
      <c r="B1585" s="222">
        <v>41254</v>
      </c>
      <c r="C1585" s="223">
        <v>85.79</v>
      </c>
      <c r="D1585" s="223">
        <v>194.2</v>
      </c>
      <c r="E1585" s="223">
        <v>15.57</v>
      </c>
      <c r="F1585" s="224">
        <v>2.2480000000000002</v>
      </c>
    </row>
    <row r="1586" spans="2:6">
      <c r="B1586" s="222">
        <v>41253</v>
      </c>
      <c r="C1586" s="223">
        <v>85.56</v>
      </c>
      <c r="D1586" s="223">
        <v>192.62</v>
      </c>
      <c r="E1586" s="223">
        <v>16.05</v>
      </c>
      <c r="F1586" s="224">
        <v>2.2075</v>
      </c>
    </row>
    <row r="1587" spans="2:6">
      <c r="B1587" s="222">
        <v>41250</v>
      </c>
      <c r="C1587" s="223">
        <v>85.93</v>
      </c>
      <c r="D1587" s="223">
        <v>191.95</v>
      </c>
      <c r="E1587" s="223">
        <v>15.9</v>
      </c>
      <c r="F1587" s="224">
        <v>2.2164999999999999</v>
      </c>
    </row>
    <row r="1588" spans="2:6">
      <c r="B1588" s="222">
        <v>41249</v>
      </c>
      <c r="C1588" s="223">
        <v>86.26</v>
      </c>
      <c r="D1588" s="223">
        <v>189.7</v>
      </c>
      <c r="E1588" s="223">
        <v>16.579999999999998</v>
      </c>
      <c r="F1588" s="224">
        <v>2.1804999999999999</v>
      </c>
    </row>
    <row r="1589" spans="2:6">
      <c r="B1589" s="222">
        <v>41248</v>
      </c>
      <c r="C1589" s="223">
        <v>87.88</v>
      </c>
      <c r="D1589" s="223">
        <v>188.65</v>
      </c>
      <c r="E1589" s="223">
        <v>16.46</v>
      </c>
      <c r="F1589" s="224">
        <v>2.1829999999999998</v>
      </c>
    </row>
    <row r="1590" spans="2:6">
      <c r="B1590" s="222">
        <v>41247</v>
      </c>
      <c r="C1590" s="223">
        <v>88.5</v>
      </c>
      <c r="D1590" s="223">
        <v>189.36</v>
      </c>
      <c r="E1590" s="223">
        <v>17.12</v>
      </c>
      <c r="F1590" s="224">
        <v>2.1905000000000001</v>
      </c>
    </row>
    <row r="1591" spans="2:6">
      <c r="B1591" s="222">
        <v>41246</v>
      </c>
      <c r="C1591" s="223">
        <v>89.09</v>
      </c>
      <c r="D1591" s="223">
        <v>189.48</v>
      </c>
      <c r="E1591" s="223">
        <v>16.64</v>
      </c>
      <c r="F1591" s="224">
        <v>2.2104999999999997</v>
      </c>
    </row>
    <row r="1592" spans="2:6">
      <c r="B1592" s="222">
        <v>41243</v>
      </c>
      <c r="C1592" s="223">
        <v>88.91</v>
      </c>
      <c r="D1592" s="223">
        <v>190.07</v>
      </c>
      <c r="E1592" s="223">
        <v>15.87</v>
      </c>
      <c r="F1592" s="224">
        <v>2.2125000000000004</v>
      </c>
    </row>
    <row r="1593" spans="2:6">
      <c r="B1593" s="222">
        <v>41242</v>
      </c>
      <c r="C1593" s="223">
        <v>88.07</v>
      </c>
      <c r="D1593" s="223">
        <v>191.53</v>
      </c>
      <c r="E1593" s="223">
        <v>15.06</v>
      </c>
      <c r="F1593" s="224">
        <v>2.2060000000000004</v>
      </c>
    </row>
    <row r="1594" spans="2:6">
      <c r="B1594" s="222">
        <v>41241</v>
      </c>
      <c r="C1594" s="223">
        <v>86.49</v>
      </c>
      <c r="D1594" s="223">
        <v>191.98</v>
      </c>
      <c r="E1594" s="223">
        <v>15.51</v>
      </c>
      <c r="F1594" s="224">
        <v>2.2134999999999998</v>
      </c>
    </row>
    <row r="1595" spans="2:6">
      <c r="B1595" s="222">
        <v>41240</v>
      </c>
      <c r="C1595" s="223">
        <v>87.18</v>
      </c>
      <c r="D1595" s="223">
        <v>191.23</v>
      </c>
      <c r="E1595" s="223">
        <v>15.92</v>
      </c>
      <c r="F1595" s="224">
        <v>2.2115</v>
      </c>
    </row>
    <row r="1596" spans="2:6">
      <c r="B1596" s="222">
        <v>41239</v>
      </c>
      <c r="C1596" s="223">
        <v>87.74</v>
      </c>
      <c r="D1596" s="223">
        <v>192.88</v>
      </c>
      <c r="E1596" s="223">
        <v>15.5</v>
      </c>
      <c r="F1596" s="224">
        <v>2.2324999999999999</v>
      </c>
    </row>
    <row r="1597" spans="2:6">
      <c r="B1597" s="222">
        <v>41236</v>
      </c>
      <c r="C1597" s="223">
        <v>88.28</v>
      </c>
      <c r="D1597" s="223">
        <v>193.49</v>
      </c>
      <c r="E1597" s="223">
        <v>15.14</v>
      </c>
      <c r="F1597" s="224">
        <v>2.2599999999999998</v>
      </c>
    </row>
    <row r="1598" spans="2:6">
      <c r="B1598" s="222">
        <v>41235</v>
      </c>
      <c r="C1598" s="223">
        <v>87.38</v>
      </c>
      <c r="D1598" s="223">
        <v>190.29</v>
      </c>
      <c r="E1598" s="223">
        <v>15.31</v>
      </c>
      <c r="F1598" s="224">
        <v>2.2504999999999997</v>
      </c>
    </row>
    <row r="1599" spans="2:6">
      <c r="B1599" s="222">
        <v>41234</v>
      </c>
      <c r="C1599" s="223">
        <v>87.38</v>
      </c>
      <c r="D1599" s="223">
        <v>190.29</v>
      </c>
      <c r="E1599" s="223">
        <v>15.31</v>
      </c>
      <c r="F1599" s="224">
        <v>2.2504999999999997</v>
      </c>
    </row>
    <row r="1600" spans="2:6">
      <c r="B1600" s="222">
        <v>41233</v>
      </c>
      <c r="C1600" s="223">
        <v>86.75</v>
      </c>
      <c r="D1600" s="223">
        <v>189.2</v>
      </c>
      <c r="E1600" s="223">
        <v>15.08</v>
      </c>
      <c r="F1600" s="224">
        <v>2.2439999999999998</v>
      </c>
    </row>
    <row r="1601" spans="2:6">
      <c r="B1601" s="222">
        <v>41232</v>
      </c>
      <c r="C1601" s="223">
        <v>89.28</v>
      </c>
      <c r="D1601" s="223">
        <v>190.35</v>
      </c>
      <c r="E1601" s="223">
        <v>15.24</v>
      </c>
      <c r="F1601" s="224">
        <v>2.1884999999999999</v>
      </c>
    </row>
    <row r="1602" spans="2:6">
      <c r="B1602" s="222">
        <v>41229</v>
      </c>
      <c r="C1602" s="223">
        <v>86.67</v>
      </c>
      <c r="D1602" s="223">
        <v>186.94</v>
      </c>
      <c r="E1602" s="223">
        <v>16.41</v>
      </c>
      <c r="F1602" s="224">
        <v>2.157</v>
      </c>
    </row>
    <row r="1603" spans="2:6">
      <c r="B1603" s="222">
        <v>41228</v>
      </c>
      <c r="C1603" s="223">
        <v>85.45</v>
      </c>
      <c r="D1603" s="223">
        <v>185.85</v>
      </c>
      <c r="E1603" s="223">
        <v>17.989999999999998</v>
      </c>
      <c r="F1603" s="224">
        <v>2.1624999999999996</v>
      </c>
    </row>
    <row r="1604" spans="2:6">
      <c r="B1604" s="222">
        <v>41227</v>
      </c>
      <c r="C1604" s="223">
        <v>86.32</v>
      </c>
      <c r="D1604" s="223">
        <v>185.51</v>
      </c>
      <c r="E1604" s="223">
        <v>17.920000000000002</v>
      </c>
      <c r="F1604" s="224">
        <v>2.1595</v>
      </c>
    </row>
    <row r="1605" spans="2:6">
      <c r="B1605" s="222">
        <v>41226</v>
      </c>
      <c r="C1605" s="223">
        <v>85.38</v>
      </c>
      <c r="D1605" s="223">
        <v>188.32</v>
      </c>
      <c r="E1605" s="223">
        <v>16.649999999999999</v>
      </c>
      <c r="F1605" s="224">
        <v>2.16</v>
      </c>
    </row>
    <row r="1606" spans="2:6">
      <c r="B1606" s="222">
        <v>41225</v>
      </c>
      <c r="C1606" s="223">
        <v>85.57</v>
      </c>
      <c r="D1606" s="223">
        <v>189.25</v>
      </c>
      <c r="E1606" s="223">
        <v>16.68</v>
      </c>
      <c r="F1606" s="224">
        <v>2.1745000000000001</v>
      </c>
    </row>
    <row r="1607" spans="2:6">
      <c r="B1607" s="222">
        <v>41222</v>
      </c>
      <c r="C1607" s="223">
        <v>86.07</v>
      </c>
      <c r="D1607" s="223">
        <v>189.64</v>
      </c>
      <c r="E1607" s="223">
        <v>18.61</v>
      </c>
      <c r="F1607" s="224">
        <v>2.1745000000000001</v>
      </c>
    </row>
    <row r="1608" spans="2:6">
      <c r="B1608" s="222">
        <v>41221</v>
      </c>
      <c r="C1608" s="223">
        <v>85.09</v>
      </c>
      <c r="D1608" s="223">
        <v>190.1</v>
      </c>
      <c r="E1608" s="223">
        <v>18.489999999999998</v>
      </c>
      <c r="F1608" s="224">
        <v>2.1835</v>
      </c>
    </row>
    <row r="1609" spans="2:6">
      <c r="B1609" s="222">
        <v>41220</v>
      </c>
      <c r="C1609" s="223">
        <v>84.44</v>
      </c>
      <c r="D1609" s="223">
        <v>191.16</v>
      </c>
      <c r="E1609" s="223">
        <v>19.079999999999998</v>
      </c>
      <c r="F1609" s="224">
        <v>2.2385000000000002</v>
      </c>
    </row>
    <row r="1610" spans="2:6">
      <c r="B1610" s="222">
        <v>41219</v>
      </c>
      <c r="C1610" s="223">
        <v>88.71</v>
      </c>
      <c r="D1610" s="223">
        <v>195.07</v>
      </c>
      <c r="E1610" s="223">
        <v>17.579999999999998</v>
      </c>
      <c r="F1610" s="224">
        <v>2.3370000000000002</v>
      </c>
    </row>
    <row r="1611" spans="2:6">
      <c r="B1611" s="222">
        <v>41218</v>
      </c>
      <c r="C1611" s="223">
        <v>85.65</v>
      </c>
      <c r="D1611" s="223">
        <v>194.14</v>
      </c>
      <c r="E1611" s="223">
        <v>18.420000000000002</v>
      </c>
      <c r="F1611" s="224">
        <v>2.2809999999999997</v>
      </c>
    </row>
    <row r="1612" spans="2:6">
      <c r="B1612" s="222">
        <v>41215</v>
      </c>
      <c r="C1612" s="223">
        <v>84.86</v>
      </c>
      <c r="D1612" s="223">
        <v>193.43</v>
      </c>
      <c r="E1612" s="223">
        <v>17.59</v>
      </c>
      <c r="F1612" s="224">
        <v>2.3115000000000001</v>
      </c>
    </row>
    <row r="1613" spans="2:6">
      <c r="B1613" s="222">
        <v>41214</v>
      </c>
      <c r="C1613" s="223">
        <v>87.09</v>
      </c>
      <c r="D1613" s="223">
        <v>197.15</v>
      </c>
      <c r="E1613" s="223">
        <v>16.690000000000001</v>
      </c>
      <c r="F1613" s="224">
        <v>2.3129999999999997</v>
      </c>
    </row>
    <row r="1614" spans="2:6">
      <c r="B1614" s="222">
        <v>41213</v>
      </c>
      <c r="C1614" s="223">
        <v>86.24</v>
      </c>
      <c r="D1614" s="223">
        <v>194.53</v>
      </c>
      <c r="E1614" s="223">
        <v>18.600000000000001</v>
      </c>
      <c r="F1614" s="224">
        <v>2.2744999999999997</v>
      </c>
    </row>
    <row r="1615" spans="2:6">
      <c r="B1615" s="222">
        <v>41212</v>
      </c>
      <c r="C1615" s="223">
        <v>85.68</v>
      </c>
      <c r="D1615" s="223">
        <v>193.27</v>
      </c>
      <c r="E1615" s="223">
        <v>17.809999999999999</v>
      </c>
      <c r="F1615" s="224">
        <v>2.3010000000000002</v>
      </c>
    </row>
    <row r="1616" spans="2:6">
      <c r="B1616" s="222">
        <v>41211</v>
      </c>
      <c r="C1616" s="223">
        <v>85.54</v>
      </c>
      <c r="D1616" s="223">
        <v>193.27</v>
      </c>
      <c r="E1616" s="223">
        <v>17.809999999999999</v>
      </c>
      <c r="F1616" s="224">
        <v>2.3010000000000002</v>
      </c>
    </row>
    <row r="1617" spans="2:6">
      <c r="B1617" s="222">
        <v>41208</v>
      </c>
      <c r="C1617" s="223">
        <v>86.28</v>
      </c>
      <c r="D1617" s="223">
        <v>193.27</v>
      </c>
      <c r="E1617" s="223">
        <v>17.809999999999999</v>
      </c>
      <c r="F1617" s="224">
        <v>2.3254999999999999</v>
      </c>
    </row>
    <row r="1618" spans="2:6">
      <c r="B1618" s="222">
        <v>41207</v>
      </c>
      <c r="C1618" s="223">
        <v>86.05</v>
      </c>
      <c r="D1618" s="223">
        <v>191.6</v>
      </c>
      <c r="E1618" s="223">
        <v>18.12</v>
      </c>
      <c r="F1618" s="224">
        <v>2.4005000000000001</v>
      </c>
    </row>
    <row r="1619" spans="2:6">
      <c r="B1619" s="222">
        <v>41206</v>
      </c>
      <c r="C1619" s="223">
        <v>85.73</v>
      </c>
      <c r="D1619" s="223">
        <v>190.72</v>
      </c>
      <c r="E1619" s="223">
        <v>18.329999999999998</v>
      </c>
      <c r="F1619" s="224">
        <v>2.37</v>
      </c>
    </row>
    <row r="1620" spans="2:6">
      <c r="B1620" s="222">
        <v>41205</v>
      </c>
      <c r="C1620" s="223">
        <v>86.67</v>
      </c>
      <c r="D1620" s="223">
        <v>191.25</v>
      </c>
      <c r="E1620" s="223">
        <v>18.829999999999998</v>
      </c>
      <c r="F1620" s="224">
        <v>2.3304999999999998</v>
      </c>
    </row>
    <row r="1621" spans="2:6">
      <c r="B1621" s="222">
        <v>41204</v>
      </c>
      <c r="C1621" s="223">
        <v>88.73</v>
      </c>
      <c r="D1621" s="223">
        <v>194.4</v>
      </c>
      <c r="E1621" s="223">
        <v>16.62</v>
      </c>
      <c r="F1621" s="224">
        <v>2.3925000000000001</v>
      </c>
    </row>
    <row r="1622" spans="2:6">
      <c r="B1622" s="222">
        <v>41201</v>
      </c>
      <c r="C1622" s="223">
        <v>90.05</v>
      </c>
      <c r="D1622" s="223">
        <v>193.36</v>
      </c>
      <c r="E1622" s="223">
        <v>17.059999999999999</v>
      </c>
      <c r="F1622" s="224">
        <v>2.3494999999999999</v>
      </c>
    </row>
    <row r="1623" spans="2:6">
      <c r="B1623" s="222">
        <v>41200</v>
      </c>
      <c r="C1623" s="223">
        <v>92.1</v>
      </c>
      <c r="D1623" s="223">
        <v>194.96</v>
      </c>
      <c r="E1623" s="223">
        <v>15.03</v>
      </c>
      <c r="F1623" s="224">
        <v>2.427</v>
      </c>
    </row>
    <row r="1624" spans="2:6">
      <c r="B1624" s="222">
        <v>41199</v>
      </c>
      <c r="C1624" s="223">
        <v>92.12</v>
      </c>
      <c r="D1624" s="223">
        <v>200.63</v>
      </c>
      <c r="E1624" s="223">
        <v>15.07</v>
      </c>
      <c r="F1624" s="224">
        <v>2.4115000000000002</v>
      </c>
    </row>
    <row r="1625" spans="2:6">
      <c r="B1625" s="222">
        <v>41198</v>
      </c>
      <c r="C1625" s="223">
        <v>92.09</v>
      </c>
      <c r="D1625" s="223">
        <v>211</v>
      </c>
      <c r="E1625" s="223">
        <v>15.22</v>
      </c>
      <c r="F1625" s="224">
        <v>2.3174999999999999</v>
      </c>
    </row>
    <row r="1626" spans="2:6">
      <c r="B1626" s="222">
        <v>41197</v>
      </c>
      <c r="C1626" s="223">
        <v>91.85</v>
      </c>
      <c r="D1626" s="223">
        <v>208.93</v>
      </c>
      <c r="E1626" s="223">
        <v>15.27</v>
      </c>
      <c r="F1626" s="224">
        <v>2.2549999999999999</v>
      </c>
    </row>
    <row r="1627" spans="2:6">
      <c r="B1627" s="222">
        <v>41194</v>
      </c>
      <c r="C1627" s="223">
        <v>91.86</v>
      </c>
      <c r="D1627" s="223">
        <v>207.8</v>
      </c>
      <c r="E1627" s="223">
        <v>16.14</v>
      </c>
      <c r="F1627" s="224">
        <v>2.2450000000000001</v>
      </c>
    </row>
    <row r="1628" spans="2:6">
      <c r="B1628" s="222">
        <v>41193</v>
      </c>
      <c r="C1628" s="223">
        <v>92.07</v>
      </c>
      <c r="D1628" s="223">
        <v>205.76</v>
      </c>
      <c r="E1628" s="223">
        <v>15.59</v>
      </c>
      <c r="F1628" s="224">
        <v>2.2610000000000001</v>
      </c>
    </row>
    <row r="1629" spans="2:6">
      <c r="B1629" s="222">
        <v>41192</v>
      </c>
      <c r="C1629" s="223">
        <v>91.25</v>
      </c>
      <c r="D1629" s="223">
        <v>205.82</v>
      </c>
      <c r="E1629" s="223">
        <v>16.29</v>
      </c>
      <c r="F1629" s="224">
        <v>2.2770000000000001</v>
      </c>
    </row>
    <row r="1630" spans="2:6">
      <c r="B1630" s="222">
        <v>41191</v>
      </c>
      <c r="C1630" s="223">
        <v>92.39</v>
      </c>
      <c r="D1630" s="223">
        <v>207.99</v>
      </c>
      <c r="E1630" s="223">
        <v>16.37</v>
      </c>
      <c r="F1630" s="224">
        <v>2.3205</v>
      </c>
    </row>
    <row r="1631" spans="2:6">
      <c r="B1631" s="222">
        <v>41190</v>
      </c>
      <c r="C1631" s="223">
        <v>89.33</v>
      </c>
      <c r="D1631" s="223">
        <v>209.82</v>
      </c>
      <c r="E1631" s="223">
        <v>15.11</v>
      </c>
      <c r="F1631" s="224">
        <v>2.3580000000000001</v>
      </c>
    </row>
    <row r="1632" spans="2:6">
      <c r="B1632" s="222">
        <v>41187</v>
      </c>
      <c r="C1632" s="223">
        <v>89.88</v>
      </c>
      <c r="D1632" s="223">
        <v>210.59</v>
      </c>
      <c r="E1632" s="223">
        <v>14.33</v>
      </c>
      <c r="F1632" s="224">
        <v>2.3580000000000001</v>
      </c>
    </row>
    <row r="1633" spans="2:6">
      <c r="B1633" s="222">
        <v>41186</v>
      </c>
      <c r="C1633" s="223">
        <v>91.71</v>
      </c>
      <c r="D1633" s="223">
        <v>210.39</v>
      </c>
      <c r="E1633" s="223">
        <v>14.55</v>
      </c>
      <c r="F1633" s="224">
        <v>2.282</v>
      </c>
    </row>
    <row r="1634" spans="2:6">
      <c r="B1634" s="222">
        <v>41185</v>
      </c>
      <c r="C1634" s="223">
        <v>88.14</v>
      </c>
      <c r="D1634" s="223">
        <v>210.51</v>
      </c>
      <c r="E1634" s="223">
        <v>15.43</v>
      </c>
      <c r="F1634" s="224">
        <v>2.2170000000000001</v>
      </c>
    </row>
    <row r="1635" spans="2:6">
      <c r="B1635" s="222">
        <v>41184</v>
      </c>
      <c r="C1635" s="223">
        <v>91.89</v>
      </c>
      <c r="D1635" s="223">
        <v>209.84</v>
      </c>
      <c r="E1635" s="223">
        <v>15.71</v>
      </c>
      <c r="F1635" s="224">
        <v>2.2190000000000003</v>
      </c>
    </row>
    <row r="1636" spans="2:6">
      <c r="B1636" s="222">
        <v>41183</v>
      </c>
      <c r="C1636" s="223">
        <v>92.48</v>
      </c>
      <c r="D1636" s="223">
        <v>210.47</v>
      </c>
      <c r="E1636" s="223">
        <v>16.32</v>
      </c>
      <c r="F1636" s="224">
        <v>2.2229999999999999</v>
      </c>
    </row>
    <row r="1637" spans="2:6">
      <c r="B1637" s="222">
        <v>41180</v>
      </c>
      <c r="C1637" s="223">
        <v>92.19</v>
      </c>
      <c r="D1637" s="223">
        <v>207.45</v>
      </c>
      <c r="E1637" s="223">
        <v>15.73</v>
      </c>
      <c r="F1637" s="224">
        <v>2.2290000000000001</v>
      </c>
    </row>
    <row r="1638" spans="2:6">
      <c r="B1638" s="222">
        <v>41179</v>
      </c>
      <c r="C1638" s="223">
        <v>91.85</v>
      </c>
      <c r="D1638" s="223">
        <v>205.91</v>
      </c>
      <c r="E1638" s="223">
        <v>14.84</v>
      </c>
      <c r="F1638" s="224">
        <v>2.2475000000000001</v>
      </c>
    </row>
    <row r="1639" spans="2:6">
      <c r="B1639" s="222">
        <v>41178</v>
      </c>
      <c r="C1639" s="223">
        <v>89.98</v>
      </c>
      <c r="D1639" s="223">
        <v>204</v>
      </c>
      <c r="E1639" s="223">
        <v>16.809999999999999</v>
      </c>
      <c r="F1639" s="224">
        <v>2.1944999999999997</v>
      </c>
    </row>
    <row r="1640" spans="2:6">
      <c r="B1640" s="222">
        <v>41177</v>
      </c>
      <c r="C1640" s="223">
        <v>91.37</v>
      </c>
      <c r="D1640" s="223">
        <v>204.98</v>
      </c>
      <c r="E1640" s="223">
        <v>15.43</v>
      </c>
      <c r="F1640" s="224">
        <v>2.2559999999999998</v>
      </c>
    </row>
    <row r="1641" spans="2:6">
      <c r="B1641" s="222">
        <v>41176</v>
      </c>
      <c r="C1641" s="223">
        <v>91.93</v>
      </c>
      <c r="D1641" s="223">
        <v>205.29</v>
      </c>
      <c r="E1641" s="223">
        <v>14.15</v>
      </c>
      <c r="F1641" s="224">
        <v>2.3029999999999999</v>
      </c>
    </row>
    <row r="1642" spans="2:6">
      <c r="B1642" s="222">
        <v>41173</v>
      </c>
      <c r="C1642" s="223">
        <v>92.89</v>
      </c>
      <c r="D1642" s="223">
        <v>205.98</v>
      </c>
      <c r="E1642" s="223">
        <v>13.98</v>
      </c>
      <c r="F1642" s="224">
        <v>2.3490000000000002</v>
      </c>
    </row>
    <row r="1643" spans="2:6">
      <c r="B1643" s="222">
        <v>41172</v>
      </c>
      <c r="C1643" s="223">
        <v>91.87</v>
      </c>
      <c r="D1643" s="223">
        <v>206.18</v>
      </c>
      <c r="E1643" s="223">
        <v>14.07</v>
      </c>
      <c r="F1643" s="224">
        <v>2.355</v>
      </c>
    </row>
    <row r="1644" spans="2:6">
      <c r="B1644" s="222">
        <v>41171</v>
      </c>
      <c r="C1644" s="223">
        <v>91.98</v>
      </c>
      <c r="D1644" s="223">
        <v>206.43</v>
      </c>
      <c r="E1644" s="223">
        <v>13.88</v>
      </c>
      <c r="F1644" s="224">
        <v>2.367</v>
      </c>
    </row>
    <row r="1645" spans="2:6">
      <c r="B1645" s="222">
        <v>41170</v>
      </c>
      <c r="C1645" s="223">
        <v>95.29</v>
      </c>
      <c r="D1645" s="223">
        <v>207.07</v>
      </c>
      <c r="E1645" s="223">
        <v>14.18</v>
      </c>
      <c r="F1645" s="224">
        <v>2.4074999999999998</v>
      </c>
    </row>
    <row r="1646" spans="2:6">
      <c r="B1646" s="222">
        <v>41169</v>
      </c>
      <c r="C1646" s="223">
        <v>96.62</v>
      </c>
      <c r="D1646" s="223">
        <v>207.15</v>
      </c>
      <c r="E1646" s="223">
        <v>14.59</v>
      </c>
      <c r="F1646" s="224">
        <v>2.4394999999999998</v>
      </c>
    </row>
    <row r="1647" spans="2:6">
      <c r="B1647" s="222">
        <v>41166</v>
      </c>
      <c r="C1647" s="223">
        <v>99</v>
      </c>
      <c r="D1647" s="223">
        <v>206.81</v>
      </c>
      <c r="E1647" s="223">
        <v>14.51</v>
      </c>
      <c r="F1647" s="224">
        <v>2.4779999999999998</v>
      </c>
    </row>
    <row r="1648" spans="2:6">
      <c r="B1648" s="222">
        <v>41165</v>
      </c>
      <c r="C1648" s="223">
        <v>98.31</v>
      </c>
      <c r="D1648" s="223">
        <v>206.36</v>
      </c>
      <c r="E1648" s="223">
        <v>14.05</v>
      </c>
      <c r="F1648" s="224">
        <v>2.3279999999999998</v>
      </c>
    </row>
    <row r="1649" spans="2:6">
      <c r="B1649" s="222">
        <v>41164</v>
      </c>
      <c r="C1649" s="223">
        <v>97.01</v>
      </c>
      <c r="D1649" s="223">
        <v>203.77</v>
      </c>
      <c r="E1649" s="223">
        <v>15.8</v>
      </c>
      <c r="F1649" s="224">
        <v>2.34</v>
      </c>
    </row>
    <row r="1650" spans="2:6">
      <c r="B1650" s="222">
        <v>41163</v>
      </c>
      <c r="C1650" s="223">
        <v>97.17</v>
      </c>
      <c r="D1650" s="223">
        <v>203.27</v>
      </c>
      <c r="E1650" s="223">
        <v>16.41</v>
      </c>
      <c r="F1650" s="224">
        <v>2.2770000000000001</v>
      </c>
    </row>
    <row r="1651" spans="2:6">
      <c r="B1651" s="222">
        <v>41162</v>
      </c>
      <c r="C1651" s="223">
        <v>96.54</v>
      </c>
      <c r="D1651" s="223">
        <v>200.95</v>
      </c>
      <c r="E1651" s="223">
        <v>16.28</v>
      </c>
      <c r="F1651" s="224">
        <v>2.2309999999999999</v>
      </c>
    </row>
    <row r="1652" spans="2:6">
      <c r="B1652" s="222">
        <v>41159</v>
      </c>
      <c r="C1652" s="223">
        <v>96.42</v>
      </c>
      <c r="D1652" s="223">
        <v>199.5</v>
      </c>
      <c r="E1652" s="223">
        <v>14.38</v>
      </c>
      <c r="F1652" s="224">
        <v>2.2469999999999999</v>
      </c>
    </row>
    <row r="1653" spans="2:6">
      <c r="B1653" s="222">
        <v>41158</v>
      </c>
      <c r="C1653" s="223">
        <v>95.53</v>
      </c>
      <c r="D1653" s="223">
        <v>199.1</v>
      </c>
      <c r="E1653" s="223">
        <v>15.6</v>
      </c>
      <c r="F1653" s="224">
        <v>2.2389999999999999</v>
      </c>
    </row>
    <row r="1654" spans="2:6">
      <c r="B1654" s="222">
        <v>41157</v>
      </c>
      <c r="C1654" s="223">
        <v>95.36</v>
      </c>
      <c r="D1654" s="223">
        <v>195.04</v>
      </c>
      <c r="E1654" s="223">
        <v>17.739999999999998</v>
      </c>
      <c r="F1654" s="224">
        <v>2.1524999999999999</v>
      </c>
    </row>
    <row r="1655" spans="2:6">
      <c r="B1655" s="222">
        <v>41156</v>
      </c>
      <c r="C1655" s="223">
        <v>95.3</v>
      </c>
      <c r="D1655" s="223">
        <v>194.54</v>
      </c>
      <c r="E1655" s="223">
        <v>17.98</v>
      </c>
      <c r="F1655" s="224">
        <v>2.1274999999999999</v>
      </c>
    </row>
    <row r="1656" spans="2:6">
      <c r="B1656" s="222">
        <v>41155</v>
      </c>
      <c r="C1656" s="223">
        <v>96.47</v>
      </c>
      <c r="D1656" s="223">
        <v>194.85</v>
      </c>
      <c r="E1656" s="223">
        <v>17.47</v>
      </c>
      <c r="F1656" s="224">
        <v>2.1109999999999998</v>
      </c>
    </row>
    <row r="1657" spans="2:6">
      <c r="B1657" s="222">
        <v>41152</v>
      </c>
      <c r="C1657" s="223">
        <v>96.47</v>
      </c>
      <c r="D1657" s="223">
        <v>194.85</v>
      </c>
      <c r="E1657" s="223">
        <v>17.47</v>
      </c>
      <c r="F1657" s="224">
        <v>2.1109999999999998</v>
      </c>
    </row>
    <row r="1658" spans="2:6">
      <c r="B1658" s="222">
        <v>41151</v>
      </c>
      <c r="C1658" s="223">
        <v>94.62</v>
      </c>
      <c r="D1658" s="223">
        <v>193.37</v>
      </c>
      <c r="E1658" s="223">
        <v>17.829999999999998</v>
      </c>
      <c r="F1658" s="224">
        <v>2.1844999999999999</v>
      </c>
    </row>
    <row r="1659" spans="2:6">
      <c r="B1659" s="222">
        <v>41150</v>
      </c>
      <c r="C1659" s="223">
        <v>95.49</v>
      </c>
      <c r="D1659" s="223">
        <v>195.08</v>
      </c>
      <c r="E1659" s="223">
        <v>17.059999999999999</v>
      </c>
      <c r="F1659" s="224">
        <v>2.2080000000000002</v>
      </c>
    </row>
    <row r="1660" spans="2:6">
      <c r="B1660" s="222">
        <v>41149</v>
      </c>
      <c r="C1660" s="223">
        <v>96.33</v>
      </c>
      <c r="D1660" s="223">
        <v>194.87</v>
      </c>
      <c r="E1660" s="223">
        <v>16.489999999999998</v>
      </c>
      <c r="F1660" s="224">
        <v>2.1905000000000001</v>
      </c>
    </row>
    <row r="1661" spans="2:6">
      <c r="B1661" s="222">
        <v>41148</v>
      </c>
      <c r="C1661" s="223">
        <v>95.47</v>
      </c>
      <c r="D1661" s="223">
        <v>195.69</v>
      </c>
      <c r="E1661" s="223">
        <v>16.350000000000001</v>
      </c>
      <c r="F1661" s="224">
        <v>2.2054999999999998</v>
      </c>
    </row>
    <row r="1662" spans="2:6">
      <c r="B1662" s="222">
        <v>41145</v>
      </c>
      <c r="C1662" s="223">
        <v>96.15</v>
      </c>
      <c r="D1662" s="223">
        <v>197.77</v>
      </c>
      <c r="E1662" s="223">
        <v>15.18</v>
      </c>
      <c r="F1662" s="224">
        <v>2.2440000000000002</v>
      </c>
    </row>
    <row r="1663" spans="2:6">
      <c r="B1663" s="222">
        <v>41144</v>
      </c>
      <c r="C1663" s="223">
        <v>96.27</v>
      </c>
      <c r="D1663" s="223">
        <v>195.7</v>
      </c>
      <c r="E1663" s="223">
        <v>15.96</v>
      </c>
      <c r="F1663" s="224">
        <v>2.2355</v>
      </c>
    </row>
    <row r="1664" spans="2:6">
      <c r="B1664" s="222">
        <v>41143</v>
      </c>
      <c r="C1664" s="223">
        <v>97.26</v>
      </c>
      <c r="D1664" s="223">
        <v>197.25</v>
      </c>
      <c r="E1664" s="223">
        <v>15.11</v>
      </c>
      <c r="F1664" s="224">
        <v>2.2484999999999999</v>
      </c>
    </row>
    <row r="1665" spans="2:6">
      <c r="B1665" s="222">
        <v>41142</v>
      </c>
      <c r="C1665" s="223">
        <v>96.68</v>
      </c>
      <c r="D1665" s="223">
        <v>198.65</v>
      </c>
      <c r="E1665" s="223">
        <v>15.02</v>
      </c>
      <c r="F1665" s="224">
        <v>2.3494999999999999</v>
      </c>
    </row>
    <row r="1666" spans="2:6">
      <c r="B1666" s="222">
        <v>41141</v>
      </c>
      <c r="C1666" s="223">
        <v>95.97</v>
      </c>
      <c r="D1666" s="223">
        <v>200.5</v>
      </c>
      <c r="E1666" s="223">
        <v>14.02</v>
      </c>
      <c r="F1666" s="224">
        <v>2.3624999999999998</v>
      </c>
    </row>
    <row r="1667" spans="2:6">
      <c r="B1667" s="222">
        <v>41138</v>
      </c>
      <c r="C1667" s="223">
        <v>96.01</v>
      </c>
      <c r="D1667" s="223">
        <v>201.22</v>
      </c>
      <c r="E1667" s="223">
        <v>13.45</v>
      </c>
      <c r="F1667" s="224">
        <v>2.371</v>
      </c>
    </row>
    <row r="1668" spans="2:6">
      <c r="B1668" s="222">
        <v>41137</v>
      </c>
      <c r="C1668" s="223">
        <v>95.6</v>
      </c>
      <c r="D1668" s="223">
        <v>200.84</v>
      </c>
      <c r="E1668" s="223">
        <v>14.29</v>
      </c>
      <c r="F1668" s="224">
        <v>2.3940000000000001</v>
      </c>
    </row>
    <row r="1669" spans="2:6">
      <c r="B1669" s="222">
        <v>41136</v>
      </c>
      <c r="C1669" s="223">
        <v>94.33</v>
      </c>
      <c r="D1669" s="223">
        <v>198.4</v>
      </c>
      <c r="E1669" s="223">
        <v>14.63</v>
      </c>
      <c r="F1669" s="224">
        <v>2.3679999999999999</v>
      </c>
    </row>
    <row r="1670" spans="2:6">
      <c r="B1670" s="222">
        <v>41135</v>
      </c>
      <c r="C1670" s="223">
        <v>93.43</v>
      </c>
      <c r="D1670" s="223">
        <v>198.29</v>
      </c>
      <c r="E1670" s="223">
        <v>14.85</v>
      </c>
      <c r="F1670" s="224">
        <v>2.2874999999999996</v>
      </c>
    </row>
    <row r="1671" spans="2:6">
      <c r="B1671" s="222">
        <v>41134</v>
      </c>
      <c r="C1671" s="223">
        <v>92.73</v>
      </c>
      <c r="D1671" s="223">
        <v>199.01</v>
      </c>
      <c r="E1671" s="223">
        <v>13.7</v>
      </c>
      <c r="F1671" s="224">
        <v>2.2090000000000001</v>
      </c>
    </row>
    <row r="1672" spans="2:6">
      <c r="B1672" s="222">
        <v>41131</v>
      </c>
      <c r="C1672" s="223">
        <v>92.87</v>
      </c>
      <c r="D1672" s="223">
        <v>199.29</v>
      </c>
      <c r="E1672" s="223">
        <v>14.74</v>
      </c>
      <c r="F1672" s="224">
        <v>2.2050000000000001</v>
      </c>
    </row>
    <row r="1673" spans="2:6">
      <c r="B1673" s="222">
        <v>41130</v>
      </c>
      <c r="C1673" s="223">
        <v>93.36</v>
      </c>
      <c r="D1673" s="223">
        <v>198.42</v>
      </c>
      <c r="E1673" s="223">
        <v>15.28</v>
      </c>
      <c r="F1673" s="224">
        <v>2.2225000000000001</v>
      </c>
    </row>
    <row r="1674" spans="2:6">
      <c r="B1674" s="222">
        <v>41129</v>
      </c>
      <c r="C1674" s="223">
        <v>93.35</v>
      </c>
      <c r="D1674" s="223">
        <v>199.03</v>
      </c>
      <c r="E1674" s="223">
        <v>15.32</v>
      </c>
      <c r="F1674" s="224">
        <v>2.2004999999999999</v>
      </c>
    </row>
    <row r="1675" spans="2:6">
      <c r="B1675" s="222">
        <v>41128</v>
      </c>
      <c r="C1675" s="223">
        <v>93.67</v>
      </c>
      <c r="D1675" s="223">
        <v>199.93</v>
      </c>
      <c r="E1675" s="223">
        <v>15.99</v>
      </c>
      <c r="F1675" s="224">
        <v>2.1749999999999998</v>
      </c>
    </row>
    <row r="1676" spans="2:6">
      <c r="B1676" s="222">
        <v>41127</v>
      </c>
      <c r="C1676" s="223">
        <v>92.2</v>
      </c>
      <c r="D1676" s="223">
        <v>198.76</v>
      </c>
      <c r="E1676" s="223">
        <v>15.95</v>
      </c>
      <c r="F1676" s="224">
        <v>2.1105</v>
      </c>
    </row>
    <row r="1677" spans="2:6">
      <c r="B1677" s="222">
        <v>41124</v>
      </c>
      <c r="C1677" s="223">
        <v>91.4</v>
      </c>
      <c r="D1677" s="223">
        <v>198.52</v>
      </c>
      <c r="E1677" s="223">
        <v>15.64</v>
      </c>
      <c r="F1677" s="224">
        <v>2.1040000000000001</v>
      </c>
    </row>
    <row r="1678" spans="2:6">
      <c r="B1678" s="222">
        <v>41123</v>
      </c>
      <c r="C1678" s="223">
        <v>87.13</v>
      </c>
      <c r="D1678" s="223">
        <v>194.45</v>
      </c>
      <c r="E1678" s="223">
        <v>17.57</v>
      </c>
      <c r="F1678" s="224">
        <v>2.0165000000000002</v>
      </c>
    </row>
    <row r="1679" spans="2:6">
      <c r="B1679" s="222">
        <v>41122</v>
      </c>
      <c r="C1679" s="223">
        <v>88.91</v>
      </c>
      <c r="D1679" s="223">
        <v>195.18</v>
      </c>
      <c r="E1679" s="223">
        <v>18.96</v>
      </c>
      <c r="F1679" s="224">
        <v>2.0614999999999997</v>
      </c>
    </row>
    <row r="1680" spans="2:6">
      <c r="B1680" s="222">
        <v>41121</v>
      </c>
      <c r="C1680" s="223">
        <v>88.06</v>
      </c>
      <c r="D1680" s="223">
        <v>195.98</v>
      </c>
      <c r="E1680" s="223">
        <v>18.93</v>
      </c>
      <c r="F1680" s="224">
        <v>2.008</v>
      </c>
    </row>
    <row r="1681" spans="2:6">
      <c r="B1681" s="222">
        <v>41120</v>
      </c>
      <c r="C1681" s="223">
        <v>89.78</v>
      </c>
      <c r="D1681" s="223">
        <v>196.68</v>
      </c>
      <c r="E1681" s="223">
        <v>18.03</v>
      </c>
      <c r="F1681" s="224">
        <v>2.0425</v>
      </c>
    </row>
    <row r="1682" spans="2:6">
      <c r="B1682" s="222">
        <v>41117</v>
      </c>
      <c r="C1682" s="223">
        <v>90.13</v>
      </c>
      <c r="D1682" s="223">
        <v>196.39</v>
      </c>
      <c r="E1682" s="223">
        <v>16.7</v>
      </c>
      <c r="F1682" s="224">
        <v>2.0875000000000004</v>
      </c>
    </row>
    <row r="1683" spans="2:6">
      <c r="B1683" s="222">
        <v>41116</v>
      </c>
      <c r="C1683" s="223">
        <v>89.39</v>
      </c>
      <c r="D1683" s="223">
        <v>193.95</v>
      </c>
      <c r="E1683" s="223">
        <v>17.53</v>
      </c>
      <c r="F1683" s="224">
        <v>1.9710000000000001</v>
      </c>
    </row>
    <row r="1684" spans="2:6">
      <c r="B1684" s="222">
        <v>41115</v>
      </c>
      <c r="C1684" s="223">
        <v>88.97</v>
      </c>
      <c r="D1684" s="223">
        <v>191.08</v>
      </c>
      <c r="E1684" s="223">
        <v>19.34</v>
      </c>
      <c r="F1684" s="224">
        <v>1.9260000000000002</v>
      </c>
    </row>
    <row r="1685" spans="2:6">
      <c r="B1685" s="222">
        <v>41114</v>
      </c>
      <c r="C1685" s="223">
        <v>88.5</v>
      </c>
      <c r="D1685" s="223">
        <v>190.34</v>
      </c>
      <c r="E1685" s="223">
        <v>20.47</v>
      </c>
      <c r="F1685" s="224">
        <v>1.921</v>
      </c>
    </row>
    <row r="1686" spans="2:6">
      <c r="B1686" s="222">
        <v>41113</v>
      </c>
      <c r="C1686" s="223">
        <v>88.14</v>
      </c>
      <c r="D1686" s="223">
        <v>190.83</v>
      </c>
      <c r="E1686" s="223">
        <v>18.62</v>
      </c>
      <c r="F1686" s="224">
        <v>1.9635</v>
      </c>
    </row>
    <row r="1687" spans="2:6">
      <c r="B1687" s="222">
        <v>41110</v>
      </c>
      <c r="C1687" s="223">
        <v>91.44</v>
      </c>
      <c r="D1687" s="223">
        <v>192.45</v>
      </c>
      <c r="E1687" s="223">
        <v>16.27</v>
      </c>
      <c r="F1687" s="224">
        <v>2.0015000000000001</v>
      </c>
    </row>
    <row r="1688" spans="2:6">
      <c r="B1688" s="222">
        <v>41109</v>
      </c>
      <c r="C1688" s="223">
        <v>92.66</v>
      </c>
      <c r="D1688" s="223">
        <v>195.34</v>
      </c>
      <c r="E1688" s="223">
        <v>15.45</v>
      </c>
      <c r="F1688" s="224">
        <v>2.0609999999999999</v>
      </c>
    </row>
    <row r="1689" spans="2:6">
      <c r="B1689" s="222">
        <v>41108</v>
      </c>
      <c r="C1689" s="223">
        <v>89.87</v>
      </c>
      <c r="D1689" s="223">
        <v>188.25</v>
      </c>
      <c r="E1689" s="223">
        <v>16.16</v>
      </c>
      <c r="F1689" s="224">
        <v>2.0465</v>
      </c>
    </row>
    <row r="1690" spans="2:6">
      <c r="B1690" s="222">
        <v>41107</v>
      </c>
      <c r="C1690" s="223">
        <v>89.22</v>
      </c>
      <c r="D1690" s="223">
        <v>183.65</v>
      </c>
      <c r="E1690" s="223">
        <v>16.48</v>
      </c>
      <c r="F1690" s="224">
        <v>2.0564999999999998</v>
      </c>
    </row>
    <row r="1691" spans="2:6">
      <c r="B1691" s="222">
        <v>41106</v>
      </c>
      <c r="C1691" s="223">
        <v>88.43</v>
      </c>
      <c r="D1691" s="223">
        <v>184.79</v>
      </c>
      <c r="E1691" s="223">
        <v>17.11</v>
      </c>
      <c r="F1691" s="224">
        <v>2.0154999999999998</v>
      </c>
    </row>
    <row r="1692" spans="2:6">
      <c r="B1692" s="222">
        <v>41103</v>
      </c>
      <c r="C1692" s="223">
        <v>87.1</v>
      </c>
      <c r="D1692" s="223">
        <v>186.01</v>
      </c>
      <c r="E1692" s="223">
        <v>16.739999999999998</v>
      </c>
      <c r="F1692" s="224">
        <v>2.0305</v>
      </c>
    </row>
    <row r="1693" spans="2:6">
      <c r="B1693" s="222">
        <v>41102</v>
      </c>
      <c r="C1693" s="223">
        <v>86.08</v>
      </c>
      <c r="D1693" s="223">
        <v>183.09</v>
      </c>
      <c r="E1693" s="223">
        <v>18.329999999999998</v>
      </c>
      <c r="F1693" s="224">
        <v>2.0185000000000004</v>
      </c>
    </row>
    <row r="1694" spans="2:6">
      <c r="B1694" s="222">
        <v>41101</v>
      </c>
      <c r="C1694" s="223">
        <v>85.81</v>
      </c>
      <c r="D1694" s="223">
        <v>185.25</v>
      </c>
      <c r="E1694" s="223">
        <v>17.95</v>
      </c>
      <c r="F1694" s="224">
        <v>2.0655000000000001</v>
      </c>
    </row>
    <row r="1695" spans="2:6">
      <c r="B1695" s="222">
        <v>41100</v>
      </c>
      <c r="C1695" s="223">
        <v>83.91</v>
      </c>
      <c r="D1695" s="223">
        <v>186.26</v>
      </c>
      <c r="E1695" s="223">
        <v>18.72</v>
      </c>
      <c r="F1695" s="224">
        <v>2.0524999999999998</v>
      </c>
    </row>
    <row r="1696" spans="2:6">
      <c r="B1696" s="222">
        <v>41099</v>
      </c>
      <c r="C1696" s="223">
        <v>85.99</v>
      </c>
      <c r="D1696" s="223">
        <v>189.67</v>
      </c>
      <c r="E1696" s="223">
        <v>17.98</v>
      </c>
      <c r="F1696" s="224">
        <v>2.0674999999999999</v>
      </c>
    </row>
    <row r="1697" spans="2:6">
      <c r="B1697" s="222">
        <v>41096</v>
      </c>
      <c r="C1697" s="223">
        <v>84.45</v>
      </c>
      <c r="D1697" s="223">
        <v>191.41</v>
      </c>
      <c r="E1697" s="223">
        <v>17.100000000000001</v>
      </c>
      <c r="F1697" s="224">
        <v>2.1059999999999999</v>
      </c>
    </row>
    <row r="1698" spans="2:6">
      <c r="B1698" s="222">
        <v>41095</v>
      </c>
      <c r="C1698" s="223">
        <v>87.22</v>
      </c>
      <c r="D1698" s="223">
        <v>195.29</v>
      </c>
      <c r="E1698" s="223">
        <v>17.5</v>
      </c>
      <c r="F1698" s="224">
        <v>2.1574999999999998</v>
      </c>
    </row>
    <row r="1699" spans="2:6">
      <c r="B1699" s="222">
        <v>41094</v>
      </c>
      <c r="C1699" s="223">
        <v>87.66</v>
      </c>
      <c r="D1699" s="223">
        <v>195.93</v>
      </c>
      <c r="E1699" s="223">
        <v>16.66</v>
      </c>
      <c r="F1699" s="224">
        <v>2.1869999999999998</v>
      </c>
    </row>
    <row r="1700" spans="2:6">
      <c r="B1700" s="222">
        <v>41093</v>
      </c>
      <c r="C1700" s="223">
        <v>87.66</v>
      </c>
      <c r="D1700" s="223">
        <v>195.93</v>
      </c>
      <c r="E1700" s="223">
        <v>16.66</v>
      </c>
      <c r="F1700" s="224">
        <v>2.1869999999999998</v>
      </c>
    </row>
    <row r="1701" spans="2:6">
      <c r="B1701" s="222">
        <v>41092</v>
      </c>
      <c r="C1701" s="223">
        <v>83.75</v>
      </c>
      <c r="D1701" s="223">
        <v>195.83</v>
      </c>
      <c r="E1701" s="223">
        <v>16.8</v>
      </c>
      <c r="F1701" s="224">
        <v>2.1429999999999998</v>
      </c>
    </row>
    <row r="1702" spans="2:6">
      <c r="B1702" s="222">
        <v>41089</v>
      </c>
      <c r="C1702" s="223">
        <v>84.96</v>
      </c>
      <c r="D1702" s="223">
        <v>195.58</v>
      </c>
      <c r="E1702" s="223">
        <v>17.079999999999998</v>
      </c>
      <c r="F1702" s="224">
        <v>2.2000000000000002</v>
      </c>
    </row>
    <row r="1703" spans="2:6">
      <c r="B1703" s="222">
        <v>41088</v>
      </c>
      <c r="C1703" s="223">
        <v>77.69</v>
      </c>
      <c r="D1703" s="223">
        <v>191.4</v>
      </c>
      <c r="E1703" s="223">
        <v>19.71</v>
      </c>
      <c r="F1703" s="224">
        <v>2.1269999999999998</v>
      </c>
    </row>
    <row r="1704" spans="2:6">
      <c r="B1704" s="222">
        <v>41087</v>
      </c>
      <c r="C1704" s="223">
        <v>80.209999999999994</v>
      </c>
      <c r="D1704" s="223">
        <v>193</v>
      </c>
      <c r="E1704" s="223">
        <v>19.45</v>
      </c>
      <c r="F1704" s="224">
        <v>2.1560000000000001</v>
      </c>
    </row>
    <row r="1705" spans="2:6">
      <c r="B1705" s="222">
        <v>41086</v>
      </c>
      <c r="C1705" s="223">
        <v>79.36</v>
      </c>
      <c r="D1705" s="223">
        <v>191.95</v>
      </c>
      <c r="E1705" s="223">
        <v>19.72</v>
      </c>
      <c r="F1705" s="224">
        <v>2.1635</v>
      </c>
    </row>
    <row r="1706" spans="2:6">
      <c r="B1706" s="222">
        <v>41085</v>
      </c>
      <c r="C1706" s="223">
        <v>79.209999999999994</v>
      </c>
      <c r="D1706" s="223">
        <v>192.86</v>
      </c>
      <c r="E1706" s="223">
        <v>20.38</v>
      </c>
      <c r="F1706" s="224">
        <v>2.14</v>
      </c>
    </row>
    <row r="1707" spans="2:6">
      <c r="B1707" s="222">
        <v>41082</v>
      </c>
      <c r="C1707" s="223">
        <v>79.760000000000005</v>
      </c>
      <c r="D1707" s="223">
        <v>193.7</v>
      </c>
      <c r="E1707" s="223">
        <v>18.11</v>
      </c>
      <c r="F1707" s="224">
        <v>2.2185000000000001</v>
      </c>
    </row>
    <row r="1708" spans="2:6">
      <c r="B1708" s="222">
        <v>41081</v>
      </c>
      <c r="C1708" s="223">
        <v>78.2</v>
      </c>
      <c r="D1708" s="223">
        <v>193.39</v>
      </c>
      <c r="E1708" s="223">
        <v>20.079999999999998</v>
      </c>
      <c r="F1708" s="224">
        <v>2.1524999999999999</v>
      </c>
    </row>
    <row r="1709" spans="2:6">
      <c r="B1709" s="222">
        <v>41080</v>
      </c>
      <c r="C1709" s="223">
        <v>81.8</v>
      </c>
      <c r="D1709" s="223">
        <v>198.78</v>
      </c>
      <c r="E1709" s="223">
        <v>17.239999999999998</v>
      </c>
      <c r="F1709" s="224">
        <v>2.1970000000000001</v>
      </c>
    </row>
    <row r="1710" spans="2:6">
      <c r="B1710" s="222">
        <v>41079</v>
      </c>
      <c r="C1710" s="223">
        <v>84.03</v>
      </c>
      <c r="D1710" s="223">
        <v>198.93</v>
      </c>
      <c r="E1710" s="223">
        <v>18.38</v>
      </c>
      <c r="F1710" s="224">
        <v>2.1775000000000002</v>
      </c>
    </row>
    <row r="1711" spans="2:6">
      <c r="B1711" s="222">
        <v>41078</v>
      </c>
      <c r="C1711" s="223">
        <v>83.27</v>
      </c>
      <c r="D1711" s="223">
        <v>198.29</v>
      </c>
      <c r="E1711" s="223">
        <v>18.32</v>
      </c>
      <c r="F1711" s="224">
        <v>2.1179999999999999</v>
      </c>
    </row>
    <row r="1712" spans="2:6">
      <c r="B1712" s="222">
        <v>41075</v>
      </c>
      <c r="C1712" s="223">
        <v>84.03</v>
      </c>
      <c r="D1712" s="223">
        <v>199.1</v>
      </c>
      <c r="E1712" s="223">
        <v>21.11</v>
      </c>
      <c r="F1712" s="224">
        <v>2.1315</v>
      </c>
    </row>
    <row r="1713" spans="2:6">
      <c r="B1713" s="222">
        <v>41074</v>
      </c>
      <c r="C1713" s="223">
        <v>83.91</v>
      </c>
      <c r="D1713" s="223">
        <v>195.1</v>
      </c>
      <c r="E1713" s="223">
        <v>21.68</v>
      </c>
      <c r="F1713" s="224">
        <v>2.1920000000000002</v>
      </c>
    </row>
    <row r="1714" spans="2:6">
      <c r="B1714" s="222">
        <v>41073</v>
      </c>
      <c r="C1714" s="223">
        <v>82.62</v>
      </c>
      <c r="D1714" s="223">
        <v>193.1</v>
      </c>
      <c r="E1714" s="223">
        <v>24.27</v>
      </c>
      <c r="F1714" s="224">
        <v>2.1515</v>
      </c>
    </row>
    <row r="1715" spans="2:6">
      <c r="B1715" s="222">
        <v>41072</v>
      </c>
      <c r="C1715" s="223">
        <v>83.32</v>
      </c>
      <c r="D1715" s="223">
        <v>194.55</v>
      </c>
      <c r="E1715" s="223">
        <v>22.09</v>
      </c>
      <c r="F1715" s="224">
        <v>2.2175000000000002</v>
      </c>
    </row>
    <row r="1716" spans="2:6">
      <c r="B1716" s="222">
        <v>41071</v>
      </c>
      <c r="C1716" s="223">
        <v>82.7</v>
      </c>
      <c r="D1716" s="223">
        <v>192.51</v>
      </c>
      <c r="E1716" s="223">
        <v>23.56</v>
      </c>
      <c r="F1716" s="224">
        <v>2.1480000000000001</v>
      </c>
    </row>
    <row r="1717" spans="2:6">
      <c r="B1717" s="222">
        <v>41068</v>
      </c>
      <c r="C1717" s="223">
        <v>84.1</v>
      </c>
      <c r="D1717" s="223">
        <v>195.14</v>
      </c>
      <c r="E1717" s="223">
        <v>21.23</v>
      </c>
      <c r="F1717" s="224">
        <v>2.1909999999999998</v>
      </c>
    </row>
    <row r="1718" spans="2:6">
      <c r="B1718" s="222">
        <v>41067</v>
      </c>
      <c r="C1718" s="223">
        <v>84.82</v>
      </c>
      <c r="D1718" s="223">
        <v>194.44</v>
      </c>
      <c r="E1718" s="223">
        <v>21.72</v>
      </c>
      <c r="F1718" s="224">
        <v>2.1905000000000001</v>
      </c>
    </row>
    <row r="1719" spans="2:6">
      <c r="B1719" s="222">
        <v>41066</v>
      </c>
      <c r="C1719" s="223">
        <v>85.02</v>
      </c>
      <c r="D1719" s="223">
        <v>193.99</v>
      </c>
      <c r="E1719" s="223">
        <v>22.16</v>
      </c>
      <c r="F1719" s="224">
        <v>2.1989999999999998</v>
      </c>
    </row>
    <row r="1720" spans="2:6">
      <c r="B1720" s="222">
        <v>41065</v>
      </c>
      <c r="C1720" s="223">
        <v>84.29</v>
      </c>
      <c r="D1720" s="223">
        <v>189.2</v>
      </c>
      <c r="E1720" s="223">
        <v>24.68</v>
      </c>
      <c r="F1720" s="224">
        <v>2.1084999999999998</v>
      </c>
    </row>
    <row r="1721" spans="2:6">
      <c r="B1721" s="222">
        <v>41064</v>
      </c>
      <c r="C1721" s="223">
        <v>83.98</v>
      </c>
      <c r="D1721" s="223">
        <v>188.54</v>
      </c>
      <c r="E1721" s="223">
        <v>26.12</v>
      </c>
      <c r="F1721" s="224">
        <v>2.0454999999999997</v>
      </c>
    </row>
    <row r="1722" spans="2:6">
      <c r="B1722" s="222">
        <v>41061</v>
      </c>
      <c r="C1722" s="223">
        <v>83.23</v>
      </c>
      <c r="D1722" s="223">
        <v>189.08</v>
      </c>
      <c r="E1722" s="223">
        <v>26.66</v>
      </c>
      <c r="F1722" s="224">
        <v>1.9864999999999999</v>
      </c>
    </row>
    <row r="1723" spans="2:6">
      <c r="B1723" s="222">
        <v>41060</v>
      </c>
      <c r="C1723" s="223">
        <v>86.53</v>
      </c>
      <c r="D1723" s="223">
        <v>192.9</v>
      </c>
      <c r="E1723" s="223">
        <v>24.06</v>
      </c>
      <c r="F1723" s="224">
        <v>2.101</v>
      </c>
    </row>
    <row r="1724" spans="2:6">
      <c r="B1724" s="222">
        <v>41059</v>
      </c>
      <c r="C1724" s="223">
        <v>87.82</v>
      </c>
      <c r="D1724" s="223">
        <v>194.53</v>
      </c>
      <c r="E1724" s="223">
        <v>24.14</v>
      </c>
      <c r="F1724" s="224">
        <v>2.1684999999999999</v>
      </c>
    </row>
    <row r="1725" spans="2:6">
      <c r="B1725" s="222">
        <v>41058</v>
      </c>
      <c r="C1725" s="223">
        <v>90.76</v>
      </c>
      <c r="D1725" s="223">
        <v>196.46</v>
      </c>
      <c r="E1725" s="223">
        <v>21.03</v>
      </c>
      <c r="F1725" s="224">
        <v>2.2969999999999997</v>
      </c>
    </row>
    <row r="1726" spans="2:6">
      <c r="B1726" s="222">
        <v>41057</v>
      </c>
      <c r="C1726" s="223">
        <v>90.86</v>
      </c>
      <c r="D1726" s="223">
        <v>194.3</v>
      </c>
      <c r="E1726" s="223">
        <v>21.76</v>
      </c>
      <c r="F1726" s="224">
        <v>2.2904999999999998</v>
      </c>
    </row>
    <row r="1727" spans="2:6">
      <c r="B1727" s="222">
        <v>41054</v>
      </c>
      <c r="C1727" s="223">
        <v>90.86</v>
      </c>
      <c r="D1727" s="223">
        <v>194.3</v>
      </c>
      <c r="E1727" s="223">
        <v>21.76</v>
      </c>
      <c r="F1727" s="224">
        <v>2.2904999999999998</v>
      </c>
    </row>
    <row r="1728" spans="2:6">
      <c r="B1728" s="222">
        <v>41053</v>
      </c>
      <c r="C1728" s="223">
        <v>90.66</v>
      </c>
      <c r="D1728" s="223">
        <v>196.09</v>
      </c>
      <c r="E1728" s="223">
        <v>21.54</v>
      </c>
      <c r="F1728" s="224">
        <v>2.3254999999999999</v>
      </c>
    </row>
    <row r="1729" spans="2:6">
      <c r="B1729" s="222">
        <v>41052</v>
      </c>
      <c r="C1729" s="223">
        <v>89.9</v>
      </c>
      <c r="D1729" s="223">
        <v>196.12</v>
      </c>
      <c r="E1729" s="223">
        <v>22.33</v>
      </c>
      <c r="F1729" s="224">
        <v>2.2755000000000001</v>
      </c>
    </row>
    <row r="1730" spans="2:6">
      <c r="B1730" s="222">
        <v>41051</v>
      </c>
      <c r="C1730" s="223">
        <v>91.66</v>
      </c>
      <c r="D1730" s="223">
        <v>196.82</v>
      </c>
      <c r="E1730" s="223">
        <v>22.48</v>
      </c>
      <c r="F1730" s="224">
        <v>2.3185000000000002</v>
      </c>
    </row>
    <row r="1731" spans="2:6">
      <c r="B1731" s="222">
        <v>41050</v>
      </c>
      <c r="C1731" s="223">
        <v>92.57</v>
      </c>
      <c r="D1731" s="223">
        <v>197.76</v>
      </c>
      <c r="E1731" s="223">
        <v>22.01</v>
      </c>
      <c r="F1731" s="224">
        <v>2.2759999999999998</v>
      </c>
    </row>
    <row r="1732" spans="2:6">
      <c r="B1732" s="222">
        <v>41047</v>
      </c>
      <c r="C1732" s="223">
        <v>91.48</v>
      </c>
      <c r="D1732" s="223">
        <v>195.88</v>
      </c>
      <c r="E1732" s="223">
        <v>25.1</v>
      </c>
      <c r="F1732" s="224">
        <v>2.2649999999999997</v>
      </c>
    </row>
    <row r="1733" spans="2:6">
      <c r="B1733" s="222">
        <v>41046</v>
      </c>
      <c r="C1733" s="223">
        <v>92.56</v>
      </c>
      <c r="D1733" s="223">
        <v>197.89</v>
      </c>
      <c r="E1733" s="223">
        <v>24.49</v>
      </c>
      <c r="F1733" s="224">
        <v>2.2430000000000003</v>
      </c>
    </row>
    <row r="1734" spans="2:6">
      <c r="B1734" s="222">
        <v>41045</v>
      </c>
      <c r="C1734" s="223">
        <v>92.81</v>
      </c>
      <c r="D1734" s="223">
        <v>199.73</v>
      </c>
      <c r="E1734" s="223">
        <v>22.27</v>
      </c>
      <c r="F1734" s="224">
        <v>2.33</v>
      </c>
    </row>
    <row r="1735" spans="2:6">
      <c r="B1735" s="222">
        <v>41044</v>
      </c>
      <c r="C1735" s="223">
        <v>93.98</v>
      </c>
      <c r="D1735" s="223">
        <v>199.04</v>
      </c>
      <c r="E1735" s="223">
        <v>21.97</v>
      </c>
      <c r="F1735" s="224">
        <v>2.3435000000000001</v>
      </c>
    </row>
    <row r="1736" spans="2:6">
      <c r="B1736" s="222">
        <v>41043</v>
      </c>
      <c r="C1736" s="223">
        <v>94.78</v>
      </c>
      <c r="D1736" s="223">
        <v>199.44</v>
      </c>
      <c r="E1736" s="223">
        <v>21.87</v>
      </c>
      <c r="F1736" s="224">
        <v>2.3425000000000002</v>
      </c>
    </row>
    <row r="1737" spans="2:6">
      <c r="B1737" s="222">
        <v>41040</v>
      </c>
      <c r="C1737" s="223">
        <v>96.13</v>
      </c>
      <c r="D1737" s="223">
        <v>201.17</v>
      </c>
      <c r="E1737" s="223">
        <v>19.89</v>
      </c>
      <c r="F1737" s="224">
        <v>2.4245000000000001</v>
      </c>
    </row>
    <row r="1738" spans="2:6">
      <c r="B1738" s="222">
        <v>41039</v>
      </c>
      <c r="C1738" s="223">
        <v>97.08</v>
      </c>
      <c r="D1738" s="223">
        <v>200.6</v>
      </c>
      <c r="E1738" s="223">
        <v>18.829999999999998</v>
      </c>
      <c r="F1738" s="224">
        <v>2.4544999999999999</v>
      </c>
    </row>
    <row r="1739" spans="2:6">
      <c r="B1739" s="222">
        <v>41038</v>
      </c>
      <c r="C1739" s="223">
        <v>96.81</v>
      </c>
      <c r="D1739" s="223">
        <v>201.23</v>
      </c>
      <c r="E1739" s="223">
        <v>20.079999999999998</v>
      </c>
      <c r="F1739" s="224">
        <v>2.4245000000000001</v>
      </c>
    </row>
    <row r="1740" spans="2:6">
      <c r="B1740" s="222">
        <v>41037</v>
      </c>
      <c r="C1740" s="223">
        <v>97.01</v>
      </c>
      <c r="D1740" s="223">
        <v>201.48</v>
      </c>
      <c r="E1740" s="223">
        <v>19.05</v>
      </c>
      <c r="F1740" s="224">
        <v>2.4375</v>
      </c>
    </row>
    <row r="1741" spans="2:6">
      <c r="B1741" s="222">
        <v>41036</v>
      </c>
      <c r="C1741" s="223">
        <v>97.94</v>
      </c>
      <c r="D1741" s="223">
        <v>203.75</v>
      </c>
      <c r="E1741" s="223">
        <v>18.940000000000001</v>
      </c>
      <c r="F1741" s="224">
        <v>2.4660000000000002</v>
      </c>
    </row>
    <row r="1742" spans="2:6">
      <c r="B1742" s="222">
        <v>41033</v>
      </c>
      <c r="C1742" s="223">
        <v>98.49</v>
      </c>
      <c r="D1742" s="223">
        <v>204.99</v>
      </c>
      <c r="E1742" s="223">
        <v>19.16</v>
      </c>
      <c r="F1742" s="224">
        <v>2.4750000000000001</v>
      </c>
    </row>
    <row r="1743" spans="2:6">
      <c r="B1743" s="222">
        <v>41032</v>
      </c>
      <c r="C1743" s="223">
        <v>102.54</v>
      </c>
      <c r="D1743" s="223">
        <v>207.24</v>
      </c>
      <c r="E1743" s="223">
        <v>17.559999999999999</v>
      </c>
      <c r="F1743" s="224">
        <v>2.5255000000000001</v>
      </c>
    </row>
    <row r="1744" spans="2:6">
      <c r="B1744" s="222">
        <v>41031</v>
      </c>
      <c r="C1744" s="223">
        <v>105.22</v>
      </c>
      <c r="D1744" s="223">
        <v>208.06</v>
      </c>
      <c r="E1744" s="223">
        <v>16.88</v>
      </c>
      <c r="F1744" s="224">
        <v>2.5225</v>
      </c>
    </row>
    <row r="1745" spans="2:6">
      <c r="B1745" s="222">
        <v>41030</v>
      </c>
      <c r="C1745" s="223">
        <v>106.16</v>
      </c>
      <c r="D1745" s="223">
        <v>208</v>
      </c>
      <c r="E1745" s="223">
        <v>16.600000000000001</v>
      </c>
      <c r="F1745" s="224">
        <v>2.5454999999999997</v>
      </c>
    </row>
    <row r="1746" spans="2:6">
      <c r="B1746" s="222">
        <v>41029</v>
      </c>
      <c r="C1746" s="223">
        <v>104.87</v>
      </c>
      <c r="D1746" s="223">
        <v>207.08</v>
      </c>
      <c r="E1746" s="223">
        <v>17.149999999999999</v>
      </c>
      <c r="F1746" s="224">
        <v>2.5135000000000001</v>
      </c>
    </row>
    <row r="1747" spans="2:6">
      <c r="B1747" s="222">
        <v>41026</v>
      </c>
      <c r="C1747" s="223">
        <v>104.93</v>
      </c>
      <c r="D1747" s="223">
        <v>206.81</v>
      </c>
      <c r="E1747" s="223">
        <v>16.32</v>
      </c>
      <c r="F1747" s="224">
        <v>2.5295000000000001</v>
      </c>
    </row>
    <row r="1748" spans="2:6">
      <c r="B1748" s="222">
        <v>41025</v>
      </c>
      <c r="C1748" s="223">
        <v>104.55</v>
      </c>
      <c r="D1748" s="223">
        <v>205.58</v>
      </c>
      <c r="E1748" s="223">
        <v>16.239999999999998</v>
      </c>
      <c r="F1748" s="224">
        <v>2.5285000000000002</v>
      </c>
    </row>
    <row r="1749" spans="2:6">
      <c r="B1749" s="222">
        <v>41024</v>
      </c>
      <c r="C1749" s="223">
        <v>104.12</v>
      </c>
      <c r="D1749" s="223">
        <v>203.57</v>
      </c>
      <c r="E1749" s="223">
        <v>16.82</v>
      </c>
      <c r="F1749" s="224">
        <v>2.5665</v>
      </c>
    </row>
    <row r="1750" spans="2:6">
      <c r="B1750" s="222">
        <v>41023</v>
      </c>
      <c r="C1750" s="223">
        <v>103.55</v>
      </c>
      <c r="D1750" s="223">
        <v>200</v>
      </c>
      <c r="E1750" s="223">
        <v>18.100000000000001</v>
      </c>
      <c r="F1750" s="224">
        <v>2.5510000000000002</v>
      </c>
    </row>
    <row r="1751" spans="2:6">
      <c r="B1751" s="222">
        <v>41022</v>
      </c>
      <c r="C1751" s="223">
        <v>103.11</v>
      </c>
      <c r="D1751" s="223">
        <v>198.62</v>
      </c>
      <c r="E1751" s="223">
        <v>18.97</v>
      </c>
      <c r="F1751" s="224">
        <v>2.5105</v>
      </c>
    </row>
    <row r="1752" spans="2:6">
      <c r="B1752" s="222">
        <v>41019</v>
      </c>
      <c r="C1752" s="223">
        <v>103.05</v>
      </c>
      <c r="D1752" s="223">
        <v>199.6</v>
      </c>
      <c r="E1752" s="223">
        <v>17.440000000000001</v>
      </c>
      <c r="F1752" s="224">
        <v>2.5445000000000002</v>
      </c>
    </row>
    <row r="1753" spans="2:6">
      <c r="B1753" s="222">
        <v>41018</v>
      </c>
      <c r="C1753" s="223">
        <v>102.27</v>
      </c>
      <c r="D1753" s="223">
        <v>199.51</v>
      </c>
      <c r="E1753" s="223">
        <v>18.36</v>
      </c>
      <c r="F1753" s="224">
        <v>2.5445000000000002</v>
      </c>
    </row>
    <row r="1754" spans="2:6">
      <c r="B1754" s="222">
        <v>41017</v>
      </c>
      <c r="C1754" s="223">
        <v>102.67</v>
      </c>
      <c r="D1754" s="223">
        <v>200.13</v>
      </c>
      <c r="E1754" s="223">
        <v>18.64</v>
      </c>
      <c r="F1754" s="224">
        <v>2.5514999999999999</v>
      </c>
    </row>
    <row r="1755" spans="2:6">
      <c r="B1755" s="222">
        <v>41016</v>
      </c>
      <c r="C1755" s="223">
        <v>104.2</v>
      </c>
      <c r="D1755" s="223">
        <v>207.45</v>
      </c>
      <c r="E1755" s="223">
        <v>18.46</v>
      </c>
      <c r="F1755" s="224">
        <v>2.5705</v>
      </c>
    </row>
    <row r="1756" spans="2:6">
      <c r="B1756" s="222">
        <v>41015</v>
      </c>
      <c r="C1756" s="223">
        <v>102.93</v>
      </c>
      <c r="D1756" s="223">
        <v>202.72</v>
      </c>
      <c r="E1756" s="223">
        <v>19.55</v>
      </c>
      <c r="F1756" s="224">
        <v>2.556</v>
      </c>
    </row>
    <row r="1757" spans="2:6">
      <c r="B1757" s="222">
        <v>41012</v>
      </c>
      <c r="C1757" s="223">
        <v>102.83</v>
      </c>
      <c r="D1757" s="223">
        <v>202.8</v>
      </c>
      <c r="E1757" s="223">
        <v>19.55</v>
      </c>
      <c r="F1757" s="224">
        <v>2.556</v>
      </c>
    </row>
    <row r="1758" spans="2:6">
      <c r="B1758" s="222">
        <v>41011</v>
      </c>
      <c r="C1758" s="223">
        <v>103.64</v>
      </c>
      <c r="D1758" s="223">
        <v>205.32</v>
      </c>
      <c r="E1758" s="223">
        <v>17.2</v>
      </c>
      <c r="F1758" s="224">
        <v>2.6320000000000001</v>
      </c>
    </row>
    <row r="1759" spans="2:6">
      <c r="B1759" s="222">
        <v>41010</v>
      </c>
      <c r="C1759" s="223">
        <v>102.7</v>
      </c>
      <c r="D1759" s="223">
        <v>202.58</v>
      </c>
      <c r="E1759" s="223">
        <v>20.02</v>
      </c>
      <c r="F1759" s="224">
        <v>2.6160000000000001</v>
      </c>
    </row>
    <row r="1760" spans="2:6">
      <c r="B1760" s="222">
        <v>41009</v>
      </c>
      <c r="C1760" s="223">
        <v>101.02</v>
      </c>
      <c r="D1760" s="223">
        <v>202.33</v>
      </c>
      <c r="E1760" s="223">
        <v>20.39</v>
      </c>
      <c r="F1760" s="224">
        <v>2.556</v>
      </c>
    </row>
    <row r="1761" spans="2:6">
      <c r="B1761" s="222">
        <v>41008</v>
      </c>
      <c r="C1761" s="223">
        <v>102.46</v>
      </c>
      <c r="D1761" s="223">
        <v>204.94</v>
      </c>
      <c r="E1761" s="223">
        <v>18.809999999999999</v>
      </c>
      <c r="F1761" s="224">
        <v>2.6225000000000001</v>
      </c>
    </row>
    <row r="1762" spans="2:6">
      <c r="B1762" s="222">
        <v>41005</v>
      </c>
      <c r="C1762" s="223">
        <v>103.31</v>
      </c>
      <c r="D1762" s="223">
        <v>205.47</v>
      </c>
      <c r="E1762" s="223">
        <v>16.7</v>
      </c>
      <c r="F1762" s="224">
        <v>2.6364999999999998</v>
      </c>
    </row>
    <row r="1763" spans="2:6">
      <c r="B1763" s="222">
        <v>41004</v>
      </c>
      <c r="C1763" s="223">
        <v>103.31</v>
      </c>
      <c r="D1763" s="223">
        <v>205.47</v>
      </c>
      <c r="E1763" s="223">
        <v>16.7</v>
      </c>
      <c r="F1763" s="224">
        <v>2.754</v>
      </c>
    </row>
    <row r="1764" spans="2:6">
      <c r="B1764" s="222">
        <v>41003</v>
      </c>
      <c r="C1764" s="223">
        <v>101.47</v>
      </c>
      <c r="D1764" s="223">
        <v>206.05</v>
      </c>
      <c r="E1764" s="223">
        <v>16.440000000000001</v>
      </c>
      <c r="F1764" s="224">
        <v>2.7910000000000004</v>
      </c>
    </row>
    <row r="1765" spans="2:6">
      <c r="B1765" s="222">
        <v>41002</v>
      </c>
      <c r="C1765" s="223">
        <v>104.01</v>
      </c>
      <c r="D1765" s="223">
        <v>209.5</v>
      </c>
      <c r="E1765" s="223">
        <v>15.66</v>
      </c>
      <c r="F1765" s="224">
        <v>2.871</v>
      </c>
    </row>
    <row r="1766" spans="2:6">
      <c r="B1766" s="222">
        <v>41001</v>
      </c>
      <c r="C1766" s="223">
        <v>105.23</v>
      </c>
      <c r="D1766" s="223">
        <v>209.47</v>
      </c>
      <c r="E1766" s="223">
        <v>15.64</v>
      </c>
      <c r="F1766" s="224">
        <v>2.7560000000000002</v>
      </c>
    </row>
    <row r="1767" spans="2:6">
      <c r="B1767" s="222">
        <v>40998</v>
      </c>
      <c r="C1767" s="223">
        <v>103.02</v>
      </c>
      <c r="D1767" s="223">
        <v>208.65</v>
      </c>
      <c r="E1767" s="223">
        <v>15.5</v>
      </c>
      <c r="F1767" s="224">
        <v>2.774</v>
      </c>
    </row>
    <row r="1768" spans="2:6">
      <c r="B1768" s="222">
        <v>40997</v>
      </c>
      <c r="C1768" s="223">
        <v>102.78</v>
      </c>
      <c r="D1768" s="223">
        <v>208.27</v>
      </c>
      <c r="E1768" s="223">
        <v>15.48</v>
      </c>
      <c r="F1768" s="224">
        <v>2.7170000000000001</v>
      </c>
    </row>
    <row r="1769" spans="2:6">
      <c r="B1769" s="222">
        <v>40996</v>
      </c>
      <c r="C1769" s="223">
        <v>105.41</v>
      </c>
      <c r="D1769" s="223">
        <v>207.29</v>
      </c>
      <c r="E1769" s="223">
        <v>15.47</v>
      </c>
      <c r="F1769" s="224">
        <v>2.7560000000000002</v>
      </c>
    </row>
    <row r="1770" spans="2:6">
      <c r="B1770" s="222">
        <v>40995</v>
      </c>
      <c r="C1770" s="223">
        <v>107.33</v>
      </c>
      <c r="D1770" s="223">
        <v>207.18</v>
      </c>
      <c r="E1770" s="223">
        <v>15.59</v>
      </c>
      <c r="F1770" s="224">
        <v>2.7415000000000003</v>
      </c>
    </row>
    <row r="1771" spans="2:6">
      <c r="B1771" s="222">
        <v>40994</v>
      </c>
      <c r="C1771" s="223">
        <v>107.03</v>
      </c>
      <c r="D1771" s="223">
        <v>207.77</v>
      </c>
      <c r="E1771" s="223">
        <v>14.26</v>
      </c>
      <c r="F1771" s="224">
        <v>2.7945000000000002</v>
      </c>
    </row>
    <row r="1772" spans="2:6">
      <c r="B1772" s="222">
        <v>40991</v>
      </c>
      <c r="C1772" s="223">
        <v>106.87</v>
      </c>
      <c r="D1772" s="223">
        <v>205.48</v>
      </c>
      <c r="E1772" s="223">
        <v>14.82</v>
      </c>
      <c r="F1772" s="224">
        <v>2.7694999999999999</v>
      </c>
    </row>
    <row r="1773" spans="2:6">
      <c r="B1773" s="222">
        <v>40990</v>
      </c>
      <c r="C1773" s="223">
        <v>105.35</v>
      </c>
      <c r="D1773" s="223">
        <v>205.49</v>
      </c>
      <c r="E1773" s="223">
        <v>15.57</v>
      </c>
      <c r="F1773" s="224">
        <v>2.8194999999999997</v>
      </c>
    </row>
    <row r="1774" spans="2:6">
      <c r="B1774" s="222">
        <v>40989</v>
      </c>
      <c r="C1774" s="223">
        <v>107.27</v>
      </c>
      <c r="D1774" s="223">
        <v>204.69</v>
      </c>
      <c r="E1774" s="223">
        <v>15.13</v>
      </c>
      <c r="F1774" s="224">
        <v>2.8410000000000002</v>
      </c>
    </row>
    <row r="1775" spans="2:6">
      <c r="B1775" s="222">
        <v>40988</v>
      </c>
      <c r="C1775" s="223">
        <v>105.61</v>
      </c>
      <c r="D1775" s="223">
        <v>204.25</v>
      </c>
      <c r="E1775" s="223">
        <v>15.58</v>
      </c>
      <c r="F1775" s="224">
        <v>2.903</v>
      </c>
    </row>
    <row r="1776" spans="2:6">
      <c r="B1776" s="222">
        <v>40987</v>
      </c>
      <c r="C1776" s="223">
        <v>108.09</v>
      </c>
      <c r="D1776" s="223">
        <v>205.72</v>
      </c>
      <c r="E1776" s="223">
        <v>15.04</v>
      </c>
      <c r="F1776" s="224">
        <v>2.9279999999999999</v>
      </c>
    </row>
    <row r="1777" spans="2:6">
      <c r="B1777" s="222">
        <v>40984</v>
      </c>
      <c r="C1777" s="223">
        <v>107.06</v>
      </c>
      <c r="D1777" s="223">
        <v>206.01</v>
      </c>
      <c r="E1777" s="223">
        <v>14.47</v>
      </c>
      <c r="F1777" s="224">
        <v>2.851</v>
      </c>
    </row>
    <row r="1778" spans="2:6">
      <c r="B1778" s="222">
        <v>40983</v>
      </c>
      <c r="C1778" s="223">
        <v>105.11</v>
      </c>
      <c r="D1778" s="223">
        <v>206</v>
      </c>
      <c r="E1778" s="223">
        <v>15.42</v>
      </c>
      <c r="F1778" s="224">
        <v>2.8479999999999999</v>
      </c>
    </row>
    <row r="1779" spans="2:6">
      <c r="B1779" s="222">
        <v>40982</v>
      </c>
      <c r="C1779" s="223">
        <v>105.43</v>
      </c>
      <c r="D1779" s="223">
        <v>204.72</v>
      </c>
      <c r="E1779" s="223">
        <v>15.31</v>
      </c>
      <c r="F1779" s="224">
        <v>2.8354999999999997</v>
      </c>
    </row>
    <row r="1780" spans="2:6">
      <c r="B1780" s="222">
        <v>40981</v>
      </c>
      <c r="C1780" s="223">
        <v>106.71</v>
      </c>
      <c r="D1780" s="223">
        <v>203.78</v>
      </c>
      <c r="E1780" s="223">
        <v>14.8</v>
      </c>
      <c r="F1780" s="224">
        <v>2.6970000000000001</v>
      </c>
    </row>
    <row r="1781" spans="2:6">
      <c r="B1781" s="222">
        <v>40980</v>
      </c>
      <c r="C1781" s="223">
        <v>106.34</v>
      </c>
      <c r="D1781" s="223">
        <v>201</v>
      </c>
      <c r="E1781" s="223">
        <v>15.64</v>
      </c>
      <c r="F1781" s="224">
        <v>2.6029999999999998</v>
      </c>
    </row>
    <row r="1782" spans="2:6">
      <c r="B1782" s="222">
        <v>40977</v>
      </c>
      <c r="C1782" s="223">
        <v>107.4</v>
      </c>
      <c r="D1782" s="223">
        <v>200.62</v>
      </c>
      <c r="E1782" s="223">
        <v>17.11</v>
      </c>
      <c r="F1782" s="224">
        <v>2.6040000000000001</v>
      </c>
    </row>
    <row r="1783" spans="2:6">
      <c r="B1783" s="222">
        <v>40976</v>
      </c>
      <c r="C1783" s="223">
        <v>106.58</v>
      </c>
      <c r="D1783" s="223">
        <v>199.81</v>
      </c>
      <c r="E1783" s="223">
        <v>17.95</v>
      </c>
      <c r="F1783" s="224">
        <v>2.5939999999999999</v>
      </c>
    </row>
    <row r="1784" spans="2:6">
      <c r="B1784" s="222">
        <v>40975</v>
      </c>
      <c r="C1784" s="223">
        <v>106.16</v>
      </c>
      <c r="D1784" s="223">
        <v>197.77</v>
      </c>
      <c r="E1784" s="223">
        <v>19.07</v>
      </c>
      <c r="F1784" s="224">
        <v>2.5499999999999998</v>
      </c>
    </row>
    <row r="1785" spans="2:6">
      <c r="B1785" s="222">
        <v>40974</v>
      </c>
      <c r="C1785" s="223">
        <v>104.7</v>
      </c>
      <c r="D1785" s="223">
        <v>197.26</v>
      </c>
      <c r="E1785" s="223">
        <v>20.87</v>
      </c>
      <c r="F1785" s="224">
        <v>2.5089999999999999</v>
      </c>
    </row>
    <row r="1786" spans="2:6">
      <c r="B1786" s="222">
        <v>40973</v>
      </c>
      <c r="C1786" s="223">
        <v>106.72</v>
      </c>
      <c r="D1786" s="223">
        <v>200.66</v>
      </c>
      <c r="E1786" s="223">
        <v>18.05</v>
      </c>
      <c r="F1786" s="224">
        <v>2.581</v>
      </c>
    </row>
    <row r="1787" spans="2:6">
      <c r="B1787" s="222">
        <v>40970</v>
      </c>
      <c r="C1787" s="223">
        <v>106.7</v>
      </c>
      <c r="D1787" s="223">
        <v>198.81</v>
      </c>
      <c r="E1787" s="223">
        <v>17.29</v>
      </c>
      <c r="F1787" s="224">
        <v>2.5390000000000001</v>
      </c>
    </row>
    <row r="1788" spans="2:6">
      <c r="B1788" s="222">
        <v>40969</v>
      </c>
      <c r="C1788" s="223">
        <v>108.84</v>
      </c>
      <c r="D1788" s="223">
        <v>197.53</v>
      </c>
      <c r="E1788" s="223">
        <v>17.260000000000002</v>
      </c>
      <c r="F1788" s="224">
        <v>2.5875000000000004</v>
      </c>
    </row>
    <row r="1789" spans="2:6">
      <c r="B1789" s="222">
        <v>40968</v>
      </c>
      <c r="C1789" s="223">
        <v>107.07</v>
      </c>
      <c r="D1789" s="223">
        <v>196.73</v>
      </c>
      <c r="E1789" s="223">
        <v>18.43</v>
      </c>
      <c r="F1789" s="224">
        <v>2.5285000000000002</v>
      </c>
    </row>
    <row r="1790" spans="2:6">
      <c r="B1790" s="222">
        <v>40967</v>
      </c>
      <c r="C1790" s="223">
        <v>106.55</v>
      </c>
      <c r="D1790" s="223">
        <v>197.98</v>
      </c>
      <c r="E1790" s="223">
        <v>17.96</v>
      </c>
      <c r="F1790" s="224">
        <v>2.5084999999999997</v>
      </c>
    </row>
    <row r="1791" spans="2:6">
      <c r="B1791" s="222">
        <v>40966</v>
      </c>
      <c r="C1791" s="223">
        <v>108.56</v>
      </c>
      <c r="D1791" s="223">
        <v>197.53</v>
      </c>
      <c r="E1791" s="223">
        <v>18.190000000000001</v>
      </c>
      <c r="F1791" s="224">
        <v>2.4870000000000001</v>
      </c>
    </row>
    <row r="1792" spans="2:6">
      <c r="B1792" s="222">
        <v>40963</v>
      </c>
      <c r="C1792" s="223">
        <v>109.77</v>
      </c>
      <c r="D1792" s="223">
        <v>197.76</v>
      </c>
      <c r="E1792" s="223">
        <v>17.309999999999999</v>
      </c>
      <c r="F1792" s="224">
        <v>2.5385</v>
      </c>
    </row>
    <row r="1793" spans="2:6">
      <c r="B1793" s="222">
        <v>40962</v>
      </c>
      <c r="C1793" s="223">
        <v>107.83</v>
      </c>
      <c r="D1793" s="223">
        <v>197.61</v>
      </c>
      <c r="E1793" s="223">
        <v>16.8</v>
      </c>
      <c r="F1793" s="224">
        <v>2.5680000000000001</v>
      </c>
    </row>
    <row r="1794" spans="2:6">
      <c r="B1794" s="222">
        <v>40961</v>
      </c>
      <c r="C1794" s="223">
        <v>106.28</v>
      </c>
      <c r="D1794" s="223">
        <v>193.87</v>
      </c>
      <c r="E1794" s="223">
        <v>18.190000000000001</v>
      </c>
      <c r="F1794" s="224">
        <v>2.5760000000000001</v>
      </c>
    </row>
    <row r="1795" spans="2:6">
      <c r="B1795" s="222">
        <v>40960</v>
      </c>
      <c r="C1795" s="223">
        <v>105.84</v>
      </c>
      <c r="D1795" s="223">
        <v>193.39</v>
      </c>
      <c r="E1795" s="223">
        <v>18.190000000000001</v>
      </c>
      <c r="F1795" s="224">
        <v>2.6349999999999998</v>
      </c>
    </row>
    <row r="1796" spans="2:6">
      <c r="B1796" s="222">
        <v>40959</v>
      </c>
      <c r="C1796" s="223">
        <v>103.24</v>
      </c>
      <c r="D1796" s="223">
        <v>193.42</v>
      </c>
      <c r="E1796" s="223">
        <v>17.78</v>
      </c>
      <c r="F1796" s="224">
        <v>2.5754999999999999</v>
      </c>
    </row>
    <row r="1797" spans="2:6">
      <c r="B1797" s="222">
        <v>40956</v>
      </c>
      <c r="C1797" s="223">
        <v>103.24</v>
      </c>
      <c r="D1797" s="223">
        <v>193.42</v>
      </c>
      <c r="E1797" s="223">
        <v>17.78</v>
      </c>
      <c r="F1797" s="224">
        <v>2.5754999999999999</v>
      </c>
    </row>
    <row r="1798" spans="2:6">
      <c r="B1798" s="222">
        <v>40955</v>
      </c>
      <c r="C1798" s="223">
        <v>102.31</v>
      </c>
      <c r="D1798" s="223">
        <v>193.02</v>
      </c>
      <c r="E1798" s="223">
        <v>19.22</v>
      </c>
      <c r="F1798" s="224">
        <v>2.5620000000000003</v>
      </c>
    </row>
    <row r="1799" spans="2:6">
      <c r="B1799" s="222">
        <v>40954</v>
      </c>
      <c r="C1799" s="223">
        <v>101.8</v>
      </c>
      <c r="D1799" s="223">
        <v>192.25</v>
      </c>
      <c r="E1799" s="223">
        <v>21.14</v>
      </c>
      <c r="F1799" s="224">
        <v>2.5089999999999999</v>
      </c>
    </row>
    <row r="1800" spans="2:6">
      <c r="B1800" s="222">
        <v>40953</v>
      </c>
      <c r="C1800" s="223">
        <v>100.74</v>
      </c>
      <c r="D1800" s="223">
        <v>192.22</v>
      </c>
      <c r="E1800" s="223">
        <v>19.54</v>
      </c>
      <c r="F1800" s="224">
        <v>2.5125000000000002</v>
      </c>
    </row>
    <row r="1801" spans="2:6">
      <c r="B1801" s="222">
        <v>40952</v>
      </c>
      <c r="C1801" s="223">
        <v>100.91</v>
      </c>
      <c r="D1801" s="223">
        <v>192.62</v>
      </c>
      <c r="E1801" s="223">
        <v>19.04</v>
      </c>
      <c r="F1801" s="224">
        <v>2.548</v>
      </c>
    </row>
    <row r="1802" spans="2:6">
      <c r="B1802" s="222">
        <v>40949</v>
      </c>
      <c r="C1802" s="223">
        <v>98.67</v>
      </c>
      <c r="D1802" s="223">
        <v>192.42</v>
      </c>
      <c r="E1802" s="223">
        <v>20.79</v>
      </c>
      <c r="F1802" s="224">
        <v>2.5640000000000001</v>
      </c>
    </row>
    <row r="1803" spans="2:6">
      <c r="B1803" s="222">
        <v>40948</v>
      </c>
      <c r="C1803" s="223">
        <v>99.84</v>
      </c>
      <c r="D1803" s="223">
        <v>193.13</v>
      </c>
      <c r="E1803" s="223">
        <v>18.63</v>
      </c>
      <c r="F1803" s="224">
        <v>2.609</v>
      </c>
    </row>
    <row r="1804" spans="2:6">
      <c r="B1804" s="222">
        <v>40947</v>
      </c>
      <c r="C1804" s="223">
        <v>98.71</v>
      </c>
      <c r="D1804" s="223">
        <v>192.95</v>
      </c>
      <c r="E1804" s="223">
        <v>18.16</v>
      </c>
      <c r="F1804" s="224">
        <v>2.5670000000000002</v>
      </c>
    </row>
    <row r="1805" spans="2:6">
      <c r="B1805" s="222">
        <v>40946</v>
      </c>
      <c r="C1805" s="223">
        <v>98.41</v>
      </c>
      <c r="D1805" s="223">
        <v>193.35</v>
      </c>
      <c r="E1805" s="223">
        <v>17.649999999999999</v>
      </c>
      <c r="F1805" s="224">
        <v>2.5594999999999999</v>
      </c>
    </row>
    <row r="1806" spans="2:6">
      <c r="B1806" s="222">
        <v>40945</v>
      </c>
      <c r="C1806" s="223">
        <v>96.91</v>
      </c>
      <c r="D1806" s="223">
        <v>192.82</v>
      </c>
      <c r="E1806" s="223">
        <v>17.760000000000002</v>
      </c>
      <c r="F1806" s="224">
        <v>2.5019999999999998</v>
      </c>
    </row>
    <row r="1807" spans="2:6">
      <c r="B1807" s="222">
        <v>40942</v>
      </c>
      <c r="C1807" s="223">
        <v>97.84</v>
      </c>
      <c r="D1807" s="223">
        <v>193.64</v>
      </c>
      <c r="E1807" s="223">
        <v>17.100000000000001</v>
      </c>
      <c r="F1807" s="224">
        <v>2.5215000000000001</v>
      </c>
    </row>
    <row r="1808" spans="2:6">
      <c r="B1808" s="222">
        <v>40941</v>
      </c>
      <c r="C1808" s="223">
        <v>96.36</v>
      </c>
      <c r="D1808" s="223">
        <v>191.53</v>
      </c>
      <c r="E1808" s="223">
        <v>17.98</v>
      </c>
      <c r="F1808" s="224">
        <v>2.4130000000000003</v>
      </c>
    </row>
    <row r="1809" spans="2:6">
      <c r="B1809" s="222">
        <v>40940</v>
      </c>
      <c r="C1809" s="223">
        <v>97.61</v>
      </c>
      <c r="D1809" s="223">
        <v>192.62</v>
      </c>
      <c r="E1809" s="223">
        <v>18.55</v>
      </c>
      <c r="F1809" s="224">
        <v>2.4095</v>
      </c>
    </row>
    <row r="1810" spans="2:6">
      <c r="B1810" s="222">
        <v>40939</v>
      </c>
      <c r="C1810" s="223">
        <v>98.48</v>
      </c>
      <c r="D1810" s="223">
        <v>192.6</v>
      </c>
      <c r="E1810" s="223">
        <v>19.440000000000001</v>
      </c>
      <c r="F1810" s="224">
        <v>2.3685</v>
      </c>
    </row>
    <row r="1811" spans="2:6">
      <c r="B1811" s="222">
        <v>40938</v>
      </c>
      <c r="C1811" s="223">
        <v>98.78</v>
      </c>
      <c r="D1811" s="223">
        <v>192.5</v>
      </c>
      <c r="E1811" s="223">
        <v>19.399999999999999</v>
      </c>
      <c r="F1811" s="224">
        <v>2.4224999999999999</v>
      </c>
    </row>
    <row r="1812" spans="2:6">
      <c r="B1812" s="222">
        <v>40935</v>
      </c>
      <c r="C1812" s="223">
        <v>99.56</v>
      </c>
      <c r="D1812" s="223">
        <v>190.46</v>
      </c>
      <c r="E1812" s="223">
        <v>18.53</v>
      </c>
      <c r="F1812" s="224">
        <v>2.4755000000000003</v>
      </c>
    </row>
    <row r="1813" spans="2:6">
      <c r="B1813" s="222">
        <v>40934</v>
      </c>
      <c r="C1813" s="223">
        <v>99.7</v>
      </c>
      <c r="D1813" s="223">
        <v>190.98</v>
      </c>
      <c r="E1813" s="223">
        <v>18.57</v>
      </c>
      <c r="F1813" s="224">
        <v>2.5114999999999998</v>
      </c>
    </row>
    <row r="1814" spans="2:6">
      <c r="B1814" s="222">
        <v>40933</v>
      </c>
      <c r="C1814" s="223">
        <v>99.4</v>
      </c>
      <c r="D1814" s="223">
        <v>191.73</v>
      </c>
      <c r="E1814" s="223">
        <v>18.309999999999999</v>
      </c>
      <c r="F1814" s="224">
        <v>2.5720000000000001</v>
      </c>
    </row>
    <row r="1815" spans="2:6">
      <c r="B1815" s="222">
        <v>40932</v>
      </c>
      <c r="C1815" s="223">
        <v>98.95</v>
      </c>
      <c r="D1815" s="223">
        <v>191.93</v>
      </c>
      <c r="E1815" s="223">
        <v>18.91</v>
      </c>
      <c r="F1815" s="224">
        <v>2.6055000000000001</v>
      </c>
    </row>
    <row r="1816" spans="2:6">
      <c r="B1816" s="222">
        <v>40931</v>
      </c>
      <c r="C1816" s="223">
        <v>99.58</v>
      </c>
      <c r="D1816" s="223">
        <v>189.98</v>
      </c>
      <c r="E1816" s="223">
        <v>18.670000000000002</v>
      </c>
      <c r="F1816" s="224">
        <v>2.5914999999999999</v>
      </c>
    </row>
    <row r="1817" spans="2:6">
      <c r="B1817" s="222">
        <v>40928</v>
      </c>
      <c r="C1817" s="223">
        <v>98.46</v>
      </c>
      <c r="D1817" s="223">
        <v>188.52</v>
      </c>
      <c r="E1817" s="223">
        <v>18.28</v>
      </c>
      <c r="F1817" s="224">
        <v>2.5625</v>
      </c>
    </row>
    <row r="1818" spans="2:6">
      <c r="B1818" s="222">
        <v>40927</v>
      </c>
      <c r="C1818" s="223">
        <v>100.39</v>
      </c>
      <c r="D1818" s="223">
        <v>180.52</v>
      </c>
      <c r="E1818" s="223">
        <v>19.87</v>
      </c>
      <c r="F1818" s="224">
        <v>2.5099999999999998</v>
      </c>
    </row>
    <row r="1819" spans="2:6">
      <c r="B1819" s="222">
        <v>40926</v>
      </c>
      <c r="C1819" s="223">
        <v>100.59</v>
      </c>
      <c r="D1819" s="223">
        <v>181.07</v>
      </c>
      <c r="E1819" s="223">
        <v>20.89</v>
      </c>
      <c r="F1819" s="224">
        <v>2.4279999999999999</v>
      </c>
    </row>
    <row r="1820" spans="2:6">
      <c r="B1820" s="222">
        <v>40925</v>
      </c>
      <c r="C1820" s="223">
        <v>100.71</v>
      </c>
      <c r="D1820" s="223">
        <v>180</v>
      </c>
      <c r="E1820" s="223">
        <v>22.2</v>
      </c>
      <c r="F1820" s="224">
        <v>2.3780000000000001</v>
      </c>
    </row>
    <row r="1821" spans="2:6">
      <c r="B1821" s="222">
        <v>40924</v>
      </c>
      <c r="C1821" s="223">
        <v>98.7</v>
      </c>
      <c r="D1821" s="223">
        <v>179.16</v>
      </c>
      <c r="E1821" s="223">
        <v>20.91</v>
      </c>
      <c r="F1821" s="224">
        <v>2.3875000000000002</v>
      </c>
    </row>
    <row r="1822" spans="2:6">
      <c r="B1822" s="222">
        <v>40921</v>
      </c>
      <c r="C1822" s="223">
        <v>98.7</v>
      </c>
      <c r="D1822" s="223">
        <v>179.16</v>
      </c>
      <c r="E1822" s="223">
        <v>20.91</v>
      </c>
      <c r="F1822" s="224">
        <v>2.3875000000000002</v>
      </c>
    </row>
    <row r="1823" spans="2:6">
      <c r="B1823" s="222">
        <v>40920</v>
      </c>
      <c r="C1823" s="223">
        <v>99.1</v>
      </c>
      <c r="D1823" s="223">
        <v>180.55</v>
      </c>
      <c r="E1823" s="223">
        <v>20.47</v>
      </c>
      <c r="F1823" s="224">
        <v>2.448</v>
      </c>
    </row>
    <row r="1824" spans="2:6">
      <c r="B1824" s="222">
        <v>40919</v>
      </c>
      <c r="C1824" s="223">
        <v>100.87</v>
      </c>
      <c r="D1824" s="223">
        <v>182.32</v>
      </c>
      <c r="E1824" s="223">
        <v>21.05</v>
      </c>
      <c r="F1824" s="224">
        <v>2.4344999999999999</v>
      </c>
    </row>
    <row r="1825" spans="2:6">
      <c r="B1825" s="222">
        <v>40918</v>
      </c>
      <c r="C1825" s="223">
        <v>102.24</v>
      </c>
      <c r="D1825" s="223">
        <v>181.31</v>
      </c>
      <c r="E1825" s="223">
        <v>20.69</v>
      </c>
      <c r="F1825" s="224">
        <v>2.4969999999999999</v>
      </c>
    </row>
    <row r="1826" spans="2:6">
      <c r="B1826" s="222">
        <v>40917</v>
      </c>
      <c r="C1826" s="223">
        <v>101.31</v>
      </c>
      <c r="D1826" s="223">
        <v>181.59</v>
      </c>
      <c r="E1826" s="223">
        <v>21.07</v>
      </c>
      <c r="F1826" s="224">
        <v>2.4930000000000003</v>
      </c>
    </row>
    <row r="1827" spans="2:6">
      <c r="B1827" s="222">
        <v>40914</v>
      </c>
      <c r="C1827" s="223">
        <v>101.56</v>
      </c>
      <c r="D1827" s="223">
        <v>182.54</v>
      </c>
      <c r="E1827" s="223">
        <v>20.63</v>
      </c>
      <c r="F1827" s="224">
        <v>2.4874999999999998</v>
      </c>
    </row>
    <row r="1828" spans="2:6">
      <c r="B1828" s="222">
        <v>40913</v>
      </c>
      <c r="C1828" s="223">
        <v>101.81</v>
      </c>
      <c r="D1828" s="223">
        <v>184.66</v>
      </c>
      <c r="E1828" s="223">
        <v>21.48</v>
      </c>
      <c r="F1828" s="224">
        <v>2.5289999999999999</v>
      </c>
    </row>
    <row r="1829" spans="2:6">
      <c r="B1829" s="222">
        <v>40912</v>
      </c>
      <c r="C1829" s="223">
        <v>103.22</v>
      </c>
      <c r="D1829" s="223">
        <v>185.54</v>
      </c>
      <c r="E1829" s="223">
        <v>22.22</v>
      </c>
      <c r="F1829" s="224">
        <v>2.5034999999999998</v>
      </c>
    </row>
    <row r="1830" spans="2:6">
      <c r="B1830" s="222">
        <v>40911</v>
      </c>
      <c r="C1830" s="223">
        <v>102.96</v>
      </c>
      <c r="D1830" s="223">
        <v>186.3</v>
      </c>
      <c r="E1830" s="223">
        <v>22.97</v>
      </c>
      <c r="F1830" s="224">
        <v>2.4649999999999999</v>
      </c>
    </row>
    <row r="1831" spans="2:6">
      <c r="B1831" s="222">
        <v>40910</v>
      </c>
      <c r="C1831" s="223">
        <v>98.83</v>
      </c>
      <c r="D1831" s="223">
        <v>183.88</v>
      </c>
      <c r="E1831" s="223">
        <v>23.4</v>
      </c>
      <c r="F1831" s="224">
        <v>2.3860000000000001</v>
      </c>
    </row>
    <row r="1832" spans="2:6">
      <c r="B1832" s="222">
        <v>40907</v>
      </c>
      <c r="C1832" s="223">
        <v>98.83</v>
      </c>
      <c r="D1832" s="223">
        <v>183.88</v>
      </c>
      <c r="E1832" s="223">
        <v>23.4</v>
      </c>
      <c r="F1832" s="224">
        <v>2.3860000000000001</v>
      </c>
    </row>
    <row r="1833" spans="2:6">
      <c r="B1833" s="222">
        <v>40906</v>
      </c>
      <c r="C1833" s="223">
        <v>99.65</v>
      </c>
      <c r="D1833" s="223">
        <v>186.18</v>
      </c>
      <c r="E1833" s="223">
        <v>22.65</v>
      </c>
      <c r="F1833" s="224">
        <v>2.4015</v>
      </c>
    </row>
    <row r="1834" spans="2:6">
      <c r="B1834" s="222">
        <v>40905</v>
      </c>
      <c r="C1834" s="223">
        <v>99.36</v>
      </c>
      <c r="D1834" s="223">
        <v>183.99</v>
      </c>
      <c r="E1834" s="223">
        <v>23.52</v>
      </c>
      <c r="F1834" s="224">
        <v>2.4195000000000002</v>
      </c>
    </row>
    <row r="1835" spans="2:6">
      <c r="B1835" s="222">
        <v>40904</v>
      </c>
      <c r="C1835" s="223">
        <v>101.34</v>
      </c>
      <c r="D1835" s="223">
        <v>184.95</v>
      </c>
      <c r="E1835" s="223">
        <v>21.91</v>
      </c>
      <c r="F1835" s="224">
        <v>2.5190000000000001</v>
      </c>
    </row>
    <row r="1836" spans="2:6">
      <c r="B1836" s="222">
        <v>40903</v>
      </c>
      <c r="C1836" s="223">
        <v>99.68</v>
      </c>
      <c r="D1836" s="223">
        <v>184.75</v>
      </c>
      <c r="E1836" s="223">
        <v>20.73</v>
      </c>
      <c r="F1836" s="224">
        <v>2.5415000000000001</v>
      </c>
    </row>
    <row r="1837" spans="2:6">
      <c r="B1837" s="222">
        <v>40900</v>
      </c>
      <c r="C1837" s="223">
        <v>99.68</v>
      </c>
      <c r="D1837" s="223">
        <v>184.75</v>
      </c>
      <c r="E1837" s="223">
        <v>20.73</v>
      </c>
      <c r="F1837" s="224">
        <v>2.5415000000000001</v>
      </c>
    </row>
    <row r="1838" spans="2:6">
      <c r="B1838" s="222">
        <v>40899</v>
      </c>
      <c r="C1838" s="223">
        <v>99.53</v>
      </c>
      <c r="D1838" s="223">
        <v>182.04</v>
      </c>
      <c r="E1838" s="223">
        <v>21.16</v>
      </c>
      <c r="F1838" s="224">
        <v>2.4649999999999999</v>
      </c>
    </row>
    <row r="1839" spans="2:6">
      <c r="B1839" s="222">
        <v>40898</v>
      </c>
      <c r="C1839" s="223">
        <v>98.67</v>
      </c>
      <c r="D1839" s="223">
        <v>181.47</v>
      </c>
      <c r="E1839" s="223">
        <v>21.43</v>
      </c>
      <c r="F1839" s="224">
        <v>2.4844999999999997</v>
      </c>
    </row>
    <row r="1840" spans="2:6">
      <c r="B1840" s="222">
        <v>40897</v>
      </c>
      <c r="C1840" s="223">
        <v>97.22</v>
      </c>
      <c r="D1840" s="223">
        <v>187.24</v>
      </c>
      <c r="E1840" s="223">
        <v>23.22</v>
      </c>
      <c r="F1840" s="224">
        <v>2.4255</v>
      </c>
    </row>
    <row r="1841" spans="2:6">
      <c r="B1841" s="222">
        <v>40896</v>
      </c>
      <c r="C1841" s="223">
        <v>93.88</v>
      </c>
      <c r="D1841" s="223">
        <v>182.89</v>
      </c>
      <c r="E1841" s="223">
        <v>24.92</v>
      </c>
      <c r="F1841" s="224">
        <v>2.2984999999999998</v>
      </c>
    </row>
    <row r="1842" spans="2:6">
      <c r="B1842" s="222">
        <v>40893</v>
      </c>
      <c r="C1842" s="223">
        <v>93.53</v>
      </c>
      <c r="D1842" s="223">
        <v>183.57</v>
      </c>
      <c r="E1842" s="223">
        <v>24.29</v>
      </c>
      <c r="F1842" s="224">
        <v>2.3499999999999996</v>
      </c>
    </row>
    <row r="1843" spans="2:6">
      <c r="B1843" s="222">
        <v>40892</v>
      </c>
      <c r="C1843" s="223">
        <v>93.87</v>
      </c>
      <c r="D1843" s="223">
        <v>187.48</v>
      </c>
      <c r="E1843" s="223">
        <v>25.11</v>
      </c>
      <c r="F1843" s="224">
        <v>2.4135</v>
      </c>
    </row>
    <row r="1844" spans="2:6">
      <c r="B1844" s="222">
        <v>40891</v>
      </c>
      <c r="C1844" s="223">
        <v>94.95</v>
      </c>
      <c r="D1844" s="223">
        <v>188.72</v>
      </c>
      <c r="E1844" s="223">
        <v>26.04</v>
      </c>
      <c r="F1844" s="224">
        <v>2.4039999999999999</v>
      </c>
    </row>
    <row r="1845" spans="2:6">
      <c r="B1845" s="222">
        <v>40890</v>
      </c>
      <c r="C1845" s="223">
        <v>100.14</v>
      </c>
      <c r="D1845" s="223">
        <v>191.15</v>
      </c>
      <c r="E1845" s="223">
        <v>25.41</v>
      </c>
      <c r="F1845" s="224">
        <v>2.4885000000000002</v>
      </c>
    </row>
    <row r="1846" spans="2:6">
      <c r="B1846" s="222">
        <v>40889</v>
      </c>
      <c r="C1846" s="223">
        <v>97.77</v>
      </c>
      <c r="D1846" s="223">
        <v>192.18</v>
      </c>
      <c r="E1846" s="223">
        <v>25.67</v>
      </c>
      <c r="F1846" s="224">
        <v>2.5324999999999998</v>
      </c>
    </row>
    <row r="1847" spans="2:6">
      <c r="B1847" s="222">
        <v>40886</v>
      </c>
      <c r="C1847" s="223">
        <v>99.41</v>
      </c>
      <c r="D1847" s="223">
        <v>194.56</v>
      </c>
      <c r="E1847" s="223">
        <v>26.38</v>
      </c>
      <c r="F1847" s="224">
        <v>2.585</v>
      </c>
    </row>
    <row r="1848" spans="2:6">
      <c r="B1848" s="222">
        <v>40885</v>
      </c>
      <c r="C1848" s="223">
        <v>98.34</v>
      </c>
      <c r="D1848" s="223">
        <v>191.58</v>
      </c>
      <c r="E1848" s="223">
        <v>30.59</v>
      </c>
      <c r="F1848" s="224">
        <v>2.4845000000000002</v>
      </c>
    </row>
    <row r="1849" spans="2:6">
      <c r="B1849" s="222">
        <v>40884</v>
      </c>
      <c r="C1849" s="223">
        <v>100.49</v>
      </c>
      <c r="D1849" s="223">
        <v>194.05</v>
      </c>
      <c r="E1849" s="223">
        <v>28.67</v>
      </c>
      <c r="F1849" s="224">
        <v>2.5459999999999998</v>
      </c>
    </row>
    <row r="1850" spans="2:6">
      <c r="B1850" s="222">
        <v>40883</v>
      </c>
      <c r="C1850" s="223">
        <v>101.28</v>
      </c>
      <c r="D1850" s="223">
        <v>192.94</v>
      </c>
      <c r="E1850" s="223">
        <v>28.13</v>
      </c>
      <c r="F1850" s="224">
        <v>2.5945</v>
      </c>
    </row>
    <row r="1851" spans="2:6">
      <c r="B1851" s="222">
        <v>40882</v>
      </c>
      <c r="C1851" s="223">
        <v>100.99</v>
      </c>
      <c r="D1851" s="223">
        <v>190.84</v>
      </c>
      <c r="E1851" s="223">
        <v>27.84</v>
      </c>
      <c r="F1851" s="224">
        <v>2.536</v>
      </c>
    </row>
    <row r="1852" spans="2:6">
      <c r="B1852" s="222">
        <v>40879</v>
      </c>
      <c r="C1852" s="223">
        <v>100.96</v>
      </c>
      <c r="D1852" s="223">
        <v>189.66</v>
      </c>
      <c r="E1852" s="223">
        <v>27.52</v>
      </c>
      <c r="F1852" s="224">
        <v>2.5294999999999996</v>
      </c>
    </row>
    <row r="1853" spans="2:6">
      <c r="B1853" s="222">
        <v>40878</v>
      </c>
      <c r="C1853" s="223">
        <v>100.2</v>
      </c>
      <c r="D1853" s="223">
        <v>189.45</v>
      </c>
      <c r="E1853" s="223">
        <v>27.41</v>
      </c>
      <c r="F1853" s="224">
        <v>2.59</v>
      </c>
    </row>
    <row r="1854" spans="2:6">
      <c r="B1854" s="222">
        <v>40877</v>
      </c>
      <c r="C1854" s="223">
        <v>100.36</v>
      </c>
      <c r="D1854" s="223">
        <v>188</v>
      </c>
      <c r="E1854" s="223">
        <v>27.8</v>
      </c>
      <c r="F1854" s="224">
        <v>2.5625</v>
      </c>
    </row>
    <row r="1855" spans="2:6">
      <c r="B1855" s="222">
        <v>40876</v>
      </c>
      <c r="C1855" s="223">
        <v>99.79</v>
      </c>
      <c r="D1855" s="223">
        <v>180.94</v>
      </c>
      <c r="E1855" s="223">
        <v>30.64</v>
      </c>
      <c r="F1855" s="224">
        <v>2.4750000000000001</v>
      </c>
    </row>
    <row r="1856" spans="2:6">
      <c r="B1856" s="222">
        <v>40875</v>
      </c>
      <c r="C1856" s="223">
        <v>98.21</v>
      </c>
      <c r="D1856" s="223">
        <v>182.21</v>
      </c>
      <c r="E1856" s="223">
        <v>32.130000000000003</v>
      </c>
      <c r="F1856" s="224">
        <v>2.4525000000000001</v>
      </c>
    </row>
    <row r="1857" spans="2:6">
      <c r="B1857" s="222">
        <v>40872</v>
      </c>
      <c r="C1857" s="223">
        <v>96.77</v>
      </c>
      <c r="D1857" s="223">
        <v>177.06</v>
      </c>
      <c r="E1857" s="223">
        <v>34.47</v>
      </c>
      <c r="F1857" s="224">
        <v>2.4424999999999999</v>
      </c>
    </row>
    <row r="1858" spans="2:6">
      <c r="B1858" s="222">
        <v>40871</v>
      </c>
      <c r="C1858" s="223">
        <v>96.17</v>
      </c>
      <c r="D1858" s="223">
        <v>177.95</v>
      </c>
      <c r="E1858" s="223">
        <v>33.979999999999997</v>
      </c>
      <c r="F1858" s="224">
        <v>2.3605</v>
      </c>
    </row>
    <row r="1859" spans="2:6">
      <c r="B1859" s="222">
        <v>40870</v>
      </c>
      <c r="C1859" s="223">
        <v>96.17</v>
      </c>
      <c r="D1859" s="223">
        <v>177.95</v>
      </c>
      <c r="E1859" s="223">
        <v>33.979999999999997</v>
      </c>
      <c r="F1859" s="224">
        <v>2.3605</v>
      </c>
    </row>
    <row r="1860" spans="2:6">
      <c r="B1860" s="222">
        <v>40869</v>
      </c>
      <c r="C1860" s="223">
        <v>98.01</v>
      </c>
      <c r="D1860" s="223">
        <v>181.31</v>
      </c>
      <c r="E1860" s="223">
        <v>31.97</v>
      </c>
      <c r="F1860" s="224">
        <v>2.3995000000000002</v>
      </c>
    </row>
    <row r="1861" spans="2:6">
      <c r="B1861" s="222">
        <v>40868</v>
      </c>
      <c r="C1861" s="223">
        <v>96.92</v>
      </c>
      <c r="D1861" s="223">
        <v>181.48</v>
      </c>
      <c r="E1861" s="223">
        <v>32.909999999999997</v>
      </c>
      <c r="F1861" s="224">
        <v>2.4504999999999999</v>
      </c>
    </row>
    <row r="1862" spans="2:6">
      <c r="B1862" s="222">
        <v>40865</v>
      </c>
      <c r="C1862" s="223">
        <v>97.41</v>
      </c>
      <c r="D1862" s="223">
        <v>185.24</v>
      </c>
      <c r="E1862" s="223">
        <v>32</v>
      </c>
      <c r="F1862" s="224">
        <v>2.5030000000000001</v>
      </c>
    </row>
    <row r="1863" spans="2:6">
      <c r="B1863" s="222">
        <v>40864</v>
      </c>
      <c r="C1863" s="223">
        <v>98.82</v>
      </c>
      <c r="D1863" s="223">
        <v>185.73</v>
      </c>
      <c r="E1863" s="223">
        <v>34.51</v>
      </c>
      <c r="F1863" s="224">
        <v>2.4714999999999998</v>
      </c>
    </row>
    <row r="1864" spans="2:6">
      <c r="B1864" s="222">
        <v>40863</v>
      </c>
      <c r="C1864" s="223">
        <v>102.59</v>
      </c>
      <c r="D1864" s="223">
        <v>186.62</v>
      </c>
      <c r="E1864" s="223">
        <v>33.51</v>
      </c>
      <c r="F1864" s="224">
        <v>2.516</v>
      </c>
    </row>
    <row r="1865" spans="2:6">
      <c r="B1865" s="222">
        <v>40862</v>
      </c>
      <c r="C1865" s="223">
        <v>99.37</v>
      </c>
      <c r="D1865" s="223">
        <v>188.75</v>
      </c>
      <c r="E1865" s="223">
        <v>31.22</v>
      </c>
      <c r="F1865" s="224">
        <v>2.5655000000000001</v>
      </c>
    </row>
    <row r="1866" spans="2:6">
      <c r="B1866" s="222">
        <v>40861</v>
      </c>
      <c r="C1866" s="223">
        <v>98.14</v>
      </c>
      <c r="D1866" s="223">
        <v>187.35</v>
      </c>
      <c r="E1866" s="223">
        <v>31.13</v>
      </c>
      <c r="F1866" s="224">
        <v>2.5819999999999999</v>
      </c>
    </row>
    <row r="1867" spans="2:6">
      <c r="B1867" s="222">
        <v>40858</v>
      </c>
      <c r="C1867" s="223">
        <v>98.99</v>
      </c>
      <c r="D1867" s="223">
        <v>187.38</v>
      </c>
      <c r="E1867" s="223">
        <v>30.04</v>
      </c>
      <c r="F1867" s="224">
        <v>2.5954999999999999</v>
      </c>
    </row>
    <row r="1868" spans="2:6">
      <c r="B1868" s="222">
        <v>40857</v>
      </c>
      <c r="C1868" s="223">
        <v>97.78</v>
      </c>
      <c r="D1868" s="223">
        <v>183.35</v>
      </c>
      <c r="E1868" s="223">
        <v>32.81</v>
      </c>
      <c r="F1868" s="224">
        <v>2.5825</v>
      </c>
    </row>
    <row r="1869" spans="2:6">
      <c r="B1869" s="222">
        <v>40856</v>
      </c>
      <c r="C1869" s="223">
        <v>95.74</v>
      </c>
      <c r="D1869" s="223">
        <v>182.24</v>
      </c>
      <c r="E1869" s="223">
        <v>36.159999999999997</v>
      </c>
      <c r="F1869" s="224">
        <v>2.4954999999999998</v>
      </c>
    </row>
    <row r="1870" spans="2:6">
      <c r="B1870" s="222">
        <v>40855</v>
      </c>
      <c r="C1870" s="223">
        <v>96.8</v>
      </c>
      <c r="D1870" s="223">
        <v>187.25</v>
      </c>
      <c r="E1870" s="223">
        <v>27.48</v>
      </c>
      <c r="F1870" s="224">
        <v>2.6079999999999997</v>
      </c>
    </row>
    <row r="1871" spans="2:6">
      <c r="B1871" s="222">
        <v>40854</v>
      </c>
      <c r="C1871" s="223">
        <v>95.52</v>
      </c>
      <c r="D1871" s="223">
        <v>187.32</v>
      </c>
      <c r="E1871" s="223">
        <v>29.85</v>
      </c>
      <c r="F1871" s="224">
        <v>2.5694999999999997</v>
      </c>
    </row>
    <row r="1872" spans="2:6">
      <c r="B1872" s="222">
        <v>40851</v>
      </c>
      <c r="C1872" s="223">
        <v>94.26</v>
      </c>
      <c r="D1872" s="223">
        <v>186.38</v>
      </c>
      <c r="E1872" s="223">
        <v>30.16</v>
      </c>
      <c r="F1872" s="224">
        <v>2.5634999999999999</v>
      </c>
    </row>
    <row r="1873" spans="2:6">
      <c r="B1873" s="222">
        <v>40850</v>
      </c>
      <c r="C1873" s="223">
        <v>94.07</v>
      </c>
      <c r="D1873" s="223">
        <v>187.3</v>
      </c>
      <c r="E1873" s="223">
        <v>30.5</v>
      </c>
      <c r="F1873" s="224">
        <v>2.5979999999999999</v>
      </c>
    </row>
    <row r="1874" spans="2:6">
      <c r="B1874" s="222">
        <v>40849</v>
      </c>
      <c r="C1874" s="223">
        <v>92.51</v>
      </c>
      <c r="D1874" s="223">
        <v>183.92</v>
      </c>
      <c r="E1874" s="223">
        <v>32.74</v>
      </c>
      <c r="F1874" s="224">
        <v>2.5</v>
      </c>
    </row>
    <row r="1875" spans="2:6">
      <c r="B1875" s="222">
        <v>40848</v>
      </c>
      <c r="C1875" s="223">
        <v>92.19</v>
      </c>
      <c r="D1875" s="223">
        <v>181.35</v>
      </c>
      <c r="E1875" s="223">
        <v>34.770000000000003</v>
      </c>
      <c r="F1875" s="224">
        <v>2.4954999999999998</v>
      </c>
    </row>
    <row r="1876" spans="2:6">
      <c r="B1876" s="222">
        <v>40847</v>
      </c>
      <c r="C1876" s="223">
        <v>93.19</v>
      </c>
      <c r="D1876" s="223">
        <v>184.63</v>
      </c>
      <c r="E1876" s="223">
        <v>29.96</v>
      </c>
      <c r="F1876" s="224">
        <v>2.6230000000000002</v>
      </c>
    </row>
    <row r="1877" spans="2:6">
      <c r="B1877" s="222">
        <v>40844</v>
      </c>
      <c r="C1877" s="223">
        <v>93.32</v>
      </c>
      <c r="D1877" s="223">
        <v>187.45</v>
      </c>
      <c r="E1877" s="223">
        <v>24.53</v>
      </c>
      <c r="F1877" s="224">
        <v>2.847</v>
      </c>
    </row>
    <row r="1878" spans="2:6">
      <c r="B1878" s="222">
        <v>40843</v>
      </c>
      <c r="C1878" s="223">
        <v>93.96</v>
      </c>
      <c r="D1878" s="223">
        <v>185.88</v>
      </c>
      <c r="E1878" s="223">
        <v>25.46</v>
      </c>
      <c r="F1878" s="224">
        <v>2.927</v>
      </c>
    </row>
    <row r="1879" spans="2:6">
      <c r="B1879" s="222">
        <v>40842</v>
      </c>
      <c r="C1879" s="223">
        <v>90.2</v>
      </c>
      <c r="D1879" s="223">
        <v>181.97</v>
      </c>
      <c r="E1879" s="223">
        <v>29.86</v>
      </c>
      <c r="F1879" s="224">
        <v>2.7130000000000001</v>
      </c>
    </row>
    <row r="1880" spans="2:6">
      <c r="B1880" s="222">
        <v>40841</v>
      </c>
      <c r="C1880" s="223">
        <v>93.17</v>
      </c>
      <c r="D1880" s="223">
        <v>180.36</v>
      </c>
      <c r="E1880" s="223">
        <v>32.22</v>
      </c>
      <c r="F1880" s="224">
        <v>2.6204999999999998</v>
      </c>
    </row>
    <row r="1881" spans="2:6">
      <c r="B1881" s="222">
        <v>40840</v>
      </c>
      <c r="C1881" s="223">
        <v>91.27</v>
      </c>
      <c r="D1881" s="223">
        <v>182.25</v>
      </c>
      <c r="E1881" s="223">
        <v>29.26</v>
      </c>
      <c r="F1881" s="224">
        <v>2.7530000000000001</v>
      </c>
    </row>
    <row r="1882" spans="2:6">
      <c r="B1882" s="222">
        <v>40837</v>
      </c>
      <c r="C1882" s="223">
        <v>87.4</v>
      </c>
      <c r="D1882" s="223">
        <v>181.63</v>
      </c>
      <c r="E1882" s="223">
        <v>31.32</v>
      </c>
      <c r="F1882" s="224">
        <v>2.7425000000000002</v>
      </c>
    </row>
    <row r="1883" spans="2:6">
      <c r="B1883" s="222">
        <v>40836</v>
      </c>
      <c r="C1883" s="223">
        <v>85.3</v>
      </c>
      <c r="D1883" s="223">
        <v>177.25</v>
      </c>
      <c r="E1883" s="223">
        <v>34.78</v>
      </c>
      <c r="F1883" s="224">
        <v>2.7030000000000003</v>
      </c>
    </row>
    <row r="1884" spans="2:6">
      <c r="B1884" s="222">
        <v>40835</v>
      </c>
      <c r="C1884" s="223">
        <v>86.11</v>
      </c>
      <c r="D1884" s="223">
        <v>177.39</v>
      </c>
      <c r="E1884" s="223">
        <v>34.44</v>
      </c>
      <c r="F1884" s="224">
        <v>2.669</v>
      </c>
    </row>
    <row r="1885" spans="2:6">
      <c r="B1885" s="222">
        <v>40834</v>
      </c>
      <c r="C1885" s="223">
        <v>88.34</v>
      </c>
      <c r="D1885" s="223">
        <v>178.9</v>
      </c>
      <c r="E1885" s="223">
        <v>31.56</v>
      </c>
      <c r="F1885" s="224">
        <v>2.6755</v>
      </c>
    </row>
    <row r="1886" spans="2:6">
      <c r="B1886" s="222">
        <v>40833</v>
      </c>
      <c r="C1886" s="223">
        <v>86.38</v>
      </c>
      <c r="D1886" s="223">
        <v>186.59</v>
      </c>
      <c r="E1886" s="223">
        <v>33.39</v>
      </c>
      <c r="F1886" s="224">
        <v>2.6435000000000004</v>
      </c>
    </row>
    <row r="1887" spans="2:6">
      <c r="B1887" s="222">
        <v>40830</v>
      </c>
      <c r="C1887" s="223">
        <v>86.8</v>
      </c>
      <c r="D1887" s="223">
        <v>190.53</v>
      </c>
      <c r="E1887" s="223">
        <v>28.24</v>
      </c>
      <c r="F1887" s="224">
        <v>2.7410000000000001</v>
      </c>
    </row>
    <row r="1888" spans="2:6">
      <c r="B1888" s="222">
        <v>40829</v>
      </c>
      <c r="C1888" s="223">
        <v>84.23</v>
      </c>
      <c r="D1888" s="223">
        <v>186.82</v>
      </c>
      <c r="E1888" s="223">
        <v>30.7</v>
      </c>
      <c r="F1888" s="224">
        <v>2.6680000000000001</v>
      </c>
    </row>
    <row r="1889" spans="2:6">
      <c r="B1889" s="222">
        <v>40828</v>
      </c>
      <c r="C1889" s="223">
        <v>85.57</v>
      </c>
      <c r="D1889" s="223">
        <v>186.12</v>
      </c>
      <c r="E1889" s="223">
        <v>31.26</v>
      </c>
      <c r="F1889" s="224">
        <v>2.7044999999999999</v>
      </c>
    </row>
    <row r="1890" spans="2:6">
      <c r="B1890" s="222">
        <v>40827</v>
      </c>
      <c r="C1890" s="223">
        <v>85.81</v>
      </c>
      <c r="D1890" s="223">
        <v>185</v>
      </c>
      <c r="E1890" s="223">
        <v>32.86</v>
      </c>
      <c r="F1890" s="224">
        <v>2.6259999999999999</v>
      </c>
    </row>
    <row r="1891" spans="2:6">
      <c r="B1891" s="222">
        <v>40826</v>
      </c>
      <c r="C1891" s="223">
        <v>85.41</v>
      </c>
      <c r="D1891" s="223">
        <v>186.62</v>
      </c>
      <c r="E1891" s="223">
        <v>33.020000000000003</v>
      </c>
      <c r="F1891" s="224">
        <v>2.5489999999999999</v>
      </c>
    </row>
    <row r="1892" spans="2:6">
      <c r="B1892" s="222">
        <v>40823</v>
      </c>
      <c r="C1892" s="223">
        <v>82.98</v>
      </c>
      <c r="D1892" s="223">
        <v>182.39</v>
      </c>
      <c r="E1892" s="223">
        <v>36.200000000000003</v>
      </c>
      <c r="F1892" s="224">
        <v>2.5489999999999999</v>
      </c>
    </row>
    <row r="1893" spans="2:6">
      <c r="B1893" s="222">
        <v>40822</v>
      </c>
      <c r="C1893" s="223">
        <v>82.59</v>
      </c>
      <c r="D1893" s="223">
        <v>181.69</v>
      </c>
      <c r="E1893" s="223">
        <v>36.270000000000003</v>
      </c>
      <c r="F1893" s="224">
        <v>2.4690000000000003</v>
      </c>
    </row>
    <row r="1894" spans="2:6">
      <c r="B1894" s="222">
        <v>40821</v>
      </c>
      <c r="C1894" s="223">
        <v>79.680000000000007</v>
      </c>
      <c r="D1894" s="223">
        <v>176.85</v>
      </c>
      <c r="E1894" s="223">
        <v>37.81</v>
      </c>
      <c r="F1894" s="224">
        <v>2.3704999999999998</v>
      </c>
    </row>
    <row r="1895" spans="2:6">
      <c r="B1895" s="222">
        <v>40820</v>
      </c>
      <c r="C1895" s="223">
        <v>75.67</v>
      </c>
      <c r="D1895" s="223">
        <v>174.74</v>
      </c>
      <c r="E1895" s="223">
        <v>40.82</v>
      </c>
      <c r="F1895" s="224">
        <v>2.3135000000000003</v>
      </c>
    </row>
    <row r="1896" spans="2:6">
      <c r="B1896" s="222">
        <v>40819</v>
      </c>
      <c r="C1896" s="223">
        <v>77.61</v>
      </c>
      <c r="D1896" s="223">
        <v>173.29</v>
      </c>
      <c r="E1896" s="223">
        <v>45.45</v>
      </c>
      <c r="F1896" s="224">
        <v>2.2415000000000003</v>
      </c>
    </row>
    <row r="1897" spans="2:6">
      <c r="B1897" s="222">
        <v>40816</v>
      </c>
      <c r="C1897" s="223">
        <v>79.2</v>
      </c>
      <c r="D1897" s="223">
        <v>174.87</v>
      </c>
      <c r="E1897" s="223">
        <v>42.96</v>
      </c>
      <c r="F1897" s="224">
        <v>2.415</v>
      </c>
    </row>
    <row r="1898" spans="2:6">
      <c r="B1898" s="222">
        <v>40815</v>
      </c>
      <c r="C1898" s="223">
        <v>82.14</v>
      </c>
      <c r="D1898" s="223">
        <v>179.17</v>
      </c>
      <c r="E1898" s="223">
        <v>38.840000000000003</v>
      </c>
      <c r="F1898" s="224">
        <v>2.5255000000000001</v>
      </c>
    </row>
    <row r="1899" spans="2:6">
      <c r="B1899" s="222">
        <v>40814</v>
      </c>
      <c r="C1899" s="223">
        <v>81.209999999999994</v>
      </c>
      <c r="D1899" s="223">
        <v>177.55</v>
      </c>
      <c r="E1899" s="223">
        <v>41.08</v>
      </c>
      <c r="F1899" s="224">
        <v>2.5259999999999998</v>
      </c>
    </row>
    <row r="1900" spans="2:6">
      <c r="B1900" s="222">
        <v>40813</v>
      </c>
      <c r="C1900" s="223">
        <v>84.45</v>
      </c>
      <c r="D1900" s="223">
        <v>177.71</v>
      </c>
      <c r="E1900" s="223">
        <v>37.71</v>
      </c>
      <c r="F1900" s="224">
        <v>2.5209999999999999</v>
      </c>
    </row>
    <row r="1901" spans="2:6">
      <c r="B1901" s="222">
        <v>40812</v>
      </c>
      <c r="C1901" s="223">
        <v>80.239999999999995</v>
      </c>
      <c r="D1901" s="223">
        <v>174.51</v>
      </c>
      <c r="E1901" s="223">
        <v>39.020000000000003</v>
      </c>
      <c r="F1901" s="224">
        <v>2.4474999999999998</v>
      </c>
    </row>
    <row r="1902" spans="2:6">
      <c r="B1902" s="222">
        <v>40809</v>
      </c>
      <c r="C1902" s="223">
        <v>79.849999999999994</v>
      </c>
      <c r="D1902" s="223">
        <v>169.34</v>
      </c>
      <c r="E1902" s="223">
        <v>41.25</v>
      </c>
      <c r="F1902" s="224">
        <v>2.3674999999999997</v>
      </c>
    </row>
    <row r="1903" spans="2:6">
      <c r="B1903" s="222">
        <v>40808</v>
      </c>
      <c r="C1903" s="223">
        <v>80.510000000000005</v>
      </c>
      <c r="D1903" s="223">
        <v>168.62</v>
      </c>
      <c r="E1903" s="223">
        <v>41.35</v>
      </c>
      <c r="F1903" s="224">
        <v>2.2584999999999997</v>
      </c>
    </row>
    <row r="1904" spans="2:6">
      <c r="B1904" s="222">
        <v>40807</v>
      </c>
      <c r="C1904" s="223">
        <v>85.92</v>
      </c>
      <c r="D1904" s="223">
        <v>173.02</v>
      </c>
      <c r="E1904" s="223">
        <v>37.32</v>
      </c>
      <c r="F1904" s="224">
        <v>2.4264999999999999</v>
      </c>
    </row>
    <row r="1905" spans="2:6">
      <c r="B1905" s="222">
        <v>40806</v>
      </c>
      <c r="C1905" s="223">
        <v>86.89</v>
      </c>
      <c r="D1905" s="223">
        <v>174.72</v>
      </c>
      <c r="E1905" s="223">
        <v>32.86</v>
      </c>
      <c r="F1905" s="224">
        <v>2.5715000000000003</v>
      </c>
    </row>
    <row r="1906" spans="2:6">
      <c r="B1906" s="222">
        <v>40805</v>
      </c>
      <c r="C1906" s="223">
        <v>85.7</v>
      </c>
      <c r="D1906" s="223">
        <v>173.13</v>
      </c>
      <c r="E1906" s="223">
        <v>32.729999999999997</v>
      </c>
      <c r="F1906" s="224">
        <v>2.5855000000000001</v>
      </c>
    </row>
    <row r="1907" spans="2:6">
      <c r="B1907" s="222">
        <v>40802</v>
      </c>
      <c r="C1907" s="223">
        <v>87.96</v>
      </c>
      <c r="D1907" s="223">
        <v>172.99</v>
      </c>
      <c r="E1907" s="223">
        <v>30.98</v>
      </c>
      <c r="F1907" s="224">
        <v>2.6814999999999998</v>
      </c>
    </row>
    <row r="1908" spans="2:6">
      <c r="B1908" s="222">
        <v>40801</v>
      </c>
      <c r="C1908" s="223">
        <v>89.4</v>
      </c>
      <c r="D1908" s="223">
        <v>170.09</v>
      </c>
      <c r="E1908" s="223">
        <v>31.97</v>
      </c>
      <c r="F1908" s="224">
        <v>2.72</v>
      </c>
    </row>
    <row r="1909" spans="2:6">
      <c r="B1909" s="222">
        <v>40800</v>
      </c>
      <c r="C1909" s="223">
        <v>88.91</v>
      </c>
      <c r="D1909" s="223">
        <v>167.24</v>
      </c>
      <c r="E1909" s="223">
        <v>34.6</v>
      </c>
      <c r="F1909" s="224">
        <v>2.6284999999999998</v>
      </c>
    </row>
    <row r="1910" spans="2:6">
      <c r="B1910" s="222">
        <v>40799</v>
      </c>
      <c r="C1910" s="223">
        <v>90.21</v>
      </c>
      <c r="D1910" s="223">
        <v>163.43</v>
      </c>
      <c r="E1910" s="223">
        <v>36.909999999999997</v>
      </c>
      <c r="F1910" s="224">
        <v>2.66</v>
      </c>
    </row>
    <row r="1911" spans="2:6">
      <c r="B1911" s="222">
        <v>40798</v>
      </c>
      <c r="C1911" s="223">
        <v>88.19</v>
      </c>
      <c r="D1911" s="223">
        <v>162.41999999999999</v>
      </c>
      <c r="E1911" s="223">
        <v>38.590000000000003</v>
      </c>
      <c r="F1911" s="224">
        <v>2.5999999999999996</v>
      </c>
    </row>
    <row r="1912" spans="2:6">
      <c r="B1912" s="222">
        <v>40795</v>
      </c>
      <c r="C1912" s="223">
        <v>87.24</v>
      </c>
      <c r="D1912" s="223">
        <v>161.37</v>
      </c>
      <c r="E1912" s="223">
        <v>38.520000000000003</v>
      </c>
      <c r="F1912" s="224">
        <v>2.5840000000000001</v>
      </c>
    </row>
    <row r="1913" spans="2:6">
      <c r="B1913" s="222">
        <v>40794</v>
      </c>
      <c r="C1913" s="223">
        <v>89.05</v>
      </c>
      <c r="D1913" s="223">
        <v>165.25</v>
      </c>
      <c r="E1913" s="223">
        <v>34.32</v>
      </c>
      <c r="F1913" s="224">
        <v>2.645</v>
      </c>
    </row>
    <row r="1914" spans="2:6">
      <c r="B1914" s="222">
        <v>40793</v>
      </c>
      <c r="C1914" s="223">
        <v>89.34</v>
      </c>
      <c r="D1914" s="223">
        <v>167.31</v>
      </c>
      <c r="E1914" s="223">
        <v>33.380000000000003</v>
      </c>
      <c r="F1914" s="224">
        <v>2.706</v>
      </c>
    </row>
    <row r="1915" spans="2:6">
      <c r="B1915" s="222">
        <v>40792</v>
      </c>
      <c r="C1915" s="223">
        <v>86.02</v>
      </c>
      <c r="D1915" s="223">
        <v>165.11</v>
      </c>
      <c r="E1915" s="223">
        <v>37</v>
      </c>
      <c r="F1915" s="224">
        <v>2.6295000000000002</v>
      </c>
    </row>
    <row r="1916" spans="2:6">
      <c r="B1916" s="222">
        <v>40791</v>
      </c>
      <c r="C1916" s="223">
        <v>86.45</v>
      </c>
      <c r="D1916" s="223">
        <v>166.98</v>
      </c>
      <c r="E1916" s="223">
        <v>33.92</v>
      </c>
      <c r="F1916" s="224">
        <v>2.6444999999999999</v>
      </c>
    </row>
    <row r="1917" spans="2:6">
      <c r="B1917" s="222">
        <v>40788</v>
      </c>
      <c r="C1917" s="223">
        <v>86.45</v>
      </c>
      <c r="D1917" s="223">
        <v>166.98</v>
      </c>
      <c r="E1917" s="223">
        <v>33.92</v>
      </c>
      <c r="F1917" s="224">
        <v>2.6444999999999999</v>
      </c>
    </row>
    <row r="1918" spans="2:6">
      <c r="B1918" s="222">
        <v>40787</v>
      </c>
      <c r="C1918" s="223">
        <v>88.93</v>
      </c>
      <c r="D1918" s="223">
        <v>170.33</v>
      </c>
      <c r="E1918" s="223">
        <v>31.82</v>
      </c>
      <c r="F1918" s="224">
        <v>2.8130000000000002</v>
      </c>
    </row>
    <row r="1919" spans="2:6">
      <c r="B1919" s="222">
        <v>40786</v>
      </c>
      <c r="C1919" s="223">
        <v>88.81</v>
      </c>
      <c r="D1919" s="223">
        <v>171.91</v>
      </c>
      <c r="E1919" s="223">
        <v>31.62</v>
      </c>
      <c r="F1919" s="224">
        <v>2.9130000000000003</v>
      </c>
    </row>
    <row r="1920" spans="2:6">
      <c r="B1920" s="222">
        <v>40785</v>
      </c>
      <c r="C1920" s="223">
        <v>88.9</v>
      </c>
      <c r="D1920" s="223">
        <v>172.51</v>
      </c>
      <c r="E1920" s="223">
        <v>32.89</v>
      </c>
      <c r="F1920" s="224">
        <v>2.8505000000000003</v>
      </c>
    </row>
    <row r="1921" spans="2:6">
      <c r="B1921" s="222">
        <v>40784</v>
      </c>
      <c r="C1921" s="223">
        <v>87.27</v>
      </c>
      <c r="D1921" s="223">
        <v>172.62</v>
      </c>
      <c r="E1921" s="223">
        <v>32.28</v>
      </c>
      <c r="F1921" s="224">
        <v>2.9249999999999998</v>
      </c>
    </row>
    <row r="1922" spans="2:6">
      <c r="B1922" s="222">
        <v>40781</v>
      </c>
      <c r="C1922" s="223">
        <v>85.37</v>
      </c>
      <c r="D1922" s="223">
        <v>169.14</v>
      </c>
      <c r="E1922" s="223">
        <v>35.590000000000003</v>
      </c>
      <c r="F1922" s="224">
        <v>2.8635000000000002</v>
      </c>
    </row>
    <row r="1923" spans="2:6">
      <c r="B1923" s="222">
        <v>40780</v>
      </c>
      <c r="C1923" s="223">
        <v>85.3</v>
      </c>
      <c r="D1923" s="223">
        <v>165.58</v>
      </c>
      <c r="E1923" s="223">
        <v>39.76</v>
      </c>
      <c r="F1923" s="224">
        <v>2.9159999999999999</v>
      </c>
    </row>
    <row r="1924" spans="2:6">
      <c r="B1924" s="222">
        <v>40779</v>
      </c>
      <c r="C1924" s="223">
        <v>85.16</v>
      </c>
      <c r="D1924" s="223">
        <v>166.76</v>
      </c>
      <c r="E1924" s="223">
        <v>35.9</v>
      </c>
      <c r="F1924" s="224">
        <v>2.9769999999999999</v>
      </c>
    </row>
    <row r="1925" spans="2:6">
      <c r="B1925" s="222">
        <v>40778</v>
      </c>
      <c r="C1925" s="223">
        <v>85.44</v>
      </c>
      <c r="D1925" s="223">
        <v>164.32</v>
      </c>
      <c r="E1925" s="223">
        <v>36.270000000000003</v>
      </c>
      <c r="F1925" s="224">
        <v>2.8239999999999998</v>
      </c>
    </row>
    <row r="1926" spans="2:6">
      <c r="B1926" s="222">
        <v>40777</v>
      </c>
      <c r="C1926" s="223">
        <v>84.12</v>
      </c>
      <c r="D1926" s="223">
        <v>158.97999999999999</v>
      </c>
      <c r="E1926" s="223">
        <v>42.44</v>
      </c>
      <c r="F1926" s="224">
        <v>2.7655000000000003</v>
      </c>
    </row>
    <row r="1927" spans="2:6">
      <c r="B1927" s="222">
        <v>40774</v>
      </c>
      <c r="C1927" s="223">
        <v>82.26</v>
      </c>
      <c r="D1927" s="223">
        <v>157.54</v>
      </c>
      <c r="E1927" s="223">
        <v>43.05</v>
      </c>
      <c r="F1927" s="224">
        <v>2.7279999999999998</v>
      </c>
    </row>
    <row r="1928" spans="2:6">
      <c r="B1928" s="222">
        <v>40773</v>
      </c>
      <c r="C1928" s="223">
        <v>82.38</v>
      </c>
      <c r="D1928" s="223">
        <v>163.83000000000001</v>
      </c>
      <c r="E1928" s="223">
        <v>42.67</v>
      </c>
      <c r="F1928" s="224">
        <v>2.742</v>
      </c>
    </row>
    <row r="1929" spans="2:6">
      <c r="B1929" s="222">
        <v>40772</v>
      </c>
      <c r="C1929" s="223">
        <v>87.58</v>
      </c>
      <c r="D1929" s="223">
        <v>171.48</v>
      </c>
      <c r="E1929" s="223">
        <v>31.58</v>
      </c>
      <c r="F1929" s="224">
        <v>2.8650000000000002</v>
      </c>
    </row>
    <row r="1930" spans="2:6">
      <c r="B1930" s="222">
        <v>40771</v>
      </c>
      <c r="C1930" s="223">
        <v>86.65</v>
      </c>
      <c r="D1930" s="223">
        <v>171.24</v>
      </c>
      <c r="E1930" s="223">
        <v>32.85</v>
      </c>
      <c r="F1930" s="224">
        <v>2.944</v>
      </c>
    </row>
    <row r="1931" spans="2:6">
      <c r="B1931" s="222">
        <v>40770</v>
      </c>
      <c r="C1931" s="223">
        <v>87.88</v>
      </c>
      <c r="D1931" s="223">
        <v>172.99</v>
      </c>
      <c r="E1931" s="223">
        <v>31.87</v>
      </c>
      <c r="F1931" s="224">
        <v>3.0385</v>
      </c>
    </row>
    <row r="1932" spans="2:6">
      <c r="B1932" s="222">
        <v>40767</v>
      </c>
      <c r="C1932" s="223">
        <v>85.38</v>
      </c>
      <c r="D1932" s="223">
        <v>168.2</v>
      </c>
      <c r="E1932" s="223">
        <v>36.36</v>
      </c>
      <c r="F1932" s="224">
        <v>2.9915000000000003</v>
      </c>
    </row>
    <row r="1933" spans="2:6">
      <c r="B1933" s="222">
        <v>40766</v>
      </c>
      <c r="C1933" s="223">
        <v>85.72</v>
      </c>
      <c r="D1933" s="223">
        <v>166.73</v>
      </c>
      <c r="E1933" s="223">
        <v>39</v>
      </c>
      <c r="F1933" s="224">
        <v>3.0549999999999997</v>
      </c>
    </row>
    <row r="1934" spans="2:6">
      <c r="B1934" s="222">
        <v>40765</v>
      </c>
      <c r="C1934" s="223">
        <v>82.89</v>
      </c>
      <c r="D1934" s="223">
        <v>162.54</v>
      </c>
      <c r="E1934" s="223">
        <v>42.99</v>
      </c>
      <c r="F1934" s="224">
        <v>2.8109999999999999</v>
      </c>
    </row>
    <row r="1935" spans="2:6">
      <c r="B1935" s="222">
        <v>40764</v>
      </c>
      <c r="C1935" s="223">
        <v>79.3</v>
      </c>
      <c r="D1935" s="223">
        <v>170.61</v>
      </c>
      <c r="E1935" s="223">
        <v>35.06</v>
      </c>
      <c r="F1935" s="224">
        <v>2.9350000000000001</v>
      </c>
    </row>
    <row r="1936" spans="2:6">
      <c r="B1936" s="222">
        <v>40763</v>
      </c>
      <c r="C1936" s="223">
        <v>81.31</v>
      </c>
      <c r="D1936" s="223">
        <v>166.22</v>
      </c>
      <c r="E1936" s="223">
        <v>48</v>
      </c>
      <c r="F1936" s="224">
        <v>2.9864999999999999</v>
      </c>
    </row>
    <row r="1937" spans="2:6">
      <c r="B1937" s="222">
        <v>40760</v>
      </c>
      <c r="C1937" s="223">
        <v>86.88</v>
      </c>
      <c r="D1937" s="223">
        <v>172.98</v>
      </c>
      <c r="E1937" s="223">
        <v>32</v>
      </c>
      <c r="F1937" s="224">
        <v>3.2035</v>
      </c>
    </row>
    <row r="1938" spans="2:6">
      <c r="B1938" s="222">
        <v>40759</v>
      </c>
      <c r="C1938" s="223">
        <v>86.63</v>
      </c>
      <c r="D1938" s="223">
        <v>171.48</v>
      </c>
      <c r="E1938" s="223">
        <v>31.66</v>
      </c>
      <c r="F1938" s="224">
        <v>3.0375000000000001</v>
      </c>
    </row>
    <row r="1939" spans="2:6">
      <c r="B1939" s="222">
        <v>40758</v>
      </c>
      <c r="C1939" s="223">
        <v>91.93</v>
      </c>
      <c r="D1939" s="223">
        <v>178.83</v>
      </c>
      <c r="E1939" s="223">
        <v>23.38</v>
      </c>
      <c r="F1939" s="224">
        <v>3.2614999999999998</v>
      </c>
    </row>
    <row r="1940" spans="2:6">
      <c r="B1940" s="222">
        <v>40757</v>
      </c>
      <c r="C1940" s="223">
        <v>93.79</v>
      </c>
      <c r="D1940" s="223">
        <v>178.05</v>
      </c>
      <c r="E1940" s="223">
        <v>24.79</v>
      </c>
      <c r="F1940" s="224">
        <v>3.2610000000000001</v>
      </c>
    </row>
    <row r="1941" spans="2:6">
      <c r="B1941" s="222">
        <v>40756</v>
      </c>
      <c r="C1941" s="223">
        <v>94.89</v>
      </c>
      <c r="D1941" s="223">
        <v>180.75</v>
      </c>
      <c r="E1941" s="223">
        <v>23.66</v>
      </c>
      <c r="F1941" s="224">
        <v>3.4130000000000003</v>
      </c>
    </row>
    <row r="1942" spans="2:6">
      <c r="B1942" s="222">
        <v>40753</v>
      </c>
      <c r="C1942" s="223">
        <v>95.7</v>
      </c>
      <c r="D1942" s="223">
        <v>181.85</v>
      </c>
      <c r="E1942" s="223">
        <v>25.25</v>
      </c>
      <c r="F1942" s="224">
        <v>3.4584999999999999</v>
      </c>
    </row>
    <row r="1943" spans="2:6">
      <c r="B1943" s="222">
        <v>40752</v>
      </c>
      <c r="C1943" s="223">
        <v>97.44</v>
      </c>
      <c r="D1943" s="223">
        <v>181.8</v>
      </c>
      <c r="E1943" s="223">
        <v>23.74</v>
      </c>
      <c r="F1943" s="224">
        <v>3.601</v>
      </c>
    </row>
    <row r="1944" spans="2:6">
      <c r="B1944" s="222">
        <v>40751</v>
      </c>
      <c r="C1944" s="223">
        <v>97.4</v>
      </c>
      <c r="D1944" s="223">
        <v>181.35</v>
      </c>
      <c r="E1944" s="223">
        <v>22.98</v>
      </c>
      <c r="F1944" s="224">
        <v>3.6334999999999997</v>
      </c>
    </row>
    <row r="1945" spans="2:6">
      <c r="B1945" s="222">
        <v>40750</v>
      </c>
      <c r="C1945" s="223">
        <v>99.59</v>
      </c>
      <c r="D1945" s="223">
        <v>182.93</v>
      </c>
      <c r="E1945" s="223">
        <v>20.23</v>
      </c>
      <c r="F1945" s="224">
        <v>3.6185</v>
      </c>
    </row>
    <row r="1946" spans="2:6">
      <c r="B1946" s="222">
        <v>40749</v>
      </c>
      <c r="C1946" s="223">
        <v>99.2</v>
      </c>
      <c r="D1946" s="223">
        <v>183.7</v>
      </c>
      <c r="E1946" s="223">
        <v>19.350000000000001</v>
      </c>
      <c r="F1946" s="224">
        <v>3.661</v>
      </c>
    </row>
    <row r="1947" spans="2:6">
      <c r="B1947" s="222">
        <v>40746</v>
      </c>
      <c r="C1947" s="223">
        <v>99.87</v>
      </c>
      <c r="D1947" s="223">
        <v>185.18</v>
      </c>
      <c r="E1947" s="223">
        <v>17.52</v>
      </c>
      <c r="F1947" s="224">
        <v>3.6105</v>
      </c>
    </row>
    <row r="1948" spans="2:6">
      <c r="B1948" s="222">
        <v>40745</v>
      </c>
      <c r="C1948" s="223">
        <v>99.13</v>
      </c>
      <c r="D1948" s="223">
        <v>184.9</v>
      </c>
      <c r="E1948" s="223">
        <v>17.559999999999999</v>
      </c>
      <c r="F1948" s="224">
        <v>3.6639999999999997</v>
      </c>
    </row>
    <row r="1949" spans="2:6">
      <c r="B1949" s="222">
        <v>40744</v>
      </c>
      <c r="C1949" s="223">
        <v>98.14</v>
      </c>
      <c r="D1949" s="223">
        <v>183.65</v>
      </c>
      <c r="E1949" s="223">
        <v>19.09</v>
      </c>
      <c r="F1949" s="224">
        <v>3.5905</v>
      </c>
    </row>
    <row r="1950" spans="2:6">
      <c r="B1950" s="222">
        <v>40743</v>
      </c>
      <c r="C1950" s="223">
        <v>97.5</v>
      </c>
      <c r="D1950" s="223">
        <v>185.21</v>
      </c>
      <c r="E1950" s="223">
        <v>19.21</v>
      </c>
      <c r="F1950" s="224">
        <v>3.536</v>
      </c>
    </row>
    <row r="1951" spans="2:6">
      <c r="B1951" s="222">
        <v>40742</v>
      </c>
      <c r="C1951" s="223">
        <v>95.93</v>
      </c>
      <c r="D1951" s="223">
        <v>175.28</v>
      </c>
      <c r="E1951" s="223">
        <v>20.95</v>
      </c>
      <c r="F1951" s="224">
        <v>3.6190000000000002</v>
      </c>
    </row>
    <row r="1952" spans="2:6">
      <c r="B1952" s="222">
        <v>40739</v>
      </c>
      <c r="C1952" s="223">
        <v>97.24</v>
      </c>
      <c r="D1952" s="223">
        <v>175.54</v>
      </c>
      <c r="E1952" s="223">
        <v>19.53</v>
      </c>
      <c r="F1952" s="224">
        <v>3.577</v>
      </c>
    </row>
    <row r="1953" spans="2:6">
      <c r="B1953" s="222">
        <v>40738</v>
      </c>
      <c r="C1953" s="223">
        <v>95.69</v>
      </c>
      <c r="D1953" s="223">
        <v>174.23</v>
      </c>
      <c r="E1953" s="223">
        <v>20.8</v>
      </c>
      <c r="F1953" s="224">
        <v>3.6039999999999996</v>
      </c>
    </row>
    <row r="1954" spans="2:6">
      <c r="B1954" s="222">
        <v>40737</v>
      </c>
      <c r="C1954" s="223">
        <v>98.05</v>
      </c>
      <c r="D1954" s="223">
        <v>174.32</v>
      </c>
      <c r="E1954" s="223">
        <v>19.91</v>
      </c>
      <c r="F1954" s="224">
        <v>3.528</v>
      </c>
    </row>
    <row r="1955" spans="2:6">
      <c r="B1955" s="222">
        <v>40736</v>
      </c>
      <c r="C1955" s="223">
        <v>97.43</v>
      </c>
      <c r="D1955" s="223">
        <v>174.05</v>
      </c>
      <c r="E1955" s="223">
        <v>19.87</v>
      </c>
      <c r="F1955" s="224">
        <v>3.5230000000000001</v>
      </c>
    </row>
    <row r="1956" spans="2:6">
      <c r="B1956" s="222">
        <v>40735</v>
      </c>
      <c r="C1956" s="223">
        <v>95.15</v>
      </c>
      <c r="D1956" s="223">
        <v>174.99</v>
      </c>
      <c r="E1956" s="223">
        <v>18.39</v>
      </c>
      <c r="F1956" s="224">
        <v>3.5644999999999998</v>
      </c>
    </row>
    <row r="1957" spans="2:6">
      <c r="B1957" s="222">
        <v>40732</v>
      </c>
      <c r="C1957" s="223">
        <v>96.2</v>
      </c>
      <c r="D1957" s="223">
        <v>176.49</v>
      </c>
      <c r="E1957" s="223">
        <v>15.95</v>
      </c>
      <c r="F1957" s="224">
        <v>3.6555</v>
      </c>
    </row>
    <row r="1958" spans="2:6">
      <c r="B1958" s="222">
        <v>40731</v>
      </c>
      <c r="C1958" s="223">
        <v>98.67</v>
      </c>
      <c r="D1958" s="223">
        <v>176.48</v>
      </c>
      <c r="E1958" s="223">
        <v>15.95</v>
      </c>
      <c r="F1958" s="224">
        <v>3.7530000000000001</v>
      </c>
    </row>
    <row r="1959" spans="2:6">
      <c r="B1959" s="222">
        <v>40730</v>
      </c>
      <c r="C1959" s="223">
        <v>96.65</v>
      </c>
      <c r="D1959" s="223">
        <v>177.71</v>
      </c>
      <c r="E1959" s="223">
        <v>16.34</v>
      </c>
      <c r="F1959" s="224">
        <v>3.7359999999999998</v>
      </c>
    </row>
    <row r="1960" spans="2:6">
      <c r="B1960" s="222">
        <v>40729</v>
      </c>
      <c r="C1960" s="223">
        <v>96.89</v>
      </c>
      <c r="D1960" s="223">
        <v>175.43</v>
      </c>
      <c r="E1960" s="223">
        <v>16.059999999999999</v>
      </c>
      <c r="F1960" s="224">
        <v>3.7475000000000001</v>
      </c>
    </row>
    <row r="1961" spans="2:6">
      <c r="B1961" s="222">
        <v>40728</v>
      </c>
      <c r="C1961" s="223">
        <v>94.94</v>
      </c>
      <c r="D1961" s="223">
        <v>174.54</v>
      </c>
      <c r="E1961" s="223">
        <v>15.87</v>
      </c>
      <c r="F1961" s="224">
        <v>3.7875000000000001</v>
      </c>
    </row>
    <row r="1962" spans="2:6">
      <c r="B1962" s="222">
        <v>40725</v>
      </c>
      <c r="C1962" s="223">
        <v>94.94</v>
      </c>
      <c r="D1962" s="223">
        <v>174.54</v>
      </c>
      <c r="E1962" s="223">
        <v>15.87</v>
      </c>
      <c r="F1962" s="224">
        <v>3.7875000000000001</v>
      </c>
    </row>
    <row r="1963" spans="2:6">
      <c r="B1963" s="222">
        <v>40724</v>
      </c>
      <c r="C1963" s="223">
        <v>95.42</v>
      </c>
      <c r="D1963" s="223">
        <v>171.55</v>
      </c>
      <c r="E1963" s="223">
        <v>16.52</v>
      </c>
      <c r="F1963" s="224">
        <v>3.766</v>
      </c>
    </row>
    <row r="1964" spans="2:6">
      <c r="B1964" s="222">
        <v>40723</v>
      </c>
      <c r="C1964" s="223">
        <v>94.77</v>
      </c>
      <c r="D1964" s="223">
        <v>170.54</v>
      </c>
      <c r="E1964" s="223">
        <v>17.27</v>
      </c>
      <c r="F1964" s="224">
        <v>3.7454999999999998</v>
      </c>
    </row>
    <row r="1965" spans="2:6">
      <c r="B1965" s="222">
        <v>40722</v>
      </c>
      <c r="C1965" s="223">
        <v>92.89</v>
      </c>
      <c r="D1965" s="223">
        <v>170.01</v>
      </c>
      <c r="E1965" s="223">
        <v>19.170000000000002</v>
      </c>
      <c r="F1965" s="224">
        <v>3.6785000000000001</v>
      </c>
    </row>
    <row r="1966" spans="2:6">
      <c r="B1966" s="222">
        <v>40721</v>
      </c>
      <c r="C1966" s="223">
        <v>90.61</v>
      </c>
      <c r="D1966" s="223">
        <v>167.62</v>
      </c>
      <c r="E1966" s="223">
        <v>20.56</v>
      </c>
      <c r="F1966" s="224">
        <v>3.6135000000000002</v>
      </c>
    </row>
    <row r="1967" spans="2:6">
      <c r="B1967" s="222">
        <v>40718</v>
      </c>
      <c r="C1967" s="223">
        <v>91.16</v>
      </c>
      <c r="D1967" s="223">
        <v>165.07</v>
      </c>
      <c r="E1967" s="223">
        <v>21.1</v>
      </c>
      <c r="F1967" s="224">
        <v>3.524</v>
      </c>
    </row>
    <row r="1968" spans="2:6">
      <c r="B1968" s="222">
        <v>40717</v>
      </c>
      <c r="C1968" s="223">
        <v>91.02</v>
      </c>
      <c r="D1968" s="223">
        <v>166.12</v>
      </c>
      <c r="E1968" s="223">
        <v>19.29</v>
      </c>
      <c r="F1968" s="224">
        <v>3.5409999999999999</v>
      </c>
    </row>
    <row r="1969" spans="2:6">
      <c r="B1969" s="222">
        <v>40716</v>
      </c>
      <c r="C1969" s="223">
        <v>95.41</v>
      </c>
      <c r="D1969" s="223">
        <v>165.68</v>
      </c>
      <c r="E1969" s="223">
        <v>18.52</v>
      </c>
      <c r="F1969" s="224">
        <v>3.5990000000000002</v>
      </c>
    </row>
    <row r="1970" spans="2:6">
      <c r="B1970" s="222">
        <v>40715</v>
      </c>
      <c r="C1970" s="223">
        <v>93.4</v>
      </c>
      <c r="D1970" s="223">
        <v>166.22</v>
      </c>
      <c r="E1970" s="223">
        <v>18.86</v>
      </c>
      <c r="F1970" s="224">
        <v>3.6015000000000001</v>
      </c>
    </row>
    <row r="1971" spans="2:6">
      <c r="B1971" s="222">
        <v>40714</v>
      </c>
      <c r="C1971" s="223">
        <v>93.26</v>
      </c>
      <c r="D1971" s="223">
        <v>165.02</v>
      </c>
      <c r="E1971" s="223">
        <v>19.989999999999998</v>
      </c>
      <c r="F1971" s="224">
        <v>3.5789999999999997</v>
      </c>
    </row>
    <row r="1972" spans="2:6">
      <c r="B1972" s="222">
        <v>40711</v>
      </c>
      <c r="C1972" s="223">
        <v>93.01</v>
      </c>
      <c r="D1972" s="223">
        <v>164.44</v>
      </c>
      <c r="E1972" s="223">
        <v>21.85</v>
      </c>
      <c r="F1972" s="224">
        <v>3.5750000000000002</v>
      </c>
    </row>
    <row r="1973" spans="2:6">
      <c r="B1973" s="222">
        <v>40710</v>
      </c>
      <c r="C1973" s="223">
        <v>94.95</v>
      </c>
      <c r="D1973" s="223">
        <v>162.66999999999999</v>
      </c>
      <c r="E1973" s="223">
        <v>22.73</v>
      </c>
      <c r="F1973" s="224">
        <v>3.552</v>
      </c>
    </row>
    <row r="1974" spans="2:6">
      <c r="B1974" s="222">
        <v>40709</v>
      </c>
      <c r="C1974" s="223">
        <v>94.81</v>
      </c>
      <c r="D1974" s="223">
        <v>162.33000000000001</v>
      </c>
      <c r="E1974" s="223">
        <v>21.32</v>
      </c>
      <c r="F1974" s="224">
        <v>3.585</v>
      </c>
    </row>
    <row r="1975" spans="2:6">
      <c r="B1975" s="222">
        <v>40708</v>
      </c>
      <c r="C1975" s="223">
        <v>99.37</v>
      </c>
      <c r="D1975" s="223">
        <v>164.12</v>
      </c>
      <c r="E1975" s="223">
        <v>18.260000000000002</v>
      </c>
      <c r="F1975" s="224">
        <v>3.6974999999999998</v>
      </c>
    </row>
    <row r="1976" spans="2:6">
      <c r="B1976" s="222">
        <v>40707</v>
      </c>
      <c r="C1976" s="223">
        <v>97.3</v>
      </c>
      <c r="D1976" s="223">
        <v>163.16999999999999</v>
      </c>
      <c r="E1976" s="223">
        <v>19.61</v>
      </c>
      <c r="F1976" s="224">
        <v>3.593</v>
      </c>
    </row>
    <row r="1977" spans="2:6">
      <c r="B1977" s="222">
        <v>40704</v>
      </c>
      <c r="C1977" s="223">
        <v>99.29</v>
      </c>
      <c r="D1977" s="223">
        <v>163.18</v>
      </c>
      <c r="E1977" s="223">
        <v>18.86</v>
      </c>
      <c r="F1977" s="224">
        <v>3.5760000000000001</v>
      </c>
    </row>
    <row r="1978" spans="2:6">
      <c r="B1978" s="222">
        <v>40703</v>
      </c>
      <c r="C1978" s="223">
        <v>101.93</v>
      </c>
      <c r="D1978" s="223">
        <v>164.84</v>
      </c>
      <c r="E1978" s="223">
        <v>17.77</v>
      </c>
      <c r="F1978" s="224">
        <v>3.6070000000000002</v>
      </c>
    </row>
    <row r="1979" spans="2:6">
      <c r="B1979" s="222">
        <v>40702</v>
      </c>
      <c r="C1979" s="223">
        <v>100.74</v>
      </c>
      <c r="D1979" s="223">
        <v>164.34</v>
      </c>
      <c r="E1979" s="223">
        <v>18.79</v>
      </c>
      <c r="F1979" s="224">
        <v>3.5629999999999997</v>
      </c>
    </row>
    <row r="1980" spans="2:6">
      <c r="B1980" s="222">
        <v>40701</v>
      </c>
      <c r="C1980" s="223">
        <v>99.09</v>
      </c>
      <c r="D1980" s="223">
        <v>163.69</v>
      </c>
      <c r="E1980" s="223">
        <v>18.07</v>
      </c>
      <c r="F1980" s="224">
        <v>3.6269999999999998</v>
      </c>
    </row>
    <row r="1981" spans="2:6">
      <c r="B1981" s="222">
        <v>40700</v>
      </c>
      <c r="C1981" s="223">
        <v>99.01</v>
      </c>
      <c r="D1981" s="223">
        <v>164.75</v>
      </c>
      <c r="E1981" s="223">
        <v>18.489999999999998</v>
      </c>
      <c r="F1981" s="224">
        <v>3.6275000000000004</v>
      </c>
    </row>
    <row r="1982" spans="2:6">
      <c r="B1982" s="222">
        <v>40697</v>
      </c>
      <c r="C1982" s="223">
        <v>100.22</v>
      </c>
      <c r="D1982" s="223">
        <v>165.05</v>
      </c>
      <c r="E1982" s="223">
        <v>17.95</v>
      </c>
      <c r="F1982" s="224">
        <v>3.605</v>
      </c>
    </row>
    <row r="1983" spans="2:6">
      <c r="B1983" s="222">
        <v>40696</v>
      </c>
      <c r="C1983" s="223">
        <v>100.4</v>
      </c>
      <c r="D1983" s="223">
        <v>166.09</v>
      </c>
      <c r="E1983" s="223">
        <v>18.09</v>
      </c>
      <c r="F1983" s="224">
        <v>3.6379999999999999</v>
      </c>
    </row>
    <row r="1984" spans="2:6">
      <c r="B1984" s="222">
        <v>40695</v>
      </c>
      <c r="C1984" s="223">
        <v>100.29</v>
      </c>
      <c r="D1984" s="223">
        <v>166.56</v>
      </c>
      <c r="E1984" s="223">
        <v>18.3</v>
      </c>
      <c r="F1984" s="224">
        <v>3.5420000000000003</v>
      </c>
    </row>
    <row r="1985" spans="2:6">
      <c r="B1985" s="222">
        <v>40694</v>
      </c>
      <c r="C1985" s="223">
        <v>102.7</v>
      </c>
      <c r="D1985" s="223">
        <v>168.93</v>
      </c>
      <c r="E1985" s="223">
        <v>15.45</v>
      </c>
      <c r="F1985" s="224">
        <v>3.6434999999999995</v>
      </c>
    </row>
    <row r="1986" spans="2:6">
      <c r="B1986" s="222">
        <v>40693</v>
      </c>
      <c r="C1986" s="223">
        <v>100.59</v>
      </c>
      <c r="D1986" s="223">
        <v>167.5</v>
      </c>
      <c r="E1986" s="223">
        <v>15.98</v>
      </c>
      <c r="F1986" s="224">
        <v>3.6585000000000001</v>
      </c>
    </row>
    <row r="1987" spans="2:6">
      <c r="B1987" s="222">
        <v>40690</v>
      </c>
      <c r="C1987" s="223">
        <v>100.59</v>
      </c>
      <c r="D1987" s="223">
        <v>167.5</v>
      </c>
      <c r="E1987" s="223">
        <v>15.98</v>
      </c>
      <c r="F1987" s="224">
        <v>3.6585000000000001</v>
      </c>
    </row>
    <row r="1988" spans="2:6">
      <c r="B1988" s="222">
        <v>40689</v>
      </c>
      <c r="C1988" s="223">
        <v>100.23</v>
      </c>
      <c r="D1988" s="223">
        <v>167.18</v>
      </c>
      <c r="E1988" s="223">
        <v>16.09</v>
      </c>
      <c r="F1988" s="224">
        <v>3.6404999999999998</v>
      </c>
    </row>
    <row r="1989" spans="2:6">
      <c r="B1989" s="222">
        <v>40688</v>
      </c>
      <c r="C1989" s="223">
        <v>101.32</v>
      </c>
      <c r="D1989" s="223">
        <v>167.75</v>
      </c>
      <c r="E1989" s="223">
        <v>17.07</v>
      </c>
      <c r="F1989" s="224">
        <v>3.7065000000000001</v>
      </c>
    </row>
    <row r="1990" spans="2:6">
      <c r="B1990" s="222">
        <v>40687</v>
      </c>
      <c r="C1990" s="223">
        <v>99.59</v>
      </c>
      <c r="D1990" s="223">
        <v>167.99</v>
      </c>
      <c r="E1990" s="223">
        <v>17.82</v>
      </c>
      <c r="F1990" s="224">
        <v>3.6825000000000001</v>
      </c>
    </row>
    <row r="1991" spans="2:6">
      <c r="B1991" s="222">
        <v>40686</v>
      </c>
      <c r="C1991" s="223">
        <v>97.7</v>
      </c>
      <c r="D1991" s="223">
        <v>168.26</v>
      </c>
      <c r="E1991" s="223">
        <v>18.27</v>
      </c>
      <c r="F1991" s="224">
        <v>3.6985000000000001</v>
      </c>
    </row>
    <row r="1992" spans="2:6">
      <c r="B1992" s="222">
        <v>40683</v>
      </c>
      <c r="C1992" s="223">
        <v>99.49</v>
      </c>
      <c r="D1992" s="223">
        <v>170.16</v>
      </c>
      <c r="E1992" s="223">
        <v>17.43</v>
      </c>
      <c r="F1992" s="224">
        <v>3.7225000000000001</v>
      </c>
    </row>
    <row r="1993" spans="2:6">
      <c r="B1993" s="222">
        <v>40682</v>
      </c>
      <c r="C1993" s="223">
        <v>98.44</v>
      </c>
      <c r="D1993" s="223">
        <v>170.59</v>
      </c>
      <c r="E1993" s="223">
        <v>15.52</v>
      </c>
      <c r="F1993" s="224">
        <v>3.7380000000000004</v>
      </c>
    </row>
    <row r="1994" spans="2:6">
      <c r="B1994" s="222">
        <v>40681</v>
      </c>
      <c r="C1994" s="223">
        <v>100.1</v>
      </c>
      <c r="D1994" s="223">
        <v>170.44</v>
      </c>
      <c r="E1994" s="223">
        <v>16.23</v>
      </c>
      <c r="F1994" s="224">
        <v>3.738</v>
      </c>
    </row>
    <row r="1995" spans="2:6">
      <c r="B1995" s="222">
        <v>40680</v>
      </c>
      <c r="C1995" s="223">
        <v>96.91</v>
      </c>
      <c r="D1995" s="223">
        <v>170.5</v>
      </c>
      <c r="E1995" s="223">
        <v>17.55</v>
      </c>
      <c r="F1995" s="224">
        <v>3.6724999999999999</v>
      </c>
    </row>
    <row r="1996" spans="2:6">
      <c r="B1996" s="222">
        <v>40679</v>
      </c>
      <c r="C1996" s="223">
        <v>97.37</v>
      </c>
      <c r="D1996" s="223">
        <v>168.86</v>
      </c>
      <c r="E1996" s="223">
        <v>18.239999999999998</v>
      </c>
      <c r="F1996" s="224">
        <v>3.7104999999999997</v>
      </c>
    </row>
    <row r="1997" spans="2:6">
      <c r="B1997" s="222">
        <v>40676</v>
      </c>
      <c r="C1997" s="223">
        <v>99.65</v>
      </c>
      <c r="D1997" s="223">
        <v>169.92</v>
      </c>
      <c r="E1997" s="223">
        <v>17.07</v>
      </c>
      <c r="F1997" s="224">
        <v>3.7394999999999996</v>
      </c>
    </row>
    <row r="1998" spans="2:6">
      <c r="B1998" s="222">
        <v>40675</v>
      </c>
      <c r="C1998" s="223">
        <v>98.97</v>
      </c>
      <c r="D1998" s="223">
        <v>172.24</v>
      </c>
      <c r="E1998" s="223">
        <v>16.03</v>
      </c>
      <c r="F1998" s="224">
        <v>3.7854999999999999</v>
      </c>
    </row>
    <row r="1999" spans="2:6">
      <c r="B1999" s="222">
        <v>40674</v>
      </c>
      <c r="C1999" s="223">
        <v>98.21</v>
      </c>
      <c r="D1999" s="223">
        <v>169.5</v>
      </c>
      <c r="E1999" s="223">
        <v>16.95</v>
      </c>
      <c r="F1999" s="224">
        <v>3.7320000000000002</v>
      </c>
    </row>
    <row r="2000" spans="2:6">
      <c r="B2000" s="222">
        <v>40673</v>
      </c>
      <c r="C2000" s="223">
        <v>103.88</v>
      </c>
      <c r="D2000" s="223">
        <v>170.38</v>
      </c>
      <c r="E2000" s="223">
        <v>15.91</v>
      </c>
      <c r="F2000" s="224">
        <v>3.7824999999999998</v>
      </c>
    </row>
    <row r="2001" spans="2:6">
      <c r="B2001" s="222">
        <v>40672</v>
      </c>
      <c r="C2001" s="223">
        <v>102.55</v>
      </c>
      <c r="D2001" s="223">
        <v>169.1</v>
      </c>
      <c r="E2001" s="223">
        <v>17.16</v>
      </c>
      <c r="F2001" s="224">
        <v>3.7355</v>
      </c>
    </row>
    <row r="2002" spans="2:6">
      <c r="B2002" s="222">
        <v>40669</v>
      </c>
      <c r="C2002" s="223">
        <v>97.18</v>
      </c>
      <c r="D2002" s="223">
        <v>168.89</v>
      </c>
      <c r="E2002" s="223">
        <v>18.399999999999999</v>
      </c>
      <c r="F2002" s="224">
        <v>3.7169999999999996</v>
      </c>
    </row>
    <row r="2003" spans="2:6">
      <c r="B2003" s="222">
        <v>40668</v>
      </c>
      <c r="C2003" s="223">
        <v>99.8</v>
      </c>
      <c r="D2003" s="223">
        <v>168.46</v>
      </c>
      <c r="E2003" s="223">
        <v>18.2</v>
      </c>
      <c r="F2003" s="224">
        <v>3.7040000000000002</v>
      </c>
    </row>
    <row r="2004" spans="2:6">
      <c r="B2004" s="222">
        <v>40667</v>
      </c>
      <c r="C2004" s="223">
        <v>109.24</v>
      </c>
      <c r="D2004" s="223">
        <v>170.62</v>
      </c>
      <c r="E2004" s="223">
        <v>17.079999999999998</v>
      </c>
      <c r="F2004" s="224">
        <v>3.77</v>
      </c>
    </row>
    <row r="2005" spans="2:6">
      <c r="B2005" s="222">
        <v>40666</v>
      </c>
      <c r="C2005" s="223">
        <v>111.05</v>
      </c>
      <c r="D2005" s="223">
        <v>172.87</v>
      </c>
      <c r="E2005" s="223">
        <v>16.7</v>
      </c>
      <c r="F2005" s="224">
        <v>3.8005000000000004</v>
      </c>
    </row>
    <row r="2006" spans="2:6">
      <c r="B2006" s="222">
        <v>40665</v>
      </c>
      <c r="C2006" s="223">
        <v>113.52</v>
      </c>
      <c r="D2006" s="223">
        <v>172.15</v>
      </c>
      <c r="E2006" s="223">
        <v>15.99</v>
      </c>
      <c r="F2006" s="224">
        <v>3.8304999999999998</v>
      </c>
    </row>
    <row r="2007" spans="2:6">
      <c r="B2007" s="222">
        <v>40662</v>
      </c>
      <c r="C2007" s="223">
        <v>113.93</v>
      </c>
      <c r="D2007" s="223">
        <v>170.58</v>
      </c>
      <c r="E2007" s="223">
        <v>14.75</v>
      </c>
      <c r="F2007" s="224">
        <v>3.843</v>
      </c>
    </row>
    <row r="2008" spans="2:6">
      <c r="B2008" s="222">
        <v>40661</v>
      </c>
      <c r="C2008" s="223">
        <v>112.86</v>
      </c>
      <c r="D2008" s="223">
        <v>170.78</v>
      </c>
      <c r="E2008" s="223">
        <v>14.62</v>
      </c>
      <c r="F2008" s="224">
        <v>3.8635000000000002</v>
      </c>
    </row>
    <row r="2009" spans="2:6">
      <c r="B2009" s="222">
        <v>40660</v>
      </c>
      <c r="C2009" s="223">
        <v>112.76</v>
      </c>
      <c r="D2009" s="223">
        <v>170.37</v>
      </c>
      <c r="E2009" s="223">
        <v>15.35</v>
      </c>
      <c r="F2009" s="224">
        <v>3.9055</v>
      </c>
    </row>
    <row r="2010" spans="2:6">
      <c r="B2010" s="222">
        <v>40659</v>
      </c>
      <c r="C2010" s="223">
        <v>112.21</v>
      </c>
      <c r="D2010" s="223">
        <v>168.49</v>
      </c>
      <c r="E2010" s="223">
        <v>15.62</v>
      </c>
      <c r="F2010" s="224">
        <v>3.85</v>
      </c>
    </row>
    <row r="2011" spans="2:6">
      <c r="B2011" s="222">
        <v>40658</v>
      </c>
      <c r="C2011" s="223">
        <v>112.28</v>
      </c>
      <c r="D2011" s="223">
        <v>167.67</v>
      </c>
      <c r="E2011" s="223">
        <v>15.77</v>
      </c>
      <c r="F2011" s="224">
        <v>3.9105000000000003</v>
      </c>
    </row>
    <row r="2012" spans="2:6">
      <c r="B2012" s="222">
        <v>40655</v>
      </c>
      <c r="C2012" s="223">
        <v>112.29</v>
      </c>
      <c r="D2012" s="223">
        <v>168.28</v>
      </c>
      <c r="E2012" s="223">
        <v>14.69</v>
      </c>
      <c r="F2012" s="224">
        <v>3.9295</v>
      </c>
    </row>
    <row r="2013" spans="2:6">
      <c r="B2013" s="222">
        <v>40654</v>
      </c>
      <c r="C2013" s="223">
        <v>112.29</v>
      </c>
      <c r="D2013" s="223">
        <v>168.28</v>
      </c>
      <c r="E2013" s="223">
        <v>14.69</v>
      </c>
      <c r="F2013" s="224">
        <v>3.9364999999999997</v>
      </c>
    </row>
    <row r="2014" spans="2:6">
      <c r="B2014" s="222">
        <v>40653</v>
      </c>
      <c r="C2014" s="223">
        <v>111.45</v>
      </c>
      <c r="D2014" s="223">
        <v>164.75</v>
      </c>
      <c r="E2014" s="223">
        <v>15.07</v>
      </c>
      <c r="F2014" s="224">
        <v>3.9384999999999999</v>
      </c>
    </row>
    <row r="2015" spans="2:6">
      <c r="B2015" s="222">
        <v>40652</v>
      </c>
      <c r="C2015" s="223">
        <v>108.15</v>
      </c>
      <c r="D2015" s="223">
        <v>165.4</v>
      </c>
      <c r="E2015" s="223">
        <v>15.83</v>
      </c>
      <c r="F2015" s="224">
        <v>3.899</v>
      </c>
    </row>
    <row r="2016" spans="2:6">
      <c r="B2016" s="222">
        <v>40651</v>
      </c>
      <c r="C2016" s="223">
        <v>107.12</v>
      </c>
      <c r="D2016" s="223">
        <v>165.94</v>
      </c>
      <c r="E2016" s="223">
        <v>16.96</v>
      </c>
      <c r="F2016" s="224">
        <v>3.9165000000000001</v>
      </c>
    </row>
    <row r="2017" spans="2:6">
      <c r="B2017" s="222">
        <v>40648</v>
      </c>
      <c r="C2017" s="223">
        <v>109.66</v>
      </c>
      <c r="D2017" s="223">
        <v>166.21</v>
      </c>
      <c r="E2017" s="223">
        <v>15.32</v>
      </c>
      <c r="F2017" s="224">
        <v>3.9395000000000002</v>
      </c>
    </row>
    <row r="2018" spans="2:6">
      <c r="B2018" s="222">
        <v>40647</v>
      </c>
      <c r="C2018" s="223">
        <v>108.11</v>
      </c>
      <c r="D2018" s="223">
        <v>164.97</v>
      </c>
      <c r="E2018" s="223">
        <v>16.27</v>
      </c>
      <c r="F2018" s="224">
        <v>4.0244999999999997</v>
      </c>
    </row>
    <row r="2019" spans="2:6">
      <c r="B2019" s="222">
        <v>40646</v>
      </c>
      <c r="C2019" s="223">
        <v>107.11</v>
      </c>
      <c r="D2019" s="223">
        <v>163.95</v>
      </c>
      <c r="E2019" s="223">
        <v>16.920000000000002</v>
      </c>
      <c r="F2019" s="224">
        <v>4.0020000000000007</v>
      </c>
    </row>
    <row r="2020" spans="2:6">
      <c r="B2020" s="222">
        <v>40645</v>
      </c>
      <c r="C2020" s="223">
        <v>106.25</v>
      </c>
      <c r="D2020" s="223">
        <v>163.25</v>
      </c>
      <c r="E2020" s="223">
        <v>17.09</v>
      </c>
      <c r="F2020" s="224">
        <v>4.0339999999999998</v>
      </c>
    </row>
    <row r="2021" spans="2:6">
      <c r="B2021" s="222">
        <v>40644</v>
      </c>
      <c r="C2021" s="223">
        <v>109.92</v>
      </c>
      <c r="D2021" s="223">
        <v>163.95</v>
      </c>
      <c r="E2021" s="223">
        <v>16.59</v>
      </c>
      <c r="F2021" s="224">
        <v>4.1210000000000004</v>
      </c>
    </row>
    <row r="2022" spans="2:6">
      <c r="B2022" s="222">
        <v>40641</v>
      </c>
      <c r="C2022" s="223">
        <v>112.79</v>
      </c>
      <c r="D2022" s="223">
        <v>164.05</v>
      </c>
      <c r="E2022" s="223">
        <v>17.87</v>
      </c>
      <c r="F2022" s="224">
        <v>4.1109999999999998</v>
      </c>
    </row>
    <row r="2023" spans="2:6">
      <c r="B2023" s="222">
        <v>40640</v>
      </c>
      <c r="C2023" s="223">
        <v>110.3</v>
      </c>
      <c r="D2023" s="223">
        <v>164.38</v>
      </c>
      <c r="E2023" s="223">
        <v>17.11</v>
      </c>
      <c r="F2023" s="224">
        <v>4.0819999999999999</v>
      </c>
    </row>
    <row r="2024" spans="2:6">
      <c r="B2024" s="222">
        <v>40639</v>
      </c>
      <c r="C2024" s="223">
        <v>108.83</v>
      </c>
      <c r="D2024" s="223">
        <v>164.04</v>
      </c>
      <c r="E2024" s="223">
        <v>16.899999999999999</v>
      </c>
      <c r="F2024" s="224">
        <v>4.0715000000000003</v>
      </c>
    </row>
    <row r="2025" spans="2:6">
      <c r="B2025" s="222">
        <v>40638</v>
      </c>
      <c r="C2025" s="223">
        <v>108.34</v>
      </c>
      <c r="D2025" s="223">
        <v>163.99</v>
      </c>
      <c r="E2025" s="223">
        <v>17.25</v>
      </c>
      <c r="F2025" s="224">
        <v>3.9929999999999999</v>
      </c>
    </row>
    <row r="2026" spans="2:6">
      <c r="B2026" s="222">
        <v>40637</v>
      </c>
      <c r="C2026" s="223">
        <v>108.47</v>
      </c>
      <c r="D2026" s="223">
        <v>164.25</v>
      </c>
      <c r="E2026" s="223">
        <v>17.5</v>
      </c>
      <c r="F2026" s="224">
        <v>3.9485000000000001</v>
      </c>
    </row>
    <row r="2027" spans="2:6">
      <c r="B2027" s="222">
        <v>40634</v>
      </c>
      <c r="C2027" s="223">
        <v>107.94</v>
      </c>
      <c r="D2027" s="223">
        <v>164.27</v>
      </c>
      <c r="E2027" s="223">
        <v>17.399999999999999</v>
      </c>
      <c r="F2027" s="224">
        <v>3.9649999999999999</v>
      </c>
    </row>
    <row r="2028" spans="2:6">
      <c r="B2028" s="222">
        <v>40633</v>
      </c>
      <c r="C2028" s="223">
        <v>106.72</v>
      </c>
      <c r="D2028" s="223">
        <v>163.07</v>
      </c>
      <c r="E2028" s="223">
        <v>17.739999999999998</v>
      </c>
      <c r="F2028" s="224">
        <v>3.9904999999999999</v>
      </c>
    </row>
    <row r="2029" spans="2:6">
      <c r="B2029" s="222">
        <v>40632</v>
      </c>
      <c r="C2029" s="223">
        <v>104.27</v>
      </c>
      <c r="D2029" s="223">
        <v>163.6</v>
      </c>
      <c r="E2029" s="223">
        <v>17.71</v>
      </c>
      <c r="F2029" s="224">
        <v>3.9699999999999998</v>
      </c>
    </row>
    <row r="2030" spans="2:6">
      <c r="B2030" s="222">
        <v>40631</v>
      </c>
      <c r="C2030" s="223">
        <v>104.79</v>
      </c>
      <c r="D2030" s="223">
        <v>162.88</v>
      </c>
      <c r="E2030" s="223">
        <v>18.16</v>
      </c>
      <c r="F2030" s="224">
        <v>4.0169999999999995</v>
      </c>
    </row>
    <row r="2031" spans="2:6">
      <c r="B2031" s="222">
        <v>40630</v>
      </c>
      <c r="C2031" s="223">
        <v>103.98</v>
      </c>
      <c r="D2031" s="223">
        <v>161.37</v>
      </c>
      <c r="E2031" s="223">
        <v>19.440000000000001</v>
      </c>
      <c r="F2031" s="224">
        <v>3.9645000000000001</v>
      </c>
    </row>
    <row r="2032" spans="2:6">
      <c r="B2032" s="222">
        <v>40627</v>
      </c>
      <c r="C2032" s="223">
        <v>105.4</v>
      </c>
      <c r="D2032" s="223">
        <v>162.18</v>
      </c>
      <c r="E2032" s="223">
        <v>17.91</v>
      </c>
      <c r="F2032" s="224">
        <v>3.9710000000000001</v>
      </c>
    </row>
    <row r="2033" spans="2:6">
      <c r="B2033" s="222">
        <v>40626</v>
      </c>
      <c r="C2033" s="223">
        <v>105.6</v>
      </c>
      <c r="D2033" s="223">
        <v>160.04</v>
      </c>
      <c r="E2033" s="223">
        <v>18</v>
      </c>
      <c r="F2033" s="224">
        <v>3.9450000000000003</v>
      </c>
    </row>
    <row r="2034" spans="2:6">
      <c r="B2034" s="222">
        <v>40625</v>
      </c>
      <c r="C2034" s="223">
        <v>105.75</v>
      </c>
      <c r="D2034" s="223">
        <v>159.53</v>
      </c>
      <c r="E2034" s="223">
        <v>19.170000000000002</v>
      </c>
      <c r="F2034" s="224">
        <v>3.9005000000000001</v>
      </c>
    </row>
    <row r="2035" spans="2:6">
      <c r="B2035" s="222">
        <v>40624</v>
      </c>
      <c r="C2035" s="223">
        <v>104</v>
      </c>
      <c r="D2035" s="223">
        <v>158</v>
      </c>
      <c r="E2035" s="223">
        <v>20.21</v>
      </c>
      <c r="F2035" s="224">
        <v>3.883</v>
      </c>
    </row>
    <row r="2036" spans="2:6">
      <c r="B2036" s="222">
        <v>40623</v>
      </c>
      <c r="C2036" s="223">
        <v>102.33</v>
      </c>
      <c r="D2036" s="223">
        <v>157.68</v>
      </c>
      <c r="E2036" s="223">
        <v>20.61</v>
      </c>
      <c r="F2036" s="224">
        <v>3.891</v>
      </c>
    </row>
    <row r="2037" spans="2:6">
      <c r="B2037" s="222">
        <v>40620</v>
      </c>
      <c r="C2037" s="223">
        <v>101.07</v>
      </c>
      <c r="D2037" s="223">
        <v>155.88999999999999</v>
      </c>
      <c r="E2037" s="223">
        <v>24.44</v>
      </c>
      <c r="F2037" s="224">
        <v>3.8440000000000003</v>
      </c>
    </row>
    <row r="2038" spans="2:6">
      <c r="B2038" s="222">
        <v>40619</v>
      </c>
      <c r="C2038" s="223">
        <v>101.42</v>
      </c>
      <c r="D2038" s="223">
        <v>154.18</v>
      </c>
      <c r="E2038" s="223">
        <v>26.37</v>
      </c>
      <c r="F2038" s="224">
        <v>3.8470000000000004</v>
      </c>
    </row>
    <row r="2039" spans="2:6">
      <c r="B2039" s="222">
        <v>40618</v>
      </c>
      <c r="C2039" s="223">
        <v>97.98</v>
      </c>
      <c r="D2039" s="223">
        <v>153</v>
      </c>
      <c r="E2039" s="223">
        <v>29.4</v>
      </c>
      <c r="F2039" s="224">
        <v>3.7640000000000002</v>
      </c>
    </row>
    <row r="2040" spans="2:6">
      <c r="B2040" s="222">
        <v>40617</v>
      </c>
      <c r="C2040" s="223">
        <v>97.18</v>
      </c>
      <c r="D2040" s="223">
        <v>159.02000000000001</v>
      </c>
      <c r="E2040" s="223">
        <v>24.32</v>
      </c>
      <c r="F2040" s="224">
        <v>3.88</v>
      </c>
    </row>
    <row r="2041" spans="2:6">
      <c r="B2041" s="222">
        <v>40616</v>
      </c>
      <c r="C2041" s="223">
        <v>101.19</v>
      </c>
      <c r="D2041" s="223">
        <v>161.38999999999999</v>
      </c>
      <c r="E2041" s="223">
        <v>21.13</v>
      </c>
      <c r="F2041" s="224">
        <v>3.9470000000000001</v>
      </c>
    </row>
    <row r="2042" spans="2:6">
      <c r="B2042" s="222">
        <v>40613</v>
      </c>
      <c r="C2042" s="223">
        <v>101.16</v>
      </c>
      <c r="D2042" s="223">
        <v>162.43</v>
      </c>
      <c r="E2042" s="223">
        <v>20.079999999999998</v>
      </c>
      <c r="F2042" s="224">
        <v>3.9765000000000001</v>
      </c>
    </row>
    <row r="2043" spans="2:6">
      <c r="B2043" s="222">
        <v>40612</v>
      </c>
      <c r="C2043" s="223">
        <v>102.7</v>
      </c>
      <c r="D2043" s="223">
        <v>162.02000000000001</v>
      </c>
      <c r="E2043" s="223">
        <v>21.88</v>
      </c>
      <c r="F2043" s="224">
        <v>3.9299999999999997</v>
      </c>
    </row>
    <row r="2044" spans="2:6">
      <c r="B2044" s="222">
        <v>40611</v>
      </c>
      <c r="C2044" s="223">
        <v>104.38</v>
      </c>
      <c r="D2044" s="223">
        <v>165.86</v>
      </c>
      <c r="E2044" s="223">
        <v>20.22</v>
      </c>
      <c r="F2044" s="224">
        <v>4.0385</v>
      </c>
    </row>
    <row r="2045" spans="2:6">
      <c r="B2045" s="222">
        <v>40610</v>
      </c>
      <c r="C2045" s="223">
        <v>105.02</v>
      </c>
      <c r="D2045" s="223">
        <v>162.28</v>
      </c>
      <c r="E2045" s="223">
        <v>19.82</v>
      </c>
      <c r="F2045" s="224">
        <v>4.1069999999999993</v>
      </c>
    </row>
    <row r="2046" spans="2:6">
      <c r="B2046" s="222">
        <v>40609</v>
      </c>
      <c r="C2046" s="223">
        <v>105.44</v>
      </c>
      <c r="D2046" s="223">
        <v>159.93</v>
      </c>
      <c r="E2046" s="223">
        <v>20.66</v>
      </c>
      <c r="F2046" s="224">
        <v>4.0685000000000002</v>
      </c>
    </row>
    <row r="2047" spans="2:6">
      <c r="B2047" s="222">
        <v>40606</v>
      </c>
      <c r="C2047" s="223">
        <v>104.42</v>
      </c>
      <c r="D2047" s="223">
        <v>161.83000000000001</v>
      </c>
      <c r="E2047" s="223">
        <v>19.059999999999999</v>
      </c>
      <c r="F2047" s="224">
        <v>4.0444999999999993</v>
      </c>
    </row>
    <row r="2048" spans="2:6">
      <c r="B2048" s="222">
        <v>40605</v>
      </c>
      <c r="C2048" s="223">
        <v>101.91</v>
      </c>
      <c r="D2048" s="223">
        <v>163.47999999999999</v>
      </c>
      <c r="E2048" s="223">
        <v>18.600000000000001</v>
      </c>
      <c r="F2048" s="224">
        <v>4.0884999999999998</v>
      </c>
    </row>
    <row r="2049" spans="2:6">
      <c r="B2049" s="222">
        <v>40604</v>
      </c>
      <c r="C2049" s="223">
        <v>102.23</v>
      </c>
      <c r="D2049" s="223">
        <v>160.16</v>
      </c>
      <c r="E2049" s="223">
        <v>20.7</v>
      </c>
      <c r="F2049" s="224">
        <v>4.0194999999999999</v>
      </c>
    </row>
    <row r="2050" spans="2:6">
      <c r="B2050" s="222">
        <v>40603</v>
      </c>
      <c r="C2050" s="223">
        <v>99.63</v>
      </c>
      <c r="D2050" s="223">
        <v>159.97</v>
      </c>
      <c r="E2050" s="223">
        <v>21.01</v>
      </c>
      <c r="F2050" s="224">
        <v>3.9370000000000003</v>
      </c>
    </row>
    <row r="2051" spans="2:6">
      <c r="B2051" s="222">
        <v>40602</v>
      </c>
      <c r="C2051" s="223">
        <v>96.97</v>
      </c>
      <c r="D2051" s="223">
        <v>161.88</v>
      </c>
      <c r="E2051" s="223">
        <v>18.350000000000001</v>
      </c>
      <c r="F2051" s="224">
        <v>3.9654999999999996</v>
      </c>
    </row>
    <row r="2052" spans="2:6">
      <c r="B2052" s="222">
        <v>40599</v>
      </c>
      <c r="C2052" s="223">
        <v>97.88</v>
      </c>
      <c r="D2052" s="223">
        <v>162.28</v>
      </c>
      <c r="E2052" s="223">
        <v>19.22</v>
      </c>
      <c r="F2052" s="224">
        <v>3.9554999999999998</v>
      </c>
    </row>
    <row r="2053" spans="2:6">
      <c r="B2053" s="222">
        <v>40598</v>
      </c>
      <c r="C2053" s="223">
        <v>97.28</v>
      </c>
      <c r="D2053" s="223">
        <v>160.77000000000001</v>
      </c>
      <c r="E2053" s="223">
        <v>21.32</v>
      </c>
      <c r="F2053" s="224">
        <v>3.9965000000000002</v>
      </c>
    </row>
    <row r="2054" spans="2:6">
      <c r="B2054" s="222">
        <v>40597</v>
      </c>
      <c r="C2054" s="223">
        <v>98.1</v>
      </c>
      <c r="D2054" s="223">
        <v>160.18</v>
      </c>
      <c r="E2054" s="223">
        <v>22.13</v>
      </c>
      <c r="F2054" s="224">
        <v>4.0350000000000001</v>
      </c>
    </row>
    <row r="2055" spans="2:6">
      <c r="B2055" s="222">
        <v>40596</v>
      </c>
      <c r="C2055" s="223">
        <v>93.57</v>
      </c>
      <c r="D2055" s="223">
        <v>161.94999999999999</v>
      </c>
      <c r="E2055" s="223">
        <v>20.8</v>
      </c>
      <c r="F2055" s="224">
        <v>4.0295000000000005</v>
      </c>
    </row>
    <row r="2056" spans="2:6">
      <c r="B2056" s="222">
        <v>40595</v>
      </c>
      <c r="C2056" s="223">
        <v>86.2</v>
      </c>
      <c r="D2056" s="223">
        <v>164.84</v>
      </c>
      <c r="E2056" s="223">
        <v>16.43</v>
      </c>
      <c r="F2056" s="224">
        <v>4.1370000000000005</v>
      </c>
    </row>
    <row r="2057" spans="2:6">
      <c r="B2057" s="222">
        <v>40592</v>
      </c>
      <c r="C2057" s="223">
        <v>86.2</v>
      </c>
      <c r="D2057" s="223">
        <v>164.84</v>
      </c>
      <c r="E2057" s="223">
        <v>16.43</v>
      </c>
      <c r="F2057" s="224">
        <v>4.1334999999999997</v>
      </c>
    </row>
    <row r="2058" spans="2:6">
      <c r="B2058" s="222">
        <v>40591</v>
      </c>
      <c r="C2058" s="223">
        <v>86.36</v>
      </c>
      <c r="D2058" s="223">
        <v>164.24</v>
      </c>
      <c r="E2058" s="223">
        <v>16.59</v>
      </c>
      <c r="F2058" s="224">
        <v>4.1215000000000002</v>
      </c>
    </row>
    <row r="2059" spans="2:6">
      <c r="B2059" s="222">
        <v>40590</v>
      </c>
      <c r="C2059" s="223">
        <v>84.99</v>
      </c>
      <c r="D2059" s="223">
        <v>163.4</v>
      </c>
      <c r="E2059" s="223">
        <v>16.72</v>
      </c>
      <c r="F2059" s="224">
        <v>4.1509999999999998</v>
      </c>
    </row>
    <row r="2060" spans="2:6">
      <c r="B2060" s="222">
        <v>40589</v>
      </c>
      <c r="C2060" s="223">
        <v>84.32</v>
      </c>
      <c r="D2060" s="223">
        <v>162.84</v>
      </c>
      <c r="E2060" s="223">
        <v>16.37</v>
      </c>
      <c r="F2060" s="224">
        <v>4.1340000000000003</v>
      </c>
    </row>
    <row r="2061" spans="2:6">
      <c r="B2061" s="222">
        <v>40588</v>
      </c>
      <c r="C2061" s="223">
        <v>84.81</v>
      </c>
      <c r="D2061" s="223">
        <v>163.22</v>
      </c>
      <c r="E2061" s="223">
        <v>15.95</v>
      </c>
      <c r="F2061" s="224">
        <v>4.1464999999999996</v>
      </c>
    </row>
    <row r="2062" spans="2:6">
      <c r="B2062" s="222">
        <v>40585</v>
      </c>
      <c r="C2062" s="223">
        <v>85.58</v>
      </c>
      <c r="D2062" s="223">
        <v>163.85</v>
      </c>
      <c r="E2062" s="223">
        <v>15.69</v>
      </c>
      <c r="F2062" s="224">
        <v>4.16</v>
      </c>
    </row>
    <row r="2063" spans="2:6">
      <c r="B2063" s="222">
        <v>40584</v>
      </c>
      <c r="C2063" s="223">
        <v>86.73</v>
      </c>
      <c r="D2063" s="223">
        <v>164.09</v>
      </c>
      <c r="E2063" s="223">
        <v>16.09</v>
      </c>
      <c r="F2063" s="224">
        <v>4.2314999999999996</v>
      </c>
    </row>
    <row r="2064" spans="2:6">
      <c r="B2064" s="222">
        <v>40583</v>
      </c>
      <c r="C2064" s="223">
        <v>86.71</v>
      </c>
      <c r="D2064" s="223">
        <v>164.65</v>
      </c>
      <c r="E2064" s="223">
        <v>15.87</v>
      </c>
      <c r="F2064" s="224">
        <v>4.18</v>
      </c>
    </row>
    <row r="2065" spans="2:6">
      <c r="B2065" s="222">
        <v>40582</v>
      </c>
      <c r="C2065" s="223">
        <v>86.94</v>
      </c>
      <c r="D2065" s="223">
        <v>166.05</v>
      </c>
      <c r="E2065" s="223">
        <v>15.81</v>
      </c>
      <c r="F2065" s="224">
        <v>4.2524999999999995</v>
      </c>
    </row>
    <row r="2066" spans="2:6">
      <c r="B2066" s="222">
        <v>40581</v>
      </c>
      <c r="C2066" s="223">
        <v>87.48</v>
      </c>
      <c r="D2066" s="223">
        <v>164.82</v>
      </c>
      <c r="E2066" s="223">
        <v>16.28</v>
      </c>
      <c r="F2066" s="224">
        <v>4.1645000000000003</v>
      </c>
    </row>
    <row r="2067" spans="2:6">
      <c r="B2067" s="222">
        <v>40578</v>
      </c>
      <c r="C2067" s="223">
        <v>89.03</v>
      </c>
      <c r="D2067" s="223">
        <v>164</v>
      </c>
      <c r="E2067" s="223">
        <v>15.93</v>
      </c>
      <c r="F2067" s="224">
        <v>4.1835000000000004</v>
      </c>
    </row>
    <row r="2068" spans="2:6">
      <c r="B2068" s="222">
        <v>40577</v>
      </c>
      <c r="C2068" s="223">
        <v>90.54</v>
      </c>
      <c r="D2068" s="223">
        <v>163.53</v>
      </c>
      <c r="E2068" s="223">
        <v>16.690000000000001</v>
      </c>
      <c r="F2068" s="224">
        <v>4.1085000000000003</v>
      </c>
    </row>
    <row r="2069" spans="2:6">
      <c r="B2069" s="222">
        <v>40576</v>
      </c>
      <c r="C2069" s="223">
        <v>90.86</v>
      </c>
      <c r="D2069" s="223">
        <v>163.30000000000001</v>
      </c>
      <c r="E2069" s="223">
        <v>17.3</v>
      </c>
      <c r="F2069" s="224">
        <v>4.0500000000000007</v>
      </c>
    </row>
    <row r="2070" spans="2:6">
      <c r="B2070" s="222">
        <v>40575</v>
      </c>
      <c r="C2070" s="223">
        <v>90.77</v>
      </c>
      <c r="D2070" s="223">
        <v>163.56</v>
      </c>
      <c r="E2070" s="223">
        <v>17.63</v>
      </c>
      <c r="F2070" s="224">
        <v>4.0295000000000005</v>
      </c>
    </row>
    <row r="2071" spans="2:6">
      <c r="B2071" s="222">
        <v>40574</v>
      </c>
      <c r="C2071" s="223">
        <v>92.19</v>
      </c>
      <c r="D2071" s="223">
        <v>162</v>
      </c>
      <c r="E2071" s="223">
        <v>19.53</v>
      </c>
      <c r="F2071" s="224">
        <v>3.972</v>
      </c>
    </row>
    <row r="2072" spans="2:6">
      <c r="B2072" s="222">
        <v>40571</v>
      </c>
      <c r="C2072" s="223">
        <v>89.34</v>
      </c>
      <c r="D2072" s="223">
        <v>159.21</v>
      </c>
      <c r="E2072" s="223">
        <v>20.04</v>
      </c>
      <c r="F2072" s="224">
        <v>3.9260000000000002</v>
      </c>
    </row>
    <row r="2073" spans="2:6">
      <c r="B2073" s="222">
        <v>40570</v>
      </c>
      <c r="C2073" s="223">
        <v>85.64</v>
      </c>
      <c r="D2073" s="223">
        <v>161.07</v>
      </c>
      <c r="E2073" s="223">
        <v>16.149999999999999</v>
      </c>
      <c r="F2073" s="224">
        <v>3.9795000000000003</v>
      </c>
    </row>
    <row r="2074" spans="2:6">
      <c r="B2074" s="222">
        <v>40569</v>
      </c>
      <c r="C2074" s="223">
        <v>87.33</v>
      </c>
      <c r="D2074" s="223">
        <v>161.04</v>
      </c>
      <c r="E2074" s="223">
        <v>16.64</v>
      </c>
      <c r="F2074" s="224">
        <v>4.0019999999999998</v>
      </c>
    </row>
    <row r="2075" spans="2:6">
      <c r="B2075" s="222">
        <v>40568</v>
      </c>
      <c r="C2075" s="223">
        <v>86.19</v>
      </c>
      <c r="D2075" s="223">
        <v>161.44</v>
      </c>
      <c r="E2075" s="223">
        <v>17.59</v>
      </c>
      <c r="F2075" s="224">
        <v>3.9104999999999999</v>
      </c>
    </row>
    <row r="2076" spans="2:6">
      <c r="B2076" s="222">
        <v>40567</v>
      </c>
      <c r="C2076" s="223">
        <v>87.87</v>
      </c>
      <c r="D2076" s="223">
        <v>159.63</v>
      </c>
      <c r="E2076" s="223">
        <v>17.649999999999999</v>
      </c>
      <c r="F2076" s="224">
        <v>3.9820000000000002</v>
      </c>
    </row>
    <row r="2077" spans="2:6">
      <c r="B2077" s="222">
        <v>40564</v>
      </c>
      <c r="C2077" s="223">
        <v>89.11</v>
      </c>
      <c r="D2077" s="223">
        <v>155.5</v>
      </c>
      <c r="E2077" s="223">
        <v>18.47</v>
      </c>
      <c r="F2077" s="224">
        <v>3.9859999999999998</v>
      </c>
    </row>
    <row r="2078" spans="2:6">
      <c r="B2078" s="222">
        <v>40563</v>
      </c>
      <c r="C2078" s="223">
        <v>88.86</v>
      </c>
      <c r="D2078" s="223">
        <v>155.80000000000001</v>
      </c>
      <c r="E2078" s="223">
        <v>17.989999999999998</v>
      </c>
      <c r="F2078" s="224">
        <v>4.0305</v>
      </c>
    </row>
    <row r="2079" spans="2:6">
      <c r="B2079" s="222">
        <v>40562</v>
      </c>
      <c r="C2079" s="223">
        <v>90.86</v>
      </c>
      <c r="D2079" s="223">
        <v>155.69</v>
      </c>
      <c r="E2079" s="223">
        <v>17.309999999999999</v>
      </c>
      <c r="F2079" s="224">
        <v>3.9345000000000003</v>
      </c>
    </row>
    <row r="2080" spans="2:6">
      <c r="B2080" s="222">
        <v>40561</v>
      </c>
      <c r="C2080" s="223">
        <v>91.38</v>
      </c>
      <c r="D2080" s="223">
        <v>150.65</v>
      </c>
      <c r="E2080" s="223">
        <v>15.87</v>
      </c>
      <c r="F2080" s="224">
        <v>3.9660000000000002</v>
      </c>
    </row>
    <row r="2081" spans="2:6">
      <c r="B2081" s="222">
        <v>40560</v>
      </c>
      <c r="C2081" s="223">
        <v>91.54</v>
      </c>
      <c r="D2081" s="223">
        <v>150</v>
      </c>
      <c r="E2081" s="223">
        <v>15.46</v>
      </c>
      <c r="F2081" s="224">
        <v>3.9299999999999997</v>
      </c>
    </row>
    <row r="2082" spans="2:6">
      <c r="B2082" s="222">
        <v>40557</v>
      </c>
      <c r="C2082" s="223">
        <v>91.54</v>
      </c>
      <c r="D2082" s="223">
        <v>150</v>
      </c>
      <c r="E2082" s="223">
        <v>15.46</v>
      </c>
      <c r="F2082" s="224">
        <v>3.9279999999999999</v>
      </c>
    </row>
    <row r="2083" spans="2:6">
      <c r="B2083" s="222">
        <v>40556</v>
      </c>
      <c r="C2083" s="223">
        <v>91.4</v>
      </c>
      <c r="D2083" s="223">
        <v>148.82</v>
      </c>
      <c r="E2083" s="223">
        <v>16.39</v>
      </c>
      <c r="F2083" s="224">
        <v>3.899</v>
      </c>
    </row>
    <row r="2084" spans="2:6">
      <c r="B2084" s="222">
        <v>40555</v>
      </c>
      <c r="C2084" s="223">
        <v>91.86</v>
      </c>
      <c r="D2084" s="223">
        <v>149.1</v>
      </c>
      <c r="E2084" s="223">
        <v>16.239999999999998</v>
      </c>
      <c r="F2084" s="224">
        <v>3.9495</v>
      </c>
    </row>
    <row r="2085" spans="2:6">
      <c r="B2085" s="222">
        <v>40554</v>
      </c>
      <c r="C2085" s="223">
        <v>91.11</v>
      </c>
      <c r="D2085" s="223">
        <v>147.28</v>
      </c>
      <c r="E2085" s="223">
        <v>16.89</v>
      </c>
      <c r="F2085" s="224">
        <v>3.915</v>
      </c>
    </row>
    <row r="2086" spans="2:6">
      <c r="B2086" s="222">
        <v>40553</v>
      </c>
      <c r="C2086" s="223">
        <v>89.25</v>
      </c>
      <c r="D2086" s="223">
        <v>147.63999999999999</v>
      </c>
      <c r="E2086" s="223">
        <v>17.54</v>
      </c>
      <c r="F2086" s="224">
        <v>3.8734999999999999</v>
      </c>
    </row>
    <row r="2087" spans="2:6">
      <c r="B2087" s="222">
        <v>40550</v>
      </c>
      <c r="C2087" s="223">
        <v>88.03</v>
      </c>
      <c r="D2087" s="223">
        <v>147.93</v>
      </c>
      <c r="E2087" s="223">
        <v>17.14</v>
      </c>
      <c r="F2087" s="224">
        <v>3.9059999999999997</v>
      </c>
    </row>
    <row r="2088" spans="2:6">
      <c r="B2088" s="222">
        <v>40549</v>
      </c>
      <c r="C2088" s="223">
        <v>88.38</v>
      </c>
      <c r="D2088" s="223">
        <v>148.66</v>
      </c>
      <c r="E2088" s="223">
        <v>17.399999999999999</v>
      </c>
      <c r="F2088" s="224">
        <v>3.9535</v>
      </c>
    </row>
    <row r="2089" spans="2:6">
      <c r="B2089" s="222">
        <v>40548</v>
      </c>
      <c r="C2089" s="223">
        <v>90.3</v>
      </c>
      <c r="D2089" s="223">
        <v>147.05000000000001</v>
      </c>
      <c r="E2089" s="223">
        <v>17.02</v>
      </c>
      <c r="F2089" s="224">
        <v>4.0060000000000002</v>
      </c>
    </row>
    <row r="2090" spans="2:6">
      <c r="B2090" s="222">
        <v>40547</v>
      </c>
      <c r="C2090" s="223">
        <v>89.38</v>
      </c>
      <c r="D2090" s="223">
        <v>147.63999999999999</v>
      </c>
      <c r="E2090" s="223">
        <v>17.38</v>
      </c>
      <c r="F2090" s="224">
        <v>3.8715000000000002</v>
      </c>
    </row>
    <row r="2091" spans="2:6">
      <c r="B2091" s="222">
        <v>40546</v>
      </c>
      <c r="C2091" s="223">
        <v>91.55</v>
      </c>
      <c r="D2091" s="223">
        <v>147.47999999999999</v>
      </c>
      <c r="E2091" s="223">
        <v>17.61</v>
      </c>
      <c r="F2091" s="224">
        <v>3.8659999999999997</v>
      </c>
    </row>
    <row r="2092" spans="2:6">
      <c r="B2092" s="222">
        <v>40543</v>
      </c>
      <c r="C2092" s="223">
        <v>91.38</v>
      </c>
      <c r="D2092" s="223">
        <v>146.76</v>
      </c>
      <c r="E2092" s="223">
        <v>17.75</v>
      </c>
      <c r="F2092" s="224">
        <v>3.8149999999999999</v>
      </c>
    </row>
    <row r="2093" spans="2:6">
      <c r="B2093" s="222">
        <v>40542</v>
      </c>
      <c r="C2093" s="223">
        <v>89.84</v>
      </c>
      <c r="D2093" s="223">
        <v>146.66999999999999</v>
      </c>
      <c r="E2093" s="223">
        <v>17.52</v>
      </c>
      <c r="F2093" s="224">
        <v>3.8955000000000002</v>
      </c>
    </row>
    <row r="2094" spans="2:6">
      <c r="B2094" s="222">
        <v>40541</v>
      </c>
      <c r="C2094" s="223">
        <v>91.12</v>
      </c>
      <c r="D2094" s="223">
        <v>146.52000000000001</v>
      </c>
      <c r="E2094" s="223">
        <v>17.28</v>
      </c>
      <c r="F2094" s="224">
        <v>3.8915000000000002</v>
      </c>
    </row>
    <row r="2095" spans="2:6">
      <c r="B2095" s="222">
        <v>40540</v>
      </c>
      <c r="C2095" s="223">
        <v>91.49</v>
      </c>
      <c r="D2095" s="223">
        <v>145.71</v>
      </c>
      <c r="E2095" s="223">
        <v>17.52</v>
      </c>
      <c r="F2095" s="224">
        <v>4.0069999999999997</v>
      </c>
    </row>
    <row r="2096" spans="2:6">
      <c r="B2096" s="222">
        <v>40539</v>
      </c>
      <c r="C2096" s="223">
        <v>91</v>
      </c>
      <c r="D2096" s="223">
        <v>145.34</v>
      </c>
      <c r="E2096" s="223">
        <v>17.670000000000002</v>
      </c>
      <c r="F2096" s="224">
        <v>3.867</v>
      </c>
    </row>
    <row r="2097" spans="2:6">
      <c r="B2097" s="222">
        <v>40536</v>
      </c>
      <c r="C2097" s="223">
        <v>91.51</v>
      </c>
      <c r="D2097" s="223">
        <v>145.88999999999999</v>
      </c>
      <c r="E2097" s="223">
        <v>16.47</v>
      </c>
      <c r="F2097" s="224">
        <v>3.9329999999999998</v>
      </c>
    </row>
    <row r="2098" spans="2:6">
      <c r="B2098" s="222">
        <v>40535</v>
      </c>
      <c r="C2098" s="223">
        <v>91.51</v>
      </c>
      <c r="D2098" s="223">
        <v>145.88999999999999</v>
      </c>
      <c r="E2098" s="223">
        <v>16.47</v>
      </c>
      <c r="F2098" s="224">
        <v>3.931</v>
      </c>
    </row>
    <row r="2099" spans="2:6">
      <c r="B2099" s="222">
        <v>40534</v>
      </c>
      <c r="C2099" s="223">
        <v>90.48</v>
      </c>
      <c r="D2099" s="223">
        <v>145.94999999999999</v>
      </c>
      <c r="E2099" s="223">
        <v>15.45</v>
      </c>
      <c r="F2099" s="224">
        <v>3.8975</v>
      </c>
    </row>
    <row r="2100" spans="2:6">
      <c r="B2100" s="222">
        <v>40533</v>
      </c>
      <c r="C2100" s="223">
        <v>89.82</v>
      </c>
      <c r="D2100" s="223">
        <v>145.74</v>
      </c>
      <c r="E2100" s="223">
        <v>16.489999999999998</v>
      </c>
      <c r="F2100" s="224">
        <v>3.8620000000000001</v>
      </c>
    </row>
    <row r="2101" spans="2:6">
      <c r="B2101" s="222">
        <v>40532</v>
      </c>
      <c r="C2101" s="223">
        <v>88.81</v>
      </c>
      <c r="D2101" s="223">
        <v>144.51</v>
      </c>
      <c r="E2101" s="223">
        <v>16.41</v>
      </c>
      <c r="F2101" s="224">
        <v>3.89</v>
      </c>
    </row>
    <row r="2102" spans="2:6">
      <c r="B2102" s="222">
        <v>40529</v>
      </c>
      <c r="C2102" s="223">
        <v>88.02</v>
      </c>
      <c r="D2102" s="223">
        <v>145</v>
      </c>
      <c r="E2102" s="223">
        <v>16.11</v>
      </c>
      <c r="F2102" s="224">
        <v>3.8839999999999999</v>
      </c>
    </row>
    <row r="2103" spans="2:6">
      <c r="B2103" s="222">
        <v>40528</v>
      </c>
      <c r="C2103" s="223">
        <v>87.7</v>
      </c>
      <c r="D2103" s="223">
        <v>144.55000000000001</v>
      </c>
      <c r="E2103" s="223">
        <v>17.39</v>
      </c>
      <c r="F2103" s="224">
        <v>3.9794999999999998</v>
      </c>
    </row>
    <row r="2104" spans="2:6">
      <c r="B2104" s="222">
        <v>40527</v>
      </c>
      <c r="C2104" s="223">
        <v>88.62</v>
      </c>
      <c r="D2104" s="223">
        <v>144.72</v>
      </c>
      <c r="E2104" s="223">
        <v>17.940000000000001</v>
      </c>
      <c r="F2104" s="224">
        <v>4.0649999999999995</v>
      </c>
    </row>
    <row r="2105" spans="2:6">
      <c r="B2105" s="222">
        <v>40526</v>
      </c>
      <c r="C2105" s="223">
        <v>88.28</v>
      </c>
      <c r="D2105" s="223">
        <v>145.82</v>
      </c>
      <c r="E2105" s="223">
        <v>17.61</v>
      </c>
      <c r="F2105" s="224">
        <v>4.0025000000000004</v>
      </c>
    </row>
    <row r="2106" spans="2:6">
      <c r="B2106" s="222">
        <v>40525</v>
      </c>
      <c r="C2106" s="223">
        <v>88.61</v>
      </c>
      <c r="D2106" s="223">
        <v>144.28</v>
      </c>
      <c r="E2106" s="223">
        <v>17.55</v>
      </c>
      <c r="F2106" s="224">
        <v>3.843</v>
      </c>
    </row>
    <row r="2107" spans="2:6">
      <c r="B2107" s="222">
        <v>40522</v>
      </c>
      <c r="C2107" s="223">
        <v>87.79</v>
      </c>
      <c r="D2107" s="223">
        <v>144.82</v>
      </c>
      <c r="E2107" s="223">
        <v>17.61</v>
      </c>
      <c r="F2107" s="224">
        <v>3.8754999999999997</v>
      </c>
    </row>
    <row r="2108" spans="2:6">
      <c r="B2108" s="222">
        <v>40521</v>
      </c>
      <c r="C2108" s="223">
        <v>88.37</v>
      </c>
      <c r="D2108" s="223">
        <v>144.30000000000001</v>
      </c>
      <c r="E2108" s="223">
        <v>17.25</v>
      </c>
      <c r="F2108" s="224">
        <v>3.8025000000000002</v>
      </c>
    </row>
    <row r="2109" spans="2:6">
      <c r="B2109" s="222">
        <v>40520</v>
      </c>
      <c r="C2109" s="223">
        <v>88.28</v>
      </c>
      <c r="D2109" s="223">
        <v>144.97999999999999</v>
      </c>
      <c r="E2109" s="223">
        <v>17.739999999999998</v>
      </c>
      <c r="F2109" s="224">
        <v>3.8654999999999999</v>
      </c>
    </row>
    <row r="2110" spans="2:6">
      <c r="B2110" s="222">
        <v>40519</v>
      </c>
      <c r="C2110" s="223">
        <v>88.69</v>
      </c>
      <c r="D2110" s="223">
        <v>144.02000000000001</v>
      </c>
      <c r="E2110" s="223">
        <v>17.989999999999998</v>
      </c>
      <c r="F2110" s="224">
        <v>3.7480000000000002</v>
      </c>
    </row>
    <row r="2111" spans="2:6">
      <c r="B2111" s="222">
        <v>40518</v>
      </c>
      <c r="C2111" s="223">
        <v>89.38</v>
      </c>
      <c r="D2111" s="223">
        <v>144.99</v>
      </c>
      <c r="E2111" s="223">
        <v>18.02</v>
      </c>
      <c r="F2111" s="224">
        <v>3.5815000000000001</v>
      </c>
    </row>
    <row r="2112" spans="2:6">
      <c r="B2112" s="222">
        <v>40515</v>
      </c>
      <c r="C2112" s="223">
        <v>89.19</v>
      </c>
      <c r="D2112" s="223">
        <v>145.38</v>
      </c>
      <c r="E2112" s="223">
        <v>18.010000000000002</v>
      </c>
      <c r="F2112" s="224">
        <v>3.6610000000000005</v>
      </c>
    </row>
    <row r="2113" spans="2:6">
      <c r="B2113" s="222">
        <v>40514</v>
      </c>
      <c r="C2113" s="223">
        <v>88</v>
      </c>
      <c r="D2113" s="223">
        <v>145.18</v>
      </c>
      <c r="E2113" s="223">
        <v>19.39</v>
      </c>
      <c r="F2113" s="224">
        <v>3.6225000000000001</v>
      </c>
    </row>
    <row r="2114" spans="2:6">
      <c r="B2114" s="222">
        <v>40513</v>
      </c>
      <c r="C2114" s="223">
        <v>86.75</v>
      </c>
      <c r="D2114" s="223">
        <v>144.41</v>
      </c>
      <c r="E2114" s="223">
        <v>21.36</v>
      </c>
      <c r="F2114" s="224">
        <v>3.6034999999999999</v>
      </c>
    </row>
    <row r="2115" spans="2:6">
      <c r="B2115" s="222">
        <v>40512</v>
      </c>
      <c r="C2115" s="223">
        <v>84.11</v>
      </c>
      <c r="D2115" s="223">
        <v>141.46</v>
      </c>
      <c r="E2115" s="223">
        <v>23.54</v>
      </c>
      <c r="F2115" s="224">
        <v>3.4550000000000001</v>
      </c>
    </row>
    <row r="2116" spans="2:6">
      <c r="B2116" s="222">
        <v>40511</v>
      </c>
      <c r="C2116" s="223">
        <v>85.73</v>
      </c>
      <c r="D2116" s="223">
        <v>142.88999999999999</v>
      </c>
      <c r="E2116" s="223">
        <v>21.53</v>
      </c>
      <c r="F2116" s="224">
        <v>3.4815</v>
      </c>
    </row>
    <row r="2117" spans="2:6">
      <c r="B2117" s="222">
        <v>40508</v>
      </c>
      <c r="C2117" s="223">
        <v>83.76</v>
      </c>
      <c r="D2117" s="223">
        <v>143.9</v>
      </c>
      <c r="E2117" s="223">
        <v>22.22</v>
      </c>
      <c r="F2117" s="224">
        <v>3.5389999999999997</v>
      </c>
    </row>
    <row r="2118" spans="2:6">
      <c r="B2118" s="222">
        <v>40507</v>
      </c>
      <c r="C2118" s="223">
        <v>83.86</v>
      </c>
      <c r="D2118" s="223">
        <v>145.81</v>
      </c>
      <c r="E2118" s="223">
        <v>19.559999999999999</v>
      </c>
      <c r="F2118" s="224">
        <v>3.593</v>
      </c>
    </row>
    <row r="2119" spans="2:6">
      <c r="B2119" s="222">
        <v>40506</v>
      </c>
      <c r="C2119" s="223">
        <v>83.86</v>
      </c>
      <c r="D2119" s="223">
        <v>145.81</v>
      </c>
      <c r="E2119" s="223">
        <v>19.559999999999999</v>
      </c>
      <c r="F2119" s="224">
        <v>3.5975000000000001</v>
      </c>
    </row>
    <row r="2120" spans="2:6">
      <c r="B2120" s="222">
        <v>40505</v>
      </c>
      <c r="C2120" s="223">
        <v>81.25</v>
      </c>
      <c r="D2120" s="223">
        <v>143.18</v>
      </c>
      <c r="E2120" s="223">
        <v>20.63</v>
      </c>
      <c r="F2120" s="224">
        <v>3.4829999999999997</v>
      </c>
    </row>
    <row r="2121" spans="2:6">
      <c r="B2121" s="222">
        <v>40504</v>
      </c>
      <c r="C2121" s="223">
        <v>81.739999999999995</v>
      </c>
      <c r="D2121" s="223">
        <v>145.38999999999999</v>
      </c>
      <c r="E2121" s="223">
        <v>18.37</v>
      </c>
      <c r="F2121" s="224">
        <v>3.5050000000000003</v>
      </c>
    </row>
    <row r="2122" spans="2:6">
      <c r="B2122" s="222">
        <v>40501</v>
      </c>
      <c r="C2122" s="223">
        <v>81.510000000000005</v>
      </c>
      <c r="D2122" s="223">
        <v>145.05000000000001</v>
      </c>
      <c r="E2122" s="223">
        <v>18.04</v>
      </c>
      <c r="F2122" s="224">
        <v>3.5590000000000002</v>
      </c>
    </row>
    <row r="2123" spans="2:6">
      <c r="B2123" s="222">
        <v>40500</v>
      </c>
      <c r="C2123" s="223">
        <v>81.849999999999994</v>
      </c>
      <c r="D2123" s="223">
        <v>144.36000000000001</v>
      </c>
      <c r="E2123" s="223">
        <v>18.75</v>
      </c>
      <c r="F2123" s="224">
        <v>3.5895000000000001</v>
      </c>
    </row>
    <row r="2124" spans="2:6">
      <c r="B2124" s="222">
        <v>40499</v>
      </c>
      <c r="C2124" s="223">
        <v>80.44</v>
      </c>
      <c r="D2124" s="223">
        <v>141.94999999999999</v>
      </c>
      <c r="E2124" s="223">
        <v>21.76</v>
      </c>
      <c r="F2124" s="224">
        <v>3.5819999999999999</v>
      </c>
    </row>
    <row r="2125" spans="2:6">
      <c r="B2125" s="222">
        <v>40498</v>
      </c>
      <c r="C2125" s="223">
        <v>82.34</v>
      </c>
      <c r="D2125" s="223">
        <v>142.24</v>
      </c>
      <c r="E2125" s="223">
        <v>22.58</v>
      </c>
      <c r="F2125" s="224">
        <v>3.5540000000000003</v>
      </c>
    </row>
    <row r="2126" spans="2:6">
      <c r="B2126" s="222">
        <v>40497</v>
      </c>
      <c r="C2126" s="223">
        <v>84.86</v>
      </c>
      <c r="D2126" s="223">
        <v>143.63999999999999</v>
      </c>
      <c r="E2126" s="223">
        <v>20.2</v>
      </c>
      <c r="F2126" s="224">
        <v>3.6885000000000003</v>
      </c>
    </row>
    <row r="2127" spans="2:6">
      <c r="B2127" s="222">
        <v>40494</v>
      </c>
      <c r="C2127" s="223">
        <v>84.88</v>
      </c>
      <c r="D2127" s="223">
        <v>143.74</v>
      </c>
      <c r="E2127" s="223">
        <v>20.61</v>
      </c>
      <c r="F2127" s="224">
        <v>3.5395000000000003</v>
      </c>
    </row>
    <row r="2128" spans="2:6">
      <c r="B2128" s="222">
        <v>40493</v>
      </c>
      <c r="C2128" s="223">
        <v>87.81</v>
      </c>
      <c r="D2128" s="223">
        <v>145.43</v>
      </c>
      <c r="E2128" s="223">
        <v>18.64</v>
      </c>
      <c r="F2128" s="224">
        <v>3.4445000000000001</v>
      </c>
    </row>
    <row r="2129" spans="2:6">
      <c r="B2129" s="222">
        <v>40492</v>
      </c>
      <c r="C2129" s="223">
        <v>87.81</v>
      </c>
      <c r="D2129" s="223">
        <v>146.55000000000001</v>
      </c>
      <c r="E2129" s="223">
        <v>18.47</v>
      </c>
      <c r="F2129" s="224">
        <v>3.4329999999999998</v>
      </c>
    </row>
    <row r="2130" spans="2:6">
      <c r="B2130" s="222">
        <v>40491</v>
      </c>
      <c r="C2130" s="223">
        <v>86.72</v>
      </c>
      <c r="D2130" s="223">
        <v>146.13999999999999</v>
      </c>
      <c r="E2130" s="223">
        <v>19.079999999999998</v>
      </c>
      <c r="F2130" s="224">
        <v>3.4530000000000003</v>
      </c>
    </row>
    <row r="2131" spans="2:6">
      <c r="B2131" s="222">
        <v>40490</v>
      </c>
      <c r="C2131" s="223">
        <v>87.06</v>
      </c>
      <c r="D2131" s="223">
        <v>146.46</v>
      </c>
      <c r="E2131" s="223">
        <v>18.29</v>
      </c>
      <c r="F2131" s="224">
        <v>3.3365</v>
      </c>
    </row>
    <row r="2132" spans="2:6">
      <c r="B2132" s="222">
        <v>40487</v>
      </c>
      <c r="C2132" s="223">
        <v>86.85</v>
      </c>
      <c r="D2132" s="223">
        <v>146.91999999999999</v>
      </c>
      <c r="E2132" s="223">
        <v>18.260000000000002</v>
      </c>
      <c r="F2132" s="224">
        <v>3.3260000000000001</v>
      </c>
    </row>
    <row r="2133" spans="2:6">
      <c r="B2133" s="222">
        <v>40486</v>
      </c>
      <c r="C2133" s="223">
        <v>86.49</v>
      </c>
      <c r="D2133" s="223">
        <v>146.79</v>
      </c>
      <c r="E2133" s="223">
        <v>18.52</v>
      </c>
      <c r="F2133" s="224">
        <v>3.2815000000000003</v>
      </c>
    </row>
    <row r="2134" spans="2:6">
      <c r="B2134" s="222">
        <v>40485</v>
      </c>
      <c r="C2134" s="223">
        <v>84.69</v>
      </c>
      <c r="D2134" s="223">
        <v>144.16999999999999</v>
      </c>
      <c r="E2134" s="223">
        <v>19.559999999999999</v>
      </c>
      <c r="F2134" s="224">
        <v>3.3065000000000002</v>
      </c>
    </row>
    <row r="2135" spans="2:6">
      <c r="B2135" s="222">
        <v>40484</v>
      </c>
      <c r="C2135" s="223">
        <v>83.9</v>
      </c>
      <c r="D2135" s="223">
        <v>143.84</v>
      </c>
      <c r="E2135" s="223">
        <v>21.57</v>
      </c>
      <c r="F2135" s="224">
        <v>3.258</v>
      </c>
    </row>
    <row r="2136" spans="2:6">
      <c r="B2136" s="222">
        <v>40483</v>
      </c>
      <c r="C2136" s="223">
        <v>82.95</v>
      </c>
      <c r="D2136" s="223">
        <v>143.32</v>
      </c>
      <c r="E2136" s="223">
        <v>21.83</v>
      </c>
      <c r="F2136" s="224">
        <v>3.3144999999999998</v>
      </c>
    </row>
    <row r="2137" spans="2:6">
      <c r="B2137" s="222">
        <v>40480</v>
      </c>
      <c r="C2137" s="223">
        <v>81.430000000000007</v>
      </c>
      <c r="D2137" s="223">
        <v>143.6</v>
      </c>
      <c r="E2137" s="223">
        <v>21.2</v>
      </c>
      <c r="F2137" s="224">
        <v>3.2925</v>
      </c>
    </row>
    <row r="2138" spans="2:6">
      <c r="B2138" s="222">
        <v>40479</v>
      </c>
      <c r="C2138" s="223">
        <v>82.18</v>
      </c>
      <c r="D2138" s="223">
        <v>140.9</v>
      </c>
      <c r="E2138" s="223">
        <v>20.88</v>
      </c>
      <c r="F2138" s="224">
        <v>3.3544999999999998</v>
      </c>
    </row>
    <row r="2139" spans="2:6">
      <c r="B2139" s="222">
        <v>40478</v>
      </c>
      <c r="C2139" s="223">
        <v>81.94</v>
      </c>
      <c r="D2139" s="223">
        <v>141.43</v>
      </c>
      <c r="E2139" s="223">
        <v>20.71</v>
      </c>
      <c r="F2139" s="224">
        <v>3.3895</v>
      </c>
    </row>
    <row r="2140" spans="2:6">
      <c r="B2140" s="222">
        <v>40477</v>
      </c>
      <c r="C2140" s="223">
        <v>82.55</v>
      </c>
      <c r="D2140" s="223">
        <v>140.66999999999999</v>
      </c>
      <c r="E2140" s="223">
        <v>20.22</v>
      </c>
      <c r="F2140" s="224">
        <v>3.3185000000000002</v>
      </c>
    </row>
    <row r="2141" spans="2:6">
      <c r="B2141" s="222">
        <v>40476</v>
      </c>
      <c r="C2141" s="223">
        <v>82.52</v>
      </c>
      <c r="D2141" s="223">
        <v>139.84</v>
      </c>
      <c r="E2141" s="223">
        <v>19.850000000000001</v>
      </c>
      <c r="F2141" s="224">
        <v>3.2364999999999999</v>
      </c>
    </row>
    <row r="2142" spans="2:6">
      <c r="B2142" s="222">
        <v>40473</v>
      </c>
      <c r="C2142" s="223">
        <v>81.69</v>
      </c>
      <c r="D2142" s="223">
        <v>139.66999999999999</v>
      </c>
      <c r="E2142" s="223">
        <v>18.78</v>
      </c>
      <c r="F2142" s="224">
        <v>3.2430000000000003</v>
      </c>
    </row>
    <row r="2143" spans="2:6">
      <c r="B2143" s="222">
        <v>40472</v>
      </c>
      <c r="C2143" s="223">
        <v>80.56</v>
      </c>
      <c r="D2143" s="223">
        <v>139.83000000000001</v>
      </c>
      <c r="E2143" s="223">
        <v>19.27</v>
      </c>
      <c r="F2143" s="224">
        <v>3.2545000000000002</v>
      </c>
    </row>
    <row r="2144" spans="2:6">
      <c r="B2144" s="222">
        <v>40471</v>
      </c>
      <c r="C2144" s="223">
        <v>81.77</v>
      </c>
      <c r="D2144" s="223">
        <v>139.07</v>
      </c>
      <c r="E2144" s="223">
        <v>19.79</v>
      </c>
      <c r="F2144" s="224">
        <v>3.1859999999999999</v>
      </c>
    </row>
    <row r="2145" spans="2:6">
      <c r="B2145" s="222">
        <v>40470</v>
      </c>
      <c r="C2145" s="223">
        <v>79.489999999999995</v>
      </c>
      <c r="D2145" s="223">
        <v>138.03</v>
      </c>
      <c r="E2145" s="223">
        <v>20.63</v>
      </c>
      <c r="F2145" s="224">
        <v>3.1955</v>
      </c>
    </row>
    <row r="2146" spans="2:6">
      <c r="B2146" s="222">
        <v>40469</v>
      </c>
      <c r="C2146" s="223">
        <v>83.08</v>
      </c>
      <c r="D2146" s="223">
        <v>142.83000000000001</v>
      </c>
      <c r="E2146" s="223">
        <v>19.09</v>
      </c>
      <c r="F2146" s="224">
        <v>3.2320000000000002</v>
      </c>
    </row>
    <row r="2147" spans="2:6">
      <c r="B2147" s="222">
        <v>40466</v>
      </c>
      <c r="C2147" s="223">
        <v>81.25</v>
      </c>
      <c r="D2147" s="223">
        <v>141.06</v>
      </c>
      <c r="E2147" s="223">
        <v>19.03</v>
      </c>
      <c r="F2147" s="224">
        <v>3.2705000000000002</v>
      </c>
    </row>
    <row r="2148" spans="2:6">
      <c r="B2148" s="222">
        <v>40465</v>
      </c>
      <c r="C2148" s="223">
        <v>82.69</v>
      </c>
      <c r="D2148" s="223">
        <v>141.5</v>
      </c>
      <c r="E2148" s="223">
        <v>19.88</v>
      </c>
      <c r="F2148" s="224">
        <v>3.2124999999999999</v>
      </c>
    </row>
    <row r="2149" spans="2:6">
      <c r="B2149" s="222">
        <v>40464</v>
      </c>
      <c r="C2149" s="223">
        <v>83.01</v>
      </c>
      <c r="D2149" s="223">
        <v>140.37</v>
      </c>
      <c r="E2149" s="223">
        <v>19.07</v>
      </c>
      <c r="F2149" s="224">
        <v>3.1204999999999998</v>
      </c>
    </row>
    <row r="2150" spans="2:6">
      <c r="B2150" s="222">
        <v>40463</v>
      </c>
      <c r="C2150" s="223">
        <v>81.67</v>
      </c>
      <c r="D2150" s="223">
        <v>139.85</v>
      </c>
      <c r="E2150" s="223">
        <v>18.93</v>
      </c>
      <c r="F2150" s="224">
        <v>3.1265000000000001</v>
      </c>
    </row>
    <row r="2151" spans="2:6">
      <c r="B2151" s="222">
        <v>40462</v>
      </c>
      <c r="C2151" s="223">
        <v>82.21</v>
      </c>
      <c r="D2151" s="223">
        <v>139.66</v>
      </c>
      <c r="E2151" s="223">
        <v>18.96</v>
      </c>
      <c r="F2151" s="224">
        <v>3.0720000000000001</v>
      </c>
    </row>
    <row r="2152" spans="2:6">
      <c r="B2152" s="222">
        <v>40459</v>
      </c>
      <c r="C2152" s="223">
        <v>82.66</v>
      </c>
      <c r="D2152" s="223">
        <v>138.85</v>
      </c>
      <c r="E2152" s="223">
        <v>20.71</v>
      </c>
      <c r="F2152" s="224">
        <v>3.0720000000000001</v>
      </c>
    </row>
    <row r="2153" spans="2:6">
      <c r="B2153" s="222">
        <v>40458</v>
      </c>
      <c r="C2153" s="223">
        <v>81.67</v>
      </c>
      <c r="D2153" s="223">
        <v>138.72</v>
      </c>
      <c r="E2153" s="223">
        <v>21.56</v>
      </c>
      <c r="F2153" s="224">
        <v>3.0489999999999999</v>
      </c>
    </row>
    <row r="2154" spans="2:6">
      <c r="B2154" s="222">
        <v>40457</v>
      </c>
      <c r="C2154" s="223">
        <v>83.23</v>
      </c>
      <c r="D2154" s="223">
        <v>137.84</v>
      </c>
      <c r="E2154" s="223">
        <v>21.49</v>
      </c>
      <c r="F2154" s="224">
        <v>3.0375000000000001</v>
      </c>
    </row>
    <row r="2155" spans="2:6">
      <c r="B2155" s="222">
        <v>40456</v>
      </c>
      <c r="C2155" s="223">
        <v>82.82</v>
      </c>
      <c r="D2155" s="223">
        <v>137.66</v>
      </c>
      <c r="E2155" s="223">
        <v>21.76</v>
      </c>
      <c r="F2155" s="224">
        <v>3.1110000000000002</v>
      </c>
    </row>
    <row r="2156" spans="2:6">
      <c r="B2156" s="222">
        <v>40455</v>
      </c>
      <c r="C2156" s="223">
        <v>81.47</v>
      </c>
      <c r="D2156" s="223">
        <v>135.25</v>
      </c>
      <c r="E2156" s="223">
        <v>23.53</v>
      </c>
      <c r="F2156" s="224">
        <v>3.0924999999999998</v>
      </c>
    </row>
    <row r="2157" spans="2:6">
      <c r="B2157" s="222">
        <v>40452</v>
      </c>
      <c r="C2157" s="223">
        <v>81.58</v>
      </c>
      <c r="D2157" s="223">
        <v>135.63999999999999</v>
      </c>
      <c r="E2157" s="223">
        <v>22.5</v>
      </c>
      <c r="F2157" s="224">
        <v>3.1139999999999999</v>
      </c>
    </row>
    <row r="2158" spans="2:6">
      <c r="B2158" s="222">
        <v>40451</v>
      </c>
      <c r="C2158" s="223">
        <v>79.97</v>
      </c>
      <c r="D2158" s="223">
        <v>134.13999999999999</v>
      </c>
      <c r="E2158" s="223">
        <v>23.7</v>
      </c>
      <c r="F2158" s="224">
        <v>3.0990000000000002</v>
      </c>
    </row>
    <row r="2159" spans="2:6">
      <c r="B2159" s="222">
        <v>40450</v>
      </c>
      <c r="C2159" s="223">
        <v>77.86</v>
      </c>
      <c r="D2159" s="223">
        <v>135.47999999999999</v>
      </c>
      <c r="E2159" s="223">
        <v>23.25</v>
      </c>
      <c r="F2159" s="224">
        <v>3.0949999999999998</v>
      </c>
    </row>
    <row r="2160" spans="2:6">
      <c r="B2160" s="222">
        <v>40449</v>
      </c>
      <c r="C2160" s="223">
        <v>76.180000000000007</v>
      </c>
      <c r="D2160" s="223">
        <v>134.88999999999999</v>
      </c>
      <c r="E2160" s="223">
        <v>22.6</v>
      </c>
      <c r="F2160" s="224">
        <v>3.0629999999999997</v>
      </c>
    </row>
    <row r="2161" spans="2:6">
      <c r="B2161" s="222">
        <v>40448</v>
      </c>
      <c r="C2161" s="223">
        <v>76.52</v>
      </c>
      <c r="D2161" s="223">
        <v>134.65</v>
      </c>
      <c r="E2161" s="223">
        <v>22.54</v>
      </c>
      <c r="F2161" s="224">
        <v>3.1224999999999996</v>
      </c>
    </row>
    <row r="2162" spans="2:6">
      <c r="B2162" s="222">
        <v>40445</v>
      </c>
      <c r="C2162" s="223">
        <v>76.489999999999995</v>
      </c>
      <c r="D2162" s="223">
        <v>134.11000000000001</v>
      </c>
      <c r="E2162" s="223">
        <v>21.71</v>
      </c>
      <c r="F2162" s="224">
        <v>3.2010000000000001</v>
      </c>
    </row>
    <row r="2163" spans="2:6">
      <c r="B2163" s="222">
        <v>40444</v>
      </c>
      <c r="C2163" s="223">
        <v>75.180000000000007</v>
      </c>
      <c r="D2163" s="223">
        <v>131.66999999999999</v>
      </c>
      <c r="E2163" s="223">
        <v>23.87</v>
      </c>
      <c r="F2163" s="224">
        <v>3.1419999999999999</v>
      </c>
    </row>
    <row r="2164" spans="2:6">
      <c r="B2164" s="222">
        <v>40443</v>
      </c>
      <c r="C2164" s="223">
        <v>74.709999999999994</v>
      </c>
      <c r="D2164" s="223">
        <v>132.57</v>
      </c>
      <c r="E2164" s="223">
        <v>22.51</v>
      </c>
      <c r="F2164" s="224">
        <v>3.1555</v>
      </c>
    </row>
    <row r="2165" spans="2:6">
      <c r="B2165" s="222">
        <v>40442</v>
      </c>
      <c r="C2165" s="223">
        <v>73.52</v>
      </c>
      <c r="D2165" s="223">
        <v>131.97999999999999</v>
      </c>
      <c r="E2165" s="223">
        <v>22.35</v>
      </c>
      <c r="F2165" s="224">
        <v>3.1795</v>
      </c>
    </row>
    <row r="2166" spans="2:6">
      <c r="B2166" s="222">
        <v>40441</v>
      </c>
      <c r="C2166" s="223">
        <v>74.86</v>
      </c>
      <c r="D2166" s="223">
        <v>131.79</v>
      </c>
      <c r="E2166" s="223">
        <v>21.5</v>
      </c>
      <c r="F2166" s="224">
        <v>3.2904999999999998</v>
      </c>
    </row>
    <row r="2167" spans="2:6">
      <c r="B2167" s="222">
        <v>40438</v>
      </c>
      <c r="C2167" s="223">
        <v>73.66</v>
      </c>
      <c r="D2167" s="223">
        <v>130.19</v>
      </c>
      <c r="E2167" s="223">
        <v>22.01</v>
      </c>
      <c r="F2167" s="224">
        <v>3.3214999999999999</v>
      </c>
    </row>
    <row r="2168" spans="2:6">
      <c r="B2168" s="222">
        <v>40437</v>
      </c>
      <c r="C2168" s="223">
        <v>74.569999999999993</v>
      </c>
      <c r="D2168" s="223">
        <v>129.66999999999999</v>
      </c>
      <c r="E2168" s="223">
        <v>21.72</v>
      </c>
      <c r="F2168" s="224">
        <v>3.3445</v>
      </c>
    </row>
    <row r="2169" spans="2:6">
      <c r="B2169" s="222">
        <v>40436</v>
      </c>
      <c r="C2169" s="223">
        <v>76.02</v>
      </c>
      <c r="D2169" s="223">
        <v>129.43</v>
      </c>
      <c r="E2169" s="223">
        <v>22.1</v>
      </c>
      <c r="F2169" s="224">
        <v>3.2974999999999999</v>
      </c>
    </row>
    <row r="2170" spans="2:6">
      <c r="B2170" s="222">
        <v>40435</v>
      </c>
      <c r="C2170" s="223">
        <v>76.8</v>
      </c>
      <c r="D2170" s="223">
        <v>128.85</v>
      </c>
      <c r="E2170" s="223">
        <v>21.56</v>
      </c>
      <c r="F2170" s="224">
        <v>3.2404999999999999</v>
      </c>
    </row>
    <row r="2171" spans="2:6">
      <c r="B2171" s="222">
        <v>40434</v>
      </c>
      <c r="C2171" s="223">
        <v>77.19</v>
      </c>
      <c r="D2171" s="223">
        <v>129.61000000000001</v>
      </c>
      <c r="E2171" s="223">
        <v>21.21</v>
      </c>
      <c r="F2171" s="224">
        <v>3.2995000000000001</v>
      </c>
    </row>
    <row r="2172" spans="2:6">
      <c r="B2172" s="222">
        <v>40431</v>
      </c>
      <c r="C2172" s="223">
        <v>76.45</v>
      </c>
      <c r="D2172" s="223">
        <v>127.99</v>
      </c>
      <c r="E2172" s="223">
        <v>21.99</v>
      </c>
      <c r="F2172" s="224">
        <v>3.3319999999999999</v>
      </c>
    </row>
    <row r="2173" spans="2:6">
      <c r="B2173" s="222">
        <v>40430</v>
      </c>
      <c r="C2173" s="223">
        <v>74.25</v>
      </c>
      <c r="D2173" s="223">
        <v>126.36</v>
      </c>
      <c r="E2173" s="223">
        <v>22.81</v>
      </c>
      <c r="F2173" s="224">
        <v>3.3005</v>
      </c>
    </row>
    <row r="2174" spans="2:6">
      <c r="B2174" s="222">
        <v>40429</v>
      </c>
      <c r="C2174" s="223">
        <v>74.67</v>
      </c>
      <c r="D2174" s="223">
        <v>126.08</v>
      </c>
      <c r="E2174" s="223">
        <v>23.25</v>
      </c>
      <c r="F2174" s="224">
        <v>3.1935000000000002</v>
      </c>
    </row>
    <row r="2175" spans="2:6">
      <c r="B2175" s="222">
        <v>40428</v>
      </c>
      <c r="C2175" s="223">
        <v>74.09</v>
      </c>
      <c r="D2175" s="223">
        <v>125.95</v>
      </c>
      <c r="E2175" s="223">
        <v>23.8</v>
      </c>
      <c r="F2175" s="224">
        <v>3.129</v>
      </c>
    </row>
    <row r="2176" spans="2:6">
      <c r="B2176" s="222">
        <v>40427</v>
      </c>
      <c r="C2176" s="223">
        <v>74.599999999999994</v>
      </c>
      <c r="D2176" s="223">
        <v>127.58</v>
      </c>
      <c r="E2176" s="223">
        <v>21.31</v>
      </c>
      <c r="F2176" s="224">
        <v>3.2444999999999999</v>
      </c>
    </row>
    <row r="2177" spans="2:6">
      <c r="B2177" s="222">
        <v>40424</v>
      </c>
      <c r="C2177" s="223">
        <v>74.599999999999994</v>
      </c>
      <c r="D2177" s="223">
        <v>127.58</v>
      </c>
      <c r="E2177" s="223">
        <v>21.31</v>
      </c>
      <c r="F2177" s="224">
        <v>3.2404999999999999</v>
      </c>
    </row>
    <row r="2178" spans="2:6">
      <c r="B2178" s="222">
        <v>40423</v>
      </c>
      <c r="C2178" s="223">
        <v>75.02</v>
      </c>
      <c r="D2178" s="223">
        <v>125.04</v>
      </c>
      <c r="E2178" s="223">
        <v>23.19</v>
      </c>
      <c r="F2178" s="224">
        <v>3.17</v>
      </c>
    </row>
    <row r="2179" spans="2:6">
      <c r="B2179" s="222">
        <v>40422</v>
      </c>
      <c r="C2179" s="223">
        <v>73.91</v>
      </c>
      <c r="D2179" s="223">
        <v>125.77</v>
      </c>
      <c r="E2179" s="223">
        <v>23.89</v>
      </c>
      <c r="F2179" s="224">
        <v>3.1110000000000002</v>
      </c>
    </row>
    <row r="2180" spans="2:6">
      <c r="B2180" s="222">
        <v>40421</v>
      </c>
      <c r="C2180" s="223">
        <v>71.92</v>
      </c>
      <c r="D2180" s="223">
        <v>123.13</v>
      </c>
      <c r="E2180" s="223">
        <v>26.05</v>
      </c>
      <c r="F2180" s="224">
        <v>2.9929999999999999</v>
      </c>
    </row>
    <row r="2181" spans="2:6">
      <c r="B2181" s="222">
        <v>40420</v>
      </c>
      <c r="C2181" s="223">
        <v>74.7</v>
      </c>
      <c r="D2181" s="223">
        <v>123.4</v>
      </c>
      <c r="E2181" s="223">
        <v>27.21</v>
      </c>
      <c r="F2181" s="224">
        <v>3.056</v>
      </c>
    </row>
    <row r="2182" spans="2:6">
      <c r="B2182" s="222">
        <v>40417</v>
      </c>
      <c r="C2182" s="223">
        <v>75.17</v>
      </c>
      <c r="D2182" s="223">
        <v>124.73</v>
      </c>
      <c r="E2182" s="223">
        <v>24.45</v>
      </c>
      <c r="F2182" s="224">
        <v>3.1680000000000001</v>
      </c>
    </row>
    <row r="2183" spans="2:6">
      <c r="B2183" s="222">
        <v>40416</v>
      </c>
      <c r="C2183" s="223">
        <v>73.36</v>
      </c>
      <c r="D2183" s="223">
        <v>122.78</v>
      </c>
      <c r="E2183" s="223">
        <v>27.37</v>
      </c>
      <c r="F2183" s="224">
        <v>2.9944999999999999</v>
      </c>
    </row>
    <row r="2184" spans="2:6">
      <c r="B2184" s="222">
        <v>40415</v>
      </c>
      <c r="C2184" s="223">
        <v>72.52</v>
      </c>
      <c r="D2184" s="223">
        <v>125.27</v>
      </c>
      <c r="E2184" s="223">
        <v>26.7</v>
      </c>
      <c r="F2184" s="224">
        <v>3.0529999999999999</v>
      </c>
    </row>
    <row r="2185" spans="2:6">
      <c r="B2185" s="222">
        <v>40414</v>
      </c>
      <c r="C2185" s="223">
        <v>71.63</v>
      </c>
      <c r="D2185" s="223">
        <v>124.9</v>
      </c>
      <c r="E2185" s="223">
        <v>27.46</v>
      </c>
      <c r="F2185" s="224">
        <v>3.0255000000000001</v>
      </c>
    </row>
    <row r="2186" spans="2:6">
      <c r="B2186" s="222">
        <v>40413</v>
      </c>
      <c r="C2186" s="223">
        <v>73.099999999999994</v>
      </c>
      <c r="D2186" s="223">
        <v>126.47</v>
      </c>
      <c r="E2186" s="223">
        <v>25.66</v>
      </c>
      <c r="F2186" s="224">
        <v>3.1315</v>
      </c>
    </row>
    <row r="2187" spans="2:6">
      <c r="B2187" s="222">
        <v>40410</v>
      </c>
      <c r="C2187" s="223">
        <v>73.459999999999994</v>
      </c>
      <c r="D2187" s="223">
        <v>127.5</v>
      </c>
      <c r="E2187" s="223">
        <v>25.49</v>
      </c>
      <c r="F2187" s="224">
        <v>3.1364999999999998</v>
      </c>
    </row>
    <row r="2188" spans="2:6">
      <c r="B2188" s="222">
        <v>40409</v>
      </c>
      <c r="C2188" s="223">
        <v>74.430000000000007</v>
      </c>
      <c r="D2188" s="223">
        <v>128.9</v>
      </c>
      <c r="E2188" s="223">
        <v>26.44</v>
      </c>
      <c r="F2188" s="224">
        <v>3.1160000000000001</v>
      </c>
    </row>
    <row r="2189" spans="2:6">
      <c r="B2189" s="222">
        <v>40408</v>
      </c>
      <c r="C2189" s="223">
        <v>75.42</v>
      </c>
      <c r="D2189" s="223">
        <v>129.39250000000001</v>
      </c>
      <c r="E2189" s="223">
        <v>24.59</v>
      </c>
      <c r="F2189" s="224">
        <v>3.1840000000000002</v>
      </c>
    </row>
    <row r="2190" spans="2:6">
      <c r="B2190" s="222">
        <v>40407</v>
      </c>
      <c r="C2190" s="223">
        <v>75.77</v>
      </c>
      <c r="D2190" s="223">
        <v>128.44999999999999</v>
      </c>
      <c r="E2190" s="223">
        <v>24.33</v>
      </c>
      <c r="F2190" s="224">
        <v>3.1989999999999998</v>
      </c>
    </row>
    <row r="2191" spans="2:6">
      <c r="B2191" s="222">
        <v>40406</v>
      </c>
      <c r="C2191" s="223">
        <v>75.239999999999995</v>
      </c>
      <c r="D2191" s="223">
        <v>127.77</v>
      </c>
      <c r="E2191" s="223">
        <v>26.1</v>
      </c>
      <c r="F2191" s="224">
        <v>3.1379999999999999</v>
      </c>
    </row>
    <row r="2192" spans="2:6">
      <c r="B2192" s="222">
        <v>40403</v>
      </c>
      <c r="C2192" s="223">
        <v>75.39</v>
      </c>
      <c r="D2192" s="223">
        <v>127.87</v>
      </c>
      <c r="E2192" s="223">
        <v>26.24</v>
      </c>
      <c r="F2192" s="224">
        <v>3.266</v>
      </c>
    </row>
    <row r="2193" spans="2:6">
      <c r="B2193" s="222">
        <v>40402</v>
      </c>
      <c r="C2193" s="223">
        <v>75.739999999999995</v>
      </c>
      <c r="D2193" s="223">
        <v>128.30000000000001</v>
      </c>
      <c r="E2193" s="223">
        <v>25.73</v>
      </c>
      <c r="F2193" s="224">
        <v>3.3475000000000001</v>
      </c>
    </row>
    <row r="2194" spans="2:6">
      <c r="B2194" s="222">
        <v>40401</v>
      </c>
      <c r="C2194" s="223">
        <v>78.02</v>
      </c>
      <c r="D2194" s="223">
        <v>129.83000000000001</v>
      </c>
      <c r="E2194" s="223">
        <v>25.39</v>
      </c>
      <c r="F2194" s="224">
        <v>3.3014999999999999</v>
      </c>
    </row>
    <row r="2195" spans="2:6">
      <c r="B2195" s="222">
        <v>40400</v>
      </c>
      <c r="C2195" s="223">
        <v>80.25</v>
      </c>
      <c r="D2195" s="223">
        <v>131.84</v>
      </c>
      <c r="E2195" s="223">
        <v>22.37</v>
      </c>
      <c r="F2195" s="224">
        <v>3.383</v>
      </c>
    </row>
    <row r="2196" spans="2:6">
      <c r="B2196" s="222">
        <v>40399</v>
      </c>
      <c r="C2196" s="223">
        <v>81.48</v>
      </c>
      <c r="D2196" s="223">
        <v>132</v>
      </c>
      <c r="E2196" s="223">
        <v>22.14</v>
      </c>
      <c r="F2196" s="224">
        <v>3.4240000000000004</v>
      </c>
    </row>
    <row r="2197" spans="2:6">
      <c r="B2197" s="222">
        <v>40396</v>
      </c>
      <c r="C2197" s="223">
        <v>80.7</v>
      </c>
      <c r="D2197" s="223">
        <v>130.13999999999999</v>
      </c>
      <c r="E2197" s="223">
        <v>21.74</v>
      </c>
      <c r="F2197" s="224">
        <v>3.4065000000000003</v>
      </c>
    </row>
    <row r="2198" spans="2:6">
      <c r="B2198" s="222">
        <v>40395</v>
      </c>
      <c r="C2198" s="223">
        <v>82.01</v>
      </c>
      <c r="D2198" s="223">
        <v>131.83000000000001</v>
      </c>
      <c r="E2198" s="223">
        <v>22.1</v>
      </c>
      <c r="F2198" s="224">
        <v>3.4770000000000003</v>
      </c>
    </row>
    <row r="2199" spans="2:6">
      <c r="B2199" s="222">
        <v>40394</v>
      </c>
      <c r="C2199" s="223">
        <v>82.47</v>
      </c>
      <c r="D2199" s="223">
        <v>131.27000000000001</v>
      </c>
      <c r="E2199" s="223">
        <v>22.21</v>
      </c>
      <c r="F2199" s="224">
        <v>3.516</v>
      </c>
    </row>
    <row r="2200" spans="2:6">
      <c r="B2200" s="222">
        <v>40393</v>
      </c>
      <c r="C2200" s="223">
        <v>82.55</v>
      </c>
      <c r="D2200" s="223">
        <v>130.37</v>
      </c>
      <c r="E2200" s="223">
        <v>22.63</v>
      </c>
      <c r="F2200" s="224">
        <v>3.48</v>
      </c>
    </row>
    <row r="2201" spans="2:6">
      <c r="B2201" s="222">
        <v>40392</v>
      </c>
      <c r="C2201" s="223">
        <v>81.34</v>
      </c>
      <c r="D2201" s="223">
        <v>130.76</v>
      </c>
      <c r="E2201" s="223">
        <v>22.01</v>
      </c>
      <c r="F2201" s="224">
        <v>3.5129999999999999</v>
      </c>
    </row>
    <row r="2202" spans="2:6">
      <c r="B2202" s="222">
        <v>40389</v>
      </c>
      <c r="C2202" s="223">
        <v>78.95</v>
      </c>
      <c r="D2202" s="223">
        <v>128.4</v>
      </c>
      <c r="E2202" s="223">
        <v>23.5</v>
      </c>
      <c r="F2202" s="224">
        <v>3.448</v>
      </c>
    </row>
    <row r="2203" spans="2:6">
      <c r="B2203" s="222">
        <v>40388</v>
      </c>
      <c r="C2203" s="223">
        <v>78.36</v>
      </c>
      <c r="D2203" s="223">
        <v>128.02000000000001</v>
      </c>
      <c r="E2203" s="223">
        <v>24.13</v>
      </c>
      <c r="F2203" s="224">
        <v>3.53</v>
      </c>
    </row>
    <row r="2204" spans="2:6">
      <c r="B2204" s="222">
        <v>40387</v>
      </c>
      <c r="C2204" s="223">
        <v>76.989999999999995</v>
      </c>
      <c r="D2204" s="223">
        <v>128.43</v>
      </c>
      <c r="E2204" s="223">
        <v>24.25</v>
      </c>
      <c r="F2204" s="224">
        <v>3.5260000000000002</v>
      </c>
    </row>
    <row r="2205" spans="2:6">
      <c r="B2205" s="222">
        <v>40386</v>
      </c>
      <c r="C2205" s="223">
        <v>77.5</v>
      </c>
      <c r="D2205" s="223">
        <v>128.63</v>
      </c>
      <c r="E2205" s="223">
        <v>23.19</v>
      </c>
      <c r="F2205" s="224">
        <v>3.5649999999999999</v>
      </c>
    </row>
    <row r="2206" spans="2:6">
      <c r="B2206" s="222">
        <v>40385</v>
      </c>
      <c r="C2206" s="223">
        <v>78.98</v>
      </c>
      <c r="D2206" s="223">
        <v>128.41</v>
      </c>
      <c r="E2206" s="223">
        <v>22.73</v>
      </c>
      <c r="F2206" s="224">
        <v>3.5065</v>
      </c>
    </row>
    <row r="2207" spans="2:6">
      <c r="B2207" s="222">
        <v>40382</v>
      </c>
      <c r="C2207" s="223">
        <v>78.98</v>
      </c>
      <c r="D2207" s="223">
        <v>128.38</v>
      </c>
      <c r="E2207" s="223">
        <v>23.47</v>
      </c>
      <c r="F2207" s="224">
        <v>3.5054999999999996</v>
      </c>
    </row>
    <row r="2208" spans="2:6">
      <c r="B2208" s="222">
        <v>40381</v>
      </c>
      <c r="C2208" s="223">
        <v>79.3</v>
      </c>
      <c r="D2208" s="223">
        <v>127.47</v>
      </c>
      <c r="E2208" s="223">
        <v>24.63</v>
      </c>
      <c r="F2208" s="224">
        <v>3.444</v>
      </c>
    </row>
    <row r="2209" spans="2:6">
      <c r="B2209" s="222">
        <v>40380</v>
      </c>
      <c r="C2209" s="223">
        <v>76.56</v>
      </c>
      <c r="D2209" s="223">
        <v>125.27</v>
      </c>
      <c r="E2209" s="223">
        <v>25.64</v>
      </c>
      <c r="F2209" s="224">
        <v>3.3849999999999998</v>
      </c>
    </row>
    <row r="2210" spans="2:6">
      <c r="B2210" s="222">
        <v>40379</v>
      </c>
      <c r="C2210" s="223">
        <v>77.44</v>
      </c>
      <c r="D2210" s="223">
        <v>126.55</v>
      </c>
      <c r="E2210" s="223">
        <v>23.93</v>
      </c>
      <c r="F2210" s="224">
        <v>3.4649999999999999</v>
      </c>
    </row>
    <row r="2211" spans="2:6">
      <c r="B2211" s="222">
        <v>40378</v>
      </c>
      <c r="C2211" s="223">
        <v>76.540000000000006</v>
      </c>
      <c r="D2211" s="223">
        <v>129.79</v>
      </c>
      <c r="E2211" s="223">
        <v>25.97</v>
      </c>
      <c r="F2211" s="224">
        <v>3.4664999999999999</v>
      </c>
    </row>
    <row r="2212" spans="2:6">
      <c r="B2212" s="222">
        <v>40375</v>
      </c>
      <c r="C2212" s="223">
        <v>76.010000000000005</v>
      </c>
      <c r="D2212" s="223">
        <v>128.03</v>
      </c>
      <c r="E2212" s="223">
        <v>26.25</v>
      </c>
      <c r="F2212" s="224">
        <v>3.431</v>
      </c>
    </row>
    <row r="2213" spans="2:6">
      <c r="B2213" s="222">
        <v>40374</v>
      </c>
      <c r="C2213" s="223">
        <v>76.62</v>
      </c>
      <c r="D2213" s="223">
        <v>130.72</v>
      </c>
      <c r="E2213" s="223">
        <v>25.14</v>
      </c>
      <c r="F2213" s="224">
        <v>3.4915000000000003</v>
      </c>
    </row>
    <row r="2214" spans="2:6">
      <c r="B2214" s="222">
        <v>40373</v>
      </c>
      <c r="C2214" s="223">
        <v>77.040000000000006</v>
      </c>
      <c r="D2214" s="223">
        <v>130.72</v>
      </c>
      <c r="E2214" s="223">
        <v>24.89</v>
      </c>
      <c r="F2214" s="224">
        <v>3.5365000000000002</v>
      </c>
    </row>
    <row r="2215" spans="2:6">
      <c r="B2215" s="222">
        <v>40372</v>
      </c>
      <c r="C2215" s="223">
        <v>77.150000000000006</v>
      </c>
      <c r="D2215" s="223">
        <v>130.47999999999999</v>
      </c>
      <c r="E2215" s="223">
        <v>24.56</v>
      </c>
      <c r="F2215" s="224">
        <v>3.6150000000000002</v>
      </c>
    </row>
    <row r="2216" spans="2:6">
      <c r="B2216" s="222">
        <v>40371</v>
      </c>
      <c r="C2216" s="223">
        <v>74.95</v>
      </c>
      <c r="D2216" s="223">
        <v>128.66999999999999</v>
      </c>
      <c r="E2216" s="223">
        <v>24.43</v>
      </c>
      <c r="F2216" s="224">
        <v>3.5609999999999999</v>
      </c>
    </row>
    <row r="2217" spans="2:6">
      <c r="B2217" s="222">
        <v>40368</v>
      </c>
      <c r="C2217" s="223">
        <v>76.09</v>
      </c>
      <c r="D2217" s="223">
        <v>127.96</v>
      </c>
      <c r="E2217" s="223">
        <v>24.98</v>
      </c>
      <c r="F2217" s="224">
        <v>3.5454999999999997</v>
      </c>
    </row>
    <row r="2218" spans="2:6">
      <c r="B2218" s="222">
        <v>40367</v>
      </c>
      <c r="C2218" s="223">
        <v>75.44</v>
      </c>
      <c r="D2218" s="223">
        <v>127.97</v>
      </c>
      <c r="E2218" s="223">
        <v>25.71</v>
      </c>
      <c r="F2218" s="224">
        <v>3.5225</v>
      </c>
    </row>
    <row r="2219" spans="2:6">
      <c r="B2219" s="222">
        <v>40366</v>
      </c>
      <c r="C2219" s="223">
        <v>74.069999999999993</v>
      </c>
      <c r="D2219" s="223">
        <v>127</v>
      </c>
      <c r="E2219" s="223">
        <v>26.84</v>
      </c>
      <c r="F2219" s="224">
        <v>3.47</v>
      </c>
    </row>
    <row r="2220" spans="2:6">
      <c r="B2220" s="222">
        <v>40365</v>
      </c>
      <c r="C2220" s="223">
        <v>71.98</v>
      </c>
      <c r="D2220" s="223">
        <v>123.46</v>
      </c>
      <c r="E2220" s="223">
        <v>29.65</v>
      </c>
      <c r="F2220" s="224">
        <v>3.4115000000000002</v>
      </c>
    </row>
    <row r="2221" spans="2:6">
      <c r="B2221" s="222">
        <v>40364</v>
      </c>
      <c r="C2221" s="223">
        <v>72.14</v>
      </c>
      <c r="D2221" s="223">
        <v>121.86</v>
      </c>
      <c r="E2221" s="223">
        <v>30.12</v>
      </c>
      <c r="F2221" s="224">
        <v>3.4590000000000001</v>
      </c>
    </row>
    <row r="2222" spans="2:6">
      <c r="B2222" s="222">
        <v>40361</v>
      </c>
      <c r="C2222" s="223">
        <v>72.14</v>
      </c>
      <c r="D2222" s="223">
        <v>121.86</v>
      </c>
      <c r="E2222" s="223">
        <v>30.12</v>
      </c>
      <c r="F2222" s="224">
        <v>3.4610000000000003</v>
      </c>
    </row>
    <row r="2223" spans="2:6">
      <c r="B2223" s="222">
        <v>40360</v>
      </c>
      <c r="C2223" s="223">
        <v>72.95</v>
      </c>
      <c r="D2223" s="223">
        <v>122.57</v>
      </c>
      <c r="E2223" s="223">
        <v>32.86</v>
      </c>
      <c r="F2223" s="224">
        <v>3.4219999999999997</v>
      </c>
    </row>
    <row r="2224" spans="2:6">
      <c r="B2224" s="222">
        <v>40359</v>
      </c>
      <c r="C2224" s="223">
        <v>75.63</v>
      </c>
      <c r="D2224" s="223">
        <v>123.48</v>
      </c>
      <c r="E2224" s="223">
        <v>34.54</v>
      </c>
      <c r="F2224" s="224">
        <v>3.411</v>
      </c>
    </row>
    <row r="2225" spans="2:6">
      <c r="B2225" s="222">
        <v>40358</v>
      </c>
      <c r="C2225" s="223">
        <v>75.94</v>
      </c>
      <c r="D2225" s="223">
        <v>125.09</v>
      </c>
      <c r="E2225" s="223">
        <v>34.130000000000003</v>
      </c>
      <c r="F2225" s="224">
        <v>3.4415</v>
      </c>
    </row>
    <row r="2226" spans="2:6">
      <c r="B2226" s="222">
        <v>40357</v>
      </c>
      <c r="C2226" s="223">
        <v>78.25</v>
      </c>
      <c r="D2226" s="223">
        <v>128.97999999999999</v>
      </c>
      <c r="E2226" s="223">
        <v>29</v>
      </c>
      <c r="F2226" s="224">
        <v>3.5125000000000002</v>
      </c>
    </row>
    <row r="2227" spans="2:6">
      <c r="B2227" s="222">
        <v>40354</v>
      </c>
      <c r="C2227" s="223">
        <v>78.86</v>
      </c>
      <c r="D2227" s="223">
        <v>127.12</v>
      </c>
      <c r="E2227" s="223">
        <v>28.53</v>
      </c>
      <c r="F2227" s="224">
        <v>3.5865</v>
      </c>
    </row>
    <row r="2228" spans="2:6">
      <c r="B2228" s="222">
        <v>40353</v>
      </c>
      <c r="C2228" s="223">
        <v>76.510000000000005</v>
      </c>
      <c r="D2228" s="223">
        <v>128.19</v>
      </c>
      <c r="E2228" s="223">
        <v>29.74</v>
      </c>
      <c r="F2228" s="224">
        <v>3.6220000000000003</v>
      </c>
    </row>
    <row r="2229" spans="2:6">
      <c r="B2229" s="222">
        <v>40352</v>
      </c>
      <c r="C2229" s="223">
        <v>76.349999999999994</v>
      </c>
      <c r="D2229" s="223">
        <v>130.11000000000001</v>
      </c>
      <c r="E2229" s="223">
        <v>26.91</v>
      </c>
      <c r="F2229" s="224">
        <v>3.5910000000000002</v>
      </c>
    </row>
    <row r="2230" spans="2:6">
      <c r="B2230" s="222">
        <v>40351</v>
      </c>
      <c r="C2230" s="223">
        <v>77.209999999999994</v>
      </c>
      <c r="D2230" s="223">
        <v>129.30000000000001</v>
      </c>
      <c r="E2230" s="223">
        <v>27.05</v>
      </c>
      <c r="F2230" s="224">
        <v>3.6345000000000001</v>
      </c>
    </row>
    <row r="2231" spans="2:6">
      <c r="B2231" s="222">
        <v>40350</v>
      </c>
      <c r="C2231" s="223">
        <v>77.819999999999993</v>
      </c>
      <c r="D2231" s="223">
        <v>130.65</v>
      </c>
      <c r="E2231" s="223">
        <v>24.88</v>
      </c>
      <c r="F2231" s="224">
        <v>3.7035</v>
      </c>
    </row>
    <row r="2232" spans="2:6">
      <c r="B2232" s="222">
        <v>40347</v>
      </c>
      <c r="C2232" s="223">
        <v>77.180000000000007</v>
      </c>
      <c r="D2232" s="223">
        <v>130.15</v>
      </c>
      <c r="E2232" s="223">
        <v>23.95</v>
      </c>
      <c r="F2232" s="224">
        <v>3.6829999999999998</v>
      </c>
    </row>
    <row r="2233" spans="2:6">
      <c r="B2233" s="222">
        <v>40346</v>
      </c>
      <c r="C2233" s="223">
        <v>76.790000000000006</v>
      </c>
      <c r="D2233" s="223">
        <v>130.97999999999999</v>
      </c>
      <c r="E2233" s="223">
        <v>25.05</v>
      </c>
      <c r="F2233" s="224">
        <v>3.6565000000000003</v>
      </c>
    </row>
    <row r="2234" spans="2:6">
      <c r="B2234" s="222">
        <v>40345</v>
      </c>
      <c r="C2234" s="223">
        <v>77.67</v>
      </c>
      <c r="D2234" s="223">
        <v>130.35</v>
      </c>
      <c r="E2234" s="223">
        <v>25.92</v>
      </c>
      <c r="F2234" s="224">
        <v>3.7220000000000004</v>
      </c>
    </row>
    <row r="2235" spans="2:6">
      <c r="B2235" s="222">
        <v>40344</v>
      </c>
      <c r="C2235" s="223">
        <v>76.94</v>
      </c>
      <c r="D2235" s="223">
        <v>129.79</v>
      </c>
      <c r="E2235" s="223">
        <v>25.87</v>
      </c>
      <c r="F2235" s="224">
        <v>3.7619999999999996</v>
      </c>
    </row>
    <row r="2236" spans="2:6">
      <c r="B2236" s="222">
        <v>40343</v>
      </c>
      <c r="C2236" s="223">
        <v>75.12</v>
      </c>
      <c r="D2236" s="223">
        <v>128.5</v>
      </c>
      <c r="E2236" s="223">
        <v>28.58</v>
      </c>
      <c r="F2236" s="224">
        <v>3.7174999999999998</v>
      </c>
    </row>
    <row r="2237" spans="2:6">
      <c r="B2237" s="222">
        <v>40340</v>
      </c>
      <c r="C2237" s="223">
        <v>73.78</v>
      </c>
      <c r="D2237" s="223">
        <v>128.44999999999999</v>
      </c>
      <c r="E2237" s="223">
        <v>28.79</v>
      </c>
      <c r="F2237" s="224">
        <v>3.6930000000000001</v>
      </c>
    </row>
    <row r="2238" spans="2:6">
      <c r="B2238" s="222">
        <v>40339</v>
      </c>
      <c r="C2238" s="223">
        <v>75.48</v>
      </c>
      <c r="D2238" s="223">
        <v>127.68</v>
      </c>
      <c r="E2238" s="223">
        <v>30.57</v>
      </c>
      <c r="F2238" s="224">
        <v>3.7774999999999999</v>
      </c>
    </row>
    <row r="2239" spans="2:6">
      <c r="B2239" s="222">
        <v>40338</v>
      </c>
      <c r="C2239" s="223">
        <v>74.38</v>
      </c>
      <c r="D2239" s="223">
        <v>123.9</v>
      </c>
      <c r="E2239" s="223">
        <v>33.729999999999997</v>
      </c>
      <c r="F2239" s="224">
        <v>3.6429999999999998</v>
      </c>
    </row>
    <row r="2240" spans="2:6">
      <c r="B2240" s="222">
        <v>40337</v>
      </c>
      <c r="C2240" s="223">
        <v>71.989999999999995</v>
      </c>
      <c r="D2240" s="223">
        <v>123.72</v>
      </c>
      <c r="E2240" s="223">
        <v>33.700000000000003</v>
      </c>
      <c r="F2240" s="224">
        <v>3.6494999999999997</v>
      </c>
    </row>
    <row r="2241" spans="2:6">
      <c r="B2241" s="222">
        <v>40336</v>
      </c>
      <c r="C2241" s="223">
        <v>71.44</v>
      </c>
      <c r="D2241" s="223">
        <v>124.13</v>
      </c>
      <c r="E2241" s="223">
        <v>36.57</v>
      </c>
      <c r="F2241" s="224">
        <v>3.613</v>
      </c>
    </row>
    <row r="2242" spans="2:6">
      <c r="B2242" s="222">
        <v>40333</v>
      </c>
      <c r="C2242" s="223">
        <v>71.510000000000005</v>
      </c>
      <c r="D2242" s="223">
        <v>125.28</v>
      </c>
      <c r="E2242" s="223">
        <v>35.479999999999997</v>
      </c>
      <c r="F2242" s="224">
        <v>3.6675000000000004</v>
      </c>
    </row>
    <row r="2243" spans="2:6">
      <c r="B2243" s="222">
        <v>40332</v>
      </c>
      <c r="C2243" s="223">
        <v>74.61</v>
      </c>
      <c r="D2243" s="223">
        <v>127.96</v>
      </c>
      <c r="E2243" s="223">
        <v>29.46</v>
      </c>
      <c r="F2243" s="224">
        <v>3.8185000000000002</v>
      </c>
    </row>
    <row r="2244" spans="2:6">
      <c r="B2244" s="222">
        <v>40331</v>
      </c>
      <c r="C2244" s="223">
        <v>72.86</v>
      </c>
      <c r="D2244" s="223">
        <v>127.41</v>
      </c>
      <c r="E2244" s="223">
        <v>30.17</v>
      </c>
      <c r="F2244" s="224">
        <v>3.7910000000000004</v>
      </c>
    </row>
    <row r="2245" spans="2:6">
      <c r="B2245" s="222">
        <v>40330</v>
      </c>
      <c r="C2245" s="223">
        <v>72.58</v>
      </c>
      <c r="D2245" s="223">
        <v>124.34</v>
      </c>
      <c r="E2245" s="223">
        <v>35.54</v>
      </c>
      <c r="F2245" s="224">
        <v>3.7204999999999999</v>
      </c>
    </row>
    <row r="2246" spans="2:6">
      <c r="B2246" s="222">
        <v>40329</v>
      </c>
      <c r="C2246" s="223">
        <v>73.97</v>
      </c>
      <c r="D2246" s="223">
        <v>125.26</v>
      </c>
      <c r="E2246" s="223">
        <v>32.07</v>
      </c>
      <c r="F2246" s="224">
        <v>3.746</v>
      </c>
    </row>
    <row r="2247" spans="2:6">
      <c r="B2247" s="222">
        <v>40326</v>
      </c>
      <c r="C2247" s="223">
        <v>73.97</v>
      </c>
      <c r="D2247" s="223">
        <v>125.26</v>
      </c>
      <c r="E2247" s="223">
        <v>32.07</v>
      </c>
      <c r="F2247" s="224">
        <v>3.7519999999999998</v>
      </c>
    </row>
    <row r="2248" spans="2:6">
      <c r="B2248" s="222">
        <v>40325</v>
      </c>
      <c r="C2248" s="223">
        <v>74.55</v>
      </c>
      <c r="D2248" s="223">
        <v>126.39</v>
      </c>
      <c r="E2248" s="223">
        <v>29.68</v>
      </c>
      <c r="F2248" s="224">
        <v>3.8090000000000002</v>
      </c>
    </row>
    <row r="2249" spans="2:6">
      <c r="B2249" s="222">
        <v>40324</v>
      </c>
      <c r="C2249" s="223">
        <v>71.510000000000005</v>
      </c>
      <c r="D2249" s="223">
        <v>123.23</v>
      </c>
      <c r="E2249" s="223">
        <v>35.020000000000003</v>
      </c>
      <c r="F2249" s="224">
        <v>3.6414999999999997</v>
      </c>
    </row>
    <row r="2250" spans="2:6">
      <c r="B2250" s="222">
        <v>40323</v>
      </c>
      <c r="C2250" s="223">
        <v>68.75</v>
      </c>
      <c r="D2250" s="223">
        <v>124.52</v>
      </c>
      <c r="E2250" s="223">
        <v>34.61</v>
      </c>
      <c r="F2250" s="224">
        <v>3.609</v>
      </c>
    </row>
    <row r="2251" spans="2:6">
      <c r="B2251" s="222">
        <v>40322</v>
      </c>
      <c r="C2251" s="223">
        <v>70.209999999999994</v>
      </c>
      <c r="D2251" s="223">
        <v>124.45</v>
      </c>
      <c r="E2251" s="223">
        <v>38.32</v>
      </c>
      <c r="F2251" s="224">
        <v>3.6405000000000003</v>
      </c>
    </row>
    <row r="2252" spans="2:6">
      <c r="B2252" s="222">
        <v>40319</v>
      </c>
      <c r="C2252" s="223">
        <v>70.040000000000006</v>
      </c>
      <c r="D2252" s="223">
        <v>125.42</v>
      </c>
      <c r="E2252" s="223">
        <v>40.1</v>
      </c>
      <c r="F2252" s="224">
        <v>3.67</v>
      </c>
    </row>
    <row r="2253" spans="2:6">
      <c r="B2253" s="222">
        <v>40318</v>
      </c>
      <c r="C2253" s="223">
        <v>68.010000000000005</v>
      </c>
      <c r="D2253" s="223">
        <v>123.8</v>
      </c>
      <c r="E2253" s="223">
        <v>45.79</v>
      </c>
      <c r="F2253" s="224">
        <v>3.6515000000000004</v>
      </c>
    </row>
    <row r="2254" spans="2:6">
      <c r="B2254" s="222">
        <v>40317</v>
      </c>
      <c r="C2254" s="223">
        <v>69.87</v>
      </c>
      <c r="D2254" s="223">
        <v>128.86000000000001</v>
      </c>
      <c r="E2254" s="223">
        <v>35.32</v>
      </c>
      <c r="F2254" s="224">
        <v>3.8069999999999999</v>
      </c>
    </row>
    <row r="2255" spans="2:6">
      <c r="B2255" s="222">
        <v>40316</v>
      </c>
      <c r="C2255" s="223">
        <v>69.41</v>
      </c>
      <c r="D2255" s="223">
        <v>129.94999999999999</v>
      </c>
      <c r="E2255" s="223">
        <v>33.549999999999997</v>
      </c>
      <c r="F2255" s="224">
        <v>3.7890000000000001</v>
      </c>
    </row>
    <row r="2256" spans="2:6">
      <c r="B2256" s="222">
        <v>40315</v>
      </c>
      <c r="C2256" s="223">
        <v>70.08</v>
      </c>
      <c r="D2256" s="223">
        <v>130.44</v>
      </c>
      <c r="E2256" s="223">
        <v>30.84</v>
      </c>
      <c r="F2256" s="224">
        <v>3.9245000000000001</v>
      </c>
    </row>
    <row r="2257" spans="2:6">
      <c r="B2257" s="222">
        <v>40312</v>
      </c>
      <c r="C2257" s="223">
        <v>71.61</v>
      </c>
      <c r="D2257" s="223">
        <v>131.19</v>
      </c>
      <c r="E2257" s="223">
        <v>31.24</v>
      </c>
      <c r="F2257" s="224">
        <v>3.8980000000000001</v>
      </c>
    </row>
    <row r="2258" spans="2:6">
      <c r="B2258" s="222">
        <v>40311</v>
      </c>
      <c r="C2258" s="223">
        <v>74.400000000000006</v>
      </c>
      <c r="D2258" s="223">
        <v>131.47999999999999</v>
      </c>
      <c r="E2258" s="223">
        <v>26.68</v>
      </c>
      <c r="F2258" s="224">
        <v>3.9794999999999998</v>
      </c>
    </row>
    <row r="2259" spans="2:6">
      <c r="B2259" s="222">
        <v>40310</v>
      </c>
      <c r="C2259" s="223">
        <v>75.650000000000006</v>
      </c>
      <c r="D2259" s="223">
        <v>132.68</v>
      </c>
      <c r="E2259" s="223">
        <v>25.52</v>
      </c>
      <c r="F2259" s="224">
        <v>4.0270000000000001</v>
      </c>
    </row>
    <row r="2260" spans="2:6">
      <c r="B2260" s="222">
        <v>40309</v>
      </c>
      <c r="C2260" s="223">
        <v>76.37</v>
      </c>
      <c r="D2260" s="223">
        <v>126.89</v>
      </c>
      <c r="E2260" s="223">
        <v>28.32</v>
      </c>
      <c r="F2260" s="224">
        <v>3.9729999999999999</v>
      </c>
    </row>
    <row r="2261" spans="2:6">
      <c r="B2261" s="222">
        <v>40308</v>
      </c>
      <c r="C2261" s="223">
        <v>76.8</v>
      </c>
      <c r="D2261" s="223">
        <v>126.27</v>
      </c>
      <c r="E2261" s="223">
        <v>28.84</v>
      </c>
      <c r="F2261" s="224">
        <v>3.9769999999999999</v>
      </c>
    </row>
    <row r="2262" spans="2:6">
      <c r="B2262" s="222">
        <v>40305</v>
      </c>
      <c r="C2262" s="223">
        <v>75.11</v>
      </c>
      <c r="D2262" s="223">
        <v>122.1</v>
      </c>
      <c r="E2262" s="223">
        <v>40.950000000000003</v>
      </c>
      <c r="F2262" s="224">
        <v>3.8514999999999997</v>
      </c>
    </row>
    <row r="2263" spans="2:6">
      <c r="B2263" s="222">
        <v>40304</v>
      </c>
      <c r="C2263" s="223">
        <v>77.11</v>
      </c>
      <c r="D2263" s="223">
        <v>123.92</v>
      </c>
      <c r="E2263" s="223">
        <v>32.799999999999997</v>
      </c>
      <c r="F2263" s="224">
        <v>3.7984999999999998</v>
      </c>
    </row>
    <row r="2264" spans="2:6">
      <c r="B2264" s="222">
        <v>40303</v>
      </c>
      <c r="C2264" s="223">
        <v>79.97</v>
      </c>
      <c r="D2264" s="223">
        <v>127.46</v>
      </c>
      <c r="E2264" s="223">
        <v>24.91</v>
      </c>
      <c r="F2264" s="224">
        <v>3.9634999999999998</v>
      </c>
    </row>
    <row r="2265" spans="2:6">
      <c r="B2265" s="222">
        <v>40302</v>
      </c>
      <c r="C2265" s="223">
        <v>82.74</v>
      </c>
      <c r="D2265" s="223">
        <v>128.12</v>
      </c>
      <c r="E2265" s="223">
        <v>23.84</v>
      </c>
      <c r="F2265" s="224">
        <v>4.0025000000000004</v>
      </c>
    </row>
    <row r="2266" spans="2:6">
      <c r="B2266" s="222">
        <v>40301</v>
      </c>
      <c r="C2266" s="223">
        <v>86.19</v>
      </c>
      <c r="D2266" s="223">
        <v>129.6</v>
      </c>
      <c r="E2266" s="223">
        <v>20.190000000000001</v>
      </c>
      <c r="F2266" s="224">
        <v>4.1059999999999999</v>
      </c>
    </row>
    <row r="2267" spans="2:6">
      <c r="B2267" s="222">
        <v>40298</v>
      </c>
      <c r="C2267" s="223">
        <v>86.15</v>
      </c>
      <c r="D2267" s="223">
        <v>129</v>
      </c>
      <c r="E2267" s="223">
        <v>22.05</v>
      </c>
      <c r="F2267" s="224">
        <v>4.0865</v>
      </c>
    </row>
    <row r="2268" spans="2:6">
      <c r="B2268" s="222">
        <v>40297</v>
      </c>
      <c r="C2268" s="223">
        <v>85.17</v>
      </c>
      <c r="D2268" s="223">
        <v>130.46</v>
      </c>
      <c r="E2268" s="223">
        <v>18.440000000000001</v>
      </c>
      <c r="F2268" s="224">
        <v>4.1579999999999995</v>
      </c>
    </row>
    <row r="2269" spans="2:6">
      <c r="B2269" s="222">
        <v>40296</v>
      </c>
      <c r="C2269" s="223">
        <v>83.22</v>
      </c>
      <c r="D2269" s="223">
        <v>130.1</v>
      </c>
      <c r="E2269" s="223">
        <v>21.08</v>
      </c>
      <c r="F2269" s="224">
        <v>4.1965000000000003</v>
      </c>
    </row>
    <row r="2270" spans="2:6">
      <c r="B2270" s="222">
        <v>40295</v>
      </c>
      <c r="C2270" s="223">
        <v>82.44</v>
      </c>
      <c r="D2270" s="223">
        <v>128.82</v>
      </c>
      <c r="E2270" s="223">
        <v>22.81</v>
      </c>
      <c r="F2270" s="224">
        <v>4.1334999999999997</v>
      </c>
    </row>
    <row r="2271" spans="2:6">
      <c r="B2271" s="222">
        <v>40294</v>
      </c>
      <c r="C2271" s="223">
        <v>84.2</v>
      </c>
      <c r="D2271" s="223">
        <v>130.72999999999999</v>
      </c>
      <c r="E2271" s="223">
        <v>17.47</v>
      </c>
      <c r="F2271" s="224">
        <v>4.2365000000000004</v>
      </c>
    </row>
    <row r="2272" spans="2:6">
      <c r="B2272" s="222">
        <v>40291</v>
      </c>
      <c r="C2272" s="223">
        <v>85.12</v>
      </c>
      <c r="D2272" s="223">
        <v>129.99</v>
      </c>
      <c r="E2272" s="223">
        <v>16.62</v>
      </c>
      <c r="F2272" s="224">
        <v>4.2359999999999998</v>
      </c>
    </row>
    <row r="2273" spans="2:6">
      <c r="B2273" s="222">
        <v>40290</v>
      </c>
      <c r="C2273" s="223">
        <v>83.7</v>
      </c>
      <c r="D2273" s="223">
        <v>129.13</v>
      </c>
      <c r="E2273" s="223">
        <v>16.47</v>
      </c>
      <c r="F2273" s="224">
        <v>4.2055000000000007</v>
      </c>
    </row>
    <row r="2274" spans="2:6">
      <c r="B2274" s="222">
        <v>40289</v>
      </c>
      <c r="C2274" s="223">
        <v>83.68</v>
      </c>
      <c r="D2274" s="223">
        <v>128.99</v>
      </c>
      <c r="E2274" s="223">
        <v>16.32</v>
      </c>
      <c r="F2274" s="224">
        <v>4.1775000000000002</v>
      </c>
    </row>
    <row r="2275" spans="2:6">
      <c r="B2275" s="222">
        <v>40288</v>
      </c>
      <c r="C2275" s="223">
        <v>83.45</v>
      </c>
      <c r="D2275" s="223">
        <v>129.69</v>
      </c>
      <c r="E2275" s="223">
        <v>15.73</v>
      </c>
      <c r="F2275" s="224">
        <v>4.2375000000000007</v>
      </c>
    </row>
    <row r="2276" spans="2:6">
      <c r="B2276" s="222">
        <v>40287</v>
      </c>
      <c r="C2276" s="223">
        <v>81.45</v>
      </c>
      <c r="D2276" s="223">
        <v>132.22999999999999</v>
      </c>
      <c r="E2276" s="223">
        <v>17.34</v>
      </c>
      <c r="F2276" s="224">
        <v>4.2469999999999999</v>
      </c>
    </row>
    <row r="2277" spans="2:6">
      <c r="B2277" s="222">
        <v>40284</v>
      </c>
      <c r="C2277" s="223">
        <v>83.24</v>
      </c>
      <c r="D2277" s="223">
        <v>130.63</v>
      </c>
      <c r="E2277" s="223">
        <v>18.36</v>
      </c>
      <c r="F2277" s="224">
        <v>4.2175000000000002</v>
      </c>
    </row>
    <row r="2278" spans="2:6">
      <c r="B2278" s="222">
        <v>40283</v>
      </c>
      <c r="C2278" s="223">
        <v>85.51</v>
      </c>
      <c r="D2278" s="223">
        <v>130.88999999999999</v>
      </c>
      <c r="E2278" s="223">
        <v>15.89</v>
      </c>
      <c r="F2278" s="224">
        <v>4.2750000000000004</v>
      </c>
    </row>
    <row r="2279" spans="2:6">
      <c r="B2279" s="222">
        <v>40282</v>
      </c>
      <c r="C2279" s="223">
        <v>85.84</v>
      </c>
      <c r="D2279" s="223">
        <v>131.25</v>
      </c>
      <c r="E2279" s="223">
        <v>15.59</v>
      </c>
      <c r="F2279" s="224">
        <v>4.2959999999999994</v>
      </c>
    </row>
    <row r="2280" spans="2:6">
      <c r="B2280" s="222">
        <v>40281</v>
      </c>
      <c r="C2280" s="223">
        <v>84.05</v>
      </c>
      <c r="D2280" s="223">
        <v>129.03</v>
      </c>
      <c r="E2280" s="223">
        <v>16.2</v>
      </c>
      <c r="F2280" s="224">
        <v>4.2520000000000007</v>
      </c>
    </row>
    <row r="2281" spans="2:6">
      <c r="B2281" s="222">
        <v>40280</v>
      </c>
      <c r="C2281" s="223">
        <v>84.34</v>
      </c>
      <c r="D2281" s="223">
        <v>128.36000000000001</v>
      </c>
      <c r="E2281" s="223">
        <v>15.58</v>
      </c>
      <c r="F2281" s="224">
        <v>4.2705000000000002</v>
      </c>
    </row>
    <row r="2282" spans="2:6">
      <c r="B2282" s="222">
        <v>40277</v>
      </c>
      <c r="C2282" s="223">
        <v>84.92</v>
      </c>
      <c r="D2282" s="223">
        <v>128.76</v>
      </c>
      <c r="E2282" s="223">
        <v>16.14</v>
      </c>
      <c r="F2282" s="224">
        <v>4.3125</v>
      </c>
    </row>
    <row r="2283" spans="2:6">
      <c r="B2283" s="222">
        <v>40276</v>
      </c>
      <c r="C2283" s="223">
        <v>85.39</v>
      </c>
      <c r="D2283" s="223">
        <v>127.61</v>
      </c>
      <c r="E2283" s="223">
        <v>16.48</v>
      </c>
      <c r="F2283" s="224">
        <v>4.3229999999999995</v>
      </c>
    </row>
    <row r="2284" spans="2:6">
      <c r="B2284" s="222">
        <v>40275</v>
      </c>
      <c r="C2284" s="223">
        <v>85.88</v>
      </c>
      <c r="D2284" s="223">
        <v>128.47999999999999</v>
      </c>
      <c r="E2284" s="223">
        <v>16.62</v>
      </c>
      <c r="F2284" s="224">
        <v>4.2969999999999997</v>
      </c>
    </row>
    <row r="2285" spans="2:6">
      <c r="B2285" s="222">
        <v>40274</v>
      </c>
      <c r="C2285" s="223">
        <v>86.84</v>
      </c>
      <c r="D2285" s="223">
        <v>128.93</v>
      </c>
      <c r="E2285" s="223">
        <v>16.23</v>
      </c>
      <c r="F2285" s="224">
        <v>4.3925000000000001</v>
      </c>
    </row>
    <row r="2286" spans="2:6">
      <c r="B2286" s="222">
        <v>40273</v>
      </c>
      <c r="C2286" s="223">
        <v>86.62</v>
      </c>
      <c r="D2286" s="223">
        <v>129.35</v>
      </c>
      <c r="E2286" s="223">
        <v>17.02</v>
      </c>
      <c r="F2286" s="224">
        <v>4.4145000000000003</v>
      </c>
    </row>
    <row r="2287" spans="2:6">
      <c r="B2287" s="222">
        <v>40270</v>
      </c>
      <c r="C2287" s="223">
        <v>84.87</v>
      </c>
      <c r="D2287" s="223">
        <v>128.25</v>
      </c>
      <c r="E2287" s="223">
        <v>17.47</v>
      </c>
      <c r="F2287" s="224">
        <v>4.3770000000000007</v>
      </c>
    </row>
    <row r="2288" spans="2:6">
      <c r="B2288" s="222">
        <v>40269</v>
      </c>
      <c r="C2288" s="223">
        <v>84.87</v>
      </c>
      <c r="D2288" s="223">
        <v>128.25</v>
      </c>
      <c r="E2288" s="223">
        <v>17.47</v>
      </c>
      <c r="F2288" s="224">
        <v>4.2995000000000001</v>
      </c>
    </row>
    <row r="2289" spans="2:6">
      <c r="B2289" s="222">
        <v>40268</v>
      </c>
      <c r="C2289" s="223">
        <v>83.76</v>
      </c>
      <c r="D2289" s="223">
        <v>128.25</v>
      </c>
      <c r="E2289" s="223">
        <v>17.59</v>
      </c>
      <c r="F2289" s="224">
        <v>4.2709999999999999</v>
      </c>
    </row>
    <row r="2290" spans="2:6">
      <c r="B2290" s="222">
        <v>40267</v>
      </c>
      <c r="C2290" s="223">
        <v>82.37</v>
      </c>
      <c r="D2290" s="223">
        <v>128.77000000000001</v>
      </c>
      <c r="E2290" s="223">
        <v>17.13</v>
      </c>
      <c r="F2290" s="224">
        <v>4.3029999999999999</v>
      </c>
    </row>
    <row r="2291" spans="2:6">
      <c r="B2291" s="222">
        <v>40266</v>
      </c>
      <c r="C2291" s="223">
        <v>82.17</v>
      </c>
      <c r="D2291" s="223">
        <v>128.59</v>
      </c>
      <c r="E2291" s="223">
        <v>17.59</v>
      </c>
      <c r="F2291" s="224">
        <v>4.3174999999999999</v>
      </c>
    </row>
    <row r="2292" spans="2:6">
      <c r="B2292" s="222">
        <v>40263</v>
      </c>
      <c r="C2292" s="223">
        <v>80</v>
      </c>
      <c r="D2292" s="223">
        <v>129.26</v>
      </c>
      <c r="E2292" s="223">
        <v>17.77</v>
      </c>
      <c r="F2292" s="224">
        <v>4.298</v>
      </c>
    </row>
    <row r="2293" spans="2:6">
      <c r="B2293" s="222">
        <v>40262</v>
      </c>
      <c r="C2293" s="223">
        <v>80.53</v>
      </c>
      <c r="D2293" s="223">
        <v>129.24</v>
      </c>
      <c r="E2293" s="223">
        <v>18.399999999999999</v>
      </c>
      <c r="F2293" s="224">
        <v>4.3194999999999997</v>
      </c>
    </row>
    <row r="2294" spans="2:6">
      <c r="B2294" s="222">
        <v>40261</v>
      </c>
      <c r="C2294" s="223">
        <v>80.61</v>
      </c>
      <c r="D2294" s="223">
        <v>128.53</v>
      </c>
      <c r="E2294" s="223">
        <v>17.55</v>
      </c>
      <c r="F2294" s="224">
        <v>4.2934999999999999</v>
      </c>
    </row>
    <row r="2295" spans="2:6">
      <c r="B2295" s="222">
        <v>40260</v>
      </c>
      <c r="C2295" s="223">
        <v>81.91</v>
      </c>
      <c r="D2295" s="223">
        <v>129.37</v>
      </c>
      <c r="E2295" s="223">
        <v>16.350000000000001</v>
      </c>
      <c r="F2295" s="224">
        <v>4.1464999999999996</v>
      </c>
    </row>
    <row r="2296" spans="2:6">
      <c r="B2296" s="222">
        <v>40259</v>
      </c>
      <c r="C2296" s="223">
        <v>81.25</v>
      </c>
      <c r="D2296" s="223">
        <v>127.98</v>
      </c>
      <c r="E2296" s="223">
        <v>16.87</v>
      </c>
      <c r="F2296" s="224">
        <v>4.1150000000000002</v>
      </c>
    </row>
    <row r="2297" spans="2:6">
      <c r="B2297" s="222">
        <v>40256</v>
      </c>
      <c r="C2297" s="223">
        <v>80.680000000000007</v>
      </c>
      <c r="D2297" s="223">
        <v>127.71</v>
      </c>
      <c r="E2297" s="223">
        <v>16.97</v>
      </c>
      <c r="F2297" s="224">
        <v>4.1355000000000004</v>
      </c>
    </row>
    <row r="2298" spans="2:6">
      <c r="B2298" s="222">
        <v>40255</v>
      </c>
      <c r="C2298" s="223">
        <v>82.2</v>
      </c>
      <c r="D2298" s="223">
        <v>128.38</v>
      </c>
      <c r="E2298" s="223">
        <v>16.62</v>
      </c>
      <c r="F2298" s="224">
        <v>4.1349999999999998</v>
      </c>
    </row>
    <row r="2299" spans="2:6">
      <c r="B2299" s="222">
        <v>40254</v>
      </c>
      <c r="C2299" s="223">
        <v>82.93</v>
      </c>
      <c r="D2299" s="223">
        <v>127.76</v>
      </c>
      <c r="E2299" s="223">
        <v>16.91</v>
      </c>
      <c r="F2299" s="224">
        <v>4.1025</v>
      </c>
    </row>
    <row r="2300" spans="2:6">
      <c r="B2300" s="222">
        <v>40253</v>
      </c>
      <c r="C2300" s="223">
        <v>81.7</v>
      </c>
      <c r="D2300" s="223">
        <v>128.66999999999999</v>
      </c>
      <c r="E2300" s="223">
        <v>17.690000000000001</v>
      </c>
      <c r="F2300" s="224">
        <v>4.1195000000000004</v>
      </c>
    </row>
    <row r="2301" spans="2:6">
      <c r="B2301" s="222">
        <v>40252</v>
      </c>
      <c r="C2301" s="223">
        <v>79.8</v>
      </c>
      <c r="D2301" s="223">
        <v>127.83</v>
      </c>
      <c r="E2301" s="223">
        <v>18</v>
      </c>
      <c r="F2301" s="224">
        <v>4.1624999999999996</v>
      </c>
    </row>
    <row r="2302" spans="2:6">
      <c r="B2302" s="222">
        <v>40249</v>
      </c>
      <c r="C2302" s="223">
        <v>81.239999999999995</v>
      </c>
      <c r="D2302" s="223">
        <v>127.94</v>
      </c>
      <c r="E2302" s="223">
        <v>17.579999999999998</v>
      </c>
      <c r="F2302" s="224">
        <v>4.1639999999999997</v>
      </c>
    </row>
    <row r="2303" spans="2:6">
      <c r="B2303" s="222">
        <v>40248</v>
      </c>
      <c r="C2303" s="223">
        <v>82.11</v>
      </c>
      <c r="D2303" s="223">
        <v>127.6</v>
      </c>
      <c r="E2303" s="223">
        <v>18.059999999999999</v>
      </c>
      <c r="F2303" s="224">
        <v>4.1985000000000001</v>
      </c>
    </row>
    <row r="2304" spans="2:6">
      <c r="B2304" s="222">
        <v>40247</v>
      </c>
      <c r="C2304" s="223">
        <v>82.09</v>
      </c>
      <c r="D2304" s="223">
        <v>125.62</v>
      </c>
      <c r="E2304" s="223">
        <v>18.57</v>
      </c>
      <c r="F2304" s="224">
        <v>4.2074999999999996</v>
      </c>
    </row>
    <row r="2305" spans="2:6">
      <c r="B2305" s="222">
        <v>40246</v>
      </c>
      <c r="C2305" s="223">
        <v>81.489999999999995</v>
      </c>
      <c r="D2305" s="223">
        <v>125.55</v>
      </c>
      <c r="E2305" s="223">
        <v>17.920000000000002</v>
      </c>
      <c r="F2305" s="224">
        <v>4.1890000000000001</v>
      </c>
    </row>
    <row r="2306" spans="2:6">
      <c r="B2306" s="222">
        <v>40245</v>
      </c>
      <c r="C2306" s="223">
        <v>81.87</v>
      </c>
      <c r="D2306" s="223">
        <v>126.41</v>
      </c>
      <c r="E2306" s="223">
        <v>17.79</v>
      </c>
      <c r="F2306" s="224">
        <v>4.2025000000000006</v>
      </c>
    </row>
    <row r="2307" spans="2:6">
      <c r="B2307" s="222">
        <v>40242</v>
      </c>
      <c r="C2307" s="223">
        <v>81.5</v>
      </c>
      <c r="D2307" s="223">
        <v>127.25</v>
      </c>
      <c r="E2307" s="223">
        <v>17.420000000000002</v>
      </c>
      <c r="F2307" s="224">
        <v>4.1624999999999996</v>
      </c>
    </row>
    <row r="2308" spans="2:6">
      <c r="B2308" s="222">
        <v>40241</v>
      </c>
      <c r="C2308" s="223">
        <v>80.209999999999994</v>
      </c>
      <c r="D2308" s="223">
        <v>126.72</v>
      </c>
      <c r="E2308" s="223">
        <v>18.72</v>
      </c>
      <c r="F2308" s="224">
        <v>4.0805000000000007</v>
      </c>
    </row>
    <row r="2309" spans="2:6">
      <c r="B2309" s="222">
        <v>40240</v>
      </c>
      <c r="C2309" s="223">
        <v>80.87</v>
      </c>
      <c r="D2309" s="223">
        <v>126.88</v>
      </c>
      <c r="E2309" s="223">
        <v>18.829999999999998</v>
      </c>
      <c r="F2309" s="224">
        <v>4.1025</v>
      </c>
    </row>
    <row r="2310" spans="2:6">
      <c r="B2310" s="222">
        <v>40239</v>
      </c>
      <c r="C2310" s="223">
        <v>79.680000000000007</v>
      </c>
      <c r="D2310" s="223">
        <v>127.42</v>
      </c>
      <c r="E2310" s="223">
        <v>19.059999999999999</v>
      </c>
      <c r="F2310" s="224">
        <v>4.0869999999999997</v>
      </c>
    </row>
    <row r="2311" spans="2:6">
      <c r="B2311" s="222">
        <v>40238</v>
      </c>
      <c r="C2311" s="223">
        <v>78.7</v>
      </c>
      <c r="D2311" s="223">
        <v>128.57</v>
      </c>
      <c r="E2311" s="223">
        <v>19.260000000000002</v>
      </c>
      <c r="F2311" s="224">
        <v>4.0845000000000002</v>
      </c>
    </row>
    <row r="2312" spans="2:6">
      <c r="B2312" s="222">
        <v>40235</v>
      </c>
      <c r="C2312" s="223">
        <v>79.66</v>
      </c>
      <c r="D2312" s="223">
        <v>127.16</v>
      </c>
      <c r="E2312" s="223">
        <v>19.5</v>
      </c>
      <c r="F2312" s="224">
        <v>4.0860000000000003</v>
      </c>
    </row>
    <row r="2313" spans="2:6">
      <c r="B2313" s="222">
        <v>40234</v>
      </c>
      <c r="C2313" s="223">
        <v>78.17</v>
      </c>
      <c r="D2313" s="223">
        <v>127.07</v>
      </c>
      <c r="E2313" s="223">
        <v>20.100000000000001</v>
      </c>
      <c r="F2313" s="224">
        <v>4.1049999999999995</v>
      </c>
    </row>
    <row r="2314" spans="2:6">
      <c r="B2314" s="222">
        <v>40233</v>
      </c>
      <c r="C2314" s="223">
        <v>80</v>
      </c>
      <c r="D2314" s="223">
        <v>127.59</v>
      </c>
      <c r="E2314" s="223">
        <v>20.27</v>
      </c>
      <c r="F2314" s="224">
        <v>4.165</v>
      </c>
    </row>
    <row r="2315" spans="2:6">
      <c r="B2315" s="222">
        <v>40232</v>
      </c>
      <c r="C2315" s="223">
        <v>78.86</v>
      </c>
      <c r="D2315" s="223">
        <v>126.46</v>
      </c>
      <c r="E2315" s="223">
        <v>21.37</v>
      </c>
      <c r="F2315" s="224">
        <v>4.1580000000000004</v>
      </c>
    </row>
    <row r="2316" spans="2:6">
      <c r="B2316" s="222">
        <v>40231</v>
      </c>
      <c r="C2316" s="223">
        <v>80.16</v>
      </c>
      <c r="D2316" s="223">
        <v>126.85</v>
      </c>
      <c r="E2316" s="223">
        <v>19.940000000000001</v>
      </c>
      <c r="F2316" s="224">
        <v>4.2625000000000002</v>
      </c>
    </row>
    <row r="2317" spans="2:6">
      <c r="B2317" s="222">
        <v>40228</v>
      </c>
      <c r="C2317" s="223">
        <v>79.81</v>
      </c>
      <c r="D2317" s="223">
        <v>127.19</v>
      </c>
      <c r="E2317" s="223">
        <v>20.02</v>
      </c>
      <c r="F2317" s="224">
        <v>4.2394999999999996</v>
      </c>
    </row>
    <row r="2318" spans="2:6">
      <c r="B2318" s="222">
        <v>40227</v>
      </c>
      <c r="C2318" s="223">
        <v>79.06</v>
      </c>
      <c r="D2318" s="223">
        <v>127.81</v>
      </c>
      <c r="E2318" s="223">
        <v>20.63</v>
      </c>
      <c r="F2318" s="224">
        <v>4.2675000000000001</v>
      </c>
    </row>
    <row r="2319" spans="2:6">
      <c r="B2319" s="222">
        <v>40226</v>
      </c>
      <c r="C2319" s="223">
        <v>77.33</v>
      </c>
      <c r="D2319" s="223">
        <v>126.33</v>
      </c>
      <c r="E2319" s="223">
        <v>21.72</v>
      </c>
      <c r="F2319" s="224">
        <v>4.2155000000000005</v>
      </c>
    </row>
    <row r="2320" spans="2:6">
      <c r="B2320" s="222">
        <v>40225</v>
      </c>
      <c r="C2320" s="223">
        <v>77.010000000000005</v>
      </c>
      <c r="D2320" s="223">
        <v>125.23</v>
      </c>
      <c r="E2320" s="223">
        <v>22.25</v>
      </c>
      <c r="F2320" s="224">
        <v>4.1459999999999999</v>
      </c>
    </row>
    <row r="2321" spans="2:6">
      <c r="B2321" s="222">
        <v>40224</v>
      </c>
      <c r="C2321" s="223">
        <v>74.13</v>
      </c>
      <c r="D2321" s="223">
        <v>124</v>
      </c>
      <c r="E2321" s="223">
        <v>22.73</v>
      </c>
      <c r="F2321" s="224">
        <v>4.1715</v>
      </c>
    </row>
    <row r="2322" spans="2:6">
      <c r="B2322" s="222">
        <v>40221</v>
      </c>
      <c r="C2322" s="223">
        <v>74.13</v>
      </c>
      <c r="D2322" s="223">
        <v>124</v>
      </c>
      <c r="E2322" s="223">
        <v>22.73</v>
      </c>
      <c r="F2322" s="224">
        <v>4.173</v>
      </c>
    </row>
    <row r="2323" spans="2:6">
      <c r="B2323" s="222">
        <v>40220</v>
      </c>
      <c r="C2323" s="223">
        <v>75.28</v>
      </c>
      <c r="D2323" s="223">
        <v>123.73</v>
      </c>
      <c r="E2323" s="223">
        <v>23.96</v>
      </c>
      <c r="F2323" s="224">
        <v>4.1929999999999996</v>
      </c>
    </row>
    <row r="2324" spans="2:6">
      <c r="B2324" s="222">
        <v>40219</v>
      </c>
      <c r="C2324" s="223">
        <v>74.52</v>
      </c>
      <c r="D2324" s="223">
        <v>122.81</v>
      </c>
      <c r="E2324" s="223">
        <v>25.4</v>
      </c>
      <c r="F2324" s="224">
        <v>4.1645000000000003</v>
      </c>
    </row>
    <row r="2325" spans="2:6">
      <c r="B2325" s="222">
        <v>40218</v>
      </c>
      <c r="C2325" s="223">
        <v>73.75</v>
      </c>
      <c r="D2325" s="223">
        <v>123.21</v>
      </c>
      <c r="E2325" s="223">
        <v>26</v>
      </c>
      <c r="F2325" s="224">
        <v>4.1159999999999997</v>
      </c>
    </row>
    <row r="2326" spans="2:6">
      <c r="B2326" s="222">
        <v>40217</v>
      </c>
      <c r="C2326" s="223">
        <v>71.89</v>
      </c>
      <c r="D2326" s="223">
        <v>121.88</v>
      </c>
      <c r="E2326" s="223">
        <v>26.51</v>
      </c>
      <c r="F2326" s="224">
        <v>4.03</v>
      </c>
    </row>
    <row r="2327" spans="2:6">
      <c r="B2327" s="222">
        <v>40214</v>
      </c>
      <c r="C2327" s="223">
        <v>71.19</v>
      </c>
      <c r="D2327" s="223">
        <v>123.52</v>
      </c>
      <c r="E2327" s="223">
        <v>26.11</v>
      </c>
      <c r="F2327" s="224">
        <v>4.0434999999999999</v>
      </c>
    </row>
    <row r="2328" spans="2:6">
      <c r="B2328" s="222">
        <v>40213</v>
      </c>
      <c r="C2328" s="223">
        <v>73.14</v>
      </c>
      <c r="D2328" s="223">
        <v>123</v>
      </c>
      <c r="E2328" s="223">
        <v>26.08</v>
      </c>
      <c r="F2328" s="224">
        <v>4.0795000000000003</v>
      </c>
    </row>
    <row r="2329" spans="2:6">
      <c r="B2329" s="222">
        <v>40212</v>
      </c>
      <c r="C2329" s="223">
        <v>76.98</v>
      </c>
      <c r="D2329" s="223">
        <v>125.66</v>
      </c>
      <c r="E2329" s="223">
        <v>21.6</v>
      </c>
      <c r="F2329" s="224">
        <v>4.173</v>
      </c>
    </row>
    <row r="2330" spans="2:6">
      <c r="B2330" s="222">
        <v>40211</v>
      </c>
      <c r="C2330" s="223">
        <v>77.23</v>
      </c>
      <c r="D2330" s="223">
        <v>125.53</v>
      </c>
      <c r="E2330" s="223">
        <v>21.48</v>
      </c>
      <c r="F2330" s="224">
        <v>4.101</v>
      </c>
    </row>
    <row r="2331" spans="2:6">
      <c r="B2331" s="222">
        <v>40210</v>
      </c>
      <c r="C2331" s="223">
        <v>74.430000000000007</v>
      </c>
      <c r="D2331" s="223">
        <v>124.67</v>
      </c>
      <c r="E2331" s="223">
        <v>22.59</v>
      </c>
      <c r="F2331" s="224">
        <v>4.1074999999999999</v>
      </c>
    </row>
    <row r="2332" spans="2:6">
      <c r="B2332" s="222">
        <v>40207</v>
      </c>
      <c r="C2332" s="223">
        <v>72.89</v>
      </c>
      <c r="D2332" s="223">
        <v>122.39</v>
      </c>
      <c r="E2332" s="223">
        <v>24.62</v>
      </c>
      <c r="F2332" s="224">
        <v>4.0374999999999996</v>
      </c>
    </row>
    <row r="2333" spans="2:6">
      <c r="B2333" s="222">
        <v>40206</v>
      </c>
      <c r="C2333" s="223">
        <v>73.64</v>
      </c>
      <c r="D2333" s="223">
        <v>123.75</v>
      </c>
      <c r="E2333" s="223">
        <v>23.73</v>
      </c>
      <c r="F2333" s="224">
        <v>4.093</v>
      </c>
    </row>
    <row r="2334" spans="2:6">
      <c r="B2334" s="222">
        <v>40205</v>
      </c>
      <c r="C2334" s="223">
        <v>73.67</v>
      </c>
      <c r="D2334" s="223">
        <v>126.33</v>
      </c>
      <c r="E2334" s="223">
        <v>23.14</v>
      </c>
      <c r="F2334" s="224">
        <v>4.1070000000000002</v>
      </c>
    </row>
    <row r="2335" spans="2:6">
      <c r="B2335" s="222">
        <v>40204</v>
      </c>
      <c r="C2335" s="223">
        <v>74.709999999999994</v>
      </c>
      <c r="D2335" s="223">
        <v>125.75</v>
      </c>
      <c r="E2335" s="223">
        <v>24.55</v>
      </c>
      <c r="F2335" s="224">
        <v>4.0875000000000004</v>
      </c>
    </row>
    <row r="2336" spans="2:6">
      <c r="B2336" s="222">
        <v>40203</v>
      </c>
      <c r="C2336" s="223">
        <v>75.260000000000005</v>
      </c>
      <c r="D2336" s="223">
        <v>126.12</v>
      </c>
      <c r="E2336" s="223">
        <v>25.41</v>
      </c>
      <c r="F2336" s="224">
        <v>4.0880000000000001</v>
      </c>
    </row>
    <row r="2337" spans="2:6">
      <c r="B2337" s="222">
        <v>40200</v>
      </c>
      <c r="C2337" s="223">
        <v>74.540000000000006</v>
      </c>
      <c r="D2337" s="223">
        <v>125.5</v>
      </c>
      <c r="E2337" s="223">
        <v>27.31</v>
      </c>
      <c r="F2337" s="224">
        <v>4.0705</v>
      </c>
    </row>
    <row r="2338" spans="2:6">
      <c r="B2338" s="222">
        <v>40199</v>
      </c>
      <c r="C2338" s="223">
        <v>76.08</v>
      </c>
      <c r="D2338" s="223">
        <v>129</v>
      </c>
      <c r="E2338" s="223">
        <v>22.27</v>
      </c>
      <c r="F2338" s="224">
        <v>4.0410000000000004</v>
      </c>
    </row>
    <row r="2339" spans="2:6">
      <c r="B2339" s="222">
        <v>40198</v>
      </c>
      <c r="C2339" s="223">
        <v>77.62</v>
      </c>
      <c r="D2339" s="223">
        <v>130.25</v>
      </c>
      <c r="E2339" s="223">
        <v>18.68</v>
      </c>
      <c r="F2339" s="224">
        <v>4.0920000000000005</v>
      </c>
    </row>
    <row r="2340" spans="2:6">
      <c r="B2340" s="222">
        <v>40197</v>
      </c>
      <c r="C2340" s="223">
        <v>79.02</v>
      </c>
      <c r="D2340" s="223">
        <v>134.13999999999999</v>
      </c>
      <c r="E2340" s="223">
        <v>17.579999999999998</v>
      </c>
      <c r="F2340" s="224">
        <v>4.141</v>
      </c>
    </row>
    <row r="2341" spans="2:6">
      <c r="B2341" s="222">
        <v>40196</v>
      </c>
      <c r="C2341" s="223">
        <v>78</v>
      </c>
      <c r="D2341" s="223">
        <v>131.78</v>
      </c>
      <c r="E2341" s="223">
        <v>17.91</v>
      </c>
      <c r="F2341" s="224">
        <v>4.1289999999999996</v>
      </c>
    </row>
    <row r="2342" spans="2:6">
      <c r="B2342" s="222">
        <v>40193</v>
      </c>
      <c r="C2342" s="223">
        <v>78</v>
      </c>
      <c r="D2342" s="223">
        <v>131.78</v>
      </c>
      <c r="E2342" s="223">
        <v>17.91</v>
      </c>
      <c r="F2342" s="224">
        <v>4.1289999999999996</v>
      </c>
    </row>
    <row r="2343" spans="2:6">
      <c r="B2343" s="222">
        <v>40192</v>
      </c>
      <c r="C2343" s="223">
        <v>79.39</v>
      </c>
      <c r="D2343" s="223">
        <v>132.31</v>
      </c>
      <c r="E2343" s="223">
        <v>17.63</v>
      </c>
      <c r="F2343" s="224">
        <v>4.1840000000000002</v>
      </c>
    </row>
    <row r="2344" spans="2:6">
      <c r="B2344" s="222">
        <v>40191</v>
      </c>
      <c r="C2344" s="223">
        <v>79.650000000000006</v>
      </c>
      <c r="D2344" s="223">
        <v>130.22999999999999</v>
      </c>
      <c r="E2344" s="223">
        <v>17.850000000000001</v>
      </c>
      <c r="F2344" s="224">
        <v>4.2530000000000001</v>
      </c>
    </row>
    <row r="2345" spans="2:6">
      <c r="B2345" s="222">
        <v>40190</v>
      </c>
      <c r="C2345" s="223">
        <v>80.790000000000006</v>
      </c>
      <c r="D2345" s="223">
        <v>130.51</v>
      </c>
      <c r="E2345" s="223">
        <v>18.25</v>
      </c>
      <c r="F2345" s="224">
        <v>4.1654999999999998</v>
      </c>
    </row>
    <row r="2346" spans="2:6">
      <c r="B2346" s="222">
        <v>40189</v>
      </c>
      <c r="C2346" s="223">
        <v>82.52</v>
      </c>
      <c r="D2346" s="223">
        <v>129.47999999999999</v>
      </c>
      <c r="E2346" s="223">
        <v>17.55</v>
      </c>
      <c r="F2346" s="224">
        <v>4.2759999999999998</v>
      </c>
    </row>
    <row r="2347" spans="2:6">
      <c r="B2347" s="222">
        <v>40186</v>
      </c>
      <c r="C2347" s="223">
        <v>82.75</v>
      </c>
      <c r="D2347" s="223">
        <v>130.85</v>
      </c>
      <c r="E2347" s="223">
        <v>18.13</v>
      </c>
      <c r="F2347" s="224">
        <v>4.274</v>
      </c>
    </row>
    <row r="2348" spans="2:6">
      <c r="B2348" s="222">
        <v>40185</v>
      </c>
      <c r="C2348" s="223">
        <v>82.66</v>
      </c>
      <c r="D2348" s="223">
        <v>129.55000000000001</v>
      </c>
      <c r="E2348" s="223">
        <v>19.059999999999999</v>
      </c>
      <c r="F2348" s="224">
        <v>4.2554999999999996</v>
      </c>
    </row>
    <row r="2349" spans="2:6">
      <c r="B2349" s="222">
        <v>40184</v>
      </c>
      <c r="C2349" s="223">
        <v>83.18</v>
      </c>
      <c r="D2349" s="223">
        <v>130</v>
      </c>
      <c r="E2349" s="223">
        <v>19.16</v>
      </c>
      <c r="F2349" s="224">
        <v>4.2560000000000002</v>
      </c>
    </row>
    <row r="2350" spans="2:6">
      <c r="B2350" s="222">
        <v>40183</v>
      </c>
      <c r="C2350" s="223">
        <v>81.77</v>
      </c>
      <c r="D2350" s="223">
        <v>130.85</v>
      </c>
      <c r="E2350" s="223">
        <v>19.350000000000001</v>
      </c>
      <c r="F2350" s="224">
        <v>4.1865000000000006</v>
      </c>
    </row>
    <row r="2351" spans="2:6">
      <c r="B2351" s="222">
        <v>40182</v>
      </c>
      <c r="C2351" s="223">
        <v>81.510000000000005</v>
      </c>
      <c r="D2351" s="223">
        <v>132.44999999999999</v>
      </c>
      <c r="E2351" s="223">
        <v>20.04</v>
      </c>
      <c r="F2351" s="224">
        <v>4.2305000000000001</v>
      </c>
    </row>
    <row r="2352" spans="2:6">
      <c r="B2352" s="222">
        <v>40179</v>
      </c>
      <c r="C2352" s="223">
        <v>79.36</v>
      </c>
      <c r="D2352" s="223">
        <v>130.9</v>
      </c>
      <c r="E2352" s="223">
        <v>21.68</v>
      </c>
      <c r="F2352" s="224">
        <v>4.2329999999999997</v>
      </c>
    </row>
    <row r="2353" spans="2:6">
      <c r="B2353" s="222">
        <v>40178</v>
      </c>
      <c r="C2353" s="223">
        <v>79.36</v>
      </c>
      <c r="D2353" s="223">
        <v>130.9</v>
      </c>
      <c r="E2353" s="223">
        <v>21.68</v>
      </c>
      <c r="F2353" s="224">
        <v>4.2404999999999999</v>
      </c>
    </row>
    <row r="2354" spans="2:6">
      <c r="B2354" s="222">
        <v>40177</v>
      </c>
      <c r="C2354" s="223">
        <v>79.28</v>
      </c>
      <c r="D2354" s="223">
        <v>132.57</v>
      </c>
      <c r="E2354" s="223">
        <v>19.96</v>
      </c>
      <c r="F2354" s="224">
        <v>4.1989999999999998</v>
      </c>
    </row>
    <row r="2355" spans="2:6">
      <c r="B2355" s="222">
        <v>40176</v>
      </c>
      <c r="C2355" s="223">
        <v>78.87</v>
      </c>
      <c r="D2355" s="223">
        <v>131.85</v>
      </c>
      <c r="E2355" s="223">
        <v>20.010000000000002</v>
      </c>
      <c r="F2355" s="224">
        <v>4.2184999999999997</v>
      </c>
    </row>
    <row r="2356" spans="2:6">
      <c r="B2356" s="222">
        <v>40175</v>
      </c>
      <c r="C2356" s="223">
        <v>78.77</v>
      </c>
      <c r="D2356" s="223">
        <v>132.31</v>
      </c>
      <c r="E2356" s="223">
        <v>19.93</v>
      </c>
      <c r="F2356" s="224">
        <v>4.266</v>
      </c>
    </row>
    <row r="2357" spans="2:6">
      <c r="B2357" s="222">
        <v>40172</v>
      </c>
      <c r="C2357" s="223">
        <v>78.05</v>
      </c>
      <c r="D2357" s="223">
        <v>130.57</v>
      </c>
      <c r="E2357" s="223">
        <v>19.47</v>
      </c>
      <c r="F2357" s="224">
        <v>4.2445000000000004</v>
      </c>
    </row>
    <row r="2358" spans="2:6">
      <c r="B2358" s="222">
        <v>40171</v>
      </c>
      <c r="C2358" s="223">
        <v>78.05</v>
      </c>
      <c r="D2358" s="223">
        <v>130.57</v>
      </c>
      <c r="E2358" s="223">
        <v>19.47</v>
      </c>
      <c r="F2358" s="224">
        <v>4.2445000000000004</v>
      </c>
    </row>
    <row r="2359" spans="2:6">
      <c r="B2359" s="222">
        <v>40170</v>
      </c>
      <c r="C2359" s="223">
        <v>76.67</v>
      </c>
      <c r="D2359" s="223">
        <v>130</v>
      </c>
      <c r="E2359" s="223">
        <v>19.71</v>
      </c>
      <c r="F2359" s="224">
        <v>4.1790000000000003</v>
      </c>
    </row>
    <row r="2360" spans="2:6">
      <c r="B2360" s="222">
        <v>40169</v>
      </c>
      <c r="C2360" s="223">
        <v>74.400000000000006</v>
      </c>
      <c r="D2360" s="223">
        <v>129.93</v>
      </c>
      <c r="E2360" s="223">
        <v>19.54</v>
      </c>
      <c r="F2360" s="224">
        <v>4.1835000000000004</v>
      </c>
    </row>
    <row r="2361" spans="2:6">
      <c r="B2361" s="222">
        <v>40168</v>
      </c>
      <c r="C2361" s="223">
        <v>72.47</v>
      </c>
      <c r="D2361" s="223">
        <v>128.65</v>
      </c>
      <c r="E2361" s="223">
        <v>20.49</v>
      </c>
      <c r="F2361" s="224">
        <v>4.1180000000000003</v>
      </c>
    </row>
    <row r="2362" spans="2:6">
      <c r="B2362" s="222">
        <v>40165</v>
      </c>
      <c r="C2362" s="223">
        <v>73.36</v>
      </c>
      <c r="D2362" s="223">
        <v>127.91</v>
      </c>
      <c r="E2362" s="223">
        <v>21.68</v>
      </c>
      <c r="F2362" s="224">
        <v>3.9984999999999999</v>
      </c>
    </row>
    <row r="2363" spans="2:6">
      <c r="B2363" s="222">
        <v>40164</v>
      </c>
      <c r="C2363" s="223">
        <v>72.650000000000006</v>
      </c>
      <c r="D2363" s="223">
        <v>127.4</v>
      </c>
      <c r="E2363" s="223">
        <v>22.51</v>
      </c>
      <c r="F2363" s="224">
        <v>3.9485000000000001</v>
      </c>
    </row>
    <row r="2364" spans="2:6">
      <c r="B2364" s="222">
        <v>40163</v>
      </c>
      <c r="C2364" s="223">
        <v>72.66</v>
      </c>
      <c r="D2364" s="223">
        <v>128.71</v>
      </c>
      <c r="E2364" s="223">
        <v>20.54</v>
      </c>
      <c r="F2364" s="224">
        <v>4.0620000000000003</v>
      </c>
    </row>
    <row r="2365" spans="2:6">
      <c r="B2365" s="222">
        <v>40162</v>
      </c>
      <c r="C2365" s="223">
        <v>70.69</v>
      </c>
      <c r="D2365" s="223">
        <v>128.49</v>
      </c>
      <c r="E2365" s="223">
        <v>21.49</v>
      </c>
      <c r="F2365" s="224">
        <v>4.0549999999999997</v>
      </c>
    </row>
    <row r="2366" spans="2:6">
      <c r="B2366" s="222">
        <v>40161</v>
      </c>
      <c r="C2366" s="223">
        <v>69.510000000000005</v>
      </c>
      <c r="D2366" s="223">
        <v>129.93</v>
      </c>
      <c r="E2366" s="223">
        <v>21.15</v>
      </c>
      <c r="F2366" s="224">
        <v>4.0164999999999997</v>
      </c>
    </row>
    <row r="2367" spans="2:6">
      <c r="B2367" s="222">
        <v>40158</v>
      </c>
      <c r="C2367" s="223">
        <v>69.87</v>
      </c>
      <c r="D2367" s="223">
        <v>129.68</v>
      </c>
      <c r="E2367" s="223">
        <v>21.59</v>
      </c>
      <c r="F2367" s="224">
        <v>4.0270000000000001</v>
      </c>
    </row>
    <row r="2368" spans="2:6">
      <c r="B2368" s="222">
        <v>40157</v>
      </c>
      <c r="C2368" s="223">
        <v>70.540000000000006</v>
      </c>
      <c r="D2368" s="223">
        <v>129.34</v>
      </c>
      <c r="E2368" s="223">
        <v>22.32</v>
      </c>
      <c r="F2368" s="224">
        <v>4.0030000000000001</v>
      </c>
    </row>
    <row r="2369" spans="2:6">
      <c r="B2369" s="222">
        <v>40156</v>
      </c>
      <c r="C2369" s="223">
        <v>70.67</v>
      </c>
      <c r="D2369" s="223">
        <v>128.38999999999999</v>
      </c>
      <c r="E2369" s="223">
        <v>22.66</v>
      </c>
      <c r="F2369" s="224">
        <v>3.9269999999999996</v>
      </c>
    </row>
    <row r="2370" spans="2:6">
      <c r="B2370" s="222">
        <v>40155</v>
      </c>
      <c r="C2370" s="223">
        <v>72.62</v>
      </c>
      <c r="D2370" s="223">
        <v>126.8</v>
      </c>
      <c r="E2370" s="223">
        <v>23.69</v>
      </c>
      <c r="F2370" s="224">
        <v>3.8784999999999998</v>
      </c>
    </row>
    <row r="2371" spans="2:6">
      <c r="B2371" s="222">
        <v>40154</v>
      </c>
      <c r="C2371" s="223">
        <v>73.930000000000007</v>
      </c>
      <c r="D2371" s="223">
        <v>127.04</v>
      </c>
      <c r="E2371" s="223">
        <v>22.1</v>
      </c>
      <c r="F2371" s="224">
        <v>3.9079999999999999</v>
      </c>
    </row>
    <row r="2372" spans="2:6">
      <c r="B2372" s="222">
        <v>40151</v>
      </c>
      <c r="C2372" s="223">
        <v>75.47</v>
      </c>
      <c r="D2372" s="223">
        <v>127.25</v>
      </c>
      <c r="E2372" s="223">
        <v>21.25</v>
      </c>
      <c r="F2372" s="224">
        <v>3.9350000000000001</v>
      </c>
    </row>
    <row r="2373" spans="2:6">
      <c r="B2373" s="222">
        <v>40150</v>
      </c>
      <c r="C2373" s="223">
        <v>76.459999999999994</v>
      </c>
      <c r="D2373" s="223">
        <v>127.55</v>
      </c>
      <c r="E2373" s="223">
        <v>22.46</v>
      </c>
      <c r="F2373" s="224">
        <v>3.8595000000000002</v>
      </c>
    </row>
    <row r="2374" spans="2:6">
      <c r="B2374" s="222">
        <v>40149</v>
      </c>
      <c r="C2374" s="223">
        <v>76.599999999999994</v>
      </c>
      <c r="D2374" s="223">
        <v>127.21</v>
      </c>
      <c r="E2374" s="223">
        <v>21.12</v>
      </c>
      <c r="F2374" s="224">
        <v>3.782</v>
      </c>
    </row>
    <row r="2375" spans="2:6">
      <c r="B2375" s="222">
        <v>40148</v>
      </c>
      <c r="C2375" s="223">
        <v>78.37</v>
      </c>
      <c r="D2375" s="223">
        <v>127.94</v>
      </c>
      <c r="E2375" s="223">
        <v>21.92</v>
      </c>
      <c r="F2375" s="224">
        <v>3.7789999999999999</v>
      </c>
    </row>
    <row r="2376" spans="2:6">
      <c r="B2376" s="222">
        <v>40147</v>
      </c>
      <c r="C2376" s="223">
        <v>77.28</v>
      </c>
      <c r="D2376" s="223">
        <v>126.35</v>
      </c>
      <c r="E2376" s="223">
        <v>24.51</v>
      </c>
      <c r="F2376" s="224">
        <v>3.6964999999999999</v>
      </c>
    </row>
    <row r="2377" spans="2:6">
      <c r="B2377" s="222">
        <v>40144</v>
      </c>
      <c r="C2377" s="223">
        <v>76.05</v>
      </c>
      <c r="D2377" s="223">
        <v>125.7</v>
      </c>
      <c r="E2377" s="223">
        <v>24.74</v>
      </c>
      <c r="F2377" s="224">
        <v>3.7039999999999997</v>
      </c>
    </row>
    <row r="2378" spans="2:6">
      <c r="B2378" s="222">
        <v>40143</v>
      </c>
      <c r="C2378" s="223">
        <v>77.959999999999994</v>
      </c>
      <c r="D2378" s="223">
        <v>127.28</v>
      </c>
      <c r="E2378" s="223">
        <v>20.48</v>
      </c>
      <c r="F2378" s="224">
        <v>3.7534999999999998</v>
      </c>
    </row>
    <row r="2379" spans="2:6">
      <c r="B2379" s="222">
        <v>40142</v>
      </c>
      <c r="C2379" s="223">
        <v>77.959999999999994</v>
      </c>
      <c r="D2379" s="223">
        <v>127.28</v>
      </c>
      <c r="E2379" s="223">
        <v>20.48</v>
      </c>
      <c r="F2379" s="224">
        <v>3.7524999999999999</v>
      </c>
    </row>
    <row r="2380" spans="2:6">
      <c r="B2380" s="222">
        <v>40141</v>
      </c>
      <c r="C2380" s="223">
        <v>76.02</v>
      </c>
      <c r="D2380" s="223">
        <v>127.93</v>
      </c>
      <c r="E2380" s="223">
        <v>20.47</v>
      </c>
      <c r="F2380" s="224">
        <v>3.7759999999999998</v>
      </c>
    </row>
    <row r="2381" spans="2:6">
      <c r="B2381" s="222">
        <v>40140</v>
      </c>
      <c r="C2381" s="223">
        <v>77.56</v>
      </c>
      <c r="D2381" s="223">
        <v>128.19999999999999</v>
      </c>
      <c r="E2381" s="223">
        <v>21.16</v>
      </c>
      <c r="F2381" s="224">
        <v>3.8140000000000001</v>
      </c>
    </row>
    <row r="2382" spans="2:6">
      <c r="B2382" s="222">
        <v>40137</v>
      </c>
      <c r="C2382" s="223">
        <v>76.72</v>
      </c>
      <c r="D2382" s="223">
        <v>126.96</v>
      </c>
      <c r="E2382" s="223">
        <v>22.19</v>
      </c>
      <c r="F2382" s="224">
        <v>3.8319999999999999</v>
      </c>
    </row>
    <row r="2383" spans="2:6">
      <c r="B2383" s="222">
        <v>40136</v>
      </c>
      <c r="C2383" s="223">
        <v>77.459999999999994</v>
      </c>
      <c r="D2383" s="223">
        <v>127.54</v>
      </c>
      <c r="E2383" s="223">
        <v>22.63</v>
      </c>
      <c r="F2383" s="224">
        <v>3.8080000000000003</v>
      </c>
    </row>
    <row r="2384" spans="2:6">
      <c r="B2384" s="222">
        <v>40135</v>
      </c>
      <c r="C2384" s="223">
        <v>79.58</v>
      </c>
      <c r="D2384" s="223">
        <v>128.15</v>
      </c>
      <c r="E2384" s="223">
        <v>21.63</v>
      </c>
      <c r="F2384" s="224">
        <v>3.8325000000000005</v>
      </c>
    </row>
    <row r="2385" spans="2:6">
      <c r="B2385" s="222">
        <v>40134</v>
      </c>
      <c r="C2385" s="223">
        <v>79.14</v>
      </c>
      <c r="D2385" s="223">
        <v>128.63</v>
      </c>
      <c r="E2385" s="223">
        <v>22.41</v>
      </c>
      <c r="F2385" s="224">
        <v>3.7915000000000001</v>
      </c>
    </row>
    <row r="2386" spans="2:6">
      <c r="B2386" s="222">
        <v>40133</v>
      </c>
      <c r="C2386" s="223">
        <v>78.900000000000006</v>
      </c>
      <c r="D2386" s="223">
        <v>128.21</v>
      </c>
      <c r="E2386" s="223">
        <v>22.89</v>
      </c>
      <c r="F2386" s="224">
        <v>3.8055000000000003</v>
      </c>
    </row>
    <row r="2387" spans="2:6">
      <c r="B2387" s="222">
        <v>40130</v>
      </c>
      <c r="C2387" s="223">
        <v>76.349999999999994</v>
      </c>
      <c r="D2387" s="223">
        <v>127.03</v>
      </c>
      <c r="E2387" s="223">
        <v>23.36</v>
      </c>
      <c r="F2387" s="224">
        <v>3.8885000000000001</v>
      </c>
    </row>
    <row r="2388" spans="2:6">
      <c r="B2388" s="222">
        <v>40129</v>
      </c>
      <c r="C2388" s="223">
        <v>76.94</v>
      </c>
      <c r="D2388" s="223">
        <v>126.26</v>
      </c>
      <c r="E2388" s="223">
        <v>24.24</v>
      </c>
      <c r="F2388" s="224">
        <v>3.9190000000000005</v>
      </c>
    </row>
    <row r="2389" spans="2:6">
      <c r="B2389" s="222">
        <v>40128</v>
      </c>
      <c r="C2389" s="223">
        <v>79.28</v>
      </c>
      <c r="D2389" s="223">
        <v>127.19</v>
      </c>
      <c r="E2389" s="223">
        <v>23.04</v>
      </c>
      <c r="F2389" s="224">
        <v>3.9510000000000001</v>
      </c>
    </row>
    <row r="2390" spans="2:6">
      <c r="B2390" s="222">
        <v>40127</v>
      </c>
      <c r="C2390" s="223">
        <v>79.05</v>
      </c>
      <c r="D2390" s="223">
        <v>126.91</v>
      </c>
      <c r="E2390" s="223">
        <v>22.84</v>
      </c>
      <c r="F2390" s="224">
        <v>3.9435000000000002</v>
      </c>
    </row>
    <row r="2391" spans="2:6">
      <c r="B2391" s="222">
        <v>40126</v>
      </c>
      <c r="C2391" s="223">
        <v>79.430000000000007</v>
      </c>
      <c r="D2391" s="223">
        <v>126</v>
      </c>
      <c r="E2391" s="223">
        <v>23.15</v>
      </c>
      <c r="F2391" s="224">
        <v>3.944</v>
      </c>
    </row>
    <row r="2392" spans="2:6">
      <c r="B2392" s="222">
        <v>40123</v>
      </c>
      <c r="C2392" s="223">
        <v>77.430000000000007</v>
      </c>
      <c r="D2392" s="223">
        <v>123.49</v>
      </c>
      <c r="E2392" s="223">
        <v>24.19</v>
      </c>
      <c r="F2392" s="224">
        <v>3.9485000000000001</v>
      </c>
    </row>
    <row r="2393" spans="2:6">
      <c r="B2393" s="222">
        <v>40122</v>
      </c>
      <c r="C2393" s="223">
        <v>79.62</v>
      </c>
      <c r="D2393" s="223">
        <v>123.1</v>
      </c>
      <c r="E2393" s="223">
        <v>25.43</v>
      </c>
      <c r="F2393" s="224">
        <v>3.9624999999999999</v>
      </c>
    </row>
    <row r="2394" spans="2:6">
      <c r="B2394" s="222">
        <v>40121</v>
      </c>
      <c r="C2394" s="223">
        <v>80.400000000000006</v>
      </c>
      <c r="D2394" s="223">
        <v>121.29</v>
      </c>
      <c r="E2394" s="223">
        <v>27.72</v>
      </c>
      <c r="F2394" s="224">
        <v>3.9630000000000001</v>
      </c>
    </row>
    <row r="2395" spans="2:6">
      <c r="B2395" s="222">
        <v>40120</v>
      </c>
      <c r="C2395" s="223">
        <v>79.599999999999994</v>
      </c>
      <c r="D2395" s="223">
        <v>121.16</v>
      </c>
      <c r="E2395" s="223">
        <v>28.81</v>
      </c>
      <c r="F2395" s="224">
        <v>3.8985000000000003</v>
      </c>
    </row>
    <row r="2396" spans="2:6">
      <c r="B2396" s="222">
        <v>40119</v>
      </c>
      <c r="C2396" s="223">
        <v>78.13</v>
      </c>
      <c r="D2396" s="223">
        <v>120.56</v>
      </c>
      <c r="E2396" s="223">
        <v>29.78</v>
      </c>
      <c r="F2396" s="224">
        <v>3.8384999999999998</v>
      </c>
    </row>
    <row r="2397" spans="2:6">
      <c r="B2397" s="222">
        <v>40116</v>
      </c>
      <c r="C2397" s="223">
        <v>77</v>
      </c>
      <c r="D2397" s="223">
        <v>120.61</v>
      </c>
      <c r="E2397" s="223">
        <v>30.69</v>
      </c>
      <c r="F2397" s="224">
        <v>3.8054999999999999</v>
      </c>
    </row>
    <row r="2398" spans="2:6">
      <c r="B2398" s="222">
        <v>40115</v>
      </c>
      <c r="C2398" s="223">
        <v>79.87</v>
      </c>
      <c r="D2398" s="223">
        <v>122.87</v>
      </c>
      <c r="E2398" s="223">
        <v>24.76</v>
      </c>
      <c r="F2398" s="224">
        <v>3.9175000000000004</v>
      </c>
    </row>
    <row r="2399" spans="2:6">
      <c r="B2399" s="222">
        <v>40114</v>
      </c>
      <c r="C2399" s="223">
        <v>77.459999999999994</v>
      </c>
      <c r="D2399" s="223">
        <v>121.5</v>
      </c>
      <c r="E2399" s="223">
        <v>27.91</v>
      </c>
      <c r="F2399" s="224">
        <v>3.8384999999999998</v>
      </c>
    </row>
    <row r="2400" spans="2:6">
      <c r="B2400" s="222">
        <v>40113</v>
      </c>
      <c r="C2400" s="223">
        <v>79.55</v>
      </c>
      <c r="D2400" s="223">
        <v>120.65</v>
      </c>
      <c r="E2400" s="223">
        <v>24.83</v>
      </c>
      <c r="F2400" s="224">
        <v>3.8620000000000001</v>
      </c>
    </row>
    <row r="2401" spans="2:6">
      <c r="B2401" s="222">
        <v>40112</v>
      </c>
      <c r="C2401" s="223">
        <v>78.680000000000007</v>
      </c>
      <c r="D2401" s="223">
        <v>120.11</v>
      </c>
      <c r="E2401" s="223">
        <v>24.31</v>
      </c>
      <c r="F2401" s="224">
        <v>3.9609999999999999</v>
      </c>
    </row>
    <row r="2402" spans="2:6">
      <c r="B2402" s="222">
        <v>40109</v>
      </c>
      <c r="C2402" s="223">
        <v>80.5</v>
      </c>
      <c r="D2402" s="223">
        <v>120.36</v>
      </c>
      <c r="E2402" s="223">
        <v>22.27</v>
      </c>
      <c r="F2402" s="224">
        <v>3.8925000000000001</v>
      </c>
    </row>
    <row r="2403" spans="2:6">
      <c r="B2403" s="222">
        <v>40108</v>
      </c>
      <c r="C2403" s="223">
        <v>81.19</v>
      </c>
      <c r="D2403" s="223">
        <v>122.69</v>
      </c>
      <c r="E2403" s="223">
        <v>20.69</v>
      </c>
      <c r="F2403" s="224">
        <v>3.8260000000000001</v>
      </c>
    </row>
    <row r="2404" spans="2:6">
      <c r="B2404" s="222">
        <v>40107</v>
      </c>
      <c r="C2404" s="223">
        <v>81.37</v>
      </c>
      <c r="D2404" s="223">
        <v>120.87</v>
      </c>
      <c r="E2404" s="223">
        <v>22.22</v>
      </c>
      <c r="F2404" s="224">
        <v>3.7975000000000003</v>
      </c>
    </row>
    <row r="2405" spans="2:6">
      <c r="B2405" s="222">
        <v>40106</v>
      </c>
      <c r="C2405" s="223">
        <v>79.09</v>
      </c>
      <c r="D2405" s="223">
        <v>122.82</v>
      </c>
      <c r="E2405" s="223">
        <v>20.9</v>
      </c>
      <c r="F2405" s="224">
        <v>3.7549999999999999</v>
      </c>
    </row>
    <row r="2406" spans="2:6">
      <c r="B2406" s="222">
        <v>40105</v>
      </c>
      <c r="C2406" s="223">
        <v>79.61</v>
      </c>
      <c r="D2406" s="223">
        <v>123.06</v>
      </c>
      <c r="E2406" s="223">
        <v>21.49</v>
      </c>
      <c r="F2406" s="224">
        <v>3.7955000000000001</v>
      </c>
    </row>
    <row r="2407" spans="2:6">
      <c r="B2407" s="222">
        <v>40102</v>
      </c>
      <c r="C2407" s="223">
        <v>78.53</v>
      </c>
      <c r="D2407" s="223">
        <v>121.64</v>
      </c>
      <c r="E2407" s="223">
        <v>21.43</v>
      </c>
      <c r="F2407" s="224">
        <v>3.8289999999999997</v>
      </c>
    </row>
    <row r="2408" spans="2:6">
      <c r="B2408" s="222">
        <v>40101</v>
      </c>
      <c r="C2408" s="223">
        <v>77.58</v>
      </c>
      <c r="D2408" s="223">
        <v>127.98</v>
      </c>
      <c r="E2408" s="223">
        <v>21.72</v>
      </c>
      <c r="F2408" s="224">
        <v>3.8805000000000001</v>
      </c>
    </row>
    <row r="2409" spans="2:6">
      <c r="B2409" s="222">
        <v>40100</v>
      </c>
      <c r="C2409" s="223">
        <v>75.180000000000007</v>
      </c>
      <c r="D2409" s="223">
        <v>128.35</v>
      </c>
      <c r="E2409" s="223">
        <v>22.86</v>
      </c>
      <c r="F2409" s="224">
        <v>3.8395000000000001</v>
      </c>
    </row>
    <row r="2410" spans="2:6">
      <c r="B2410" s="222">
        <v>40099</v>
      </c>
      <c r="C2410" s="223">
        <v>74.150000000000006</v>
      </c>
      <c r="D2410" s="223">
        <v>127.02</v>
      </c>
      <c r="E2410" s="223">
        <v>22.99</v>
      </c>
      <c r="F2410" s="224">
        <v>3.7745000000000002</v>
      </c>
    </row>
    <row r="2411" spans="2:6">
      <c r="B2411" s="222">
        <v>40098</v>
      </c>
      <c r="C2411" s="223">
        <v>73.27</v>
      </c>
      <c r="D2411" s="223">
        <v>127.04</v>
      </c>
      <c r="E2411" s="223">
        <v>23.01</v>
      </c>
      <c r="F2411" s="224">
        <v>3.8045</v>
      </c>
    </row>
    <row r="2412" spans="2:6">
      <c r="B2412" s="222">
        <v>40095</v>
      </c>
      <c r="C2412" s="223">
        <v>71.77</v>
      </c>
      <c r="D2412" s="223">
        <v>125.93</v>
      </c>
      <c r="E2412" s="223">
        <v>23.12</v>
      </c>
      <c r="F2412" s="224">
        <v>3.8029999999999999</v>
      </c>
    </row>
    <row r="2413" spans="2:6">
      <c r="B2413" s="222">
        <v>40094</v>
      </c>
      <c r="C2413" s="223">
        <v>71.69</v>
      </c>
      <c r="D2413" s="223">
        <v>122.29</v>
      </c>
      <c r="E2413" s="223">
        <v>24.18</v>
      </c>
      <c r="F2413" s="224">
        <v>3.6695000000000002</v>
      </c>
    </row>
    <row r="2414" spans="2:6">
      <c r="B2414" s="222">
        <v>40093</v>
      </c>
      <c r="C2414" s="223">
        <v>69.569999999999993</v>
      </c>
      <c r="D2414" s="223">
        <v>122.78</v>
      </c>
      <c r="E2414" s="223">
        <v>24.68</v>
      </c>
      <c r="F2414" s="224">
        <v>3.5935000000000001</v>
      </c>
    </row>
    <row r="2415" spans="2:6">
      <c r="B2415" s="222">
        <v>40092</v>
      </c>
      <c r="C2415" s="223">
        <v>70.88</v>
      </c>
      <c r="D2415" s="223">
        <v>121.35</v>
      </c>
      <c r="E2415" s="223">
        <v>25.7</v>
      </c>
      <c r="F2415" s="224">
        <v>3.6619999999999999</v>
      </c>
    </row>
    <row r="2416" spans="2:6">
      <c r="B2416" s="222">
        <v>40091</v>
      </c>
      <c r="C2416" s="223">
        <v>70.41</v>
      </c>
      <c r="D2416" s="223">
        <v>119.75</v>
      </c>
      <c r="E2416" s="223">
        <v>26.84</v>
      </c>
      <c r="F2416" s="224">
        <v>3.6195000000000004</v>
      </c>
    </row>
    <row r="2417" spans="2:6">
      <c r="B2417" s="222">
        <v>40088</v>
      </c>
      <c r="C2417" s="223">
        <v>69.95</v>
      </c>
      <c r="D2417" s="223">
        <v>119.02</v>
      </c>
      <c r="E2417" s="223">
        <v>28.68</v>
      </c>
      <c r="F2417" s="224">
        <v>3.609</v>
      </c>
    </row>
    <row r="2418" spans="2:6">
      <c r="B2418" s="222">
        <v>40087</v>
      </c>
      <c r="C2418" s="223">
        <v>70.819999999999993</v>
      </c>
      <c r="D2418" s="223">
        <v>117.9</v>
      </c>
      <c r="E2418" s="223">
        <v>28.27</v>
      </c>
      <c r="F2418" s="224">
        <v>3.569</v>
      </c>
    </row>
    <row r="2419" spans="2:6">
      <c r="B2419" s="222">
        <v>40086</v>
      </c>
      <c r="C2419" s="223">
        <v>70.61</v>
      </c>
      <c r="D2419" s="223">
        <v>119.61</v>
      </c>
      <c r="E2419" s="223">
        <v>25.61</v>
      </c>
      <c r="F2419" s="224">
        <v>3.6790000000000003</v>
      </c>
    </row>
    <row r="2420" spans="2:6">
      <c r="B2420" s="222">
        <v>40085</v>
      </c>
      <c r="C2420" s="223">
        <v>66.709999999999994</v>
      </c>
      <c r="D2420" s="223">
        <v>118.81</v>
      </c>
      <c r="E2420" s="223">
        <v>25.19</v>
      </c>
      <c r="F2420" s="224">
        <v>3.6549999999999998</v>
      </c>
    </row>
    <row r="2421" spans="2:6">
      <c r="B2421" s="222">
        <v>40084</v>
      </c>
      <c r="C2421" s="223">
        <v>66.84</v>
      </c>
      <c r="D2421" s="223">
        <v>119.33</v>
      </c>
      <c r="E2421" s="223">
        <v>24.88</v>
      </c>
      <c r="F2421" s="224">
        <v>3.6575000000000002</v>
      </c>
    </row>
    <row r="2422" spans="2:6">
      <c r="B2422" s="222">
        <v>40081</v>
      </c>
      <c r="C2422" s="223">
        <v>66.02</v>
      </c>
      <c r="D2422" s="223">
        <v>121.08</v>
      </c>
      <c r="E2422" s="223">
        <v>25.61</v>
      </c>
      <c r="F2422" s="224">
        <v>3.7054999999999998</v>
      </c>
    </row>
    <row r="2423" spans="2:6">
      <c r="B2423" s="222">
        <v>40080</v>
      </c>
      <c r="C2423" s="223">
        <v>65.89</v>
      </c>
      <c r="D2423" s="223">
        <v>120.94</v>
      </c>
      <c r="E2423" s="223">
        <v>24.95</v>
      </c>
      <c r="F2423" s="224">
        <v>3.778</v>
      </c>
    </row>
    <row r="2424" spans="2:6">
      <c r="B2424" s="222">
        <v>40079</v>
      </c>
      <c r="C2424" s="223">
        <v>68.97</v>
      </c>
      <c r="D2424" s="223">
        <v>120.82</v>
      </c>
      <c r="E2424" s="223">
        <v>23.49</v>
      </c>
      <c r="F2424" s="224">
        <v>3.8090000000000002</v>
      </c>
    </row>
    <row r="2425" spans="2:6">
      <c r="B2425" s="222">
        <v>40078</v>
      </c>
      <c r="C2425" s="223">
        <v>71.55</v>
      </c>
      <c r="D2425" s="223">
        <v>121.61</v>
      </c>
      <c r="E2425" s="223">
        <v>23.08</v>
      </c>
      <c r="F2425" s="224">
        <v>3.8215000000000003</v>
      </c>
    </row>
    <row r="2426" spans="2:6">
      <c r="B2426" s="222">
        <v>40077</v>
      </c>
      <c r="C2426" s="223">
        <v>69.709999999999994</v>
      </c>
      <c r="D2426" s="223">
        <v>121.57</v>
      </c>
      <c r="E2426" s="223">
        <v>24.06</v>
      </c>
      <c r="F2426" s="224">
        <v>3.859</v>
      </c>
    </row>
    <row r="2427" spans="2:6">
      <c r="B2427" s="222">
        <v>40074</v>
      </c>
      <c r="C2427" s="223">
        <v>72.040000000000006</v>
      </c>
      <c r="D2427" s="223">
        <v>122.11</v>
      </c>
      <c r="E2427" s="223">
        <v>23.92</v>
      </c>
      <c r="F2427" s="224">
        <v>3.8414999999999999</v>
      </c>
    </row>
    <row r="2428" spans="2:6">
      <c r="B2428" s="222">
        <v>40073</v>
      </c>
      <c r="C2428" s="223">
        <v>72.47</v>
      </c>
      <c r="D2428" s="223">
        <v>121.88</v>
      </c>
      <c r="E2428" s="223">
        <v>23.65</v>
      </c>
      <c r="F2428" s="224">
        <v>3.7755000000000001</v>
      </c>
    </row>
    <row r="2429" spans="2:6">
      <c r="B2429" s="222">
        <v>40072</v>
      </c>
      <c r="C2429" s="223">
        <v>72.510000000000005</v>
      </c>
      <c r="D2429" s="223">
        <v>121.82</v>
      </c>
      <c r="E2429" s="223">
        <v>23.69</v>
      </c>
      <c r="F2429" s="224">
        <v>3.8645</v>
      </c>
    </row>
    <row r="2430" spans="2:6">
      <c r="B2430" s="222">
        <v>40071</v>
      </c>
      <c r="C2430" s="223">
        <v>70.930000000000007</v>
      </c>
      <c r="D2430" s="223">
        <v>119.35</v>
      </c>
      <c r="E2430" s="223">
        <v>23.42</v>
      </c>
      <c r="F2430" s="224">
        <v>3.8609999999999998</v>
      </c>
    </row>
    <row r="2431" spans="2:6">
      <c r="B2431" s="222">
        <v>40070</v>
      </c>
      <c r="C2431" s="223">
        <v>68.86</v>
      </c>
      <c r="D2431" s="223">
        <v>118.88</v>
      </c>
      <c r="E2431" s="223">
        <v>23.86</v>
      </c>
      <c r="F2431" s="224">
        <v>3.8265000000000002</v>
      </c>
    </row>
    <row r="2432" spans="2:6">
      <c r="B2432" s="222">
        <v>40067</v>
      </c>
      <c r="C2432" s="223">
        <v>69.290000000000006</v>
      </c>
      <c r="D2432" s="223">
        <v>118.05</v>
      </c>
      <c r="E2432" s="223">
        <v>24.15</v>
      </c>
      <c r="F2432" s="224">
        <v>3.7650000000000001</v>
      </c>
    </row>
    <row r="2433" spans="2:6">
      <c r="B2433" s="222">
        <v>40066</v>
      </c>
      <c r="C2433" s="223">
        <v>71.94</v>
      </c>
      <c r="D2433" s="223">
        <v>117.67</v>
      </c>
      <c r="E2433" s="223">
        <v>23.55</v>
      </c>
      <c r="F2433" s="224">
        <v>3.774</v>
      </c>
    </row>
    <row r="2434" spans="2:6">
      <c r="B2434" s="222">
        <v>40065</v>
      </c>
      <c r="C2434" s="223">
        <v>71.31</v>
      </c>
      <c r="D2434" s="223">
        <v>116.76</v>
      </c>
      <c r="E2434" s="223">
        <v>24.32</v>
      </c>
      <c r="F2434" s="224">
        <v>3.9009999999999998</v>
      </c>
    </row>
    <row r="2435" spans="2:6">
      <c r="B2435" s="222">
        <v>40064</v>
      </c>
      <c r="C2435" s="223">
        <v>71.099999999999994</v>
      </c>
      <c r="D2435" s="223">
        <v>117.16</v>
      </c>
      <c r="E2435" s="223">
        <v>25.62</v>
      </c>
      <c r="F2435" s="224">
        <v>3.9015</v>
      </c>
    </row>
    <row r="2436" spans="2:6">
      <c r="B2436" s="222">
        <v>40063</v>
      </c>
      <c r="C2436" s="223">
        <v>68.02</v>
      </c>
      <c r="D2436" s="223">
        <v>117.46</v>
      </c>
      <c r="E2436" s="223">
        <v>25.26</v>
      </c>
      <c r="F2436" s="224">
        <v>3.8564999999999996</v>
      </c>
    </row>
    <row r="2437" spans="2:6">
      <c r="B2437" s="222">
        <v>40060</v>
      </c>
      <c r="C2437" s="223">
        <v>68.02</v>
      </c>
      <c r="D2437" s="223">
        <v>117.46</v>
      </c>
      <c r="E2437" s="223">
        <v>25.26</v>
      </c>
      <c r="F2437" s="224">
        <v>3.8540000000000001</v>
      </c>
    </row>
    <row r="2438" spans="2:6">
      <c r="B2438" s="222">
        <v>40059</v>
      </c>
      <c r="C2438" s="223">
        <v>67.959999999999994</v>
      </c>
      <c r="D2438" s="223">
        <v>116.33</v>
      </c>
      <c r="E2438" s="223">
        <v>27.1</v>
      </c>
      <c r="F2438" s="224">
        <v>3.7534999999999998</v>
      </c>
    </row>
    <row r="2439" spans="2:6">
      <c r="B2439" s="222">
        <v>40058</v>
      </c>
      <c r="C2439" s="223">
        <v>68.05</v>
      </c>
      <c r="D2439" s="223">
        <v>116.09</v>
      </c>
      <c r="E2439" s="223">
        <v>28.9</v>
      </c>
      <c r="F2439" s="224">
        <v>3.7140000000000004</v>
      </c>
    </row>
    <row r="2440" spans="2:6">
      <c r="B2440" s="222">
        <v>40057</v>
      </c>
      <c r="C2440" s="223">
        <v>68.05</v>
      </c>
      <c r="D2440" s="223">
        <v>116.69</v>
      </c>
      <c r="E2440" s="223">
        <v>29.15</v>
      </c>
      <c r="F2440" s="224">
        <v>3.7784999999999997</v>
      </c>
    </row>
    <row r="2441" spans="2:6">
      <c r="B2441" s="222">
        <v>40056</v>
      </c>
      <c r="C2441" s="223">
        <v>69.959999999999994</v>
      </c>
      <c r="D2441" s="223">
        <v>118.05</v>
      </c>
      <c r="E2441" s="223">
        <v>26.01</v>
      </c>
      <c r="F2441" s="224">
        <v>3.7890000000000001</v>
      </c>
    </row>
    <row r="2442" spans="2:6">
      <c r="B2442" s="222">
        <v>40053</v>
      </c>
      <c r="C2442" s="223">
        <v>72.739999999999995</v>
      </c>
      <c r="D2442" s="223">
        <v>118.22</v>
      </c>
      <c r="E2442" s="223">
        <v>24.76</v>
      </c>
      <c r="F2442" s="224">
        <v>3.8239999999999998</v>
      </c>
    </row>
    <row r="2443" spans="2:6">
      <c r="B2443" s="222">
        <v>40052</v>
      </c>
      <c r="C2443" s="223">
        <v>72.489999999999995</v>
      </c>
      <c r="D2443" s="223">
        <v>119.43</v>
      </c>
      <c r="E2443" s="223">
        <v>24.68</v>
      </c>
      <c r="F2443" s="224">
        <v>3.84</v>
      </c>
    </row>
    <row r="2444" spans="2:6">
      <c r="B2444" s="222">
        <v>40051</v>
      </c>
      <c r="C2444" s="223">
        <v>71.430000000000007</v>
      </c>
      <c r="D2444" s="223">
        <v>119.47</v>
      </c>
      <c r="E2444" s="223">
        <v>24.95</v>
      </c>
      <c r="F2444" s="224">
        <v>3.8155000000000001</v>
      </c>
    </row>
    <row r="2445" spans="2:6">
      <c r="B2445" s="222">
        <v>40050</v>
      </c>
      <c r="C2445" s="223">
        <v>72.05</v>
      </c>
      <c r="D2445" s="223">
        <v>118.83</v>
      </c>
      <c r="E2445" s="223">
        <v>24.92</v>
      </c>
      <c r="F2445" s="224">
        <v>3.8304999999999998</v>
      </c>
    </row>
    <row r="2446" spans="2:6">
      <c r="B2446" s="222">
        <v>40049</v>
      </c>
      <c r="C2446" s="223">
        <v>74.37</v>
      </c>
      <c r="D2446" s="223">
        <v>119.32</v>
      </c>
      <c r="E2446" s="223">
        <v>25.14</v>
      </c>
      <c r="F2446" s="224">
        <v>3.8719999999999999</v>
      </c>
    </row>
    <row r="2447" spans="2:6">
      <c r="B2447" s="222">
        <v>40046</v>
      </c>
      <c r="C2447" s="223">
        <v>73.89</v>
      </c>
      <c r="D2447" s="223">
        <v>119.9</v>
      </c>
      <c r="E2447" s="223">
        <v>25.01</v>
      </c>
      <c r="F2447" s="224">
        <v>3.9715000000000003</v>
      </c>
    </row>
    <row r="2448" spans="2:6">
      <c r="B2448" s="222">
        <v>40045</v>
      </c>
      <c r="C2448" s="223">
        <v>72.540000000000006</v>
      </c>
      <c r="D2448" s="223">
        <v>118.95</v>
      </c>
      <c r="E2448" s="223">
        <v>25.09</v>
      </c>
      <c r="F2448" s="224">
        <v>3.8380000000000001</v>
      </c>
    </row>
    <row r="2449" spans="2:6">
      <c r="B2449" s="222">
        <v>40044</v>
      </c>
      <c r="C2449" s="223">
        <v>72.42</v>
      </c>
      <c r="D2449" s="223">
        <v>118.57</v>
      </c>
      <c r="E2449" s="223">
        <v>26.26</v>
      </c>
      <c r="F2449" s="224">
        <v>3.8730000000000002</v>
      </c>
    </row>
    <row r="2450" spans="2:6">
      <c r="B2450" s="222">
        <v>40043</v>
      </c>
      <c r="C2450" s="223">
        <v>69.19</v>
      </c>
      <c r="D2450" s="223">
        <v>117.63</v>
      </c>
      <c r="E2450" s="223">
        <v>26.18</v>
      </c>
      <c r="F2450" s="224">
        <v>3.9325000000000001</v>
      </c>
    </row>
    <row r="2451" spans="2:6">
      <c r="B2451" s="222">
        <v>40042</v>
      </c>
      <c r="C2451" s="223">
        <v>66.75</v>
      </c>
      <c r="D2451" s="223">
        <v>116.86</v>
      </c>
      <c r="E2451" s="223">
        <v>27.89</v>
      </c>
      <c r="F2451" s="224">
        <v>3.8975</v>
      </c>
    </row>
    <row r="2452" spans="2:6">
      <c r="B2452" s="222">
        <v>40039</v>
      </c>
      <c r="C2452" s="223">
        <v>67.510000000000005</v>
      </c>
      <c r="D2452" s="223">
        <v>118.57</v>
      </c>
      <c r="E2452" s="223">
        <v>24.27</v>
      </c>
      <c r="F2452" s="224">
        <v>3.9984999999999999</v>
      </c>
    </row>
    <row r="2453" spans="2:6">
      <c r="B2453" s="222">
        <v>40038</v>
      </c>
      <c r="C2453" s="223">
        <v>70.52</v>
      </c>
      <c r="D2453" s="223">
        <v>119.58</v>
      </c>
      <c r="E2453" s="223">
        <v>24.71</v>
      </c>
      <c r="F2453" s="224">
        <v>4.0140000000000002</v>
      </c>
    </row>
    <row r="2454" spans="2:6">
      <c r="B2454" s="222">
        <v>40037</v>
      </c>
      <c r="C2454" s="223">
        <v>70.16</v>
      </c>
      <c r="D2454" s="223">
        <v>119.29</v>
      </c>
      <c r="E2454" s="223">
        <v>25.45</v>
      </c>
      <c r="F2454" s="224">
        <v>4.1284999999999998</v>
      </c>
    </row>
    <row r="2455" spans="2:6">
      <c r="B2455" s="222">
        <v>40036</v>
      </c>
      <c r="C2455" s="223">
        <v>69.45</v>
      </c>
      <c r="D2455" s="223">
        <v>117.79</v>
      </c>
      <c r="E2455" s="223">
        <v>25.99</v>
      </c>
      <c r="F2455" s="224">
        <v>4.0534999999999997</v>
      </c>
    </row>
    <row r="2456" spans="2:6">
      <c r="B2456" s="222">
        <v>40035</v>
      </c>
      <c r="C2456" s="223">
        <v>70.599999999999994</v>
      </c>
      <c r="D2456" s="223">
        <v>118.7</v>
      </c>
      <c r="E2456" s="223">
        <v>24.99</v>
      </c>
      <c r="F2456" s="224">
        <v>4.1550000000000002</v>
      </c>
    </row>
    <row r="2457" spans="2:6">
      <c r="B2457" s="222">
        <v>40032</v>
      </c>
      <c r="C2457" s="223">
        <v>70.930000000000007</v>
      </c>
      <c r="D2457" s="223">
        <v>119.33</v>
      </c>
      <c r="E2457" s="223">
        <v>24.76</v>
      </c>
      <c r="F2457" s="224">
        <v>4.2290000000000001</v>
      </c>
    </row>
    <row r="2458" spans="2:6">
      <c r="B2458" s="222">
        <v>40031</v>
      </c>
      <c r="C2458" s="223">
        <v>71.94</v>
      </c>
      <c r="D2458" s="223">
        <v>117.38</v>
      </c>
      <c r="E2458" s="223">
        <v>25.67</v>
      </c>
      <c r="F2458" s="224">
        <v>4.1429999999999998</v>
      </c>
    </row>
    <row r="2459" spans="2:6">
      <c r="B2459" s="222">
        <v>40030</v>
      </c>
      <c r="C2459" s="223">
        <v>71.97</v>
      </c>
      <c r="D2459" s="223">
        <v>118.47</v>
      </c>
      <c r="E2459" s="223">
        <v>24.9</v>
      </c>
      <c r="F2459" s="224">
        <v>4.149</v>
      </c>
    </row>
    <row r="2460" spans="2:6">
      <c r="B2460" s="222">
        <v>40029</v>
      </c>
      <c r="C2460" s="223">
        <v>71.42</v>
      </c>
      <c r="D2460" s="223">
        <v>119.6</v>
      </c>
      <c r="E2460" s="223">
        <v>24.89</v>
      </c>
      <c r="F2460" s="224">
        <v>4.0754999999999999</v>
      </c>
    </row>
    <row r="2461" spans="2:6">
      <c r="B2461" s="222">
        <v>40028</v>
      </c>
      <c r="C2461" s="223">
        <v>71.58</v>
      </c>
      <c r="D2461" s="223">
        <v>119.92</v>
      </c>
      <c r="E2461" s="223">
        <v>25.56</v>
      </c>
      <c r="F2461" s="224">
        <v>4.0199999999999996</v>
      </c>
    </row>
    <row r="2462" spans="2:6">
      <c r="B2462" s="222">
        <v>40025</v>
      </c>
      <c r="C2462" s="223">
        <v>69.45</v>
      </c>
      <c r="D2462" s="223">
        <v>117.93</v>
      </c>
      <c r="E2462" s="223">
        <v>25.92</v>
      </c>
      <c r="F2462" s="224">
        <v>3.89</v>
      </c>
    </row>
    <row r="2463" spans="2:6">
      <c r="B2463" s="222">
        <v>40024</v>
      </c>
      <c r="C2463" s="223">
        <v>66.94</v>
      </c>
      <c r="D2463" s="223">
        <v>117.86</v>
      </c>
      <c r="E2463" s="223">
        <v>25.4</v>
      </c>
      <c r="F2463" s="224">
        <v>4.0105000000000004</v>
      </c>
    </row>
    <row r="2464" spans="2:6">
      <c r="B2464" s="222">
        <v>40023</v>
      </c>
      <c r="C2464" s="223">
        <v>63.35</v>
      </c>
      <c r="D2464" s="223">
        <v>117.26</v>
      </c>
      <c r="E2464" s="223">
        <v>25.61</v>
      </c>
      <c r="F2464" s="224">
        <v>4.0839999999999996</v>
      </c>
    </row>
    <row r="2465" spans="2:6">
      <c r="B2465" s="222">
        <v>40022</v>
      </c>
      <c r="C2465" s="223">
        <v>67.23</v>
      </c>
      <c r="D2465" s="223">
        <v>117.28</v>
      </c>
      <c r="E2465" s="223">
        <v>25.01</v>
      </c>
      <c r="F2465" s="224">
        <v>4.1189999999999998</v>
      </c>
    </row>
    <row r="2466" spans="2:6">
      <c r="B2466" s="222">
        <v>40021</v>
      </c>
      <c r="C2466" s="223">
        <v>68.38</v>
      </c>
      <c r="D2466" s="223">
        <v>117.63</v>
      </c>
      <c r="E2466" s="223">
        <v>24.28</v>
      </c>
      <c r="F2466" s="224">
        <v>4.1739999999999995</v>
      </c>
    </row>
    <row r="2467" spans="2:6">
      <c r="B2467" s="222">
        <v>40018</v>
      </c>
      <c r="C2467" s="223">
        <v>68.05</v>
      </c>
      <c r="D2467" s="223">
        <v>117.64</v>
      </c>
      <c r="E2467" s="223">
        <v>23.09</v>
      </c>
      <c r="F2467" s="224">
        <v>4.0999999999999996</v>
      </c>
    </row>
    <row r="2468" spans="2:6">
      <c r="B2468" s="222">
        <v>40017</v>
      </c>
      <c r="C2468" s="223">
        <v>67.16</v>
      </c>
      <c r="D2468" s="223">
        <v>117.06</v>
      </c>
      <c r="E2468" s="223">
        <v>23.43</v>
      </c>
      <c r="F2468" s="224">
        <v>4.1040000000000001</v>
      </c>
    </row>
    <row r="2469" spans="2:6">
      <c r="B2469" s="222">
        <v>40016</v>
      </c>
      <c r="C2469" s="223">
        <v>65.400000000000006</v>
      </c>
      <c r="D2469" s="223">
        <v>115.57</v>
      </c>
      <c r="E2469" s="223">
        <v>23.47</v>
      </c>
      <c r="F2469" s="224">
        <v>3.9970000000000003</v>
      </c>
    </row>
    <row r="2470" spans="2:6">
      <c r="B2470" s="222">
        <v>40015</v>
      </c>
      <c r="C2470" s="223">
        <v>64.72</v>
      </c>
      <c r="D2470" s="223">
        <v>117.04</v>
      </c>
      <c r="E2470" s="223">
        <v>23.87</v>
      </c>
      <c r="F2470" s="224">
        <v>3.9375</v>
      </c>
    </row>
    <row r="2471" spans="2:6">
      <c r="B2471" s="222">
        <v>40014</v>
      </c>
      <c r="C2471" s="223">
        <v>63.98</v>
      </c>
      <c r="D2471" s="223">
        <v>116.44</v>
      </c>
      <c r="E2471" s="223">
        <v>24.4</v>
      </c>
      <c r="F2471" s="224">
        <v>4.0614999999999997</v>
      </c>
    </row>
    <row r="2472" spans="2:6">
      <c r="B2472" s="222">
        <v>40011</v>
      </c>
      <c r="C2472" s="223">
        <v>63.56</v>
      </c>
      <c r="D2472" s="223">
        <v>115.42</v>
      </c>
      <c r="E2472" s="223">
        <v>24.34</v>
      </c>
      <c r="F2472" s="224">
        <v>4.0904999999999996</v>
      </c>
    </row>
    <row r="2473" spans="2:6">
      <c r="B2473" s="222">
        <v>40010</v>
      </c>
      <c r="C2473" s="223">
        <v>62.02</v>
      </c>
      <c r="D2473" s="223">
        <v>110.64</v>
      </c>
      <c r="E2473" s="223">
        <v>25.42</v>
      </c>
      <c r="F2473" s="224">
        <v>4.0095000000000001</v>
      </c>
    </row>
    <row r="2474" spans="2:6">
      <c r="B2474" s="222">
        <v>40009</v>
      </c>
      <c r="C2474" s="223">
        <v>61.54</v>
      </c>
      <c r="D2474" s="223">
        <v>107.22</v>
      </c>
      <c r="E2474" s="223">
        <v>25.89</v>
      </c>
      <c r="F2474" s="224">
        <v>4.048</v>
      </c>
    </row>
    <row r="2475" spans="2:6">
      <c r="B2475" s="222">
        <v>40008</v>
      </c>
      <c r="C2475" s="223">
        <v>59.52</v>
      </c>
      <c r="D2475" s="223">
        <v>103.25</v>
      </c>
      <c r="E2475" s="223">
        <v>25.02</v>
      </c>
      <c r="F2475" s="224">
        <v>3.9234999999999998</v>
      </c>
    </row>
    <row r="2476" spans="2:6">
      <c r="B2476" s="222">
        <v>40007</v>
      </c>
      <c r="C2476" s="223">
        <v>59.69</v>
      </c>
      <c r="D2476" s="223">
        <v>103.62</v>
      </c>
      <c r="E2476" s="223">
        <v>26.31</v>
      </c>
      <c r="F2476" s="224">
        <v>3.7924999999999995</v>
      </c>
    </row>
    <row r="2477" spans="2:6">
      <c r="B2477" s="222">
        <v>40004</v>
      </c>
      <c r="C2477" s="223">
        <v>59.89</v>
      </c>
      <c r="D2477" s="223">
        <v>100.83</v>
      </c>
      <c r="E2477" s="223">
        <v>29.02</v>
      </c>
      <c r="F2477" s="224">
        <v>3.7519999999999998</v>
      </c>
    </row>
    <row r="2478" spans="2:6">
      <c r="B2478" s="222">
        <v>40003</v>
      </c>
      <c r="C2478" s="223">
        <v>60.41</v>
      </c>
      <c r="D2478" s="223">
        <v>102.08</v>
      </c>
      <c r="E2478" s="223">
        <v>29.78</v>
      </c>
      <c r="F2478" s="224">
        <v>3.8530000000000002</v>
      </c>
    </row>
    <row r="2479" spans="2:6">
      <c r="B2479" s="222">
        <v>40002</v>
      </c>
      <c r="C2479" s="223">
        <v>60.14</v>
      </c>
      <c r="D2479" s="223">
        <v>100.68</v>
      </c>
      <c r="E2479" s="223">
        <v>31.3</v>
      </c>
      <c r="F2479" s="224">
        <v>3.7519999999999998</v>
      </c>
    </row>
    <row r="2480" spans="2:6">
      <c r="B2480" s="222">
        <v>40001</v>
      </c>
      <c r="C2480" s="223">
        <v>62.93</v>
      </c>
      <c r="D2480" s="223">
        <v>100.19</v>
      </c>
      <c r="E2480" s="223">
        <v>30.85</v>
      </c>
      <c r="F2480" s="224">
        <v>3.883</v>
      </c>
    </row>
    <row r="2481" spans="2:6">
      <c r="B2481" s="222">
        <v>40000</v>
      </c>
      <c r="C2481" s="223">
        <v>64.05</v>
      </c>
      <c r="D2481" s="223">
        <v>101.65</v>
      </c>
      <c r="E2481" s="223">
        <v>29</v>
      </c>
      <c r="F2481" s="224">
        <v>3.9335</v>
      </c>
    </row>
    <row r="2482" spans="2:6">
      <c r="B2482" s="222">
        <v>39997</v>
      </c>
      <c r="C2482" s="223">
        <v>66.73</v>
      </c>
      <c r="D2482" s="223">
        <v>101.73</v>
      </c>
      <c r="E2482" s="223">
        <v>27.95</v>
      </c>
      <c r="F2482" s="224">
        <v>3.911</v>
      </c>
    </row>
    <row r="2483" spans="2:6">
      <c r="B2483" s="222">
        <v>39996</v>
      </c>
      <c r="C2483" s="223">
        <v>66.73</v>
      </c>
      <c r="D2483" s="223">
        <v>101.73</v>
      </c>
      <c r="E2483" s="223">
        <v>27.95</v>
      </c>
      <c r="F2483" s="224">
        <v>3.9074999999999998</v>
      </c>
    </row>
    <row r="2484" spans="2:6">
      <c r="B2484" s="222">
        <v>39995</v>
      </c>
      <c r="C2484" s="223">
        <v>69.31</v>
      </c>
      <c r="D2484" s="223">
        <v>104.84</v>
      </c>
      <c r="E2484" s="223">
        <v>26.22</v>
      </c>
      <c r="F2484" s="224">
        <v>3.9335</v>
      </c>
    </row>
    <row r="2485" spans="2:6">
      <c r="B2485" s="222">
        <v>39994</v>
      </c>
      <c r="C2485" s="223">
        <v>69.89</v>
      </c>
      <c r="D2485" s="223">
        <v>104.42</v>
      </c>
      <c r="E2485" s="223">
        <v>26.35</v>
      </c>
      <c r="F2485" s="224">
        <v>3.9325000000000001</v>
      </c>
    </row>
    <row r="2486" spans="2:6">
      <c r="B2486" s="222">
        <v>39993</v>
      </c>
      <c r="C2486" s="223">
        <v>71.489999999999995</v>
      </c>
      <c r="D2486" s="223">
        <v>105.83</v>
      </c>
      <c r="E2486" s="223">
        <v>25.35</v>
      </c>
      <c r="F2486" s="224">
        <v>3.8835000000000002</v>
      </c>
    </row>
    <row r="2487" spans="2:6">
      <c r="B2487" s="222">
        <v>39990</v>
      </c>
      <c r="C2487" s="223">
        <v>69.16</v>
      </c>
      <c r="D2487" s="223">
        <v>105.68</v>
      </c>
      <c r="E2487" s="223">
        <v>25.93</v>
      </c>
      <c r="F2487" s="224">
        <v>3.9375</v>
      </c>
    </row>
    <row r="2488" spans="2:6">
      <c r="B2488" s="222">
        <v>39989</v>
      </c>
      <c r="C2488" s="223">
        <v>70.23</v>
      </c>
      <c r="D2488" s="223">
        <v>106.06</v>
      </c>
      <c r="E2488" s="223">
        <v>26.36</v>
      </c>
      <c r="F2488" s="224">
        <v>3.9384999999999999</v>
      </c>
    </row>
    <row r="2489" spans="2:6">
      <c r="B2489" s="222">
        <v>39988</v>
      </c>
      <c r="C2489" s="223">
        <v>68.67</v>
      </c>
      <c r="D2489" s="223">
        <v>104.15</v>
      </c>
      <c r="E2489" s="223">
        <v>29.05</v>
      </c>
      <c r="F2489" s="224">
        <v>4.0575000000000001</v>
      </c>
    </row>
    <row r="2490" spans="2:6">
      <c r="B2490" s="222">
        <v>39987</v>
      </c>
      <c r="C2490" s="223">
        <v>69.239999999999995</v>
      </c>
      <c r="D2490" s="223">
        <v>104.44</v>
      </c>
      <c r="E2490" s="223">
        <v>30.58</v>
      </c>
      <c r="F2490" s="224">
        <v>3.9904999999999999</v>
      </c>
    </row>
    <row r="2491" spans="2:6">
      <c r="B2491" s="222">
        <v>39986</v>
      </c>
      <c r="C2491" s="223">
        <v>66.930000000000007</v>
      </c>
      <c r="D2491" s="223">
        <v>104.52</v>
      </c>
      <c r="E2491" s="223">
        <v>31.17</v>
      </c>
      <c r="F2491" s="224">
        <v>4.0609999999999999</v>
      </c>
    </row>
    <row r="2492" spans="2:6">
      <c r="B2492" s="222">
        <v>39983</v>
      </c>
      <c r="C2492" s="223">
        <v>69.55</v>
      </c>
      <c r="D2492" s="223">
        <v>105.89</v>
      </c>
      <c r="E2492" s="223">
        <v>27.99</v>
      </c>
      <c r="F2492" s="224">
        <v>4.1440000000000001</v>
      </c>
    </row>
    <row r="2493" spans="2:6">
      <c r="B2493" s="222">
        <v>39982</v>
      </c>
      <c r="C2493" s="223">
        <v>71.37</v>
      </c>
      <c r="D2493" s="223">
        <v>106.33</v>
      </c>
      <c r="E2493" s="223">
        <v>30.03</v>
      </c>
      <c r="F2493" s="224">
        <v>4.2175000000000002</v>
      </c>
    </row>
    <row r="2494" spans="2:6">
      <c r="B2494" s="222">
        <v>39981</v>
      </c>
      <c r="C2494" s="223">
        <v>71.03</v>
      </c>
      <c r="D2494" s="223">
        <v>107</v>
      </c>
      <c r="E2494" s="223">
        <v>31.54</v>
      </c>
      <c r="F2494" s="224">
        <v>4.1005000000000003</v>
      </c>
    </row>
    <row r="2495" spans="2:6">
      <c r="B2495" s="222">
        <v>39980</v>
      </c>
      <c r="C2495" s="223">
        <v>70.47</v>
      </c>
      <c r="D2495" s="223">
        <v>107.32</v>
      </c>
      <c r="E2495" s="223">
        <v>32.68</v>
      </c>
      <c r="F2495" s="224">
        <v>4.0674999999999999</v>
      </c>
    </row>
    <row r="2496" spans="2:6">
      <c r="B2496" s="222">
        <v>39979</v>
      </c>
      <c r="C2496" s="223">
        <v>70.62</v>
      </c>
      <c r="D2496" s="223">
        <v>107.62</v>
      </c>
      <c r="E2496" s="223">
        <v>30.81</v>
      </c>
      <c r="F2496" s="224">
        <v>4.1375000000000002</v>
      </c>
    </row>
    <row r="2497" spans="2:6">
      <c r="B2497" s="222">
        <v>39976</v>
      </c>
      <c r="C2497" s="223">
        <v>72.040000000000006</v>
      </c>
      <c r="D2497" s="223">
        <v>108.21</v>
      </c>
      <c r="E2497" s="223">
        <v>28.15</v>
      </c>
      <c r="F2497" s="224">
        <v>4.2195</v>
      </c>
    </row>
    <row r="2498" spans="2:6">
      <c r="B2498" s="222">
        <v>39975</v>
      </c>
      <c r="C2498" s="223">
        <v>72.680000000000007</v>
      </c>
      <c r="D2498" s="223">
        <v>109.4</v>
      </c>
      <c r="E2498" s="223">
        <v>28.11</v>
      </c>
      <c r="F2498" s="224">
        <v>4.2770000000000001</v>
      </c>
    </row>
    <row r="2499" spans="2:6">
      <c r="B2499" s="222">
        <v>39974</v>
      </c>
      <c r="C2499" s="223">
        <v>71.33</v>
      </c>
      <c r="D2499" s="223">
        <v>108.35</v>
      </c>
      <c r="E2499" s="223">
        <v>28.46</v>
      </c>
      <c r="F2499" s="224">
        <v>4.3555000000000001</v>
      </c>
    </row>
    <row r="2500" spans="2:6">
      <c r="B2500" s="222">
        <v>39973</v>
      </c>
      <c r="C2500" s="223">
        <v>70.010000000000005</v>
      </c>
      <c r="D2500" s="223">
        <v>108.14</v>
      </c>
      <c r="E2500" s="223">
        <v>28.27</v>
      </c>
      <c r="F2500" s="224">
        <v>4.2555000000000005</v>
      </c>
    </row>
    <row r="2501" spans="2:6">
      <c r="B2501" s="222">
        <v>39972</v>
      </c>
      <c r="C2501" s="223">
        <v>68.09</v>
      </c>
      <c r="D2501" s="223">
        <v>107.49</v>
      </c>
      <c r="E2501" s="223">
        <v>29.77</v>
      </c>
      <c r="F2501" s="224">
        <v>4.2454999999999998</v>
      </c>
    </row>
    <row r="2502" spans="2:6">
      <c r="B2502" s="222">
        <v>39969</v>
      </c>
      <c r="C2502" s="223">
        <v>68.44</v>
      </c>
      <c r="D2502" s="223">
        <v>107.24</v>
      </c>
      <c r="E2502" s="223">
        <v>29.62</v>
      </c>
      <c r="F2502" s="224">
        <v>4.2320000000000002</v>
      </c>
    </row>
    <row r="2503" spans="2:6">
      <c r="B2503" s="222">
        <v>39968</v>
      </c>
      <c r="C2503" s="223">
        <v>68.81</v>
      </c>
      <c r="D2503" s="223">
        <v>106.33</v>
      </c>
      <c r="E2503" s="223">
        <v>30.18</v>
      </c>
      <c r="F2503" s="224">
        <v>4.1459999999999999</v>
      </c>
    </row>
    <row r="2504" spans="2:6">
      <c r="B2504" s="222">
        <v>39967</v>
      </c>
      <c r="C2504" s="223">
        <v>66.12</v>
      </c>
      <c r="D2504" s="223">
        <v>106.49</v>
      </c>
      <c r="E2504" s="223">
        <v>31.02</v>
      </c>
      <c r="F2504" s="224">
        <v>3.9939999999999998</v>
      </c>
    </row>
    <row r="2505" spans="2:6">
      <c r="B2505" s="222">
        <v>39966</v>
      </c>
      <c r="C2505" s="223">
        <v>68.55</v>
      </c>
      <c r="D2505" s="223">
        <v>106.83</v>
      </c>
      <c r="E2505" s="223">
        <v>29.63</v>
      </c>
      <c r="F2505" s="224">
        <v>4.0489999999999995</v>
      </c>
    </row>
    <row r="2506" spans="2:6">
      <c r="B2506" s="222">
        <v>39965</v>
      </c>
      <c r="C2506" s="223">
        <v>68.58</v>
      </c>
      <c r="D2506" s="223">
        <v>108.37</v>
      </c>
      <c r="E2506" s="223">
        <v>30.04</v>
      </c>
      <c r="F2506" s="224">
        <v>4.1050000000000004</v>
      </c>
    </row>
    <row r="2507" spans="2:6">
      <c r="B2507" s="222">
        <v>39962</v>
      </c>
      <c r="C2507" s="223">
        <v>66.31</v>
      </c>
      <c r="D2507" s="223">
        <v>106.28</v>
      </c>
      <c r="E2507" s="223">
        <v>28.92</v>
      </c>
      <c r="F2507" s="224">
        <v>3.899</v>
      </c>
    </row>
    <row r="2508" spans="2:6">
      <c r="B2508" s="222">
        <v>39961</v>
      </c>
      <c r="C2508" s="223">
        <v>65.08</v>
      </c>
      <c r="D2508" s="223">
        <v>104.69</v>
      </c>
      <c r="E2508" s="223">
        <v>31.67</v>
      </c>
      <c r="F2508" s="224">
        <v>4.0510000000000002</v>
      </c>
    </row>
    <row r="2509" spans="2:6">
      <c r="B2509" s="222">
        <v>39960</v>
      </c>
      <c r="C2509" s="223">
        <v>63.45</v>
      </c>
      <c r="D2509" s="223">
        <v>102.93</v>
      </c>
      <c r="E2509" s="223">
        <v>32.36</v>
      </c>
      <c r="F2509" s="224">
        <v>4.1865000000000006</v>
      </c>
    </row>
    <row r="2510" spans="2:6">
      <c r="B2510" s="222">
        <v>39959</v>
      </c>
      <c r="C2510" s="223">
        <v>62.45</v>
      </c>
      <c r="D2510" s="223">
        <v>105.02</v>
      </c>
      <c r="E2510" s="223">
        <v>30.62</v>
      </c>
      <c r="F2510" s="224">
        <v>4.0205000000000002</v>
      </c>
    </row>
    <row r="2511" spans="2:6">
      <c r="B2511" s="222">
        <v>39958</v>
      </c>
      <c r="C2511" s="223">
        <v>61.67</v>
      </c>
      <c r="D2511" s="223">
        <v>101.89</v>
      </c>
      <c r="E2511" s="223">
        <v>32.630000000000003</v>
      </c>
      <c r="F2511" s="224">
        <v>3.9180000000000001</v>
      </c>
    </row>
    <row r="2512" spans="2:6">
      <c r="B2512" s="222">
        <v>39955</v>
      </c>
      <c r="C2512" s="223">
        <v>61.67</v>
      </c>
      <c r="D2512" s="223">
        <v>101.89</v>
      </c>
      <c r="E2512" s="223">
        <v>32.630000000000003</v>
      </c>
      <c r="F2512" s="224">
        <v>3.9180000000000001</v>
      </c>
    </row>
    <row r="2513" spans="2:6">
      <c r="B2513" s="222">
        <v>39954</v>
      </c>
      <c r="C2513" s="223">
        <v>61.05</v>
      </c>
      <c r="D2513" s="223">
        <v>102.82</v>
      </c>
      <c r="E2513" s="223">
        <v>31.35</v>
      </c>
      <c r="F2513" s="224">
        <v>3.8395000000000001</v>
      </c>
    </row>
    <row r="2514" spans="2:6">
      <c r="B2514" s="222">
        <v>39953</v>
      </c>
      <c r="C2514" s="223">
        <v>62.04</v>
      </c>
      <c r="D2514" s="223">
        <v>104.05</v>
      </c>
      <c r="E2514" s="223">
        <v>29.03</v>
      </c>
      <c r="F2514" s="224">
        <v>3.6689999999999996</v>
      </c>
    </row>
    <row r="2515" spans="2:6">
      <c r="B2515" s="222">
        <v>39952</v>
      </c>
      <c r="C2515" s="223">
        <v>59.65</v>
      </c>
      <c r="D2515" s="223">
        <v>105.51</v>
      </c>
      <c r="E2515" s="223">
        <v>28.8</v>
      </c>
      <c r="F2515" s="224">
        <v>3.7269999999999999</v>
      </c>
    </row>
    <row r="2516" spans="2:6">
      <c r="B2516" s="222">
        <v>39951</v>
      </c>
      <c r="C2516" s="223">
        <v>59.03</v>
      </c>
      <c r="D2516" s="223">
        <v>104.58</v>
      </c>
      <c r="E2516" s="223">
        <v>30.24</v>
      </c>
      <c r="F2516" s="224">
        <v>3.7155</v>
      </c>
    </row>
    <row r="2517" spans="2:6">
      <c r="B2517" s="222">
        <v>39948</v>
      </c>
      <c r="C2517" s="223">
        <v>56.34</v>
      </c>
      <c r="D2517" s="223">
        <v>101.37</v>
      </c>
      <c r="E2517" s="223">
        <v>33.119999999999997</v>
      </c>
      <c r="F2517" s="224">
        <v>3.6105</v>
      </c>
    </row>
    <row r="2518" spans="2:6">
      <c r="B2518" s="222">
        <v>39947</v>
      </c>
      <c r="C2518" s="223">
        <v>58.62</v>
      </c>
      <c r="D2518" s="223">
        <v>101.05</v>
      </c>
      <c r="E2518" s="223">
        <v>31.37</v>
      </c>
      <c r="F2518" s="224">
        <v>3.5695000000000001</v>
      </c>
    </row>
    <row r="2519" spans="2:6">
      <c r="B2519" s="222">
        <v>39946</v>
      </c>
      <c r="C2519" s="223">
        <v>58.02</v>
      </c>
      <c r="D2519" s="223">
        <v>102.26</v>
      </c>
      <c r="E2519" s="223">
        <v>33.65</v>
      </c>
      <c r="F2519" s="224">
        <v>3.6105</v>
      </c>
    </row>
    <row r="2520" spans="2:6">
      <c r="B2520" s="222">
        <v>39945</v>
      </c>
      <c r="C2520" s="223">
        <v>58.85</v>
      </c>
      <c r="D2520" s="223">
        <v>103.94</v>
      </c>
      <c r="E2520" s="223">
        <v>31.8</v>
      </c>
      <c r="F2520" s="224">
        <v>3.6675</v>
      </c>
    </row>
    <row r="2521" spans="2:6">
      <c r="B2521" s="222">
        <v>39944</v>
      </c>
      <c r="C2521" s="223">
        <v>58.5</v>
      </c>
      <c r="D2521" s="223">
        <v>102.9</v>
      </c>
      <c r="E2521" s="223">
        <v>32.869999999999997</v>
      </c>
      <c r="F2521" s="224">
        <v>3.6764999999999999</v>
      </c>
    </row>
    <row r="2522" spans="2:6">
      <c r="B2522" s="222">
        <v>39941</v>
      </c>
      <c r="C2522" s="223">
        <v>58.63</v>
      </c>
      <c r="D2522" s="223">
        <v>101.49</v>
      </c>
      <c r="E2522" s="223">
        <v>32.049999999999997</v>
      </c>
      <c r="F2522" s="224">
        <v>3.7784999999999997</v>
      </c>
    </row>
    <row r="2523" spans="2:6">
      <c r="B2523" s="222">
        <v>39940</v>
      </c>
      <c r="C2523" s="223">
        <v>56.71</v>
      </c>
      <c r="D2523" s="223">
        <v>102.59</v>
      </c>
      <c r="E2523" s="223">
        <v>33.44</v>
      </c>
      <c r="F2523" s="224">
        <v>3.8230000000000004</v>
      </c>
    </row>
    <row r="2524" spans="2:6">
      <c r="B2524" s="222">
        <v>39939</v>
      </c>
      <c r="C2524" s="223">
        <v>56.34</v>
      </c>
      <c r="D2524" s="223">
        <v>104.62</v>
      </c>
      <c r="E2524" s="223">
        <v>32.450000000000003</v>
      </c>
      <c r="F2524" s="224">
        <v>3.6295000000000002</v>
      </c>
    </row>
    <row r="2525" spans="2:6">
      <c r="B2525" s="222">
        <v>39938</v>
      </c>
      <c r="C2525" s="223">
        <v>53.84</v>
      </c>
      <c r="D2525" s="223">
        <v>105.85</v>
      </c>
      <c r="E2525" s="223">
        <v>33.36</v>
      </c>
      <c r="F2525" s="224">
        <v>3.6139999999999999</v>
      </c>
    </row>
    <row r="2526" spans="2:6">
      <c r="B2526" s="222">
        <v>39937</v>
      </c>
      <c r="C2526" s="223">
        <v>54.47</v>
      </c>
      <c r="D2526" s="223">
        <v>106.19</v>
      </c>
      <c r="E2526" s="223">
        <v>34.53</v>
      </c>
      <c r="F2526" s="224">
        <v>3.601</v>
      </c>
    </row>
    <row r="2527" spans="2:6">
      <c r="B2527" s="222">
        <v>39934</v>
      </c>
      <c r="C2527" s="223">
        <v>53.2</v>
      </c>
      <c r="D2527" s="223">
        <v>104.61</v>
      </c>
      <c r="E2527" s="223">
        <v>35.299999999999997</v>
      </c>
      <c r="F2527" s="224">
        <v>3.6129999999999995</v>
      </c>
    </row>
    <row r="2528" spans="2:6">
      <c r="B2528" s="222">
        <v>39933</v>
      </c>
      <c r="C2528" s="223">
        <v>51.12</v>
      </c>
      <c r="D2528" s="223">
        <v>103.21</v>
      </c>
      <c r="E2528" s="223">
        <v>36.5</v>
      </c>
      <c r="F2528" s="224">
        <v>3.577</v>
      </c>
    </row>
    <row r="2529" spans="2:6">
      <c r="B2529" s="222">
        <v>39932</v>
      </c>
      <c r="C2529" s="223">
        <v>50.97</v>
      </c>
      <c r="D2529" s="223">
        <v>104.04</v>
      </c>
      <c r="E2529" s="223">
        <v>36.08</v>
      </c>
      <c r="F2529" s="224">
        <v>3.5684999999999998</v>
      </c>
    </row>
    <row r="2530" spans="2:6">
      <c r="B2530" s="222">
        <v>39931</v>
      </c>
      <c r="C2530" s="223">
        <v>49.92</v>
      </c>
      <c r="D2530" s="223">
        <v>101.94</v>
      </c>
      <c r="E2530" s="223">
        <v>37.950000000000003</v>
      </c>
      <c r="F2530" s="224">
        <v>3.4820000000000002</v>
      </c>
    </row>
    <row r="2531" spans="2:6">
      <c r="B2531" s="222">
        <v>39930</v>
      </c>
      <c r="C2531" s="223">
        <v>50.14</v>
      </c>
      <c r="D2531" s="223">
        <v>99.95</v>
      </c>
      <c r="E2531" s="223">
        <v>38.32</v>
      </c>
      <c r="F2531" s="224">
        <v>3.37</v>
      </c>
    </row>
    <row r="2532" spans="2:6">
      <c r="B2532" s="222">
        <v>39927</v>
      </c>
      <c r="C2532" s="223">
        <v>51.55</v>
      </c>
      <c r="D2532" s="223">
        <v>100.08</v>
      </c>
      <c r="E2532" s="223">
        <v>36.82</v>
      </c>
      <c r="F2532" s="224">
        <v>3.4370000000000003</v>
      </c>
    </row>
    <row r="2533" spans="2:6">
      <c r="B2533" s="222">
        <v>39926</v>
      </c>
      <c r="C2533" s="223">
        <v>49.62</v>
      </c>
      <c r="D2533" s="223">
        <v>101.42</v>
      </c>
      <c r="E2533" s="223">
        <v>37.15</v>
      </c>
      <c r="F2533" s="224">
        <v>3.3570000000000002</v>
      </c>
    </row>
    <row r="2534" spans="2:6">
      <c r="B2534" s="222">
        <v>39925</v>
      </c>
      <c r="C2534" s="223">
        <v>48.85</v>
      </c>
      <c r="D2534" s="223">
        <v>102.55</v>
      </c>
      <c r="E2534" s="223">
        <v>38.1</v>
      </c>
      <c r="F2534" s="224">
        <v>3.3734999999999999</v>
      </c>
    </row>
    <row r="2535" spans="2:6">
      <c r="B2535" s="222">
        <v>39924</v>
      </c>
      <c r="C2535" s="223">
        <v>46.51</v>
      </c>
      <c r="D2535" s="223">
        <v>102.31</v>
      </c>
      <c r="E2535" s="223">
        <v>37.14</v>
      </c>
      <c r="F2535" s="224">
        <v>3.3195000000000001</v>
      </c>
    </row>
    <row r="2536" spans="2:6">
      <c r="B2536" s="222">
        <v>39923</v>
      </c>
      <c r="C2536" s="223">
        <v>45.88</v>
      </c>
      <c r="D2536" s="223">
        <v>100.43</v>
      </c>
      <c r="E2536" s="223">
        <v>39.18</v>
      </c>
      <c r="F2536" s="224">
        <v>3.2640000000000002</v>
      </c>
    </row>
    <row r="2537" spans="2:6">
      <c r="B2537" s="222">
        <v>39920</v>
      </c>
      <c r="C2537" s="223">
        <v>50.33</v>
      </c>
      <c r="D2537" s="223">
        <v>101.27</v>
      </c>
      <c r="E2537" s="223">
        <v>33.94</v>
      </c>
      <c r="F2537" s="224">
        <v>3.3730000000000002</v>
      </c>
    </row>
    <row r="2538" spans="2:6">
      <c r="B2538" s="222">
        <v>39919</v>
      </c>
      <c r="C2538" s="223">
        <v>49.98</v>
      </c>
      <c r="D2538" s="223">
        <v>101.43</v>
      </c>
      <c r="E2538" s="223">
        <v>35.79</v>
      </c>
      <c r="F2538" s="224">
        <v>3.2734999999999999</v>
      </c>
    </row>
    <row r="2539" spans="2:6">
      <c r="B2539" s="222">
        <v>39918</v>
      </c>
      <c r="C2539" s="223">
        <v>49.25</v>
      </c>
      <c r="D2539" s="223">
        <v>98.85</v>
      </c>
      <c r="E2539" s="223">
        <v>36.17</v>
      </c>
      <c r="F2539" s="224">
        <v>3.2145000000000001</v>
      </c>
    </row>
    <row r="2540" spans="2:6">
      <c r="B2540" s="222">
        <v>39917</v>
      </c>
      <c r="C2540" s="223">
        <v>49.41</v>
      </c>
      <c r="D2540" s="223">
        <v>99.27</v>
      </c>
      <c r="E2540" s="223">
        <v>37.67</v>
      </c>
      <c r="F2540" s="224">
        <v>3.2205000000000004</v>
      </c>
    </row>
    <row r="2541" spans="2:6">
      <c r="B2541" s="222">
        <v>39916</v>
      </c>
      <c r="C2541" s="223">
        <v>50.05</v>
      </c>
      <c r="D2541" s="223">
        <v>99.95</v>
      </c>
      <c r="E2541" s="223">
        <v>37.81</v>
      </c>
      <c r="F2541" s="224">
        <v>3.2854999999999999</v>
      </c>
    </row>
    <row r="2542" spans="2:6">
      <c r="B2542" s="222">
        <v>39913</v>
      </c>
      <c r="C2542" s="223">
        <v>52.24</v>
      </c>
      <c r="D2542" s="223">
        <v>101.7</v>
      </c>
      <c r="E2542" s="223">
        <v>36.53</v>
      </c>
      <c r="F2542" s="224">
        <v>3.3374999999999999</v>
      </c>
    </row>
    <row r="2543" spans="2:6">
      <c r="B2543" s="222">
        <v>39912</v>
      </c>
      <c r="C2543" s="223">
        <v>52.24</v>
      </c>
      <c r="D2543" s="223">
        <v>101.7</v>
      </c>
      <c r="E2543" s="223">
        <v>36.53</v>
      </c>
      <c r="F2543" s="224">
        <v>3.3380000000000001</v>
      </c>
    </row>
    <row r="2544" spans="2:6">
      <c r="B2544" s="222">
        <v>39911</v>
      </c>
      <c r="C2544" s="223">
        <v>49.38</v>
      </c>
      <c r="D2544" s="223">
        <v>101.19</v>
      </c>
      <c r="E2544" s="223">
        <v>38.85</v>
      </c>
      <c r="F2544" s="224">
        <v>3.2640000000000002</v>
      </c>
    </row>
    <row r="2545" spans="2:6">
      <c r="B2545" s="222">
        <v>39910</v>
      </c>
      <c r="C2545" s="223">
        <v>49.15</v>
      </c>
      <c r="D2545" s="223">
        <v>98.75</v>
      </c>
      <c r="E2545" s="223">
        <v>40.39</v>
      </c>
      <c r="F2545" s="224">
        <v>3.3064999999999998</v>
      </c>
    </row>
    <row r="2546" spans="2:6">
      <c r="B2546" s="222">
        <v>39909</v>
      </c>
      <c r="C2546" s="223">
        <v>51.05</v>
      </c>
      <c r="D2546" s="223">
        <v>101.56</v>
      </c>
      <c r="E2546" s="223">
        <v>40.93</v>
      </c>
      <c r="F2546" s="224">
        <v>3.3250000000000002</v>
      </c>
    </row>
    <row r="2547" spans="2:6">
      <c r="B2547" s="222">
        <v>39906</v>
      </c>
      <c r="C2547" s="223">
        <v>52.51</v>
      </c>
      <c r="D2547" s="223">
        <v>102.22</v>
      </c>
      <c r="E2547" s="223">
        <v>39.700000000000003</v>
      </c>
      <c r="F2547" s="224">
        <v>3.2889999999999997</v>
      </c>
    </row>
    <row r="2548" spans="2:6">
      <c r="B2548" s="222">
        <v>39905</v>
      </c>
      <c r="C2548" s="223">
        <v>52.64</v>
      </c>
      <c r="D2548" s="223">
        <v>100.82</v>
      </c>
      <c r="E2548" s="223">
        <v>42.04</v>
      </c>
      <c r="F2548" s="224">
        <v>3.1829999999999998</v>
      </c>
    </row>
    <row r="2549" spans="2:6">
      <c r="B2549" s="222">
        <v>39904</v>
      </c>
      <c r="C2549" s="223">
        <v>48.39</v>
      </c>
      <c r="D2549" s="223">
        <v>97.61</v>
      </c>
      <c r="E2549" s="223">
        <v>42.28</v>
      </c>
      <c r="F2549" s="224">
        <v>3.0789999999999997</v>
      </c>
    </row>
    <row r="2550" spans="2:6">
      <c r="B2550" s="222">
        <v>39903</v>
      </c>
      <c r="C2550" s="223">
        <v>49.66</v>
      </c>
      <c r="D2550" s="223">
        <v>96.89</v>
      </c>
      <c r="E2550" s="223">
        <v>44.14</v>
      </c>
      <c r="F2550" s="224">
        <v>3.1</v>
      </c>
    </row>
    <row r="2551" spans="2:6">
      <c r="B2551" s="222">
        <v>39902</v>
      </c>
      <c r="C2551" s="223">
        <v>48.41</v>
      </c>
      <c r="D2551" s="223">
        <v>94.52</v>
      </c>
      <c r="E2551" s="223">
        <v>45.54</v>
      </c>
      <c r="F2551" s="224">
        <v>3.1565000000000003</v>
      </c>
    </row>
    <row r="2552" spans="2:6">
      <c r="B2552" s="222">
        <v>39899</v>
      </c>
      <c r="C2552" s="223">
        <v>52.38</v>
      </c>
      <c r="D2552" s="223">
        <v>94.15</v>
      </c>
      <c r="E2552" s="223">
        <v>41.04</v>
      </c>
      <c r="F2552" s="224">
        <v>3.1859999999999999</v>
      </c>
    </row>
    <row r="2553" spans="2:6">
      <c r="B2553" s="222">
        <v>39898</v>
      </c>
      <c r="C2553" s="223">
        <v>54.34</v>
      </c>
      <c r="D2553" s="223">
        <v>98.78</v>
      </c>
      <c r="E2553" s="223">
        <v>40.36</v>
      </c>
      <c r="F2553" s="224">
        <v>3.1970000000000001</v>
      </c>
    </row>
    <row r="2554" spans="2:6">
      <c r="B2554" s="222">
        <v>39897</v>
      </c>
      <c r="C2554" s="223">
        <v>52.77</v>
      </c>
      <c r="D2554" s="223">
        <v>97.95</v>
      </c>
      <c r="E2554" s="223">
        <v>42.25</v>
      </c>
      <c r="F2554" s="224">
        <v>3.2640000000000002</v>
      </c>
    </row>
    <row r="2555" spans="2:6">
      <c r="B2555" s="222">
        <v>39896</v>
      </c>
      <c r="C2555" s="223">
        <v>53.98</v>
      </c>
      <c r="D2555" s="223">
        <v>98.3</v>
      </c>
      <c r="E2555" s="223">
        <v>42.93</v>
      </c>
      <c r="F2555" s="224">
        <v>3.1710000000000003</v>
      </c>
    </row>
    <row r="2556" spans="2:6">
      <c r="B2556" s="222">
        <v>39895</v>
      </c>
      <c r="C2556" s="223">
        <v>53.8</v>
      </c>
      <c r="D2556" s="223">
        <v>98.71</v>
      </c>
      <c r="E2556" s="223">
        <v>43.23</v>
      </c>
      <c r="F2556" s="224">
        <v>3.173</v>
      </c>
    </row>
    <row r="2557" spans="2:6">
      <c r="B2557" s="222">
        <v>39892</v>
      </c>
      <c r="C2557" s="223">
        <v>51.06</v>
      </c>
      <c r="D2557" s="223">
        <v>92.51</v>
      </c>
      <c r="E2557" s="223">
        <v>45.89</v>
      </c>
      <c r="F2557" s="224">
        <v>3.1485000000000003</v>
      </c>
    </row>
    <row r="2558" spans="2:6">
      <c r="B2558" s="222">
        <v>39891</v>
      </c>
      <c r="C2558" s="223">
        <v>51.61</v>
      </c>
      <c r="D2558" s="223">
        <v>92.66</v>
      </c>
      <c r="E2558" s="223">
        <v>43.68</v>
      </c>
      <c r="F2558" s="224">
        <v>3.117</v>
      </c>
    </row>
    <row r="2559" spans="2:6">
      <c r="B2559" s="222">
        <v>39890</v>
      </c>
      <c r="C2559" s="223">
        <v>48.14</v>
      </c>
      <c r="D2559" s="223">
        <v>91.95</v>
      </c>
      <c r="E2559" s="223">
        <v>40.06</v>
      </c>
      <c r="F2559" s="224">
        <v>3.0339999999999998</v>
      </c>
    </row>
    <row r="2560" spans="2:6">
      <c r="B2560" s="222">
        <v>39889</v>
      </c>
      <c r="C2560" s="223">
        <v>49.16</v>
      </c>
      <c r="D2560" s="223">
        <v>92.91</v>
      </c>
      <c r="E2560" s="223">
        <v>40.799999999999997</v>
      </c>
      <c r="F2560" s="224">
        <v>3.4169999999999998</v>
      </c>
    </row>
    <row r="2561" spans="2:6">
      <c r="B2561" s="222">
        <v>39888</v>
      </c>
      <c r="C2561" s="223">
        <v>47.35</v>
      </c>
      <c r="D2561" s="223">
        <v>91.22</v>
      </c>
      <c r="E2561" s="223">
        <v>43.74</v>
      </c>
      <c r="F2561" s="224">
        <v>3.3570000000000002</v>
      </c>
    </row>
    <row r="2562" spans="2:6">
      <c r="B2562" s="222">
        <v>39885</v>
      </c>
      <c r="C2562" s="223">
        <v>46.25</v>
      </c>
      <c r="D2562" s="223">
        <v>90.36</v>
      </c>
      <c r="E2562" s="223">
        <v>42.36</v>
      </c>
      <c r="F2562" s="224">
        <v>3.2829999999999999</v>
      </c>
    </row>
    <row r="2563" spans="2:6">
      <c r="B2563" s="222">
        <v>39884</v>
      </c>
      <c r="C2563" s="223">
        <v>47.03</v>
      </c>
      <c r="D2563" s="223">
        <v>90.4</v>
      </c>
      <c r="E2563" s="223">
        <v>41.18</v>
      </c>
      <c r="F2563" s="224">
        <v>3.2329999999999997</v>
      </c>
    </row>
    <row r="2564" spans="2:6">
      <c r="B2564" s="222">
        <v>39883</v>
      </c>
      <c r="C2564" s="223">
        <v>42.33</v>
      </c>
      <c r="D2564" s="223">
        <v>88.62</v>
      </c>
      <c r="E2564" s="223">
        <v>43.61</v>
      </c>
      <c r="F2564" s="224">
        <v>3.2845</v>
      </c>
    </row>
    <row r="2565" spans="2:6">
      <c r="B2565" s="222">
        <v>39882</v>
      </c>
      <c r="C2565" s="223">
        <v>45.71</v>
      </c>
      <c r="D2565" s="223">
        <v>87.25</v>
      </c>
      <c r="E2565" s="223">
        <v>44.37</v>
      </c>
      <c r="F2565" s="224">
        <v>3.3659999999999997</v>
      </c>
    </row>
    <row r="2566" spans="2:6">
      <c r="B2566" s="222">
        <v>39881</v>
      </c>
      <c r="C2566" s="223">
        <v>47.07</v>
      </c>
      <c r="D2566" s="223">
        <v>83.48</v>
      </c>
      <c r="E2566" s="223">
        <v>49.68</v>
      </c>
      <c r="F2566" s="224">
        <v>3.214</v>
      </c>
    </row>
    <row r="2567" spans="2:6">
      <c r="B2567" s="222">
        <v>39878</v>
      </c>
      <c r="C2567" s="223">
        <v>45.52</v>
      </c>
      <c r="D2567" s="223">
        <v>85.81</v>
      </c>
      <c r="E2567" s="223">
        <v>49.33</v>
      </c>
      <c r="F2567" s="224">
        <v>3.2140000000000004</v>
      </c>
    </row>
    <row r="2568" spans="2:6">
      <c r="B2568" s="222">
        <v>39877</v>
      </c>
      <c r="C2568" s="223">
        <v>43.61</v>
      </c>
      <c r="D2568" s="223">
        <v>87.48</v>
      </c>
      <c r="E2568" s="223">
        <v>50.17</v>
      </c>
      <c r="F2568" s="224">
        <v>3.1509999999999998</v>
      </c>
    </row>
    <row r="2569" spans="2:6">
      <c r="B2569" s="222">
        <v>39876</v>
      </c>
      <c r="C2569" s="223">
        <v>45.38</v>
      </c>
      <c r="D2569" s="223">
        <v>89.49</v>
      </c>
      <c r="E2569" s="223">
        <v>47.56</v>
      </c>
      <c r="F2569" s="224">
        <v>3.3220000000000001</v>
      </c>
    </row>
    <row r="2570" spans="2:6">
      <c r="B2570" s="222">
        <v>39875</v>
      </c>
      <c r="C2570" s="223">
        <v>41.65</v>
      </c>
      <c r="D2570" s="223">
        <v>87.77</v>
      </c>
      <c r="E2570" s="223">
        <v>50.93</v>
      </c>
      <c r="F2570" s="224">
        <v>3.2404999999999999</v>
      </c>
    </row>
    <row r="2571" spans="2:6">
      <c r="B2571" s="222">
        <v>39874</v>
      </c>
      <c r="C2571" s="223">
        <v>40.15</v>
      </c>
      <c r="D2571" s="223">
        <v>89.05</v>
      </c>
      <c r="E2571" s="223">
        <v>52.65</v>
      </c>
      <c r="F2571" s="224">
        <v>3.2374999999999998</v>
      </c>
    </row>
    <row r="2572" spans="2:6">
      <c r="B2572" s="222">
        <v>39871</v>
      </c>
      <c r="C2572" s="223">
        <v>44.76</v>
      </c>
      <c r="D2572" s="223">
        <v>92.03</v>
      </c>
      <c r="E2572" s="223">
        <v>46.35</v>
      </c>
      <c r="F2572" s="224">
        <v>3.3620000000000001</v>
      </c>
    </row>
    <row r="2573" spans="2:6">
      <c r="B2573" s="222">
        <v>39870</v>
      </c>
      <c r="C2573" s="223">
        <v>45.22</v>
      </c>
      <c r="D2573" s="223">
        <v>88.97</v>
      </c>
      <c r="E2573" s="223">
        <v>44.66</v>
      </c>
      <c r="F2573" s="224">
        <v>3.3339999999999996</v>
      </c>
    </row>
    <row r="2574" spans="2:6">
      <c r="B2574" s="222">
        <v>39869</v>
      </c>
      <c r="C2574" s="223">
        <v>42.5</v>
      </c>
      <c r="D2574" s="223">
        <v>85.9</v>
      </c>
      <c r="E2574" s="223">
        <v>44.67</v>
      </c>
      <c r="F2574" s="224">
        <v>3.258</v>
      </c>
    </row>
    <row r="2575" spans="2:6">
      <c r="B2575" s="222">
        <v>39868</v>
      </c>
      <c r="C2575" s="223">
        <v>39.96</v>
      </c>
      <c r="D2575" s="223">
        <v>86.4</v>
      </c>
      <c r="E2575" s="223">
        <v>45.49</v>
      </c>
      <c r="F2575" s="224">
        <v>3.145</v>
      </c>
    </row>
    <row r="2576" spans="2:6">
      <c r="B2576" s="222">
        <v>39867</v>
      </c>
      <c r="C2576" s="223">
        <v>38.44</v>
      </c>
      <c r="D2576" s="223">
        <v>84.37</v>
      </c>
      <c r="E2576" s="223">
        <v>52.62</v>
      </c>
      <c r="F2576" s="224">
        <v>3.1315</v>
      </c>
    </row>
    <row r="2577" spans="2:6">
      <c r="B2577" s="222">
        <v>39864</v>
      </c>
      <c r="C2577" s="223">
        <v>38.94</v>
      </c>
      <c r="D2577" s="223">
        <v>88.79</v>
      </c>
      <c r="E2577" s="223">
        <v>49.3</v>
      </c>
      <c r="F2577" s="224">
        <v>3.1790000000000003</v>
      </c>
    </row>
    <row r="2578" spans="2:6">
      <c r="B2578" s="222">
        <v>39863</v>
      </c>
      <c r="C2578" s="223">
        <v>39.479999999999997</v>
      </c>
      <c r="D2578" s="223">
        <v>88.93</v>
      </c>
      <c r="E2578" s="223">
        <v>47.08</v>
      </c>
      <c r="F2578" s="224">
        <v>3.2629999999999999</v>
      </c>
    </row>
    <row r="2579" spans="2:6">
      <c r="B2579" s="222">
        <v>39862</v>
      </c>
      <c r="C2579" s="223">
        <v>34.619999999999997</v>
      </c>
      <c r="D2579" s="223">
        <v>91.51</v>
      </c>
      <c r="E2579" s="223">
        <v>48.46</v>
      </c>
      <c r="F2579" s="224">
        <v>3.1524999999999999</v>
      </c>
    </row>
    <row r="2580" spans="2:6">
      <c r="B2580" s="222">
        <v>39861</v>
      </c>
      <c r="C2580" s="223">
        <v>34.93</v>
      </c>
      <c r="D2580" s="223">
        <v>90.67</v>
      </c>
      <c r="E2580" s="223">
        <v>48.66</v>
      </c>
      <c r="F2580" s="224">
        <v>3.0655000000000001</v>
      </c>
    </row>
    <row r="2581" spans="2:6">
      <c r="B2581" s="222">
        <v>39860</v>
      </c>
      <c r="C2581" s="223">
        <v>37.51</v>
      </c>
      <c r="D2581" s="223">
        <v>93.84</v>
      </c>
      <c r="E2581" s="223">
        <v>42.93</v>
      </c>
      <c r="F2581" s="224">
        <v>3.2815000000000003</v>
      </c>
    </row>
    <row r="2582" spans="2:6">
      <c r="B2582" s="222">
        <v>39857</v>
      </c>
      <c r="C2582" s="223">
        <v>37.51</v>
      </c>
      <c r="D2582" s="223">
        <v>93.84</v>
      </c>
      <c r="E2582" s="223">
        <v>42.93</v>
      </c>
      <c r="F2582" s="224">
        <v>3.2845</v>
      </c>
    </row>
    <row r="2583" spans="2:6">
      <c r="B2583" s="222">
        <v>39856</v>
      </c>
      <c r="C2583" s="223">
        <v>33.979999999999997</v>
      </c>
      <c r="D2583" s="223">
        <v>95.07</v>
      </c>
      <c r="E2583" s="223">
        <v>41.25</v>
      </c>
      <c r="F2583" s="224">
        <v>3.1539999999999999</v>
      </c>
    </row>
    <row r="2584" spans="2:6">
      <c r="B2584" s="222">
        <v>39855</v>
      </c>
      <c r="C2584" s="223">
        <v>35.94</v>
      </c>
      <c r="D2584" s="223">
        <v>95.16</v>
      </c>
      <c r="E2584" s="223">
        <v>44.53</v>
      </c>
      <c r="F2584" s="224">
        <v>3.0999999999999996</v>
      </c>
    </row>
    <row r="2585" spans="2:6">
      <c r="B2585" s="222">
        <v>39854</v>
      </c>
      <c r="C2585" s="223">
        <v>37.549999999999997</v>
      </c>
      <c r="D2585" s="223">
        <v>93.27</v>
      </c>
      <c r="E2585" s="223">
        <v>46.67</v>
      </c>
      <c r="F2585" s="224">
        <v>3.1515</v>
      </c>
    </row>
    <row r="2586" spans="2:6">
      <c r="B2586" s="222">
        <v>39853</v>
      </c>
      <c r="C2586" s="223">
        <v>39.56</v>
      </c>
      <c r="D2586" s="223">
        <v>96.82</v>
      </c>
      <c r="E2586" s="223">
        <v>43.64</v>
      </c>
      <c r="F2586" s="224">
        <v>3.3159999999999998</v>
      </c>
    </row>
    <row r="2587" spans="2:6">
      <c r="B2587" s="222">
        <v>39850</v>
      </c>
      <c r="C2587" s="223">
        <v>40.17</v>
      </c>
      <c r="D2587" s="223">
        <v>96.14</v>
      </c>
      <c r="E2587" s="223">
        <v>43.37</v>
      </c>
      <c r="F2587" s="224">
        <v>3.3454999999999999</v>
      </c>
    </row>
    <row r="2588" spans="2:6">
      <c r="B2588" s="222">
        <v>39849</v>
      </c>
      <c r="C2588" s="223">
        <v>41.17</v>
      </c>
      <c r="D2588" s="223">
        <v>92.41</v>
      </c>
      <c r="E2588" s="223">
        <v>43.73</v>
      </c>
      <c r="F2588" s="224">
        <v>3.2810000000000001</v>
      </c>
    </row>
    <row r="2589" spans="2:6">
      <c r="B2589" s="222">
        <v>39848</v>
      </c>
      <c r="C2589" s="223">
        <v>40.32</v>
      </c>
      <c r="D2589" s="223">
        <v>92.83</v>
      </c>
      <c r="E2589" s="223">
        <v>43.85</v>
      </c>
      <c r="F2589" s="224">
        <v>3.3094999999999999</v>
      </c>
    </row>
    <row r="2590" spans="2:6">
      <c r="B2590" s="222">
        <v>39847</v>
      </c>
      <c r="C2590" s="223">
        <v>40.78</v>
      </c>
      <c r="D2590" s="223">
        <v>93.48</v>
      </c>
      <c r="E2590" s="223">
        <v>43.06</v>
      </c>
      <c r="F2590" s="224">
        <v>3.282</v>
      </c>
    </row>
    <row r="2591" spans="2:6">
      <c r="B2591" s="222">
        <v>39846</v>
      </c>
      <c r="C2591" s="223">
        <v>40.08</v>
      </c>
      <c r="D2591" s="223">
        <v>90.93</v>
      </c>
      <c r="E2591" s="223">
        <v>45.52</v>
      </c>
      <c r="F2591" s="224">
        <v>3.0994999999999999</v>
      </c>
    </row>
    <row r="2592" spans="2:6">
      <c r="B2592" s="222">
        <v>39843</v>
      </c>
      <c r="C2592" s="223">
        <v>41.68</v>
      </c>
      <c r="D2592" s="223">
        <v>91.65</v>
      </c>
      <c r="E2592" s="223">
        <v>44.84</v>
      </c>
      <c r="F2592" s="224">
        <v>3.2229999999999999</v>
      </c>
    </row>
    <row r="2593" spans="2:6">
      <c r="B2593" s="222">
        <v>39842</v>
      </c>
      <c r="C2593" s="223">
        <v>41.44</v>
      </c>
      <c r="D2593" s="223">
        <v>92.51</v>
      </c>
      <c r="E2593" s="223">
        <v>42.63</v>
      </c>
      <c r="F2593" s="224">
        <v>3.2335000000000003</v>
      </c>
    </row>
    <row r="2594" spans="2:6">
      <c r="B2594" s="222">
        <v>39841</v>
      </c>
      <c r="C2594" s="223">
        <v>42.16</v>
      </c>
      <c r="D2594" s="223">
        <v>94.82</v>
      </c>
      <c r="E2594" s="223">
        <v>39.659999999999997</v>
      </c>
      <c r="F2594" s="224">
        <v>3.0460000000000003</v>
      </c>
    </row>
    <row r="2595" spans="2:6">
      <c r="B2595" s="222">
        <v>39840</v>
      </c>
      <c r="C2595" s="223">
        <v>41.58</v>
      </c>
      <c r="D2595" s="223">
        <v>91.66</v>
      </c>
      <c r="E2595" s="223">
        <v>42.25</v>
      </c>
      <c r="F2595" s="224">
        <v>2.8864999999999998</v>
      </c>
    </row>
    <row r="2596" spans="2:6">
      <c r="B2596" s="222">
        <v>39839</v>
      </c>
      <c r="C2596" s="223">
        <v>45.73</v>
      </c>
      <c r="D2596" s="223">
        <v>91.6</v>
      </c>
      <c r="E2596" s="223">
        <v>45.69</v>
      </c>
      <c r="F2596" s="224">
        <v>3.0105</v>
      </c>
    </row>
    <row r="2597" spans="2:6">
      <c r="B2597" s="222">
        <v>39836</v>
      </c>
      <c r="C2597" s="223">
        <v>46.47</v>
      </c>
      <c r="D2597" s="223">
        <v>89.49</v>
      </c>
      <c r="E2597" s="223">
        <v>47.27</v>
      </c>
      <c r="F2597" s="224">
        <v>2.9704999999999999</v>
      </c>
    </row>
    <row r="2598" spans="2:6">
      <c r="B2598" s="222">
        <v>39835</v>
      </c>
      <c r="C2598" s="223">
        <v>43.67</v>
      </c>
      <c r="D2598" s="223">
        <v>90.07</v>
      </c>
      <c r="E2598" s="223">
        <v>47.29</v>
      </c>
      <c r="F2598" s="224">
        <v>2.9260000000000002</v>
      </c>
    </row>
    <row r="2599" spans="2:6">
      <c r="B2599" s="222">
        <v>39834</v>
      </c>
      <c r="C2599" s="223">
        <v>43.55</v>
      </c>
      <c r="D2599" s="223">
        <v>91.42</v>
      </c>
      <c r="E2599" s="223">
        <v>46.42</v>
      </c>
      <c r="F2599" s="224">
        <v>2.8485</v>
      </c>
    </row>
    <row r="2600" spans="2:6">
      <c r="B2600" s="222">
        <v>39833</v>
      </c>
      <c r="C2600" s="223">
        <v>38.74</v>
      </c>
      <c r="D2600" s="223">
        <v>81.98</v>
      </c>
      <c r="E2600" s="223">
        <v>56.65</v>
      </c>
      <c r="F2600" s="224">
        <v>2.6799999999999997</v>
      </c>
    </row>
    <row r="2601" spans="2:6">
      <c r="B2601" s="222">
        <v>39832</v>
      </c>
      <c r="C2601" s="223">
        <v>36.51</v>
      </c>
      <c r="D2601" s="223">
        <v>84.92</v>
      </c>
      <c r="E2601" s="223">
        <v>46.11</v>
      </c>
      <c r="F2601" s="224">
        <v>2.5975000000000001</v>
      </c>
    </row>
    <row r="2602" spans="2:6">
      <c r="B2602" s="222">
        <v>39829</v>
      </c>
      <c r="C2602" s="223">
        <v>36.51</v>
      </c>
      <c r="D2602" s="223">
        <v>84.92</v>
      </c>
      <c r="E2602" s="223">
        <v>46.11</v>
      </c>
      <c r="F2602" s="224">
        <v>2.5975000000000001</v>
      </c>
    </row>
    <row r="2603" spans="2:6">
      <c r="B2603" s="222">
        <v>39828</v>
      </c>
      <c r="C2603" s="223">
        <v>35.4</v>
      </c>
      <c r="D2603" s="223">
        <v>84.12</v>
      </c>
      <c r="E2603" s="223">
        <v>51</v>
      </c>
      <c r="F2603" s="224">
        <v>2.5374999999999996</v>
      </c>
    </row>
    <row r="2604" spans="2:6">
      <c r="B2604" s="222">
        <v>39827</v>
      </c>
      <c r="C2604" s="223">
        <v>37.28</v>
      </c>
      <c r="D2604" s="223">
        <v>83.19</v>
      </c>
      <c r="E2604" s="223">
        <v>49.14</v>
      </c>
      <c r="F2604" s="224">
        <v>2.544</v>
      </c>
    </row>
    <row r="2605" spans="2:6">
      <c r="B2605" s="222">
        <v>39826</v>
      </c>
      <c r="C2605" s="223">
        <v>37.78</v>
      </c>
      <c r="D2605" s="223">
        <v>85.34</v>
      </c>
      <c r="E2605" s="223">
        <v>43.27</v>
      </c>
      <c r="F2605" s="224">
        <v>2.6485000000000003</v>
      </c>
    </row>
    <row r="2606" spans="2:6">
      <c r="B2606" s="222">
        <v>39825</v>
      </c>
      <c r="C2606" s="223">
        <v>37.590000000000003</v>
      </c>
      <c r="D2606" s="223">
        <v>85.71</v>
      </c>
      <c r="E2606" s="223">
        <v>45.84</v>
      </c>
      <c r="F2606" s="224">
        <v>2.6480000000000001</v>
      </c>
    </row>
    <row r="2607" spans="2:6">
      <c r="B2607" s="222">
        <v>39822</v>
      </c>
      <c r="C2607" s="223">
        <v>40.83</v>
      </c>
      <c r="D2607" s="223">
        <v>84.7</v>
      </c>
      <c r="E2607" s="223">
        <v>42.82</v>
      </c>
      <c r="F2607" s="224">
        <v>2.7264999999999997</v>
      </c>
    </row>
    <row r="2608" spans="2:6">
      <c r="B2608" s="222">
        <v>39821</v>
      </c>
      <c r="C2608" s="223">
        <v>41.7</v>
      </c>
      <c r="D2608" s="223">
        <v>87.18</v>
      </c>
      <c r="E2608" s="223">
        <v>42.56</v>
      </c>
      <c r="F2608" s="224">
        <v>2.7435</v>
      </c>
    </row>
    <row r="2609" spans="2:6">
      <c r="B2609" s="222">
        <v>39820</v>
      </c>
      <c r="C2609" s="223">
        <v>42.63</v>
      </c>
      <c r="D2609" s="223">
        <v>87.79</v>
      </c>
      <c r="E2609" s="223">
        <v>43.39</v>
      </c>
      <c r="F2609" s="224">
        <v>2.7664999999999997</v>
      </c>
    </row>
    <row r="2610" spans="2:6">
      <c r="B2610" s="222">
        <v>39819</v>
      </c>
      <c r="C2610" s="223">
        <v>48.58</v>
      </c>
      <c r="D2610" s="223">
        <v>89.23</v>
      </c>
      <c r="E2610" s="223">
        <v>38.56</v>
      </c>
      <c r="F2610" s="224">
        <v>2.7214999999999998</v>
      </c>
    </row>
    <row r="2611" spans="2:6">
      <c r="B2611" s="222">
        <v>39818</v>
      </c>
      <c r="C2611" s="223">
        <v>48.81</v>
      </c>
      <c r="D2611" s="223">
        <v>86.82</v>
      </c>
      <c r="E2611" s="223">
        <v>39.08</v>
      </c>
      <c r="F2611" s="224">
        <v>2.7560000000000002</v>
      </c>
    </row>
    <row r="2612" spans="2:6">
      <c r="B2612" s="222">
        <v>39815</v>
      </c>
      <c r="C2612" s="223">
        <v>46.34</v>
      </c>
      <c r="D2612" s="223">
        <v>87.37</v>
      </c>
      <c r="E2612" s="223">
        <v>39.19</v>
      </c>
      <c r="F2612" s="224">
        <v>2.5830000000000002</v>
      </c>
    </row>
    <row r="2613" spans="2:6">
      <c r="B2613" s="222">
        <v>39814</v>
      </c>
      <c r="C2613" s="223">
        <v>44.6</v>
      </c>
      <c r="D2613" s="223">
        <v>84.16</v>
      </c>
      <c r="E2613" s="223">
        <v>40</v>
      </c>
      <c r="F2613" s="224">
        <v>2.4445000000000001</v>
      </c>
    </row>
    <row r="2614" spans="2:6">
      <c r="B2614" s="222">
        <v>39813</v>
      </c>
      <c r="C2614" s="223">
        <v>44.6</v>
      </c>
      <c r="D2614" s="223">
        <v>84.16</v>
      </c>
      <c r="E2614" s="223">
        <v>40</v>
      </c>
      <c r="F2614" s="224">
        <v>2.4450000000000003</v>
      </c>
    </row>
    <row r="2615" spans="2:6">
      <c r="B2615" s="222">
        <v>39812</v>
      </c>
      <c r="C2615" s="223">
        <v>39.03</v>
      </c>
      <c r="D2615" s="223">
        <v>83.55</v>
      </c>
      <c r="E2615" s="223">
        <v>41.63</v>
      </c>
      <c r="F2615" s="224">
        <v>2.3050000000000002</v>
      </c>
    </row>
    <row r="2616" spans="2:6">
      <c r="B2616" s="222">
        <v>39811</v>
      </c>
      <c r="C2616" s="223">
        <v>40.020000000000003</v>
      </c>
      <c r="D2616" s="223">
        <v>81.25</v>
      </c>
      <c r="E2616" s="223">
        <v>43.9</v>
      </c>
      <c r="F2616" s="224">
        <v>2.3665000000000003</v>
      </c>
    </row>
    <row r="2617" spans="2:6">
      <c r="B2617" s="222">
        <v>39808</v>
      </c>
      <c r="C2617" s="223">
        <v>37.71</v>
      </c>
      <c r="D2617" s="223">
        <v>81.33</v>
      </c>
      <c r="E2617" s="223">
        <v>43.38</v>
      </c>
      <c r="F2617" s="224">
        <v>2.3694999999999999</v>
      </c>
    </row>
    <row r="2618" spans="2:6">
      <c r="B2618" s="222">
        <v>39807</v>
      </c>
      <c r="C2618" s="223">
        <v>35.35</v>
      </c>
      <c r="D2618" s="223">
        <v>80.52</v>
      </c>
      <c r="E2618" s="223">
        <v>44.21</v>
      </c>
      <c r="F2618" s="224">
        <v>2.4074999999999998</v>
      </c>
    </row>
    <row r="2619" spans="2:6">
      <c r="B2619" s="222">
        <v>39806</v>
      </c>
      <c r="C2619" s="223">
        <v>35.35</v>
      </c>
      <c r="D2619" s="223">
        <v>80.52</v>
      </c>
      <c r="E2619" s="223">
        <v>44.21</v>
      </c>
      <c r="F2619" s="224">
        <v>2.4080000000000004</v>
      </c>
    </row>
    <row r="2620" spans="2:6">
      <c r="B2620" s="222">
        <v>39805</v>
      </c>
      <c r="C2620" s="223">
        <v>38.979999999999997</v>
      </c>
      <c r="D2620" s="223">
        <v>80.599999999999994</v>
      </c>
      <c r="E2620" s="223">
        <v>45.02</v>
      </c>
      <c r="F2620" s="224">
        <v>2.4064999999999999</v>
      </c>
    </row>
    <row r="2621" spans="2:6">
      <c r="B2621" s="222">
        <v>39804</v>
      </c>
      <c r="C2621" s="223">
        <v>39.909999999999997</v>
      </c>
      <c r="D2621" s="223">
        <v>81.99</v>
      </c>
      <c r="E2621" s="223">
        <v>44.56</v>
      </c>
      <c r="F2621" s="224">
        <v>2.3944999999999999</v>
      </c>
    </row>
    <row r="2622" spans="2:6">
      <c r="B2622" s="222">
        <v>39801</v>
      </c>
      <c r="C2622" s="223">
        <v>33.869999999999997</v>
      </c>
      <c r="D2622" s="223">
        <v>83.52</v>
      </c>
      <c r="E2622" s="223">
        <v>44.93</v>
      </c>
      <c r="F2622" s="224">
        <v>2.3380000000000001</v>
      </c>
    </row>
    <row r="2623" spans="2:6">
      <c r="B2623" s="222">
        <v>39800</v>
      </c>
      <c r="C2623" s="223">
        <v>36.22</v>
      </c>
      <c r="D2623" s="223">
        <v>84</v>
      </c>
      <c r="E2623" s="223">
        <v>47.34</v>
      </c>
      <c r="F2623" s="224">
        <v>2.3010000000000002</v>
      </c>
    </row>
    <row r="2624" spans="2:6">
      <c r="B2624" s="222">
        <v>39799</v>
      </c>
      <c r="C2624" s="223">
        <v>40.06</v>
      </c>
      <c r="D2624" s="223">
        <v>85.84</v>
      </c>
      <c r="E2624" s="223">
        <v>49.84</v>
      </c>
      <c r="F2624" s="224">
        <v>2.4219999999999997</v>
      </c>
    </row>
    <row r="2625" spans="2:6">
      <c r="B2625" s="222">
        <v>39798</v>
      </c>
      <c r="C2625" s="223">
        <v>43.6</v>
      </c>
      <c r="D2625" s="223">
        <v>86.4</v>
      </c>
      <c r="E2625" s="223">
        <v>52.37</v>
      </c>
      <c r="F2625" s="224">
        <v>2.4965000000000002</v>
      </c>
    </row>
    <row r="2626" spans="2:6">
      <c r="B2626" s="222">
        <v>39797</v>
      </c>
      <c r="C2626" s="223">
        <v>44.51</v>
      </c>
      <c r="D2626" s="223">
        <v>82.77</v>
      </c>
      <c r="E2626" s="223">
        <v>56.76</v>
      </c>
      <c r="F2626" s="224">
        <v>2.7350000000000003</v>
      </c>
    </row>
    <row r="2627" spans="2:6">
      <c r="B2627" s="222">
        <v>39794</v>
      </c>
      <c r="C2627" s="223">
        <v>46.28</v>
      </c>
      <c r="D2627" s="223">
        <v>82.2</v>
      </c>
      <c r="E2627" s="223">
        <v>54.28</v>
      </c>
      <c r="F2627" s="224">
        <v>2.8079999999999998</v>
      </c>
    </row>
    <row r="2628" spans="2:6">
      <c r="B2628" s="222">
        <v>39793</v>
      </c>
      <c r="C2628" s="223">
        <v>47.98</v>
      </c>
      <c r="D2628" s="223">
        <v>80.58</v>
      </c>
      <c r="E2628" s="223">
        <v>55.78</v>
      </c>
      <c r="F2628" s="224">
        <v>2.8330000000000002</v>
      </c>
    </row>
    <row r="2629" spans="2:6">
      <c r="B2629" s="222">
        <v>39792</v>
      </c>
      <c r="C2629" s="223">
        <v>43.52</v>
      </c>
      <c r="D2629" s="223">
        <v>82.86</v>
      </c>
      <c r="E2629" s="223">
        <v>55.73</v>
      </c>
      <c r="F2629" s="224">
        <v>2.8849999999999998</v>
      </c>
    </row>
    <row r="2630" spans="2:6">
      <c r="B2630" s="222">
        <v>39791</v>
      </c>
      <c r="C2630" s="223">
        <v>42.07</v>
      </c>
      <c r="D2630" s="223">
        <v>82.69</v>
      </c>
      <c r="E2630" s="223">
        <v>58.91</v>
      </c>
      <c r="F2630" s="224">
        <v>2.8419999999999996</v>
      </c>
    </row>
    <row r="2631" spans="2:6">
      <c r="B2631" s="222">
        <v>39790</v>
      </c>
      <c r="C2631" s="223">
        <v>43.71</v>
      </c>
      <c r="D2631" s="223">
        <v>84.86</v>
      </c>
      <c r="E2631" s="223">
        <v>58.49</v>
      </c>
      <c r="F2631" s="224">
        <v>2.9455</v>
      </c>
    </row>
    <row r="2632" spans="2:6">
      <c r="B2632" s="222">
        <v>39787</v>
      </c>
      <c r="C2632" s="223">
        <v>40.81</v>
      </c>
      <c r="D2632" s="223">
        <v>80.59</v>
      </c>
      <c r="E2632" s="223">
        <v>59.93</v>
      </c>
      <c r="F2632" s="224">
        <v>2.9154999999999998</v>
      </c>
    </row>
    <row r="2633" spans="2:6">
      <c r="B2633" s="222">
        <v>39786</v>
      </c>
      <c r="C2633" s="223">
        <v>43.67</v>
      </c>
      <c r="D2633" s="223">
        <v>77.44</v>
      </c>
      <c r="E2633" s="223">
        <v>63.64</v>
      </c>
      <c r="F2633" s="224">
        <v>2.7974999999999999</v>
      </c>
    </row>
    <row r="2634" spans="2:6">
      <c r="B2634" s="222">
        <v>39785</v>
      </c>
      <c r="C2634" s="223">
        <v>46.79</v>
      </c>
      <c r="D2634" s="223">
        <v>80.67</v>
      </c>
      <c r="E2634" s="223">
        <v>60.72</v>
      </c>
      <c r="F2634" s="224">
        <v>2.9115000000000002</v>
      </c>
    </row>
    <row r="2635" spans="2:6">
      <c r="B2635" s="222">
        <v>39784</v>
      </c>
      <c r="C2635" s="223">
        <v>46.96</v>
      </c>
      <c r="D2635" s="223">
        <v>79.84</v>
      </c>
      <c r="E2635" s="223">
        <v>62.98</v>
      </c>
      <c r="F2635" s="224">
        <v>2.9245000000000001</v>
      </c>
    </row>
    <row r="2636" spans="2:6">
      <c r="B2636" s="222">
        <v>39783</v>
      </c>
      <c r="C2636" s="223">
        <v>49.28</v>
      </c>
      <c r="D2636" s="223">
        <v>76.900000000000006</v>
      </c>
      <c r="E2636" s="223">
        <v>68.510000000000005</v>
      </c>
      <c r="F2636" s="224">
        <v>2.9735</v>
      </c>
    </row>
    <row r="2637" spans="2:6">
      <c r="B2637" s="222">
        <v>39780</v>
      </c>
      <c r="C2637" s="223">
        <v>54.43</v>
      </c>
      <c r="D2637" s="223">
        <v>81.599999999999994</v>
      </c>
      <c r="E2637" s="223">
        <v>55.28</v>
      </c>
      <c r="F2637" s="224">
        <v>3.18</v>
      </c>
    </row>
    <row r="2638" spans="2:6">
      <c r="B2638" s="222">
        <v>39779</v>
      </c>
      <c r="C2638" s="223">
        <v>54.44</v>
      </c>
      <c r="D2638" s="223">
        <v>81.67</v>
      </c>
      <c r="E2638" s="223">
        <v>54.92</v>
      </c>
      <c r="F2638" s="224">
        <v>3.2515000000000001</v>
      </c>
    </row>
    <row r="2639" spans="2:6">
      <c r="B2639" s="222">
        <v>39778</v>
      </c>
      <c r="C2639" s="223">
        <v>54.44</v>
      </c>
      <c r="D2639" s="223">
        <v>81.67</v>
      </c>
      <c r="E2639" s="223">
        <v>54.92</v>
      </c>
      <c r="F2639" s="224">
        <v>3.2515000000000001</v>
      </c>
    </row>
    <row r="2640" spans="2:6">
      <c r="B2640" s="222">
        <v>39777</v>
      </c>
      <c r="C2640" s="223">
        <v>50.77</v>
      </c>
      <c r="D2640" s="223">
        <v>80.650000000000006</v>
      </c>
      <c r="E2640" s="223">
        <v>60.9</v>
      </c>
      <c r="F2640" s="224">
        <v>3.3650000000000002</v>
      </c>
    </row>
    <row r="2641" spans="2:6">
      <c r="B2641" s="222">
        <v>39776</v>
      </c>
      <c r="C2641" s="223">
        <v>54.5</v>
      </c>
      <c r="D2641" s="223">
        <v>79.89</v>
      </c>
      <c r="E2641" s="223">
        <v>64.7</v>
      </c>
      <c r="F2641" s="224">
        <v>3.5529999999999999</v>
      </c>
    </row>
    <row r="2642" spans="2:6">
      <c r="B2642" s="222">
        <v>39773</v>
      </c>
      <c r="C2642" s="223">
        <v>49.93</v>
      </c>
      <c r="D2642" s="223">
        <v>74.88</v>
      </c>
      <c r="E2642" s="223">
        <v>72.67</v>
      </c>
      <c r="F2642" s="224">
        <v>3.4464999999999999</v>
      </c>
    </row>
    <row r="2643" spans="2:6">
      <c r="B2643" s="222">
        <v>39772</v>
      </c>
      <c r="C2643" s="223">
        <v>49.62</v>
      </c>
      <c r="D2643" s="223">
        <v>71.739999999999995</v>
      </c>
      <c r="E2643" s="223">
        <v>80.86</v>
      </c>
      <c r="F2643" s="224">
        <v>3.2504999999999997</v>
      </c>
    </row>
    <row r="2644" spans="2:6">
      <c r="B2644" s="222">
        <v>39771</v>
      </c>
      <c r="C2644" s="223">
        <v>53.62</v>
      </c>
      <c r="D2644" s="223">
        <v>75.97</v>
      </c>
      <c r="E2644" s="223">
        <v>74.260000000000005</v>
      </c>
      <c r="F2644" s="224">
        <v>3.6139999999999999</v>
      </c>
    </row>
    <row r="2645" spans="2:6">
      <c r="B2645" s="222">
        <v>39770</v>
      </c>
      <c r="C2645" s="223">
        <v>54.39</v>
      </c>
      <c r="D2645" s="223">
        <v>80.08</v>
      </c>
      <c r="E2645" s="223">
        <v>67.64</v>
      </c>
      <c r="F2645" s="224">
        <v>3.8230000000000004</v>
      </c>
    </row>
    <row r="2646" spans="2:6">
      <c r="B2646" s="222">
        <v>39769</v>
      </c>
      <c r="C2646" s="223">
        <v>54.95</v>
      </c>
      <c r="D2646" s="223">
        <v>77.48</v>
      </c>
      <c r="E2646" s="223">
        <v>69.150000000000006</v>
      </c>
      <c r="F2646" s="224">
        <v>3.9215</v>
      </c>
    </row>
    <row r="2647" spans="2:6">
      <c r="B2647" s="222">
        <v>39766</v>
      </c>
      <c r="C2647" s="223">
        <v>57.04</v>
      </c>
      <c r="D2647" s="223">
        <v>80.33</v>
      </c>
      <c r="E2647" s="223">
        <v>66.31</v>
      </c>
      <c r="F2647" s="224">
        <v>3.9830000000000001</v>
      </c>
    </row>
    <row r="2648" spans="2:6">
      <c r="B2648" s="222">
        <v>39765</v>
      </c>
      <c r="C2648" s="223">
        <v>58.24</v>
      </c>
      <c r="D2648" s="223">
        <v>84.21</v>
      </c>
      <c r="E2648" s="223">
        <v>59.83</v>
      </c>
      <c r="F2648" s="224">
        <v>4.1070000000000002</v>
      </c>
    </row>
    <row r="2649" spans="2:6">
      <c r="B2649" s="222">
        <v>39764</v>
      </c>
      <c r="C2649" s="223">
        <v>56.16</v>
      </c>
      <c r="D2649" s="223">
        <v>79.739999999999995</v>
      </c>
      <c r="E2649" s="223">
        <v>66.459999999999994</v>
      </c>
      <c r="F2649" s="224">
        <v>3.9089999999999998</v>
      </c>
    </row>
    <row r="2650" spans="2:6">
      <c r="B2650" s="222">
        <v>39763</v>
      </c>
      <c r="C2650" s="223">
        <v>59.33</v>
      </c>
      <c r="D2650" s="223">
        <v>82.74</v>
      </c>
      <c r="E2650" s="223">
        <v>61.44</v>
      </c>
      <c r="F2650" s="224">
        <v>3.9689999999999999</v>
      </c>
    </row>
    <row r="2651" spans="2:6">
      <c r="B2651" s="222">
        <v>39762</v>
      </c>
      <c r="C2651" s="223">
        <v>62.41</v>
      </c>
      <c r="D2651" s="223">
        <v>83.87</v>
      </c>
      <c r="E2651" s="223">
        <v>59.98</v>
      </c>
      <c r="F2651" s="224">
        <v>3.9689999999999999</v>
      </c>
    </row>
    <row r="2652" spans="2:6">
      <c r="B2652" s="222">
        <v>39759</v>
      </c>
      <c r="C2652" s="223">
        <v>61.04</v>
      </c>
      <c r="D2652" s="223">
        <v>86.27</v>
      </c>
      <c r="E2652" s="223">
        <v>56.1</v>
      </c>
      <c r="F2652" s="224">
        <v>4.0344999999999995</v>
      </c>
    </row>
    <row r="2653" spans="2:6">
      <c r="B2653" s="222">
        <v>39758</v>
      </c>
      <c r="C2653" s="223">
        <v>60.77</v>
      </c>
      <c r="D2653" s="223">
        <v>85.15</v>
      </c>
      <c r="E2653" s="223">
        <v>63.68</v>
      </c>
      <c r="F2653" s="224">
        <v>3.9444999999999997</v>
      </c>
    </row>
    <row r="2654" spans="2:6">
      <c r="B2654" s="222">
        <v>39757</v>
      </c>
      <c r="C2654" s="223">
        <v>65.3</v>
      </c>
      <c r="D2654" s="223">
        <v>89.94</v>
      </c>
      <c r="E2654" s="223">
        <v>54.56</v>
      </c>
      <c r="F2654" s="224">
        <v>3.94</v>
      </c>
    </row>
    <row r="2655" spans="2:6">
      <c r="B2655" s="222">
        <v>39756</v>
      </c>
      <c r="C2655" s="223">
        <v>70.53</v>
      </c>
      <c r="D2655" s="223">
        <v>93.4</v>
      </c>
      <c r="E2655" s="223">
        <v>47.73</v>
      </c>
      <c r="F2655" s="224">
        <v>3.96</v>
      </c>
    </row>
    <row r="2656" spans="2:6">
      <c r="B2656" s="222">
        <v>39755</v>
      </c>
      <c r="C2656" s="223">
        <v>63.91</v>
      </c>
      <c r="D2656" s="223">
        <v>92.68</v>
      </c>
      <c r="E2656" s="223">
        <v>53.68</v>
      </c>
      <c r="F2656" s="224">
        <v>4.1195000000000004</v>
      </c>
    </row>
    <row r="2657" spans="2:6">
      <c r="B2657" s="222">
        <v>39752</v>
      </c>
      <c r="C2657" s="223">
        <v>67.81</v>
      </c>
      <c r="D2657" s="223">
        <v>92.97</v>
      </c>
      <c r="E2657" s="223">
        <v>59.89</v>
      </c>
      <c r="F2657" s="224">
        <v>4.1609999999999996</v>
      </c>
    </row>
    <row r="2658" spans="2:6">
      <c r="B2658" s="222">
        <v>39751</v>
      </c>
      <c r="C2658" s="223">
        <v>65.959999999999994</v>
      </c>
      <c r="D2658" s="223">
        <v>90.69</v>
      </c>
      <c r="E2658" s="223">
        <v>62.9</v>
      </c>
      <c r="F2658" s="224">
        <v>4.1485000000000003</v>
      </c>
    </row>
    <row r="2659" spans="2:6">
      <c r="B2659" s="222">
        <v>39750</v>
      </c>
      <c r="C2659" s="223">
        <v>67.5</v>
      </c>
      <c r="D2659" s="223">
        <v>88.2</v>
      </c>
      <c r="E2659" s="223">
        <v>69.959999999999994</v>
      </c>
      <c r="F2659" s="224">
        <v>4.0474999999999994</v>
      </c>
    </row>
    <row r="2660" spans="2:6">
      <c r="B2660" s="222">
        <v>39749</v>
      </c>
      <c r="C2660" s="223">
        <v>62.73</v>
      </c>
      <c r="D2660" s="223">
        <v>87.28</v>
      </c>
      <c r="E2660" s="223">
        <v>66.959999999999994</v>
      </c>
      <c r="F2660" s="224">
        <v>4.0140000000000002</v>
      </c>
    </row>
    <row r="2661" spans="2:6">
      <c r="B2661" s="222">
        <v>39748</v>
      </c>
      <c r="C2661" s="223">
        <v>63.22</v>
      </c>
      <c r="D2661" s="223">
        <v>79.66</v>
      </c>
      <c r="E2661" s="223">
        <v>80.06</v>
      </c>
      <c r="F2661" s="224">
        <v>3.8675000000000002</v>
      </c>
    </row>
    <row r="2662" spans="2:6">
      <c r="B2662" s="222">
        <v>39745</v>
      </c>
      <c r="C2662" s="223">
        <v>64.150000000000006</v>
      </c>
      <c r="D2662" s="223">
        <v>82.07</v>
      </c>
      <c r="E2662" s="223">
        <v>79.13</v>
      </c>
      <c r="F2662" s="224">
        <v>3.8785000000000003</v>
      </c>
    </row>
    <row r="2663" spans="2:6">
      <c r="B2663" s="222">
        <v>39744</v>
      </c>
      <c r="C2663" s="223">
        <v>67.84</v>
      </c>
      <c r="D2663" s="223">
        <v>84.35</v>
      </c>
      <c r="E2663" s="223">
        <v>67.8</v>
      </c>
      <c r="F2663" s="224">
        <v>3.8635000000000002</v>
      </c>
    </row>
    <row r="2664" spans="2:6">
      <c r="B2664" s="222">
        <v>39743</v>
      </c>
      <c r="C2664" s="223">
        <v>66.75</v>
      </c>
      <c r="D2664" s="223">
        <v>83.6</v>
      </c>
      <c r="E2664" s="223">
        <v>69.650000000000006</v>
      </c>
      <c r="F2664" s="224">
        <v>3.8260000000000001</v>
      </c>
    </row>
    <row r="2665" spans="2:6">
      <c r="B2665" s="222">
        <v>39742</v>
      </c>
      <c r="C2665" s="223">
        <v>70.89</v>
      </c>
      <c r="D2665" s="223">
        <v>88.86</v>
      </c>
      <c r="E2665" s="223">
        <v>53.11</v>
      </c>
      <c r="F2665" s="224">
        <v>3.9790000000000001</v>
      </c>
    </row>
    <row r="2666" spans="2:6">
      <c r="B2666" s="222">
        <v>39741</v>
      </c>
      <c r="C2666" s="223">
        <v>74.25</v>
      </c>
      <c r="D2666" s="223">
        <v>92.51</v>
      </c>
      <c r="E2666" s="223">
        <v>52.97</v>
      </c>
      <c r="F2666" s="224">
        <v>4.0495000000000001</v>
      </c>
    </row>
    <row r="2667" spans="2:6">
      <c r="B2667" s="222">
        <v>39738</v>
      </c>
      <c r="C2667" s="223">
        <v>71.849999999999994</v>
      </c>
      <c r="D2667" s="223">
        <v>90.78</v>
      </c>
      <c r="E2667" s="223">
        <v>70.33</v>
      </c>
      <c r="F2667" s="224">
        <v>4.1280000000000001</v>
      </c>
    </row>
    <row r="2668" spans="2:6">
      <c r="B2668" s="222">
        <v>39737</v>
      </c>
      <c r="C2668" s="223">
        <v>69.849999999999994</v>
      </c>
      <c r="D2668" s="223">
        <v>91.52</v>
      </c>
      <c r="E2668" s="223">
        <v>67.61</v>
      </c>
      <c r="F2668" s="224">
        <v>4.109</v>
      </c>
    </row>
    <row r="2669" spans="2:6">
      <c r="B2669" s="222">
        <v>39736</v>
      </c>
      <c r="C2669" s="223">
        <v>74.540000000000006</v>
      </c>
      <c r="D2669" s="223">
        <v>88.29</v>
      </c>
      <c r="E2669" s="223">
        <v>69.25</v>
      </c>
      <c r="F2669" s="224">
        <v>4.0705</v>
      </c>
    </row>
    <row r="2670" spans="2:6">
      <c r="B2670" s="222">
        <v>39735</v>
      </c>
      <c r="C2670" s="223">
        <v>78.63</v>
      </c>
      <c r="D2670" s="223">
        <v>93.6</v>
      </c>
      <c r="E2670" s="223">
        <v>55.13</v>
      </c>
      <c r="F2670" s="224">
        <v>4.1779999999999999</v>
      </c>
    </row>
    <row r="2671" spans="2:6">
      <c r="B2671" s="222">
        <v>39734</v>
      </c>
      <c r="C2671" s="223">
        <v>81.19</v>
      </c>
      <c r="D2671" s="223">
        <v>92.21</v>
      </c>
      <c r="E2671" s="223">
        <v>54.99</v>
      </c>
      <c r="F2671" s="224">
        <v>4.0585000000000004</v>
      </c>
    </row>
    <row r="2672" spans="2:6">
      <c r="B2672" s="222">
        <v>39731</v>
      </c>
      <c r="C2672" s="223">
        <v>77.7</v>
      </c>
      <c r="D2672" s="223">
        <v>87.75</v>
      </c>
      <c r="E2672" s="223">
        <v>69.95</v>
      </c>
      <c r="F2672" s="224">
        <v>4.0045000000000002</v>
      </c>
    </row>
    <row r="2673" spans="2:6">
      <c r="B2673" s="222">
        <v>39730</v>
      </c>
      <c r="C2673" s="223">
        <v>86.59</v>
      </c>
      <c r="D2673" s="223">
        <v>89</v>
      </c>
      <c r="E2673" s="223">
        <v>63.92</v>
      </c>
      <c r="F2673" s="224">
        <v>3.9449999999999998</v>
      </c>
    </row>
    <row r="2674" spans="2:6">
      <c r="B2674" s="222">
        <v>39729</v>
      </c>
      <c r="C2674" s="223">
        <v>88.95</v>
      </c>
      <c r="D2674" s="223">
        <v>90.55</v>
      </c>
      <c r="E2674" s="223">
        <v>57.53</v>
      </c>
      <c r="F2674" s="224">
        <v>3.8455000000000004</v>
      </c>
    </row>
    <row r="2675" spans="2:6">
      <c r="B2675" s="222">
        <v>39728</v>
      </c>
      <c r="C2675" s="223">
        <v>90.06</v>
      </c>
      <c r="D2675" s="223">
        <v>95.65</v>
      </c>
      <c r="E2675" s="223">
        <v>53.68</v>
      </c>
      <c r="F2675" s="224">
        <v>3.7679999999999998</v>
      </c>
    </row>
    <row r="2676" spans="2:6">
      <c r="B2676" s="222">
        <v>39727</v>
      </c>
      <c r="C2676" s="223">
        <v>87.81</v>
      </c>
      <c r="D2676" s="223">
        <v>100.62</v>
      </c>
      <c r="E2676" s="223">
        <v>52.05</v>
      </c>
      <c r="F2676" s="224">
        <v>3.714</v>
      </c>
    </row>
    <row r="2677" spans="2:6">
      <c r="B2677" s="222">
        <v>39724</v>
      </c>
      <c r="C2677" s="223">
        <v>93.88</v>
      </c>
      <c r="D2677" s="223">
        <v>103.44</v>
      </c>
      <c r="E2677" s="223">
        <v>45.14</v>
      </c>
      <c r="F2677" s="224">
        <v>3.8464999999999998</v>
      </c>
    </row>
    <row r="2678" spans="2:6">
      <c r="B2678" s="222">
        <v>39723</v>
      </c>
      <c r="C2678" s="223">
        <v>93.97</v>
      </c>
      <c r="D2678" s="223">
        <v>104.74</v>
      </c>
      <c r="E2678" s="223">
        <v>45.26</v>
      </c>
      <c r="F2678" s="224">
        <v>3.8905000000000003</v>
      </c>
    </row>
    <row r="2679" spans="2:6">
      <c r="B2679" s="222">
        <v>39722</v>
      </c>
      <c r="C2679" s="223">
        <v>98.53</v>
      </c>
      <c r="D2679" s="223">
        <v>110.13</v>
      </c>
      <c r="E2679" s="223">
        <v>39.81</v>
      </c>
      <c r="F2679" s="224">
        <v>3.9780000000000002</v>
      </c>
    </row>
    <row r="2680" spans="2:6">
      <c r="B2680" s="222">
        <v>39721</v>
      </c>
      <c r="C2680" s="223">
        <v>100.64</v>
      </c>
      <c r="D2680" s="223">
        <v>116.96</v>
      </c>
      <c r="E2680" s="223">
        <v>39.39</v>
      </c>
      <c r="F2680" s="224">
        <v>4.0685000000000002</v>
      </c>
    </row>
    <row r="2681" spans="2:6">
      <c r="B2681" s="222">
        <v>39720</v>
      </c>
      <c r="C2681" s="223">
        <v>96.37</v>
      </c>
      <c r="D2681" s="223">
        <v>114.46</v>
      </c>
      <c r="E2681" s="223">
        <v>46.72</v>
      </c>
      <c r="F2681" s="224">
        <v>3.8464999999999998</v>
      </c>
    </row>
    <row r="2682" spans="2:6">
      <c r="B2682" s="222">
        <v>39717</v>
      </c>
      <c r="C2682" s="223">
        <v>106.89</v>
      </c>
      <c r="D2682" s="223">
        <v>119.42</v>
      </c>
      <c r="E2682" s="223">
        <v>34.74</v>
      </c>
      <c r="F2682" s="224">
        <v>4.1125000000000007</v>
      </c>
    </row>
    <row r="2683" spans="2:6">
      <c r="B2683" s="222">
        <v>39716</v>
      </c>
      <c r="C2683" s="223">
        <v>108.02</v>
      </c>
      <c r="D2683" s="223">
        <v>120.11</v>
      </c>
      <c r="E2683" s="223">
        <v>32.82</v>
      </c>
      <c r="F2683" s="224">
        <v>4.133</v>
      </c>
    </row>
    <row r="2684" spans="2:6">
      <c r="B2684" s="222">
        <v>39715</v>
      </c>
      <c r="C2684" s="223">
        <v>105.73</v>
      </c>
      <c r="D2684" s="223">
        <v>116.46</v>
      </c>
      <c r="E2684" s="223">
        <v>35.19</v>
      </c>
      <c r="F2684" s="224">
        <v>4.1125000000000007</v>
      </c>
    </row>
    <row r="2685" spans="2:6">
      <c r="B2685" s="222">
        <v>39714</v>
      </c>
      <c r="C2685" s="223">
        <v>106.61</v>
      </c>
      <c r="D2685" s="223">
        <v>115.36</v>
      </c>
      <c r="E2685" s="223">
        <v>35.72</v>
      </c>
      <c r="F2685" s="224">
        <v>4.0910000000000002</v>
      </c>
    </row>
    <row r="2686" spans="2:6">
      <c r="B2686" s="222">
        <v>39713</v>
      </c>
      <c r="C2686" s="223">
        <v>120.92</v>
      </c>
      <c r="D2686" s="223">
        <v>116.21</v>
      </c>
      <c r="E2686" s="223">
        <v>33.85</v>
      </c>
      <c r="F2686" s="224">
        <v>4.1295000000000002</v>
      </c>
    </row>
    <row r="2687" spans="2:6">
      <c r="B2687" s="222">
        <v>39710</v>
      </c>
      <c r="C2687" s="223">
        <v>104.55</v>
      </c>
      <c r="D2687" s="223">
        <v>118.85</v>
      </c>
      <c r="E2687" s="223">
        <v>32.07</v>
      </c>
      <c r="F2687" s="224">
        <v>4.0975000000000001</v>
      </c>
    </row>
    <row r="2688" spans="2:6">
      <c r="B2688" s="222">
        <v>39709</v>
      </c>
      <c r="C2688" s="223">
        <v>97.88</v>
      </c>
      <c r="D2688" s="223">
        <v>115.12</v>
      </c>
      <c r="E2688" s="223">
        <v>33.1</v>
      </c>
      <c r="F2688" s="224">
        <v>3.8680000000000003</v>
      </c>
    </row>
    <row r="2689" spans="2:6">
      <c r="B2689" s="222">
        <v>39708</v>
      </c>
      <c r="C2689" s="223">
        <v>97.16</v>
      </c>
      <c r="D2689" s="223">
        <v>111.47</v>
      </c>
      <c r="E2689" s="223">
        <v>36.22</v>
      </c>
      <c r="F2689" s="224">
        <v>3.7450000000000001</v>
      </c>
    </row>
    <row r="2690" spans="2:6">
      <c r="B2690" s="222">
        <v>39707</v>
      </c>
      <c r="C2690" s="223">
        <v>91.15</v>
      </c>
      <c r="D2690" s="223">
        <v>116.05</v>
      </c>
      <c r="E2690" s="223">
        <v>30.3</v>
      </c>
      <c r="F2690" s="224">
        <v>3.7649999999999997</v>
      </c>
    </row>
    <row r="2691" spans="2:6">
      <c r="B2691" s="222">
        <v>39706</v>
      </c>
      <c r="C2691" s="223">
        <v>95.71</v>
      </c>
      <c r="D2691" s="223">
        <v>115.19</v>
      </c>
      <c r="E2691" s="223">
        <v>31.7</v>
      </c>
      <c r="F2691" s="224">
        <v>3.7065000000000001</v>
      </c>
    </row>
    <row r="2692" spans="2:6">
      <c r="B2692" s="222">
        <v>39703</v>
      </c>
      <c r="C2692" s="223">
        <v>101.18</v>
      </c>
      <c r="D2692" s="223">
        <v>118.97</v>
      </c>
      <c r="E2692" s="223">
        <v>25.66</v>
      </c>
      <c r="F2692" s="224">
        <v>4.0184999999999995</v>
      </c>
    </row>
    <row r="2693" spans="2:6">
      <c r="B2693" s="222">
        <v>39702</v>
      </c>
      <c r="C2693" s="223">
        <v>100.87</v>
      </c>
      <c r="D2693" s="223">
        <v>119.2</v>
      </c>
      <c r="E2693" s="223">
        <v>24.39</v>
      </c>
      <c r="F2693" s="224">
        <v>3.9330000000000003</v>
      </c>
    </row>
    <row r="2694" spans="2:6">
      <c r="B2694" s="222">
        <v>39701</v>
      </c>
      <c r="C2694" s="223">
        <v>102.58</v>
      </c>
      <c r="D2694" s="223">
        <v>118.04</v>
      </c>
      <c r="E2694" s="223">
        <v>24.52</v>
      </c>
      <c r="F2694" s="224">
        <v>3.9290000000000003</v>
      </c>
    </row>
    <row r="2695" spans="2:6">
      <c r="B2695" s="222">
        <v>39700</v>
      </c>
      <c r="C2695" s="223">
        <v>103.26</v>
      </c>
      <c r="D2695" s="223">
        <v>115.04</v>
      </c>
      <c r="E2695" s="223">
        <v>25.47</v>
      </c>
      <c r="F2695" s="224">
        <v>3.87</v>
      </c>
    </row>
    <row r="2696" spans="2:6">
      <c r="B2696" s="222">
        <v>39699</v>
      </c>
      <c r="C2696" s="223">
        <v>106.34</v>
      </c>
      <c r="D2696" s="223">
        <v>117.29</v>
      </c>
      <c r="E2696" s="223">
        <v>22.64</v>
      </c>
      <c r="F2696" s="224">
        <v>3.9715000000000003</v>
      </c>
    </row>
    <row r="2697" spans="2:6">
      <c r="B2697" s="222">
        <v>39696</v>
      </c>
      <c r="C2697" s="223">
        <v>106.23</v>
      </c>
      <c r="D2697" s="223">
        <v>114.33</v>
      </c>
      <c r="E2697" s="223">
        <v>23.06</v>
      </c>
      <c r="F2697" s="224">
        <v>4.0019999999999998</v>
      </c>
    </row>
    <row r="2698" spans="2:6">
      <c r="B2698" s="222">
        <v>39695</v>
      </c>
      <c r="C2698" s="223">
        <v>107.89</v>
      </c>
      <c r="D2698" s="223">
        <v>115</v>
      </c>
      <c r="E2698" s="223">
        <v>24.03</v>
      </c>
      <c r="F2698" s="224">
        <v>3.9424999999999999</v>
      </c>
    </row>
    <row r="2699" spans="2:6">
      <c r="B2699" s="222">
        <v>39694</v>
      </c>
      <c r="C2699" s="223">
        <v>109.35</v>
      </c>
      <c r="D2699" s="223">
        <v>118.34</v>
      </c>
      <c r="E2699" s="223">
        <v>21.43</v>
      </c>
      <c r="F2699" s="224">
        <v>4.01</v>
      </c>
    </row>
    <row r="2700" spans="2:6">
      <c r="B2700" s="222">
        <v>39693</v>
      </c>
      <c r="C2700" s="223">
        <v>109.71</v>
      </c>
      <c r="D2700" s="223">
        <v>118.41</v>
      </c>
      <c r="E2700" s="223">
        <v>21.99</v>
      </c>
      <c r="F2700" s="224">
        <v>4.0454999999999997</v>
      </c>
    </row>
    <row r="2701" spans="2:6">
      <c r="B2701" s="222">
        <v>39692</v>
      </c>
      <c r="C2701" s="223">
        <v>115.46</v>
      </c>
      <c r="D2701" s="223">
        <v>121.73</v>
      </c>
      <c r="E2701" s="223">
        <v>20.65</v>
      </c>
      <c r="F2701" s="224">
        <v>4.1185</v>
      </c>
    </row>
    <row r="2702" spans="2:6">
      <c r="B2702" s="222">
        <v>39689</v>
      </c>
      <c r="C2702" s="223">
        <v>115.46</v>
      </c>
      <c r="D2702" s="223">
        <v>121.73</v>
      </c>
      <c r="E2702" s="223">
        <v>20.65</v>
      </c>
      <c r="F2702" s="224">
        <v>4.1185</v>
      </c>
    </row>
    <row r="2703" spans="2:6">
      <c r="B2703" s="222">
        <v>39688</v>
      </c>
      <c r="C2703" s="223">
        <v>115.59</v>
      </c>
      <c r="D2703" s="223">
        <v>124.58</v>
      </c>
      <c r="E2703" s="223">
        <v>19.43</v>
      </c>
      <c r="F2703" s="224">
        <v>4.0785</v>
      </c>
    </row>
    <row r="2704" spans="2:6">
      <c r="B2704" s="222">
        <v>39687</v>
      </c>
      <c r="C2704" s="223">
        <v>118.15</v>
      </c>
      <c r="D2704" s="223">
        <v>123.38</v>
      </c>
      <c r="E2704" s="223">
        <v>19.760000000000002</v>
      </c>
      <c r="F2704" s="224">
        <v>4.0735000000000001</v>
      </c>
    </row>
    <row r="2705" spans="2:6">
      <c r="B2705" s="222">
        <v>39686</v>
      </c>
      <c r="C2705" s="223">
        <v>116.27</v>
      </c>
      <c r="D2705" s="223">
        <v>122.5</v>
      </c>
      <c r="E2705" s="223">
        <v>20.49</v>
      </c>
      <c r="F2705" s="224">
        <v>4.0819999999999999</v>
      </c>
    </row>
    <row r="2706" spans="2:6">
      <c r="B2706" s="222">
        <v>39685</v>
      </c>
      <c r="C2706" s="223">
        <v>115.11</v>
      </c>
      <c r="D2706" s="223">
        <v>122.86</v>
      </c>
      <c r="E2706" s="223">
        <v>20.97</v>
      </c>
      <c r="F2706" s="224">
        <v>4.0904999999999996</v>
      </c>
    </row>
    <row r="2707" spans="2:6">
      <c r="B2707" s="222">
        <v>39682</v>
      </c>
      <c r="C2707" s="223">
        <v>114.59</v>
      </c>
      <c r="D2707" s="223">
        <v>124.93</v>
      </c>
      <c r="E2707" s="223">
        <v>18.809999999999999</v>
      </c>
      <c r="F2707" s="224">
        <v>4.1694999999999993</v>
      </c>
    </row>
    <row r="2708" spans="2:6">
      <c r="B2708" s="222">
        <v>39681</v>
      </c>
      <c r="C2708" s="223">
        <v>121.18</v>
      </c>
      <c r="D2708" s="223">
        <v>122.99</v>
      </c>
      <c r="E2708" s="223">
        <v>19.82</v>
      </c>
      <c r="F2708" s="224">
        <v>4.1470000000000002</v>
      </c>
    </row>
    <row r="2709" spans="2:6">
      <c r="B2709" s="222">
        <v>39680</v>
      </c>
      <c r="C2709" s="223">
        <v>114.98</v>
      </c>
      <c r="D2709" s="223">
        <v>122.51</v>
      </c>
      <c r="E2709" s="223">
        <v>20.420000000000002</v>
      </c>
      <c r="F2709" s="224">
        <v>4.1239999999999997</v>
      </c>
    </row>
    <row r="2710" spans="2:6">
      <c r="B2710" s="222">
        <v>39679</v>
      </c>
      <c r="C2710" s="223">
        <v>114.53</v>
      </c>
      <c r="D2710" s="223">
        <v>122.56</v>
      </c>
      <c r="E2710" s="223">
        <v>21.28</v>
      </c>
      <c r="F2710" s="224">
        <v>4.1500000000000004</v>
      </c>
    </row>
    <row r="2711" spans="2:6">
      <c r="B2711" s="222">
        <v>39678</v>
      </c>
      <c r="C2711" s="223">
        <v>112.87</v>
      </c>
      <c r="D2711" s="223">
        <v>124.59</v>
      </c>
      <c r="E2711" s="223">
        <v>20.98</v>
      </c>
      <c r="F2711" s="224">
        <v>4.1269999999999998</v>
      </c>
    </row>
    <row r="2712" spans="2:6">
      <c r="B2712" s="222">
        <v>39675</v>
      </c>
      <c r="C2712" s="223">
        <v>113.77</v>
      </c>
      <c r="D2712" s="223">
        <v>126.36</v>
      </c>
      <c r="E2712" s="223">
        <v>19.579999999999998</v>
      </c>
      <c r="F2712" s="224">
        <v>4.1539999999999999</v>
      </c>
    </row>
    <row r="2713" spans="2:6">
      <c r="B2713" s="222">
        <v>39674</v>
      </c>
      <c r="C2713" s="223">
        <v>115.01</v>
      </c>
      <c r="D2713" s="223">
        <v>126.94</v>
      </c>
      <c r="E2713" s="223">
        <v>20.34</v>
      </c>
      <c r="F2713" s="224">
        <v>4.2065000000000001</v>
      </c>
    </row>
    <row r="2714" spans="2:6">
      <c r="B2714" s="222">
        <v>39673</v>
      </c>
      <c r="C2714" s="223">
        <v>116</v>
      </c>
      <c r="D2714" s="223">
        <v>125.8</v>
      </c>
      <c r="E2714" s="223">
        <v>21.55</v>
      </c>
      <c r="F2714" s="224">
        <v>4.25</v>
      </c>
    </row>
    <row r="2715" spans="2:6">
      <c r="B2715" s="222">
        <v>39672</v>
      </c>
      <c r="C2715" s="223">
        <v>113.01</v>
      </c>
      <c r="D2715" s="223">
        <v>125.22</v>
      </c>
      <c r="E2715" s="223">
        <v>21.17</v>
      </c>
      <c r="F2715" s="224">
        <v>4.2190000000000003</v>
      </c>
    </row>
    <row r="2716" spans="2:6">
      <c r="B2716" s="222">
        <v>39671</v>
      </c>
      <c r="C2716" s="223">
        <v>114.45</v>
      </c>
      <c r="D2716" s="223">
        <v>126.6</v>
      </c>
      <c r="E2716" s="223">
        <v>20.12</v>
      </c>
      <c r="F2716" s="224">
        <v>4.3010000000000002</v>
      </c>
    </row>
    <row r="2717" spans="2:6">
      <c r="B2717" s="222">
        <v>39668</v>
      </c>
      <c r="C2717" s="223">
        <v>115.2</v>
      </c>
      <c r="D2717" s="223">
        <v>128.81</v>
      </c>
      <c r="E2717" s="223">
        <v>20.66</v>
      </c>
      <c r="F2717" s="224">
        <v>4.2350000000000003</v>
      </c>
    </row>
    <row r="2718" spans="2:6">
      <c r="B2718" s="222">
        <v>39667</v>
      </c>
      <c r="C2718" s="223">
        <v>120.02</v>
      </c>
      <c r="D2718" s="223">
        <v>129.05000000000001</v>
      </c>
      <c r="E2718" s="223">
        <v>21.15</v>
      </c>
      <c r="F2718" s="224">
        <v>4.2404999999999999</v>
      </c>
    </row>
    <row r="2719" spans="2:6">
      <c r="B2719" s="222">
        <v>39666</v>
      </c>
      <c r="C2719" s="223">
        <v>118.58</v>
      </c>
      <c r="D2719" s="223">
        <v>129.16</v>
      </c>
      <c r="E2719" s="223">
        <v>20.23</v>
      </c>
      <c r="F2719" s="224">
        <v>4.3729999999999993</v>
      </c>
    </row>
    <row r="2720" spans="2:6">
      <c r="B2720" s="222">
        <v>39665</v>
      </c>
      <c r="C2720" s="223">
        <v>119.17</v>
      </c>
      <c r="D2720" s="223">
        <v>128.87</v>
      </c>
      <c r="E2720" s="223">
        <v>21.14</v>
      </c>
      <c r="F2720" s="224">
        <v>4.3305000000000007</v>
      </c>
    </row>
    <row r="2721" spans="2:6">
      <c r="B2721" s="222">
        <v>39664</v>
      </c>
      <c r="C2721" s="223">
        <v>121.41</v>
      </c>
      <c r="D2721" s="223">
        <v>127.56</v>
      </c>
      <c r="E2721" s="223">
        <v>23.49</v>
      </c>
      <c r="F2721" s="224">
        <v>4.2774999999999999</v>
      </c>
    </row>
    <row r="2722" spans="2:6">
      <c r="B2722" s="222">
        <v>39661</v>
      </c>
      <c r="C2722" s="223">
        <v>125.1</v>
      </c>
      <c r="D2722" s="223">
        <v>126.64</v>
      </c>
      <c r="E2722" s="223">
        <v>22.57</v>
      </c>
      <c r="F2722" s="224">
        <v>4.2475000000000005</v>
      </c>
    </row>
    <row r="2723" spans="2:6">
      <c r="B2723" s="222">
        <v>39660</v>
      </c>
      <c r="C2723" s="223">
        <v>124.08</v>
      </c>
      <c r="D2723" s="223">
        <v>127.98</v>
      </c>
      <c r="E2723" s="223">
        <v>22.94</v>
      </c>
      <c r="F2723" s="224">
        <v>4.2610000000000001</v>
      </c>
    </row>
    <row r="2724" spans="2:6">
      <c r="B2724" s="222">
        <v>39659</v>
      </c>
      <c r="C2724" s="223">
        <v>126.77</v>
      </c>
      <c r="D2724" s="223">
        <v>128.86000000000001</v>
      </c>
      <c r="E2724" s="223">
        <v>21.21</v>
      </c>
      <c r="F2724" s="224">
        <v>4.3460000000000001</v>
      </c>
    </row>
    <row r="2725" spans="2:6">
      <c r="B2725" s="222">
        <v>39658</v>
      </c>
      <c r="C2725" s="223">
        <v>122.19</v>
      </c>
      <c r="D2725" s="223">
        <v>127.66</v>
      </c>
      <c r="E2725" s="223">
        <v>22.03</v>
      </c>
      <c r="F2725" s="224">
        <v>4.3324999999999996</v>
      </c>
    </row>
    <row r="2726" spans="2:6">
      <c r="B2726" s="222">
        <v>39657</v>
      </c>
      <c r="C2726" s="223">
        <v>124.73</v>
      </c>
      <c r="D2726" s="223">
        <v>126.25</v>
      </c>
      <c r="E2726" s="223">
        <v>24.23</v>
      </c>
      <c r="F2726" s="224">
        <v>4.3025000000000002</v>
      </c>
    </row>
    <row r="2727" spans="2:6">
      <c r="B2727" s="222">
        <v>39654</v>
      </c>
      <c r="C2727" s="223">
        <v>123.26</v>
      </c>
      <c r="D2727" s="223">
        <v>128.53</v>
      </c>
      <c r="E2727" s="223">
        <v>22.91</v>
      </c>
      <c r="F2727" s="224">
        <v>4.3925000000000001</v>
      </c>
    </row>
    <row r="2728" spans="2:6">
      <c r="B2728" s="222">
        <v>39653</v>
      </c>
      <c r="C2728" s="223">
        <v>125.49</v>
      </c>
      <c r="D2728" s="223">
        <v>130</v>
      </c>
      <c r="E2728" s="223">
        <v>23.44</v>
      </c>
      <c r="F2728" s="224">
        <v>4.3005000000000004</v>
      </c>
    </row>
    <row r="2729" spans="2:6">
      <c r="B2729" s="222">
        <v>39652</v>
      </c>
      <c r="C2729" s="223">
        <v>124.44</v>
      </c>
      <c r="D2729" s="223">
        <v>129.52000000000001</v>
      </c>
      <c r="E2729" s="223">
        <v>21.31</v>
      </c>
      <c r="F2729" s="224">
        <v>4.3964999999999996</v>
      </c>
    </row>
    <row r="2730" spans="2:6">
      <c r="B2730" s="222">
        <v>39651</v>
      </c>
      <c r="C2730" s="223">
        <v>127.95</v>
      </c>
      <c r="D2730" s="223">
        <v>130</v>
      </c>
      <c r="E2730" s="223">
        <v>21.18</v>
      </c>
      <c r="F2730" s="224">
        <v>4.3804999999999996</v>
      </c>
    </row>
    <row r="2731" spans="2:6">
      <c r="B2731" s="222">
        <v>39650</v>
      </c>
      <c r="C2731" s="223">
        <v>131.04</v>
      </c>
      <c r="D2731" s="223">
        <v>128.66</v>
      </c>
      <c r="E2731" s="223">
        <v>23.05</v>
      </c>
      <c r="F2731" s="224">
        <v>4.3330000000000002</v>
      </c>
    </row>
    <row r="2732" spans="2:6">
      <c r="B2732" s="222">
        <v>39647</v>
      </c>
      <c r="C2732" s="223">
        <v>128.88</v>
      </c>
      <c r="D2732" s="223">
        <v>129.88999999999999</v>
      </c>
      <c r="E2732" s="223">
        <v>24.05</v>
      </c>
      <c r="F2732" s="224">
        <v>4.367</v>
      </c>
    </row>
    <row r="2733" spans="2:6">
      <c r="B2733" s="222">
        <v>39646</v>
      </c>
      <c r="C2733" s="223">
        <v>129.29</v>
      </c>
      <c r="D2733" s="223">
        <v>126.52</v>
      </c>
      <c r="E2733" s="223">
        <v>25.01</v>
      </c>
      <c r="F2733" s="224">
        <v>4.3004999999999995</v>
      </c>
    </row>
    <row r="2734" spans="2:6">
      <c r="B2734" s="222">
        <v>39645</v>
      </c>
      <c r="C2734" s="223">
        <v>134.6</v>
      </c>
      <c r="D2734" s="223">
        <v>125.94</v>
      </c>
      <c r="E2734" s="223">
        <v>25.1</v>
      </c>
      <c r="F2734" s="224">
        <v>4.2610000000000001</v>
      </c>
    </row>
    <row r="2735" spans="2:6">
      <c r="B2735" s="222">
        <v>39644</v>
      </c>
      <c r="C2735" s="223">
        <v>138.74</v>
      </c>
      <c r="D2735" s="223">
        <v>123.2</v>
      </c>
      <c r="E2735" s="223">
        <v>28.54</v>
      </c>
      <c r="F2735" s="224">
        <v>4.1399999999999997</v>
      </c>
    </row>
    <row r="2736" spans="2:6">
      <c r="B2736" s="222">
        <v>39643</v>
      </c>
      <c r="C2736" s="223">
        <v>145.18</v>
      </c>
      <c r="D2736" s="223">
        <v>121.54</v>
      </c>
      <c r="E2736" s="223">
        <v>28.48</v>
      </c>
      <c r="F2736" s="224">
        <v>4.1520000000000001</v>
      </c>
    </row>
    <row r="2737" spans="2:6">
      <c r="B2737" s="222">
        <v>39640</v>
      </c>
      <c r="C2737" s="223">
        <v>145.08000000000001</v>
      </c>
      <c r="D2737" s="223">
        <v>122.12</v>
      </c>
      <c r="E2737" s="223">
        <v>27.49</v>
      </c>
      <c r="F2737" s="224">
        <v>4.2505000000000006</v>
      </c>
    </row>
    <row r="2738" spans="2:6">
      <c r="B2738" s="222">
        <v>39639</v>
      </c>
      <c r="C2738" s="223">
        <v>141.65</v>
      </c>
      <c r="D2738" s="223">
        <v>123.18</v>
      </c>
      <c r="E2738" s="223">
        <v>25.59</v>
      </c>
      <c r="F2738" s="224">
        <v>4.1065000000000005</v>
      </c>
    </row>
    <row r="2739" spans="2:6">
      <c r="B2739" s="222">
        <v>39638</v>
      </c>
      <c r="C2739" s="223">
        <v>136.05000000000001</v>
      </c>
      <c r="D2739" s="223">
        <v>120.4</v>
      </c>
      <c r="E2739" s="223">
        <v>25.23</v>
      </c>
      <c r="F2739" s="224">
        <v>4.1159999999999997</v>
      </c>
    </row>
    <row r="2740" spans="2:6">
      <c r="B2740" s="222">
        <v>39637</v>
      </c>
      <c r="C2740" s="223">
        <v>136.04</v>
      </c>
      <c r="D2740" s="223">
        <v>123.88</v>
      </c>
      <c r="E2740" s="223">
        <v>23.15</v>
      </c>
      <c r="F2740" s="224">
        <v>4.1674999999999995</v>
      </c>
    </row>
    <row r="2741" spans="2:6">
      <c r="B2741" s="222">
        <v>39636</v>
      </c>
      <c r="C2741" s="223">
        <v>141.37</v>
      </c>
      <c r="D2741" s="223">
        <v>121.5</v>
      </c>
      <c r="E2741" s="223">
        <v>25.78</v>
      </c>
      <c r="F2741" s="224">
        <v>4.1929999999999996</v>
      </c>
    </row>
    <row r="2742" spans="2:6">
      <c r="B2742" s="222">
        <v>39633</v>
      </c>
      <c r="C2742" s="223">
        <v>145.29</v>
      </c>
      <c r="D2742" s="223">
        <v>119.54</v>
      </c>
      <c r="E2742" s="223">
        <v>24.78</v>
      </c>
      <c r="F2742" s="224">
        <v>4.2554999999999996</v>
      </c>
    </row>
    <row r="2743" spans="2:6">
      <c r="B2743" s="222">
        <v>39632</v>
      </c>
      <c r="C2743" s="223">
        <v>145.29</v>
      </c>
      <c r="D2743" s="223">
        <v>119.54</v>
      </c>
      <c r="E2743" s="223">
        <v>24.78</v>
      </c>
      <c r="F2743" s="224">
        <v>4.2565</v>
      </c>
    </row>
    <row r="2744" spans="2:6">
      <c r="B2744" s="222">
        <v>39631</v>
      </c>
      <c r="C2744" s="223">
        <v>143.57</v>
      </c>
      <c r="D2744" s="223">
        <v>119.1</v>
      </c>
      <c r="E2744" s="223">
        <v>25.92</v>
      </c>
      <c r="F2744" s="224">
        <v>4.2309999999999999</v>
      </c>
    </row>
    <row r="2745" spans="2:6">
      <c r="B2745" s="222">
        <v>39630</v>
      </c>
      <c r="C2745" s="223">
        <v>140.97</v>
      </c>
      <c r="D2745" s="223">
        <v>119.27</v>
      </c>
      <c r="E2745" s="223">
        <v>23.65</v>
      </c>
      <c r="F2745" s="224">
        <v>4.2765000000000004</v>
      </c>
    </row>
    <row r="2746" spans="2:6">
      <c r="B2746" s="222">
        <v>39629</v>
      </c>
      <c r="C2746" s="223">
        <v>140</v>
      </c>
      <c r="D2746" s="223">
        <v>118.53</v>
      </c>
      <c r="E2746" s="223">
        <v>23.95</v>
      </c>
      <c r="F2746" s="224">
        <v>4.2480000000000002</v>
      </c>
    </row>
    <row r="2747" spans="2:6">
      <c r="B2747" s="222">
        <v>39626</v>
      </c>
      <c r="C2747" s="223">
        <v>140.21</v>
      </c>
      <c r="D2747" s="223">
        <v>120.05</v>
      </c>
      <c r="E2747" s="223">
        <v>23.44</v>
      </c>
      <c r="F2747" s="224">
        <v>4.2445000000000004</v>
      </c>
    </row>
    <row r="2748" spans="2:6">
      <c r="B2748" s="222">
        <v>39625</v>
      </c>
      <c r="C2748" s="223">
        <v>139.63999999999999</v>
      </c>
      <c r="D2748" s="223">
        <v>121.13</v>
      </c>
      <c r="E2748" s="223">
        <v>23.93</v>
      </c>
      <c r="F2748" s="224">
        <v>4.3185000000000002</v>
      </c>
    </row>
    <row r="2749" spans="2:6">
      <c r="B2749" s="222">
        <v>39624</v>
      </c>
      <c r="C2749" s="223">
        <v>134.55000000000001</v>
      </c>
      <c r="D2749" s="223">
        <v>124.58</v>
      </c>
      <c r="E2749" s="223">
        <v>21.14</v>
      </c>
      <c r="F2749" s="224">
        <v>4.3725000000000005</v>
      </c>
    </row>
    <row r="2750" spans="2:6">
      <c r="B2750" s="222">
        <v>39623</v>
      </c>
      <c r="C2750" s="223">
        <v>137</v>
      </c>
      <c r="D2750" s="223">
        <v>123.46</v>
      </c>
      <c r="E2750" s="223">
        <v>22.42</v>
      </c>
      <c r="F2750" s="224">
        <v>4.3605</v>
      </c>
    </row>
    <row r="2751" spans="2:6">
      <c r="B2751" s="222">
        <v>39622</v>
      </c>
      <c r="C2751" s="223">
        <v>136.74</v>
      </c>
      <c r="D2751" s="223">
        <v>123.46</v>
      </c>
      <c r="E2751" s="223">
        <v>22.64</v>
      </c>
      <c r="F2751" s="224">
        <v>4.4340000000000002</v>
      </c>
    </row>
    <row r="2752" spans="2:6">
      <c r="B2752" s="222">
        <v>39619</v>
      </c>
      <c r="C2752" s="223">
        <v>134.62</v>
      </c>
      <c r="D2752" s="223">
        <v>122.74</v>
      </c>
      <c r="E2752" s="223">
        <v>22.87</v>
      </c>
      <c r="F2752" s="224">
        <v>4.4455</v>
      </c>
    </row>
    <row r="2753" spans="2:6">
      <c r="B2753" s="222">
        <v>39618</v>
      </c>
      <c r="C2753" s="223">
        <v>131.93</v>
      </c>
      <c r="D2753" s="223">
        <v>125.02</v>
      </c>
      <c r="E2753" s="223">
        <v>21.58</v>
      </c>
      <c r="F2753" s="224">
        <v>4.484</v>
      </c>
    </row>
    <row r="2754" spans="2:6">
      <c r="B2754" s="222">
        <v>39617</v>
      </c>
      <c r="C2754" s="223">
        <v>136.68</v>
      </c>
      <c r="D2754" s="223">
        <v>124.16</v>
      </c>
      <c r="E2754" s="223">
        <v>22.24</v>
      </c>
      <c r="F2754" s="224">
        <v>4.4260000000000002</v>
      </c>
    </row>
    <row r="2755" spans="2:6">
      <c r="B2755" s="222">
        <v>39616</v>
      </c>
      <c r="C2755" s="223">
        <v>134.01</v>
      </c>
      <c r="D2755" s="223">
        <v>125.1</v>
      </c>
      <c r="E2755" s="223">
        <v>21.13</v>
      </c>
      <c r="F2755" s="224">
        <v>4.484</v>
      </c>
    </row>
    <row r="2756" spans="2:6">
      <c r="B2756" s="222">
        <v>39615</v>
      </c>
      <c r="C2756" s="223">
        <v>134.61000000000001</v>
      </c>
      <c r="D2756" s="223">
        <v>126.71</v>
      </c>
      <c r="E2756" s="223">
        <v>20.95</v>
      </c>
      <c r="F2756" s="224">
        <v>4.5305</v>
      </c>
    </row>
    <row r="2757" spans="2:6">
      <c r="B2757" s="222">
        <v>39612</v>
      </c>
      <c r="C2757" s="223">
        <v>134.86000000000001</v>
      </c>
      <c r="D2757" s="223">
        <v>126.15</v>
      </c>
      <c r="E2757" s="223">
        <v>21.22</v>
      </c>
      <c r="F2757" s="224">
        <v>4.5244999999999997</v>
      </c>
    </row>
    <row r="2758" spans="2:6">
      <c r="B2758" s="222">
        <v>39611</v>
      </c>
      <c r="C2758" s="223">
        <v>136.74</v>
      </c>
      <c r="D2758" s="223">
        <v>123.85</v>
      </c>
      <c r="E2758" s="223">
        <v>23.33</v>
      </c>
      <c r="F2758" s="224">
        <v>4.4855</v>
      </c>
    </row>
    <row r="2759" spans="2:6">
      <c r="B2759" s="222">
        <v>39610</v>
      </c>
      <c r="C2759" s="223">
        <v>136.38</v>
      </c>
      <c r="D2759" s="223">
        <v>123.25</v>
      </c>
      <c r="E2759" s="223">
        <v>24.12</v>
      </c>
      <c r="F2759" s="224">
        <v>4.3849999999999998</v>
      </c>
    </row>
    <row r="2760" spans="2:6">
      <c r="B2760" s="222">
        <v>39609</v>
      </c>
      <c r="C2760" s="223">
        <v>131.31</v>
      </c>
      <c r="D2760" s="223">
        <v>125.94</v>
      </c>
      <c r="E2760" s="223">
        <v>23.18</v>
      </c>
      <c r="F2760" s="224">
        <v>4.4024999999999999</v>
      </c>
    </row>
    <row r="2761" spans="2:6">
      <c r="B2761" s="222">
        <v>39608</v>
      </c>
      <c r="C2761" s="223">
        <v>134.35</v>
      </c>
      <c r="D2761" s="223">
        <v>125.86</v>
      </c>
      <c r="E2761" s="223">
        <v>23.12</v>
      </c>
      <c r="F2761" s="224">
        <v>4.3155000000000001</v>
      </c>
    </row>
    <row r="2762" spans="2:6">
      <c r="B2762" s="222">
        <v>39605</v>
      </c>
      <c r="C2762" s="223">
        <v>138.54</v>
      </c>
      <c r="D2762" s="223">
        <v>124.94</v>
      </c>
      <c r="E2762" s="223">
        <v>23.56</v>
      </c>
      <c r="F2762" s="224">
        <v>4.2679999999999998</v>
      </c>
    </row>
    <row r="2763" spans="2:6">
      <c r="B2763" s="222">
        <v>39604</v>
      </c>
      <c r="C2763" s="223">
        <v>127.79</v>
      </c>
      <c r="D2763" s="223">
        <v>128.47</v>
      </c>
      <c r="E2763" s="223">
        <v>18.63</v>
      </c>
      <c r="F2763" s="224">
        <v>4.3885000000000005</v>
      </c>
    </row>
    <row r="2764" spans="2:6">
      <c r="B2764" s="222">
        <v>39603</v>
      </c>
      <c r="C2764" s="223">
        <v>122.3</v>
      </c>
      <c r="D2764" s="223">
        <v>127.55</v>
      </c>
      <c r="E2764" s="223">
        <v>20.8</v>
      </c>
      <c r="F2764" s="224">
        <v>4.3384999999999998</v>
      </c>
    </row>
    <row r="2765" spans="2:6">
      <c r="B2765" s="222">
        <v>39602</v>
      </c>
      <c r="C2765" s="223">
        <v>124.31</v>
      </c>
      <c r="D2765" s="223">
        <v>127.84</v>
      </c>
      <c r="E2765" s="223">
        <v>20.239999999999998</v>
      </c>
      <c r="F2765" s="224">
        <v>4.2590000000000003</v>
      </c>
    </row>
    <row r="2766" spans="2:6">
      <c r="B2766" s="222">
        <v>39601</v>
      </c>
      <c r="C2766" s="223">
        <v>127.76</v>
      </c>
      <c r="D2766" s="223">
        <v>127.36</v>
      </c>
      <c r="E2766" s="223">
        <v>19.829999999999998</v>
      </c>
      <c r="F2766" s="224">
        <v>4.3150000000000004</v>
      </c>
    </row>
    <row r="2767" spans="2:6">
      <c r="B2767" s="222">
        <v>39598</v>
      </c>
      <c r="C2767" s="223">
        <v>127.35</v>
      </c>
      <c r="D2767" s="223">
        <v>129.43</v>
      </c>
      <c r="E2767" s="223">
        <v>17.829999999999998</v>
      </c>
      <c r="F2767" s="224">
        <v>4.3885000000000005</v>
      </c>
    </row>
    <row r="2768" spans="2:6">
      <c r="B2768" s="222">
        <v>39597</v>
      </c>
      <c r="C2768" s="223">
        <v>126.62</v>
      </c>
      <c r="D2768" s="223">
        <v>129.71</v>
      </c>
      <c r="E2768" s="223">
        <v>18.14</v>
      </c>
      <c r="F2768" s="224">
        <v>4.4130000000000003</v>
      </c>
    </row>
    <row r="2769" spans="2:6">
      <c r="B2769" s="222">
        <v>39596</v>
      </c>
      <c r="C2769" s="223">
        <v>131.03</v>
      </c>
      <c r="D2769" s="223">
        <v>129.54</v>
      </c>
      <c r="E2769" s="223">
        <v>19.07</v>
      </c>
      <c r="F2769" s="224">
        <v>4.3469999999999995</v>
      </c>
    </row>
    <row r="2770" spans="2:6">
      <c r="B2770" s="222">
        <v>39595</v>
      </c>
      <c r="C2770" s="223">
        <v>128.85</v>
      </c>
      <c r="D2770" s="223">
        <v>127.32</v>
      </c>
      <c r="E2770" s="223">
        <v>19.64</v>
      </c>
      <c r="F2770" s="224">
        <v>4.2815000000000003</v>
      </c>
    </row>
    <row r="2771" spans="2:6">
      <c r="B2771" s="222">
        <v>39594</v>
      </c>
      <c r="C2771" s="223">
        <v>132.19</v>
      </c>
      <c r="D2771" s="223">
        <v>124.2</v>
      </c>
      <c r="E2771" s="223">
        <v>19.55</v>
      </c>
      <c r="F2771" s="224">
        <v>4.2089999999999996</v>
      </c>
    </row>
    <row r="2772" spans="2:6">
      <c r="B2772" s="222">
        <v>39591</v>
      </c>
      <c r="C2772" s="223">
        <v>132.19</v>
      </c>
      <c r="D2772" s="223">
        <v>124.2</v>
      </c>
      <c r="E2772" s="223">
        <v>19.55</v>
      </c>
      <c r="F2772" s="224">
        <v>4.2065000000000001</v>
      </c>
    </row>
    <row r="2773" spans="2:6">
      <c r="B2773" s="222">
        <v>39590</v>
      </c>
      <c r="C2773" s="223">
        <v>130.81</v>
      </c>
      <c r="D2773" s="223">
        <v>124.7</v>
      </c>
      <c r="E2773" s="223">
        <v>18.05</v>
      </c>
      <c r="F2773" s="224">
        <v>4.2675000000000001</v>
      </c>
    </row>
    <row r="2774" spans="2:6">
      <c r="B2774" s="222">
        <v>39589</v>
      </c>
      <c r="C2774" s="223">
        <v>133.16999999999999</v>
      </c>
      <c r="D2774" s="223">
        <v>123.62</v>
      </c>
      <c r="E2774" s="223">
        <v>18.59</v>
      </c>
      <c r="F2774" s="224">
        <v>4.1745000000000001</v>
      </c>
    </row>
    <row r="2775" spans="2:6">
      <c r="B2775" s="222">
        <v>39588</v>
      </c>
      <c r="C2775" s="223">
        <v>129.07</v>
      </c>
      <c r="D2775" s="223">
        <v>125.18</v>
      </c>
      <c r="E2775" s="223">
        <v>17.579999999999998</v>
      </c>
      <c r="F2775" s="224">
        <v>4.1530000000000005</v>
      </c>
    </row>
    <row r="2776" spans="2:6">
      <c r="B2776" s="222">
        <v>39587</v>
      </c>
      <c r="C2776" s="223">
        <v>127.05</v>
      </c>
      <c r="D2776" s="223">
        <v>126.49</v>
      </c>
      <c r="E2776" s="223">
        <v>17.010000000000002</v>
      </c>
      <c r="F2776" s="224">
        <v>4.202</v>
      </c>
    </row>
    <row r="2777" spans="2:6">
      <c r="B2777" s="222">
        <v>39584</v>
      </c>
      <c r="C2777" s="223">
        <v>126.29</v>
      </c>
      <c r="D2777" s="223">
        <v>127.82</v>
      </c>
      <c r="E2777" s="223">
        <v>16.47</v>
      </c>
      <c r="F2777" s="224">
        <v>4.2104999999999997</v>
      </c>
    </row>
    <row r="2778" spans="2:6">
      <c r="B2778" s="222">
        <v>39583</v>
      </c>
      <c r="C2778" s="223">
        <v>124.12</v>
      </c>
      <c r="D2778" s="223">
        <v>128.46</v>
      </c>
      <c r="E2778" s="223">
        <v>16.3</v>
      </c>
      <c r="F2778" s="224">
        <v>4.1839999999999993</v>
      </c>
    </row>
    <row r="2779" spans="2:6">
      <c r="B2779" s="222">
        <v>39582</v>
      </c>
      <c r="C2779" s="223">
        <v>124.22</v>
      </c>
      <c r="D2779" s="223">
        <v>127.52</v>
      </c>
      <c r="E2779" s="223">
        <v>17.66</v>
      </c>
      <c r="F2779" s="224">
        <v>4.2635000000000005</v>
      </c>
    </row>
    <row r="2780" spans="2:6">
      <c r="B2780" s="222">
        <v>39581</v>
      </c>
      <c r="C2780" s="223">
        <v>125.8</v>
      </c>
      <c r="D2780" s="223">
        <v>126.58</v>
      </c>
      <c r="E2780" s="223">
        <v>17.98</v>
      </c>
      <c r="F2780" s="224">
        <v>4.2770000000000001</v>
      </c>
    </row>
    <row r="2781" spans="2:6">
      <c r="B2781" s="222">
        <v>39580</v>
      </c>
      <c r="C2781" s="223">
        <v>124.23</v>
      </c>
      <c r="D2781" s="223">
        <v>125.24</v>
      </c>
      <c r="E2781" s="223">
        <v>17.79</v>
      </c>
      <c r="F2781" s="224">
        <v>4.1669999999999998</v>
      </c>
    </row>
    <row r="2782" spans="2:6">
      <c r="B2782" s="222">
        <v>39577</v>
      </c>
      <c r="C2782" s="223">
        <v>125.96</v>
      </c>
      <c r="D2782" s="223">
        <v>124.06</v>
      </c>
      <c r="E2782" s="223">
        <v>19.41</v>
      </c>
      <c r="F2782" s="224">
        <v>4.1470000000000002</v>
      </c>
    </row>
    <row r="2783" spans="2:6">
      <c r="B2783" s="222">
        <v>39576</v>
      </c>
      <c r="C2783" s="223">
        <v>123.69</v>
      </c>
      <c r="D2783" s="223">
        <v>124.92</v>
      </c>
      <c r="E2783" s="223">
        <v>19.399999999999999</v>
      </c>
      <c r="F2783" s="224">
        <v>4.1615000000000002</v>
      </c>
    </row>
    <row r="2784" spans="2:6">
      <c r="B2784" s="222">
        <v>39575</v>
      </c>
      <c r="C2784" s="223">
        <v>123.53</v>
      </c>
      <c r="D2784" s="223">
        <v>124.14</v>
      </c>
      <c r="E2784" s="223">
        <v>19.73</v>
      </c>
      <c r="F2784" s="224">
        <v>4.2275</v>
      </c>
    </row>
    <row r="2785" spans="2:6">
      <c r="B2785" s="222">
        <v>39574</v>
      </c>
      <c r="C2785" s="223">
        <v>121.84</v>
      </c>
      <c r="D2785" s="223">
        <v>122.82</v>
      </c>
      <c r="E2785" s="223">
        <v>18.21</v>
      </c>
      <c r="F2785" s="224">
        <v>4.2910000000000004</v>
      </c>
    </row>
    <row r="2786" spans="2:6">
      <c r="B2786" s="222">
        <v>39573</v>
      </c>
      <c r="C2786" s="223">
        <v>119.97</v>
      </c>
      <c r="D2786" s="223">
        <v>122.03</v>
      </c>
      <c r="E2786" s="223">
        <v>18.899999999999999</v>
      </c>
      <c r="F2786" s="224">
        <v>4.2355</v>
      </c>
    </row>
    <row r="2787" spans="2:6">
      <c r="B2787" s="222">
        <v>39570</v>
      </c>
      <c r="C2787" s="223">
        <v>116.32</v>
      </c>
      <c r="D2787" s="223">
        <v>123.18</v>
      </c>
      <c r="E2787" s="223">
        <v>18.18</v>
      </c>
      <c r="F2787" s="224">
        <v>4.218</v>
      </c>
    </row>
    <row r="2788" spans="2:6">
      <c r="B2788" s="222">
        <v>39569</v>
      </c>
      <c r="C2788" s="223">
        <v>112.52</v>
      </c>
      <c r="D2788" s="223">
        <v>123.61</v>
      </c>
      <c r="E2788" s="223">
        <v>18.88</v>
      </c>
      <c r="F2788" s="224">
        <v>4.1325000000000003</v>
      </c>
    </row>
    <row r="2789" spans="2:6">
      <c r="B2789" s="222">
        <v>39568</v>
      </c>
      <c r="C2789" s="223">
        <v>113.46</v>
      </c>
      <c r="D2789" s="223">
        <v>120.7</v>
      </c>
      <c r="E2789" s="223">
        <v>20.79</v>
      </c>
      <c r="F2789" s="224">
        <v>4.0990000000000002</v>
      </c>
    </row>
    <row r="2790" spans="2:6">
      <c r="B2790" s="222">
        <v>39567</v>
      </c>
      <c r="C2790" s="223">
        <v>115.63</v>
      </c>
      <c r="D2790" s="223">
        <v>122.85</v>
      </c>
      <c r="E2790" s="223">
        <v>20.239999999999998</v>
      </c>
      <c r="F2790" s="224">
        <v>4.1864999999999997</v>
      </c>
    </row>
    <row r="2791" spans="2:6">
      <c r="B2791" s="222">
        <v>39566</v>
      </c>
      <c r="C2791" s="223">
        <v>118.75</v>
      </c>
      <c r="D2791" s="223">
        <v>121.69</v>
      </c>
      <c r="E2791" s="223">
        <v>19.64</v>
      </c>
      <c r="F2791" s="224">
        <v>4.194</v>
      </c>
    </row>
    <row r="2792" spans="2:6">
      <c r="B2792" s="222">
        <v>39563</v>
      </c>
      <c r="C2792" s="223">
        <v>118.52</v>
      </c>
      <c r="D2792" s="223">
        <v>123.08</v>
      </c>
      <c r="E2792" s="223">
        <v>19.59</v>
      </c>
      <c r="F2792" s="224">
        <v>4.2319999999999993</v>
      </c>
    </row>
    <row r="2793" spans="2:6">
      <c r="B2793" s="222">
        <v>39562</v>
      </c>
      <c r="C2793" s="223">
        <v>116.06</v>
      </c>
      <c r="D2793" s="223">
        <v>124.19</v>
      </c>
      <c r="E2793" s="223">
        <v>20.059999999999999</v>
      </c>
      <c r="F2793" s="224">
        <v>4.1869999999999994</v>
      </c>
    </row>
    <row r="2794" spans="2:6">
      <c r="B2794" s="222">
        <v>39561</v>
      </c>
      <c r="C2794" s="223">
        <v>118.3</v>
      </c>
      <c r="D2794" s="223">
        <v>123.6</v>
      </c>
      <c r="E2794" s="223">
        <v>20.260000000000002</v>
      </c>
      <c r="F2794" s="224">
        <v>4.1124999999999998</v>
      </c>
    </row>
    <row r="2795" spans="2:6">
      <c r="B2795" s="222">
        <v>39560</v>
      </c>
      <c r="C2795" s="223">
        <v>119.37</v>
      </c>
      <c r="D2795" s="223">
        <v>123.67</v>
      </c>
      <c r="E2795" s="223">
        <v>20.87</v>
      </c>
      <c r="F2795" s="224">
        <v>4.069</v>
      </c>
    </row>
    <row r="2796" spans="2:6">
      <c r="B2796" s="222">
        <v>39559</v>
      </c>
      <c r="C2796" s="223">
        <v>117.48</v>
      </c>
      <c r="D2796" s="223">
        <v>124.35</v>
      </c>
      <c r="E2796" s="223">
        <v>20.5</v>
      </c>
      <c r="F2796" s="224">
        <v>4.1079999999999997</v>
      </c>
    </row>
    <row r="2797" spans="2:6">
      <c r="B2797" s="222">
        <v>39556</v>
      </c>
      <c r="C2797" s="223">
        <v>116.69</v>
      </c>
      <c r="D2797" s="223">
        <v>124.4</v>
      </c>
      <c r="E2797" s="223">
        <v>20.13</v>
      </c>
      <c r="F2797" s="224">
        <v>4.1025</v>
      </c>
    </row>
    <row r="2798" spans="2:6">
      <c r="B2798" s="222">
        <v>39555</v>
      </c>
      <c r="C2798" s="223">
        <v>114.86</v>
      </c>
      <c r="D2798" s="223">
        <v>123.08</v>
      </c>
      <c r="E2798" s="223">
        <v>20.37</v>
      </c>
      <c r="F2798" s="224">
        <v>4.1280000000000001</v>
      </c>
    </row>
    <row r="2799" spans="2:6">
      <c r="B2799" s="222">
        <v>39554</v>
      </c>
      <c r="C2799" s="223">
        <v>114.93</v>
      </c>
      <c r="D2799" s="223">
        <v>120.47</v>
      </c>
      <c r="E2799" s="223">
        <v>20.53</v>
      </c>
      <c r="F2799" s="224">
        <v>4.0924999999999994</v>
      </c>
    </row>
    <row r="2800" spans="2:6">
      <c r="B2800" s="222">
        <v>39553</v>
      </c>
      <c r="C2800" s="223">
        <v>113.79</v>
      </c>
      <c r="D2800" s="223">
        <v>117.17</v>
      </c>
      <c r="E2800" s="223">
        <v>22.78</v>
      </c>
      <c r="F2800" s="224">
        <v>4.0220000000000002</v>
      </c>
    </row>
    <row r="2801" spans="2:6">
      <c r="B2801" s="222">
        <v>39552</v>
      </c>
      <c r="C2801" s="223">
        <v>111.76</v>
      </c>
      <c r="D2801" s="223">
        <v>117.28</v>
      </c>
      <c r="E2801" s="223">
        <v>23.82</v>
      </c>
      <c r="F2801" s="224">
        <v>3.9314999999999998</v>
      </c>
    </row>
    <row r="2802" spans="2:6">
      <c r="B2802" s="222">
        <v>39549</v>
      </c>
      <c r="C2802" s="223">
        <v>110.14</v>
      </c>
      <c r="D2802" s="223">
        <v>116</v>
      </c>
      <c r="E2802" s="223">
        <v>23.46</v>
      </c>
      <c r="F2802" s="224">
        <v>3.8855</v>
      </c>
    </row>
    <row r="2803" spans="2:6">
      <c r="B2803" s="222">
        <v>39548</v>
      </c>
      <c r="C2803" s="223">
        <v>110.11</v>
      </c>
      <c r="D2803" s="223">
        <v>118.78</v>
      </c>
      <c r="E2803" s="223">
        <v>21.98</v>
      </c>
      <c r="F2803" s="224">
        <v>3.9450000000000003</v>
      </c>
    </row>
    <row r="2804" spans="2:6">
      <c r="B2804" s="222">
        <v>39547</v>
      </c>
      <c r="C2804" s="223">
        <v>110.87</v>
      </c>
      <c r="D2804" s="223">
        <v>116.77</v>
      </c>
      <c r="E2804" s="223">
        <v>22.81</v>
      </c>
      <c r="F2804" s="224">
        <v>3.9020000000000001</v>
      </c>
    </row>
    <row r="2805" spans="2:6">
      <c r="B2805" s="222">
        <v>39546</v>
      </c>
      <c r="C2805" s="223">
        <v>108.5</v>
      </c>
      <c r="D2805" s="223">
        <v>116.27</v>
      </c>
      <c r="E2805" s="223">
        <v>22.36</v>
      </c>
      <c r="F2805" s="224">
        <v>3.9689999999999999</v>
      </c>
    </row>
    <row r="2806" spans="2:6">
      <c r="B2806" s="222">
        <v>39545</v>
      </c>
      <c r="C2806" s="223">
        <v>109.09</v>
      </c>
      <c r="D2806" s="223">
        <v>116.31</v>
      </c>
      <c r="E2806" s="223">
        <v>22.42</v>
      </c>
      <c r="F2806" s="224">
        <v>3.9415</v>
      </c>
    </row>
    <row r="2807" spans="2:6">
      <c r="B2807" s="222">
        <v>39542</v>
      </c>
      <c r="C2807" s="223">
        <v>106.23</v>
      </c>
      <c r="D2807" s="223">
        <v>115.76</v>
      </c>
      <c r="E2807" s="223">
        <v>22.45</v>
      </c>
      <c r="F2807" s="224">
        <v>3.887</v>
      </c>
    </row>
    <row r="2808" spans="2:6">
      <c r="B2808" s="222">
        <v>39541</v>
      </c>
      <c r="C2808" s="223">
        <v>103.83</v>
      </c>
      <c r="D2808" s="223">
        <v>116.02</v>
      </c>
      <c r="E2808" s="223">
        <v>23.21</v>
      </c>
      <c r="F2808" s="224">
        <v>3.9789999999999996</v>
      </c>
    </row>
    <row r="2809" spans="2:6">
      <c r="B2809" s="222">
        <v>39540</v>
      </c>
      <c r="C2809" s="223">
        <v>104.83</v>
      </c>
      <c r="D2809" s="223">
        <v>114.81</v>
      </c>
      <c r="E2809" s="223">
        <v>23.43</v>
      </c>
      <c r="F2809" s="224">
        <v>4.0019999999999998</v>
      </c>
    </row>
    <row r="2810" spans="2:6">
      <c r="B2810" s="222">
        <v>39539</v>
      </c>
      <c r="C2810" s="223">
        <v>100.98</v>
      </c>
      <c r="D2810" s="223">
        <v>116.49</v>
      </c>
      <c r="E2810" s="223">
        <v>22.68</v>
      </c>
      <c r="F2810" s="224">
        <v>3.9800000000000004</v>
      </c>
    </row>
    <row r="2811" spans="2:6">
      <c r="B2811" s="222">
        <v>39538</v>
      </c>
      <c r="C2811" s="223">
        <v>101.58</v>
      </c>
      <c r="D2811" s="223">
        <v>115.14</v>
      </c>
      <c r="E2811" s="223">
        <v>25.61</v>
      </c>
      <c r="F2811" s="224">
        <v>3.8520000000000003</v>
      </c>
    </row>
    <row r="2812" spans="2:6">
      <c r="B2812" s="222">
        <v>39535</v>
      </c>
      <c r="C2812" s="223">
        <v>105.62</v>
      </c>
      <c r="D2812" s="223">
        <v>114.57</v>
      </c>
      <c r="E2812" s="223">
        <v>25.71</v>
      </c>
      <c r="F2812" s="224">
        <v>3.8810000000000002</v>
      </c>
    </row>
    <row r="2813" spans="2:6">
      <c r="B2813" s="222">
        <v>39534</v>
      </c>
      <c r="C2813" s="223">
        <v>107.58</v>
      </c>
      <c r="D2813" s="223">
        <v>115.52</v>
      </c>
      <c r="E2813" s="223">
        <v>25.88</v>
      </c>
      <c r="F2813" s="224">
        <v>3.9605000000000001</v>
      </c>
    </row>
    <row r="2814" spans="2:6">
      <c r="B2814" s="222">
        <v>39533</v>
      </c>
      <c r="C2814" s="223">
        <v>105.9</v>
      </c>
      <c r="D2814" s="223">
        <v>116.91</v>
      </c>
      <c r="E2814" s="223">
        <v>26.08</v>
      </c>
      <c r="F2814" s="224">
        <v>3.8845000000000001</v>
      </c>
    </row>
    <row r="2815" spans="2:6">
      <c r="B2815" s="222">
        <v>39532</v>
      </c>
      <c r="C2815" s="223">
        <v>101.22</v>
      </c>
      <c r="D2815" s="223">
        <v>117.97</v>
      </c>
      <c r="E2815" s="223">
        <v>25.72</v>
      </c>
      <c r="F2815" s="224">
        <v>3.9055</v>
      </c>
    </row>
    <row r="2816" spans="2:6">
      <c r="B2816" s="222">
        <v>39531</v>
      </c>
      <c r="C2816" s="223">
        <v>100.86</v>
      </c>
      <c r="D2816" s="223">
        <v>119.06</v>
      </c>
      <c r="E2816" s="223">
        <v>25.73</v>
      </c>
      <c r="F2816" s="224">
        <v>3.9615</v>
      </c>
    </row>
    <row r="2817" spans="2:6">
      <c r="B2817" s="222">
        <v>39528</v>
      </c>
      <c r="C2817" s="223">
        <v>101.84</v>
      </c>
      <c r="D2817" s="223">
        <v>118.33</v>
      </c>
      <c r="E2817" s="223">
        <v>26.62</v>
      </c>
      <c r="F2817" s="224">
        <v>3.7479999999999998</v>
      </c>
    </row>
    <row r="2818" spans="2:6">
      <c r="B2818" s="222">
        <v>39527</v>
      </c>
      <c r="C2818" s="223">
        <v>101.84</v>
      </c>
      <c r="D2818" s="223">
        <v>118.33</v>
      </c>
      <c r="E2818" s="223">
        <v>26.62</v>
      </c>
      <c r="F2818" s="224">
        <v>3.7479999999999998</v>
      </c>
    </row>
    <row r="2819" spans="2:6">
      <c r="B2819" s="222">
        <v>39526</v>
      </c>
      <c r="C2819" s="223">
        <v>104.48</v>
      </c>
      <c r="D2819" s="223">
        <v>116.94</v>
      </c>
      <c r="E2819" s="223">
        <v>29.84</v>
      </c>
      <c r="F2819" s="224">
        <v>3.7705000000000002</v>
      </c>
    </row>
    <row r="2820" spans="2:6">
      <c r="B2820" s="222">
        <v>39525</v>
      </c>
      <c r="C2820" s="223">
        <v>109.42</v>
      </c>
      <c r="D2820" s="223">
        <v>118.41</v>
      </c>
      <c r="E2820" s="223">
        <v>25.79</v>
      </c>
      <c r="F2820" s="224">
        <v>3.9169999999999998</v>
      </c>
    </row>
    <row r="2821" spans="2:6">
      <c r="B2821" s="222">
        <v>39524</v>
      </c>
      <c r="C2821" s="223">
        <v>105.68</v>
      </c>
      <c r="D2821" s="223">
        <v>115.55</v>
      </c>
      <c r="E2821" s="223">
        <v>32.24</v>
      </c>
      <c r="F2821" s="224">
        <v>3.7969999999999997</v>
      </c>
    </row>
    <row r="2822" spans="2:6">
      <c r="B2822" s="222">
        <v>39521</v>
      </c>
      <c r="C2822" s="223">
        <v>110.21</v>
      </c>
      <c r="D2822" s="223">
        <v>115.23009999999999</v>
      </c>
      <c r="E2822" s="223">
        <v>31.16</v>
      </c>
      <c r="F2822" s="224">
        <v>3.9169999999999998</v>
      </c>
    </row>
    <row r="2823" spans="2:6">
      <c r="B2823" s="222">
        <v>39520</v>
      </c>
      <c r="C2823" s="223">
        <v>110.33</v>
      </c>
      <c r="D2823" s="223">
        <v>115.91</v>
      </c>
      <c r="E2823" s="223">
        <v>27.29</v>
      </c>
      <c r="F2823" s="224">
        <v>3.9880000000000004</v>
      </c>
    </row>
    <row r="2824" spans="2:6">
      <c r="B2824" s="222">
        <v>39519</v>
      </c>
      <c r="C2824" s="223">
        <v>109.92</v>
      </c>
      <c r="D2824" s="223">
        <v>117.07</v>
      </c>
      <c r="E2824" s="223">
        <v>27.22</v>
      </c>
      <c r="F2824" s="224">
        <v>3.9364999999999997</v>
      </c>
    </row>
    <row r="2825" spans="2:6">
      <c r="B2825" s="222">
        <v>39518</v>
      </c>
      <c r="C2825" s="223">
        <v>108.75</v>
      </c>
      <c r="D2825" s="223">
        <v>116.49</v>
      </c>
      <c r="E2825" s="223">
        <v>26.36</v>
      </c>
      <c r="F2825" s="224">
        <v>4.0514999999999999</v>
      </c>
    </row>
    <row r="2826" spans="2:6">
      <c r="B2826" s="222">
        <v>39517</v>
      </c>
      <c r="C2826" s="223">
        <v>107.9</v>
      </c>
      <c r="D2826" s="223">
        <v>114.01</v>
      </c>
      <c r="E2826" s="223">
        <v>29.38</v>
      </c>
      <c r="F2826" s="224">
        <v>3.9605000000000001</v>
      </c>
    </row>
    <row r="2827" spans="2:6">
      <c r="B2827" s="222">
        <v>39514</v>
      </c>
      <c r="C2827" s="223">
        <v>105.15</v>
      </c>
      <c r="D2827" s="223">
        <v>113.94</v>
      </c>
      <c r="E2827" s="223">
        <v>27.49</v>
      </c>
      <c r="F2827" s="224">
        <v>4.0374999999999996</v>
      </c>
    </row>
    <row r="2828" spans="2:6">
      <c r="B2828" s="222">
        <v>39513</v>
      </c>
      <c r="C2828" s="223">
        <v>105.47</v>
      </c>
      <c r="D2828" s="223">
        <v>112.52</v>
      </c>
      <c r="E2828" s="223">
        <v>27.55</v>
      </c>
      <c r="F2828" s="224">
        <v>4.0730000000000004</v>
      </c>
    </row>
    <row r="2829" spans="2:6">
      <c r="B2829" s="222">
        <v>39512</v>
      </c>
      <c r="C2829" s="223">
        <v>104.52</v>
      </c>
      <c r="D2829" s="223">
        <v>115.39</v>
      </c>
      <c r="E2829" s="223">
        <v>24.6</v>
      </c>
      <c r="F2829" s="224">
        <v>4.1345000000000001</v>
      </c>
    </row>
    <row r="2830" spans="2:6">
      <c r="B2830" s="222">
        <v>39511</v>
      </c>
      <c r="C2830" s="223">
        <v>99.52</v>
      </c>
      <c r="D2830" s="223">
        <v>115.71</v>
      </c>
      <c r="E2830" s="223">
        <v>25.52</v>
      </c>
      <c r="F2830" s="224">
        <v>4.0670000000000002</v>
      </c>
    </row>
    <row r="2831" spans="2:6">
      <c r="B2831" s="222">
        <v>39510</v>
      </c>
      <c r="C2831" s="223">
        <v>102.45</v>
      </c>
      <c r="D2831" s="223">
        <v>114.23</v>
      </c>
      <c r="E2831" s="223">
        <v>26.28</v>
      </c>
      <c r="F2831" s="224">
        <v>3.9915000000000003</v>
      </c>
    </row>
    <row r="2832" spans="2:6">
      <c r="B2832" s="222">
        <v>39507</v>
      </c>
      <c r="C2832" s="223">
        <v>101.84</v>
      </c>
      <c r="D2832" s="223">
        <v>113.86</v>
      </c>
      <c r="E2832" s="223">
        <v>26.54</v>
      </c>
      <c r="F2832" s="224">
        <v>3.9570000000000003</v>
      </c>
    </row>
    <row r="2833" spans="2:6">
      <c r="B2833" s="222">
        <v>39506</v>
      </c>
      <c r="C2833" s="223">
        <v>102.59</v>
      </c>
      <c r="D2833" s="223">
        <v>115.24</v>
      </c>
      <c r="E2833" s="223">
        <v>23.53</v>
      </c>
      <c r="F2833" s="224">
        <v>4.0970000000000004</v>
      </c>
    </row>
    <row r="2834" spans="2:6">
      <c r="B2834" s="222">
        <v>39505</v>
      </c>
      <c r="C2834" s="223">
        <v>99.64</v>
      </c>
      <c r="D2834" s="223">
        <v>116.46</v>
      </c>
      <c r="E2834" s="223">
        <v>22.69</v>
      </c>
      <c r="F2834" s="224">
        <v>4.2504999999999997</v>
      </c>
    </row>
    <row r="2835" spans="2:6">
      <c r="B2835" s="222">
        <v>39504</v>
      </c>
      <c r="C2835" s="223">
        <v>100.88</v>
      </c>
      <c r="D2835" s="223">
        <v>114.38</v>
      </c>
      <c r="E2835" s="223">
        <v>21.9</v>
      </c>
      <c r="F2835" s="224">
        <v>4.2595000000000001</v>
      </c>
    </row>
    <row r="2836" spans="2:6">
      <c r="B2836" s="222">
        <v>39503</v>
      </c>
      <c r="C2836" s="223">
        <v>99.23</v>
      </c>
      <c r="D2836" s="223">
        <v>110.08</v>
      </c>
      <c r="E2836" s="223">
        <v>23.03</v>
      </c>
      <c r="F2836" s="224">
        <v>4.2770000000000001</v>
      </c>
    </row>
    <row r="2837" spans="2:6">
      <c r="B2837" s="222">
        <v>39500</v>
      </c>
      <c r="C2837" s="223">
        <v>98.81</v>
      </c>
      <c r="D2837" s="223">
        <v>108.07</v>
      </c>
      <c r="E2837" s="223">
        <v>24.06</v>
      </c>
      <c r="F2837" s="224">
        <v>4.1884999999999994</v>
      </c>
    </row>
    <row r="2838" spans="2:6">
      <c r="B2838" s="222">
        <v>39499</v>
      </c>
      <c r="C2838" s="223">
        <v>98.23</v>
      </c>
      <c r="D2838" s="223">
        <v>106.93</v>
      </c>
      <c r="E2838" s="223">
        <v>25.12</v>
      </c>
      <c r="F2838" s="224">
        <v>4.1589999999999998</v>
      </c>
    </row>
    <row r="2839" spans="2:6">
      <c r="B2839" s="222">
        <v>39498</v>
      </c>
      <c r="C2839" s="223">
        <v>100.74</v>
      </c>
      <c r="D2839" s="223">
        <v>107.85</v>
      </c>
      <c r="E2839" s="223">
        <v>24.4</v>
      </c>
      <c r="F2839" s="224">
        <v>4.2504999999999997</v>
      </c>
    </row>
    <row r="2840" spans="2:6">
      <c r="B2840" s="222">
        <v>39497</v>
      </c>
      <c r="C2840" s="223">
        <v>100.01</v>
      </c>
      <c r="D2840" s="223">
        <v>105</v>
      </c>
      <c r="E2840" s="223">
        <v>25.59</v>
      </c>
      <c r="F2840" s="224">
        <v>4.282</v>
      </c>
    </row>
    <row r="2841" spans="2:6">
      <c r="B2841" s="222">
        <v>39496</v>
      </c>
      <c r="C2841" s="223">
        <v>95.5</v>
      </c>
      <c r="D2841" s="223">
        <v>106.16</v>
      </c>
      <c r="E2841" s="223">
        <v>25.02</v>
      </c>
      <c r="F2841" s="224">
        <v>4.1739999999999995</v>
      </c>
    </row>
    <row r="2842" spans="2:6">
      <c r="B2842" s="222">
        <v>39493</v>
      </c>
      <c r="C2842" s="223">
        <v>95.5</v>
      </c>
      <c r="D2842" s="223">
        <v>106.16</v>
      </c>
      <c r="E2842" s="223">
        <v>25.02</v>
      </c>
      <c r="F2842" s="224">
        <v>4.1734999999999998</v>
      </c>
    </row>
    <row r="2843" spans="2:6">
      <c r="B2843" s="222">
        <v>39492</v>
      </c>
      <c r="C2843" s="223">
        <v>95.46</v>
      </c>
      <c r="D2843" s="223">
        <v>106.13</v>
      </c>
      <c r="E2843" s="223">
        <v>25.54</v>
      </c>
      <c r="F2843" s="224">
        <v>4.2279999999999998</v>
      </c>
    </row>
    <row r="2844" spans="2:6">
      <c r="B2844" s="222">
        <v>39491</v>
      </c>
      <c r="C2844" s="223">
        <v>93.27</v>
      </c>
      <c r="D2844" s="223">
        <v>108.42</v>
      </c>
      <c r="E2844" s="223">
        <v>24.88</v>
      </c>
      <c r="F2844" s="224">
        <v>4.1340000000000003</v>
      </c>
    </row>
    <row r="2845" spans="2:6">
      <c r="B2845" s="222">
        <v>39490</v>
      </c>
      <c r="C2845" s="223">
        <v>92.78</v>
      </c>
      <c r="D2845" s="223">
        <v>106.53</v>
      </c>
      <c r="E2845" s="223">
        <v>26.33</v>
      </c>
      <c r="F2845" s="224">
        <v>4.0594999999999999</v>
      </c>
    </row>
    <row r="2846" spans="2:6">
      <c r="B2846" s="222">
        <v>39489</v>
      </c>
      <c r="C2846" s="223">
        <v>93.59</v>
      </c>
      <c r="D2846" s="223">
        <v>105.14</v>
      </c>
      <c r="E2846" s="223">
        <v>27.6</v>
      </c>
      <c r="F2846" s="224">
        <v>4.008</v>
      </c>
    </row>
    <row r="2847" spans="2:6">
      <c r="B2847" s="222">
        <v>39486</v>
      </c>
      <c r="C2847" s="223">
        <v>91.77</v>
      </c>
      <c r="D2847" s="223">
        <v>103.27</v>
      </c>
      <c r="E2847" s="223">
        <v>28.01</v>
      </c>
      <c r="F2847" s="224">
        <v>4.0330000000000004</v>
      </c>
    </row>
    <row r="2848" spans="2:6">
      <c r="B2848" s="222">
        <v>39485</v>
      </c>
      <c r="C2848" s="223">
        <v>88.11</v>
      </c>
      <c r="D2848" s="223">
        <v>102.34</v>
      </c>
      <c r="E2848" s="223">
        <v>27.66</v>
      </c>
      <c r="F2848" s="224">
        <v>4.1405000000000003</v>
      </c>
    </row>
    <row r="2849" spans="2:6">
      <c r="B2849" s="222">
        <v>39484</v>
      </c>
      <c r="C2849" s="223">
        <v>87.14</v>
      </c>
      <c r="D2849" s="223">
        <v>103.59</v>
      </c>
      <c r="E2849" s="223">
        <v>28.97</v>
      </c>
      <c r="F2849" s="224">
        <v>3.9729999999999999</v>
      </c>
    </row>
    <row r="2850" spans="2:6">
      <c r="B2850" s="222">
        <v>39483</v>
      </c>
      <c r="C2850" s="223">
        <v>88.41</v>
      </c>
      <c r="D2850" s="223">
        <v>105.02</v>
      </c>
      <c r="E2850" s="223">
        <v>28.24</v>
      </c>
      <c r="F2850" s="224">
        <v>3.9495</v>
      </c>
    </row>
    <row r="2851" spans="2:6">
      <c r="B2851" s="222">
        <v>39482</v>
      </c>
      <c r="C2851" s="223">
        <v>90.02</v>
      </c>
      <c r="D2851" s="223">
        <v>107.93</v>
      </c>
      <c r="E2851" s="223">
        <v>25.99</v>
      </c>
      <c r="F2851" s="224">
        <v>4.0124999999999993</v>
      </c>
    </row>
    <row r="2852" spans="2:6">
      <c r="B2852" s="222">
        <v>39479</v>
      </c>
      <c r="C2852" s="223">
        <v>88.96</v>
      </c>
      <c r="D2852" s="223">
        <v>109.08</v>
      </c>
      <c r="E2852" s="223">
        <v>24.02</v>
      </c>
      <c r="F2852" s="224">
        <v>3.9515000000000002</v>
      </c>
    </row>
    <row r="2853" spans="2:6">
      <c r="B2853" s="222">
        <v>39478</v>
      </c>
      <c r="C2853" s="223">
        <v>91.75</v>
      </c>
      <c r="D2853" s="223">
        <v>107.11</v>
      </c>
      <c r="E2853" s="223">
        <v>26.2</v>
      </c>
      <c r="F2853" s="224">
        <v>3.9590000000000001</v>
      </c>
    </row>
    <row r="2854" spans="2:6">
      <c r="B2854" s="222">
        <v>39477</v>
      </c>
      <c r="C2854" s="223">
        <v>92.33</v>
      </c>
      <c r="D2854" s="223">
        <v>105.65</v>
      </c>
      <c r="E2854" s="223">
        <v>27.62</v>
      </c>
      <c r="F2854" s="224">
        <v>4.0259999999999998</v>
      </c>
    </row>
    <row r="2855" spans="2:6">
      <c r="B2855" s="222">
        <v>39476</v>
      </c>
      <c r="C2855" s="223">
        <v>91.64</v>
      </c>
      <c r="D2855" s="223">
        <v>106.1</v>
      </c>
      <c r="E2855" s="223">
        <v>27.32</v>
      </c>
      <c r="F2855" s="224">
        <v>4.0175000000000001</v>
      </c>
    </row>
    <row r="2856" spans="2:6">
      <c r="B2856" s="222">
        <v>39475</v>
      </c>
      <c r="C2856" s="223">
        <v>90.99</v>
      </c>
      <c r="D2856" s="223">
        <v>104.98</v>
      </c>
      <c r="E2856" s="223">
        <v>27.78</v>
      </c>
      <c r="F2856" s="224">
        <v>3.9304999999999999</v>
      </c>
    </row>
    <row r="2857" spans="2:6">
      <c r="B2857" s="222">
        <v>39472</v>
      </c>
      <c r="C2857" s="223">
        <v>90.71</v>
      </c>
      <c r="D2857" s="223">
        <v>104.52</v>
      </c>
      <c r="E2857" s="223">
        <v>29.08</v>
      </c>
      <c r="F2857" s="224">
        <v>3.9075000000000002</v>
      </c>
    </row>
    <row r="2858" spans="2:6">
      <c r="B2858" s="222">
        <v>39471</v>
      </c>
      <c r="C2858" s="223">
        <v>89.41</v>
      </c>
      <c r="D2858" s="223">
        <v>106.91</v>
      </c>
      <c r="E2858" s="223">
        <v>27.78</v>
      </c>
      <c r="F2858" s="224">
        <v>4.0484999999999998</v>
      </c>
    </row>
    <row r="2859" spans="2:6">
      <c r="B2859" s="222">
        <v>39470</v>
      </c>
      <c r="C2859" s="223">
        <v>86.99</v>
      </c>
      <c r="D2859" s="223">
        <v>106.1</v>
      </c>
      <c r="E2859" s="223">
        <v>29.02</v>
      </c>
      <c r="F2859" s="224">
        <v>3.9575000000000005</v>
      </c>
    </row>
    <row r="2860" spans="2:6">
      <c r="B2860" s="222">
        <v>39469</v>
      </c>
      <c r="C2860" s="223">
        <v>89.85</v>
      </c>
      <c r="D2860" s="223">
        <v>101.22</v>
      </c>
      <c r="E2860" s="223">
        <v>31.01</v>
      </c>
      <c r="F2860" s="224">
        <v>3.8150000000000004</v>
      </c>
    </row>
    <row r="2861" spans="2:6">
      <c r="B2861" s="222">
        <v>39468</v>
      </c>
      <c r="C2861" s="223">
        <v>90.57</v>
      </c>
      <c r="D2861" s="223">
        <v>103.4</v>
      </c>
      <c r="E2861" s="223">
        <v>27.18</v>
      </c>
      <c r="F2861" s="224">
        <v>3.9565000000000001</v>
      </c>
    </row>
    <row r="2862" spans="2:6">
      <c r="B2862" s="222">
        <v>39465</v>
      </c>
      <c r="C2862" s="223">
        <v>90.57</v>
      </c>
      <c r="D2862" s="223">
        <v>103.4</v>
      </c>
      <c r="E2862" s="223">
        <v>27.18</v>
      </c>
      <c r="F2862" s="224">
        <v>3.9569999999999999</v>
      </c>
    </row>
    <row r="2863" spans="2:6">
      <c r="B2863" s="222">
        <v>39464</v>
      </c>
      <c r="C2863" s="223">
        <v>90.13</v>
      </c>
      <c r="D2863" s="223">
        <v>101.1</v>
      </c>
      <c r="E2863" s="223">
        <v>28.46</v>
      </c>
      <c r="F2863" s="224">
        <v>3.9395000000000002</v>
      </c>
    </row>
    <row r="2864" spans="2:6">
      <c r="B2864" s="222">
        <v>39463</v>
      </c>
      <c r="C2864" s="223">
        <v>90.84</v>
      </c>
      <c r="D2864" s="223">
        <v>101.63</v>
      </c>
      <c r="E2864" s="223">
        <v>24.38</v>
      </c>
      <c r="F2864" s="224">
        <v>4.0395000000000003</v>
      </c>
    </row>
    <row r="2865" spans="2:6">
      <c r="B2865" s="222">
        <v>39462</v>
      </c>
      <c r="C2865" s="223">
        <v>91.9</v>
      </c>
      <c r="D2865" s="223">
        <v>101.83</v>
      </c>
      <c r="E2865" s="223">
        <v>23.34</v>
      </c>
      <c r="F2865" s="224">
        <v>3.9749999999999996</v>
      </c>
    </row>
    <row r="2866" spans="2:6">
      <c r="B2866" s="222">
        <v>39461</v>
      </c>
      <c r="C2866" s="223">
        <v>94.2</v>
      </c>
      <c r="D2866" s="223">
        <v>102.93</v>
      </c>
      <c r="E2866" s="223">
        <v>22.9</v>
      </c>
      <c r="F2866" s="224">
        <v>4.0629999999999997</v>
      </c>
    </row>
    <row r="2867" spans="2:6">
      <c r="B2867" s="222">
        <v>39458</v>
      </c>
      <c r="C2867" s="223">
        <v>92.69</v>
      </c>
      <c r="D2867" s="223">
        <v>97.67</v>
      </c>
      <c r="E2867" s="223">
        <v>23.68</v>
      </c>
      <c r="F2867" s="224">
        <v>4.0805000000000007</v>
      </c>
    </row>
    <row r="2868" spans="2:6">
      <c r="B2868" s="222">
        <v>39457</v>
      </c>
      <c r="C2868" s="223">
        <v>93.71</v>
      </c>
      <c r="D2868" s="223">
        <v>99.92</v>
      </c>
      <c r="E2868" s="223">
        <v>23.45</v>
      </c>
      <c r="F2868" s="224">
        <v>4.1684999999999999</v>
      </c>
    </row>
    <row r="2869" spans="2:6">
      <c r="B2869" s="222">
        <v>39456</v>
      </c>
      <c r="C2869" s="223">
        <v>95.67</v>
      </c>
      <c r="D2869" s="223">
        <v>98.31</v>
      </c>
      <c r="E2869" s="223">
        <v>24.12</v>
      </c>
      <c r="F2869" s="224">
        <v>4.0824999999999996</v>
      </c>
    </row>
    <row r="2870" spans="2:6">
      <c r="B2870" s="222">
        <v>39455</v>
      </c>
      <c r="C2870" s="223">
        <v>96.33</v>
      </c>
      <c r="D2870" s="223">
        <v>97.59</v>
      </c>
      <c r="E2870" s="223">
        <v>25.43</v>
      </c>
      <c r="F2870" s="224">
        <v>4.0474999999999994</v>
      </c>
    </row>
    <row r="2871" spans="2:6">
      <c r="B2871" s="222">
        <v>39454</v>
      </c>
      <c r="C2871" s="223">
        <v>95.09</v>
      </c>
      <c r="D2871" s="223">
        <v>100.05</v>
      </c>
      <c r="E2871" s="223">
        <v>23.79</v>
      </c>
      <c r="F2871" s="224">
        <v>4.0860000000000003</v>
      </c>
    </row>
    <row r="2872" spans="2:6">
      <c r="B2872" s="222">
        <v>39451</v>
      </c>
      <c r="C2872" s="223">
        <v>97.91</v>
      </c>
      <c r="D2872" s="223">
        <v>101.13</v>
      </c>
      <c r="E2872" s="223">
        <v>23.94</v>
      </c>
      <c r="F2872" s="224">
        <v>4.1219999999999999</v>
      </c>
    </row>
    <row r="2873" spans="2:6">
      <c r="B2873" s="222">
        <v>39450</v>
      </c>
      <c r="C2873" s="223">
        <v>99.18</v>
      </c>
      <c r="D2873" s="223">
        <v>104.9</v>
      </c>
      <c r="E2873" s="223">
        <v>22.49</v>
      </c>
      <c r="F2873" s="224">
        <v>4.1295000000000002</v>
      </c>
    </row>
    <row r="2874" spans="2:6">
      <c r="B2874" s="222">
        <v>39449</v>
      </c>
      <c r="C2874" s="223">
        <v>99.62</v>
      </c>
      <c r="D2874" s="223">
        <v>104.69</v>
      </c>
      <c r="E2874" s="223">
        <v>23.17</v>
      </c>
      <c r="F2874" s="224">
        <v>4.1289999999999996</v>
      </c>
    </row>
    <row r="2875" spans="2:6">
      <c r="B2875" s="222">
        <v>39448</v>
      </c>
      <c r="C2875" s="223">
        <v>95.98</v>
      </c>
      <c r="D2875" s="223">
        <v>108.1</v>
      </c>
      <c r="E2875" s="223">
        <v>22.5</v>
      </c>
      <c r="F2875" s="224">
        <v>4.2390000000000008</v>
      </c>
    </row>
    <row r="2876" spans="2:6">
      <c r="B2876" s="222">
        <v>39447</v>
      </c>
      <c r="C2876" s="223">
        <v>95.98</v>
      </c>
      <c r="D2876" s="223">
        <v>108.1</v>
      </c>
      <c r="E2876" s="223">
        <v>22.5</v>
      </c>
      <c r="F2876" s="224">
        <v>4.2390000000000008</v>
      </c>
    </row>
    <row r="2877" spans="2:6">
      <c r="B2877" s="222">
        <v>39444</v>
      </c>
      <c r="C2877" s="223">
        <v>96</v>
      </c>
      <c r="D2877" s="223">
        <v>110.09</v>
      </c>
      <c r="E2877" s="223">
        <v>20.74</v>
      </c>
      <c r="F2877" s="224">
        <v>4.2855000000000008</v>
      </c>
    </row>
    <row r="2878" spans="2:6">
      <c r="B2878" s="222">
        <v>39443</v>
      </c>
      <c r="C2878" s="223">
        <v>96.62</v>
      </c>
      <c r="D2878" s="223">
        <v>109.6</v>
      </c>
      <c r="E2878" s="223">
        <v>20.260000000000002</v>
      </c>
      <c r="F2878" s="224">
        <v>4.4055</v>
      </c>
    </row>
    <row r="2879" spans="2:6">
      <c r="B2879" s="222">
        <v>39442</v>
      </c>
      <c r="C2879" s="223">
        <v>95.97</v>
      </c>
      <c r="D2879" s="223">
        <v>111.56</v>
      </c>
      <c r="E2879" s="223">
        <v>18.66</v>
      </c>
      <c r="F2879" s="224">
        <v>4.4740000000000002</v>
      </c>
    </row>
    <row r="2880" spans="2:6">
      <c r="B2880" s="222">
        <v>39441</v>
      </c>
      <c r="C2880" s="223">
        <v>94.13</v>
      </c>
      <c r="D2880" s="223">
        <v>111.65</v>
      </c>
      <c r="E2880" s="223">
        <v>18.600000000000001</v>
      </c>
      <c r="F2880" s="224">
        <v>4.415</v>
      </c>
    </row>
    <row r="2881" spans="2:6">
      <c r="B2881" s="222">
        <v>39440</v>
      </c>
      <c r="C2881" s="223">
        <v>94.13</v>
      </c>
      <c r="D2881" s="223">
        <v>111.65</v>
      </c>
      <c r="E2881" s="223">
        <v>18.600000000000001</v>
      </c>
      <c r="F2881" s="224">
        <v>4.415</v>
      </c>
    </row>
    <row r="2882" spans="2:6">
      <c r="B2882" s="222">
        <v>39437</v>
      </c>
      <c r="C2882" s="223">
        <v>93.31</v>
      </c>
      <c r="D2882" s="223">
        <v>111.05</v>
      </c>
      <c r="E2882" s="223">
        <v>18.47</v>
      </c>
      <c r="F2882" s="224">
        <v>4.3765000000000001</v>
      </c>
    </row>
    <row r="2883" spans="2:6">
      <c r="B2883" s="222">
        <v>39436</v>
      </c>
      <c r="C2883" s="223">
        <v>91.06</v>
      </c>
      <c r="D2883" s="223">
        <v>108.84</v>
      </c>
      <c r="E2883" s="223">
        <v>20.58</v>
      </c>
      <c r="F2883" s="224">
        <v>4.2665000000000006</v>
      </c>
    </row>
    <row r="2884" spans="2:6">
      <c r="B2884" s="222">
        <v>39435</v>
      </c>
      <c r="C2884" s="223">
        <v>91.24</v>
      </c>
      <c r="D2884" s="223">
        <v>107.14</v>
      </c>
      <c r="E2884" s="223">
        <v>21.68</v>
      </c>
      <c r="F2884" s="224">
        <v>4.2390000000000008</v>
      </c>
    </row>
    <row r="2885" spans="2:6">
      <c r="B2885" s="222">
        <v>39434</v>
      </c>
      <c r="C2885" s="223">
        <v>90.49</v>
      </c>
      <c r="D2885" s="223">
        <v>106.31</v>
      </c>
      <c r="E2885" s="223">
        <v>22.64</v>
      </c>
      <c r="F2885" s="224">
        <v>4.3279999999999994</v>
      </c>
    </row>
    <row r="2886" spans="2:6">
      <c r="B2886" s="222">
        <v>39433</v>
      </c>
      <c r="C2886" s="223">
        <v>90.63</v>
      </c>
      <c r="D2886" s="223">
        <v>104.53</v>
      </c>
      <c r="E2886" s="223">
        <v>24.52</v>
      </c>
      <c r="F2886" s="224">
        <v>4.3635000000000002</v>
      </c>
    </row>
    <row r="2887" spans="2:6">
      <c r="B2887" s="222">
        <v>39430</v>
      </c>
      <c r="C2887" s="223">
        <v>91.27</v>
      </c>
      <c r="D2887" s="223">
        <v>105.77</v>
      </c>
      <c r="E2887" s="223">
        <v>23.27</v>
      </c>
      <c r="F2887" s="224">
        <v>4.4474999999999998</v>
      </c>
    </row>
    <row r="2888" spans="2:6">
      <c r="B2888" s="222">
        <v>39429</v>
      </c>
      <c r="C2888" s="223">
        <v>92.25</v>
      </c>
      <c r="D2888" s="223">
        <v>108.18</v>
      </c>
      <c r="E2888" s="223">
        <v>22.56</v>
      </c>
      <c r="F2888" s="224">
        <v>4.407</v>
      </c>
    </row>
    <row r="2889" spans="2:6">
      <c r="B2889" s="222">
        <v>39428</v>
      </c>
      <c r="C2889" s="223">
        <v>94.39</v>
      </c>
      <c r="D2889" s="223">
        <v>108.47</v>
      </c>
      <c r="E2889" s="223">
        <v>22.47</v>
      </c>
      <c r="F2889" s="224">
        <v>4.3164999999999996</v>
      </c>
    </row>
    <row r="2890" spans="2:6">
      <c r="B2890" s="222">
        <v>39427</v>
      </c>
      <c r="C2890" s="223">
        <v>90.02</v>
      </c>
      <c r="D2890" s="223">
        <v>106.99</v>
      </c>
      <c r="E2890" s="223">
        <v>23.59</v>
      </c>
      <c r="F2890" s="224">
        <v>4.2189999999999994</v>
      </c>
    </row>
    <row r="2891" spans="2:6">
      <c r="B2891" s="222">
        <v>39426</v>
      </c>
      <c r="C2891" s="223">
        <v>87.86</v>
      </c>
      <c r="D2891" s="223">
        <v>109.39</v>
      </c>
      <c r="E2891" s="223">
        <v>20.74</v>
      </c>
      <c r="F2891" s="224">
        <v>4.3895</v>
      </c>
    </row>
    <row r="2892" spans="2:6">
      <c r="B2892" s="222">
        <v>39423</v>
      </c>
      <c r="C2892" s="223">
        <v>88.28</v>
      </c>
      <c r="D2892" s="223">
        <v>108.86</v>
      </c>
      <c r="E2892" s="223">
        <v>20.85</v>
      </c>
      <c r="F2892" s="224">
        <v>4.3390000000000004</v>
      </c>
    </row>
    <row r="2893" spans="2:6">
      <c r="B2893" s="222">
        <v>39422</v>
      </c>
      <c r="C2893" s="223">
        <v>90.23</v>
      </c>
      <c r="D2893" s="223">
        <v>109.7</v>
      </c>
      <c r="E2893" s="223">
        <v>20.96</v>
      </c>
      <c r="F2893" s="224">
        <v>4.2430000000000003</v>
      </c>
    </row>
    <row r="2894" spans="2:6">
      <c r="B2894" s="222">
        <v>39421</v>
      </c>
      <c r="C2894" s="223">
        <v>87.49</v>
      </c>
      <c r="D2894" s="223">
        <v>108.16</v>
      </c>
      <c r="E2894" s="223">
        <v>22.53</v>
      </c>
      <c r="F2894" s="224">
        <v>4.1995000000000005</v>
      </c>
    </row>
    <row r="2895" spans="2:6">
      <c r="B2895" s="222">
        <v>39420</v>
      </c>
      <c r="C2895" s="223">
        <v>88.32</v>
      </c>
      <c r="D2895" s="223">
        <v>106.63</v>
      </c>
      <c r="E2895" s="223">
        <v>23.79</v>
      </c>
      <c r="F2895" s="224">
        <v>4.1255000000000006</v>
      </c>
    </row>
    <row r="2896" spans="2:6">
      <c r="B2896" s="222">
        <v>39419</v>
      </c>
      <c r="C2896" s="223">
        <v>89.31</v>
      </c>
      <c r="D2896" s="223">
        <v>105.83</v>
      </c>
      <c r="E2896" s="223">
        <v>23.61</v>
      </c>
      <c r="F2896" s="224">
        <v>4.0869999999999997</v>
      </c>
    </row>
    <row r="2897" spans="2:6">
      <c r="B2897" s="222">
        <v>39416</v>
      </c>
      <c r="C2897" s="223">
        <v>88.71</v>
      </c>
      <c r="D2897" s="223">
        <v>105.18</v>
      </c>
      <c r="E2897" s="223">
        <v>22.87</v>
      </c>
      <c r="F2897" s="224">
        <v>4.16</v>
      </c>
    </row>
    <row r="2898" spans="2:6">
      <c r="B2898" s="222">
        <v>39415</v>
      </c>
      <c r="C2898" s="223">
        <v>91.01</v>
      </c>
      <c r="D2898" s="223">
        <v>107.5</v>
      </c>
      <c r="E2898" s="223">
        <v>23.97</v>
      </c>
      <c r="F2898" s="224">
        <v>4.1414999999999997</v>
      </c>
    </row>
    <row r="2899" spans="2:6">
      <c r="B2899" s="222">
        <v>39414</v>
      </c>
      <c r="C2899" s="223">
        <v>90.62</v>
      </c>
      <c r="D2899" s="223">
        <v>107.37</v>
      </c>
      <c r="E2899" s="223">
        <v>24.11</v>
      </c>
      <c r="F2899" s="224">
        <v>4.2279999999999998</v>
      </c>
    </row>
    <row r="2900" spans="2:6">
      <c r="B2900" s="222">
        <v>39413</v>
      </c>
      <c r="C2900" s="223">
        <v>94.42</v>
      </c>
      <c r="D2900" s="223">
        <v>103.83</v>
      </c>
      <c r="E2900" s="223">
        <v>26.28</v>
      </c>
      <c r="F2900" s="224">
        <v>4.157</v>
      </c>
    </row>
    <row r="2901" spans="2:6">
      <c r="B2901" s="222">
        <v>39412</v>
      </c>
      <c r="C2901" s="223">
        <v>97.7</v>
      </c>
      <c r="D2901" s="223">
        <v>101.97</v>
      </c>
      <c r="E2901" s="223">
        <v>28.91</v>
      </c>
      <c r="F2901" s="224">
        <v>4.0660000000000007</v>
      </c>
    </row>
    <row r="2902" spans="2:6">
      <c r="B2902" s="222">
        <v>39409</v>
      </c>
      <c r="C2902" s="223">
        <v>98.18</v>
      </c>
      <c r="D2902" s="223">
        <v>104.05</v>
      </c>
      <c r="E2902" s="223">
        <v>25.61</v>
      </c>
      <c r="F2902" s="224">
        <v>4.2134999999999998</v>
      </c>
    </row>
    <row r="2903" spans="2:6">
      <c r="B2903" s="222">
        <v>39408</v>
      </c>
      <c r="C2903" s="223">
        <v>97.29</v>
      </c>
      <c r="D2903" s="223">
        <v>102.22</v>
      </c>
      <c r="E2903" s="223">
        <v>26.84</v>
      </c>
      <c r="F2903" s="224">
        <v>4.234</v>
      </c>
    </row>
    <row r="2904" spans="2:6">
      <c r="B2904" s="222">
        <v>39407</v>
      </c>
      <c r="C2904" s="223">
        <v>97.29</v>
      </c>
      <c r="D2904" s="223">
        <v>102.22</v>
      </c>
      <c r="E2904" s="223">
        <v>26.84</v>
      </c>
      <c r="F2904" s="224">
        <v>4.2345000000000006</v>
      </c>
    </row>
    <row r="2905" spans="2:6">
      <c r="B2905" s="222">
        <v>39406</v>
      </c>
      <c r="C2905" s="223">
        <v>98.03</v>
      </c>
      <c r="D2905" s="223">
        <v>103.42</v>
      </c>
      <c r="E2905" s="223">
        <v>24.88</v>
      </c>
      <c r="F2905" s="224">
        <v>4.2984999999999998</v>
      </c>
    </row>
    <row r="2906" spans="2:6">
      <c r="B2906" s="222">
        <v>39405</v>
      </c>
      <c r="C2906" s="223">
        <v>94.64</v>
      </c>
      <c r="D2906" s="223">
        <v>102.22</v>
      </c>
      <c r="E2906" s="223">
        <v>26.01</v>
      </c>
      <c r="F2906" s="224">
        <v>4.2750000000000004</v>
      </c>
    </row>
    <row r="2907" spans="2:6">
      <c r="B2907" s="222">
        <v>39402</v>
      </c>
      <c r="C2907" s="223">
        <v>95.1</v>
      </c>
      <c r="D2907" s="223">
        <v>104.79</v>
      </c>
      <c r="E2907" s="223">
        <v>25.49</v>
      </c>
      <c r="F2907" s="224">
        <v>4.3520000000000003</v>
      </c>
    </row>
    <row r="2908" spans="2:6">
      <c r="B2908" s="222">
        <v>39401</v>
      </c>
      <c r="C2908" s="223">
        <v>93.43</v>
      </c>
      <c r="D2908" s="223">
        <v>103.6</v>
      </c>
      <c r="E2908" s="223">
        <v>28.06</v>
      </c>
      <c r="F2908" s="224">
        <v>4.3309999999999995</v>
      </c>
    </row>
    <row r="2909" spans="2:6">
      <c r="B2909" s="222">
        <v>39400</v>
      </c>
      <c r="C2909" s="223">
        <v>94.09</v>
      </c>
      <c r="D2909" s="223">
        <v>103.44</v>
      </c>
      <c r="E2909" s="223">
        <v>25.94</v>
      </c>
      <c r="F2909" s="224">
        <v>4.4249999999999998</v>
      </c>
    </row>
    <row r="2910" spans="2:6">
      <c r="B2910" s="222">
        <v>39399</v>
      </c>
      <c r="C2910" s="223">
        <v>91.17</v>
      </c>
      <c r="D2910" s="223">
        <v>105.27</v>
      </c>
      <c r="E2910" s="223">
        <v>24.1</v>
      </c>
      <c r="F2910" s="224">
        <v>4.4405000000000001</v>
      </c>
    </row>
    <row r="2911" spans="2:6">
      <c r="B2911" s="222">
        <v>39398</v>
      </c>
      <c r="C2911" s="223">
        <v>94.62</v>
      </c>
      <c r="D2911" s="223">
        <v>101.45</v>
      </c>
      <c r="E2911" s="223">
        <v>31.09</v>
      </c>
      <c r="F2911" s="224">
        <v>4.4094999999999995</v>
      </c>
    </row>
    <row r="2912" spans="2:6">
      <c r="B2912" s="222">
        <v>39395</v>
      </c>
      <c r="C2912" s="223">
        <v>96.32</v>
      </c>
      <c r="D2912" s="223">
        <v>100.2542</v>
      </c>
      <c r="E2912" s="223">
        <v>28.5</v>
      </c>
      <c r="F2912" s="224">
        <v>4.4094999999999995</v>
      </c>
    </row>
    <row r="2913" spans="2:6">
      <c r="B2913" s="222">
        <v>39394</v>
      </c>
      <c r="C2913" s="223">
        <v>95.46</v>
      </c>
      <c r="D2913" s="223">
        <v>106.11</v>
      </c>
      <c r="E2913" s="223">
        <v>26.16</v>
      </c>
      <c r="F2913" s="224">
        <v>4.4770000000000003</v>
      </c>
    </row>
    <row r="2914" spans="2:6">
      <c r="B2914" s="222">
        <v>39393</v>
      </c>
      <c r="C2914" s="223">
        <v>96.37</v>
      </c>
      <c r="D2914" s="223">
        <v>111.08</v>
      </c>
      <c r="E2914" s="223">
        <v>26.49</v>
      </c>
      <c r="F2914" s="224">
        <v>4.4819999999999993</v>
      </c>
    </row>
    <row r="2915" spans="2:6">
      <c r="B2915" s="222">
        <v>39392</v>
      </c>
      <c r="C2915" s="223">
        <v>96.7</v>
      </c>
      <c r="D2915" s="223">
        <v>113.17</v>
      </c>
      <c r="E2915" s="223">
        <v>21.39</v>
      </c>
      <c r="F2915" s="224">
        <v>4.5214999999999996</v>
      </c>
    </row>
    <row r="2916" spans="2:6">
      <c r="B2916" s="222">
        <v>39391</v>
      </c>
      <c r="C2916" s="223">
        <v>93.98</v>
      </c>
      <c r="D2916" s="223">
        <v>113.4</v>
      </c>
      <c r="E2916" s="223">
        <v>24.31</v>
      </c>
      <c r="F2916" s="224">
        <v>4.4820000000000002</v>
      </c>
    </row>
    <row r="2917" spans="2:6">
      <c r="B2917" s="222">
        <v>39388</v>
      </c>
      <c r="C2917" s="223">
        <v>95.93</v>
      </c>
      <c r="D2917" s="223">
        <v>114.59</v>
      </c>
      <c r="E2917" s="223">
        <v>23.01</v>
      </c>
      <c r="F2917" s="224">
        <v>4.4674999999999994</v>
      </c>
    </row>
    <row r="2918" spans="2:6">
      <c r="B2918" s="222">
        <v>39387</v>
      </c>
      <c r="C2918" s="223">
        <v>93.49</v>
      </c>
      <c r="D2918" s="223">
        <v>113.65</v>
      </c>
      <c r="E2918" s="223">
        <v>23.21</v>
      </c>
      <c r="F2918" s="224">
        <v>4.4924999999999997</v>
      </c>
    </row>
    <row r="2919" spans="2:6">
      <c r="B2919" s="222">
        <v>39386</v>
      </c>
      <c r="C2919" s="223">
        <v>94.53</v>
      </c>
      <c r="D2919" s="223">
        <v>116.12</v>
      </c>
      <c r="E2919" s="223">
        <v>18.53</v>
      </c>
      <c r="F2919" s="224">
        <v>4.6099999999999994</v>
      </c>
    </row>
    <row r="2920" spans="2:6">
      <c r="B2920" s="222">
        <v>39385</v>
      </c>
      <c r="C2920" s="223">
        <v>90.38</v>
      </c>
      <c r="D2920" s="223">
        <v>114.12</v>
      </c>
      <c r="E2920" s="223">
        <v>21.07</v>
      </c>
      <c r="F2920" s="224">
        <v>4.5280000000000005</v>
      </c>
    </row>
    <row r="2921" spans="2:6">
      <c r="B2921" s="222">
        <v>39384</v>
      </c>
      <c r="C2921" s="223">
        <v>93.53</v>
      </c>
      <c r="D2921" s="223">
        <v>114.8</v>
      </c>
      <c r="E2921" s="223">
        <v>19.87</v>
      </c>
      <c r="F2921" s="224">
        <v>4.524</v>
      </c>
    </row>
    <row r="2922" spans="2:6">
      <c r="B2922" s="222">
        <v>39381</v>
      </c>
      <c r="C2922" s="223">
        <v>91.86</v>
      </c>
      <c r="D2922" s="223">
        <v>113.73</v>
      </c>
      <c r="E2922" s="223">
        <v>19.559999999999999</v>
      </c>
      <c r="F2922" s="224">
        <v>4.5510000000000002</v>
      </c>
    </row>
    <row r="2923" spans="2:6">
      <c r="B2923" s="222">
        <v>39380</v>
      </c>
      <c r="C2923" s="223">
        <v>90.46</v>
      </c>
      <c r="D2923" s="223">
        <v>112.81</v>
      </c>
      <c r="E2923" s="223">
        <v>21.17</v>
      </c>
      <c r="F2923" s="224">
        <v>4.5314999999999994</v>
      </c>
    </row>
    <row r="2924" spans="2:6">
      <c r="B2924" s="222">
        <v>39379</v>
      </c>
      <c r="C2924" s="223">
        <v>87.1</v>
      </c>
      <c r="D2924" s="223">
        <v>112.95</v>
      </c>
      <c r="E2924" s="223">
        <v>20.8</v>
      </c>
      <c r="F2924" s="224">
        <v>4.492</v>
      </c>
    </row>
    <row r="2925" spans="2:6">
      <c r="B2925" s="222">
        <v>39378</v>
      </c>
      <c r="C2925" s="223">
        <v>85.27</v>
      </c>
      <c r="D2925" s="223">
        <v>114.68</v>
      </c>
      <c r="E2925" s="223">
        <v>20.41</v>
      </c>
      <c r="F2925" s="224">
        <v>4.5500000000000007</v>
      </c>
    </row>
    <row r="2926" spans="2:6">
      <c r="B2926" s="222">
        <v>39377</v>
      </c>
      <c r="C2926" s="223">
        <v>87.56</v>
      </c>
      <c r="D2926" s="223">
        <v>113.37</v>
      </c>
      <c r="E2926" s="223">
        <v>21.64</v>
      </c>
      <c r="F2926" s="224">
        <v>4.5510000000000002</v>
      </c>
    </row>
    <row r="2927" spans="2:6">
      <c r="B2927" s="222">
        <v>39374</v>
      </c>
      <c r="C2927" s="223">
        <v>88.6</v>
      </c>
      <c r="D2927" s="223">
        <v>112.28</v>
      </c>
      <c r="E2927" s="223">
        <v>22.96</v>
      </c>
      <c r="F2927" s="224">
        <v>4.54</v>
      </c>
    </row>
    <row r="2928" spans="2:6">
      <c r="B2928" s="222">
        <v>39373</v>
      </c>
      <c r="C2928" s="223">
        <v>89.47</v>
      </c>
      <c r="D2928" s="223">
        <v>114.8</v>
      </c>
      <c r="E2928" s="223">
        <v>18.5</v>
      </c>
      <c r="F2928" s="224">
        <v>4.6310000000000002</v>
      </c>
    </row>
    <row r="2929" spans="2:6">
      <c r="B2929" s="222">
        <v>39372</v>
      </c>
      <c r="C2929" s="223">
        <v>87.4</v>
      </c>
      <c r="D2929" s="223">
        <v>115.78</v>
      </c>
      <c r="E2929" s="223">
        <v>18.54</v>
      </c>
      <c r="F2929" s="224">
        <v>4.6899999999999995</v>
      </c>
    </row>
    <row r="2930" spans="2:6">
      <c r="B2930" s="222">
        <v>39371</v>
      </c>
      <c r="C2930" s="223">
        <v>87.61</v>
      </c>
      <c r="D2930" s="223">
        <v>119.6</v>
      </c>
      <c r="E2930" s="223">
        <v>20.02</v>
      </c>
      <c r="F2930" s="224">
        <v>4.7765000000000004</v>
      </c>
    </row>
    <row r="2931" spans="2:6">
      <c r="B2931" s="222">
        <v>39370</v>
      </c>
      <c r="C2931" s="223">
        <v>86.13</v>
      </c>
      <c r="D2931" s="223">
        <v>118.03</v>
      </c>
      <c r="E2931" s="223">
        <v>19.25</v>
      </c>
      <c r="F2931" s="224">
        <v>4.7960000000000003</v>
      </c>
    </row>
    <row r="2932" spans="2:6">
      <c r="B2932" s="222">
        <v>39367</v>
      </c>
      <c r="C2932" s="223">
        <v>83.69</v>
      </c>
      <c r="D2932" s="223">
        <v>117.81</v>
      </c>
      <c r="E2932" s="223">
        <v>17.73</v>
      </c>
      <c r="F2932" s="224">
        <v>4.7925000000000004</v>
      </c>
    </row>
    <row r="2933" spans="2:6">
      <c r="B2933" s="222">
        <v>39366</v>
      </c>
      <c r="C2933" s="223">
        <v>83.08</v>
      </c>
      <c r="D2933" s="223">
        <v>118.05</v>
      </c>
      <c r="E2933" s="223">
        <v>18.88</v>
      </c>
      <c r="F2933" s="224">
        <v>4.7509999999999994</v>
      </c>
    </row>
    <row r="2934" spans="2:6">
      <c r="B2934" s="222">
        <v>39365</v>
      </c>
      <c r="C2934" s="223">
        <v>81.3</v>
      </c>
      <c r="D2934" s="223">
        <v>118.62</v>
      </c>
      <c r="E2934" s="223">
        <v>16.670000000000002</v>
      </c>
      <c r="F2934" s="224">
        <v>4.7595000000000001</v>
      </c>
    </row>
    <row r="2935" spans="2:6">
      <c r="B2935" s="222">
        <v>39364</v>
      </c>
      <c r="C2935" s="223">
        <v>80.260000000000005</v>
      </c>
      <c r="D2935" s="223">
        <v>118.3</v>
      </c>
      <c r="E2935" s="223">
        <v>16.12</v>
      </c>
      <c r="F2935" s="224">
        <v>4.7560000000000002</v>
      </c>
    </row>
    <row r="2936" spans="2:6">
      <c r="B2936" s="222">
        <v>39363</v>
      </c>
      <c r="C2936" s="223">
        <v>79.02</v>
      </c>
      <c r="D2936" s="223">
        <v>117.77</v>
      </c>
      <c r="E2936" s="223">
        <v>17.46</v>
      </c>
      <c r="F2936" s="224">
        <v>4.7519999999999998</v>
      </c>
    </row>
    <row r="2937" spans="2:6">
      <c r="B2937" s="222">
        <v>39360</v>
      </c>
      <c r="C2937" s="223">
        <v>81.22</v>
      </c>
      <c r="D2937" s="223">
        <v>116.3</v>
      </c>
      <c r="E2937" s="223">
        <v>16.91</v>
      </c>
      <c r="F2937" s="224">
        <v>4.7519999999999998</v>
      </c>
    </row>
    <row r="2938" spans="2:6">
      <c r="B2938" s="222">
        <v>39359</v>
      </c>
      <c r="C2938" s="223">
        <v>81.44</v>
      </c>
      <c r="D2938" s="223">
        <v>115.69</v>
      </c>
      <c r="E2938" s="223">
        <v>18.440000000000001</v>
      </c>
      <c r="F2938" s="224">
        <v>4.6345000000000001</v>
      </c>
    </row>
    <row r="2939" spans="2:6">
      <c r="B2939" s="222">
        <v>39358</v>
      </c>
      <c r="C2939" s="223">
        <v>79.94</v>
      </c>
      <c r="D2939" s="223">
        <v>116.4</v>
      </c>
      <c r="E2939" s="223">
        <v>18.8</v>
      </c>
      <c r="F2939" s="224">
        <v>4.6790000000000003</v>
      </c>
    </row>
    <row r="2940" spans="2:6">
      <c r="B2940" s="222">
        <v>39357</v>
      </c>
      <c r="C2940" s="223">
        <v>80.05</v>
      </c>
      <c r="D2940" s="223">
        <v>118.36</v>
      </c>
      <c r="E2940" s="223">
        <v>18.489999999999998</v>
      </c>
      <c r="F2940" s="224">
        <v>4.6459999999999999</v>
      </c>
    </row>
    <row r="2941" spans="2:6">
      <c r="B2941" s="222">
        <v>39356</v>
      </c>
      <c r="C2941" s="223">
        <v>80.239999999999995</v>
      </c>
      <c r="D2941" s="223">
        <v>119.03</v>
      </c>
      <c r="E2941" s="223">
        <v>17.84</v>
      </c>
      <c r="F2941" s="224">
        <v>4.6669999999999998</v>
      </c>
    </row>
    <row r="2942" spans="2:6">
      <c r="B2942" s="222">
        <v>39353</v>
      </c>
      <c r="C2942" s="223">
        <v>81.66</v>
      </c>
      <c r="D2942" s="223">
        <v>117.8</v>
      </c>
      <c r="E2942" s="223">
        <v>18</v>
      </c>
      <c r="F2942" s="224">
        <v>4.7125000000000004</v>
      </c>
    </row>
    <row r="2943" spans="2:6">
      <c r="B2943" s="222">
        <v>39352</v>
      </c>
      <c r="C2943" s="223">
        <v>82.88</v>
      </c>
      <c r="D2943" s="223">
        <v>117.71</v>
      </c>
      <c r="E2943" s="223">
        <v>17</v>
      </c>
      <c r="F2943" s="224">
        <v>4.6999999999999993</v>
      </c>
    </row>
    <row r="2944" spans="2:6">
      <c r="B2944" s="222">
        <v>39351</v>
      </c>
      <c r="C2944" s="223">
        <v>80.3</v>
      </c>
      <c r="D2944" s="223">
        <v>117.3</v>
      </c>
      <c r="E2944" s="223">
        <v>17.63</v>
      </c>
      <c r="F2944" s="224">
        <v>4.7575000000000003</v>
      </c>
    </row>
    <row r="2945" spans="2:6">
      <c r="B2945" s="222">
        <v>39350</v>
      </c>
      <c r="C2945" s="223">
        <v>79.53</v>
      </c>
      <c r="D2945" s="223">
        <v>116.51</v>
      </c>
      <c r="E2945" s="223">
        <v>18.600000000000001</v>
      </c>
      <c r="F2945" s="224">
        <v>4.7645</v>
      </c>
    </row>
    <row r="2946" spans="2:6">
      <c r="B2946" s="222">
        <v>39349</v>
      </c>
      <c r="C2946" s="223">
        <v>80.95</v>
      </c>
      <c r="D2946" s="223">
        <v>116.25</v>
      </c>
      <c r="E2946" s="223">
        <v>19.37</v>
      </c>
      <c r="F2946" s="224">
        <v>4.7565</v>
      </c>
    </row>
    <row r="2947" spans="2:6">
      <c r="B2947" s="222">
        <v>39346</v>
      </c>
      <c r="C2947" s="223">
        <v>81.62</v>
      </c>
      <c r="D2947" s="223">
        <v>116.78</v>
      </c>
      <c r="E2947" s="223">
        <v>19</v>
      </c>
      <c r="F2947" s="224">
        <v>4.7539999999999996</v>
      </c>
    </row>
    <row r="2948" spans="2:6">
      <c r="B2948" s="222">
        <v>39345</v>
      </c>
      <c r="C2948" s="223">
        <v>83.32</v>
      </c>
      <c r="D2948" s="223">
        <v>116.86</v>
      </c>
      <c r="E2948" s="223">
        <v>20.45</v>
      </c>
      <c r="F2948" s="224">
        <v>4.8315000000000001</v>
      </c>
    </row>
    <row r="2949" spans="2:6">
      <c r="B2949" s="222">
        <v>39344</v>
      </c>
      <c r="C2949" s="223">
        <v>81.93</v>
      </c>
      <c r="D2949" s="223">
        <v>116.67</v>
      </c>
      <c r="E2949" s="223">
        <v>20.03</v>
      </c>
      <c r="F2949" s="224">
        <v>4.6920000000000002</v>
      </c>
    </row>
    <row r="2950" spans="2:6">
      <c r="B2950" s="222">
        <v>39343</v>
      </c>
      <c r="C2950" s="223">
        <v>81.510000000000005</v>
      </c>
      <c r="D2950" s="223">
        <v>116.63</v>
      </c>
      <c r="E2950" s="223">
        <v>20.350000000000001</v>
      </c>
      <c r="F2950" s="224">
        <v>4.6144999999999996</v>
      </c>
    </row>
    <row r="2951" spans="2:6">
      <c r="B2951" s="222">
        <v>39342</v>
      </c>
      <c r="C2951" s="223">
        <v>80.569999999999993</v>
      </c>
      <c r="D2951" s="223">
        <v>114.52</v>
      </c>
      <c r="E2951" s="223">
        <v>26.48</v>
      </c>
      <c r="F2951" s="224">
        <v>4.5834999999999999</v>
      </c>
    </row>
    <row r="2952" spans="2:6">
      <c r="B2952" s="222">
        <v>39339</v>
      </c>
      <c r="C2952" s="223">
        <v>79.099999999999994</v>
      </c>
      <c r="D2952" s="223">
        <v>115.13</v>
      </c>
      <c r="E2952" s="223">
        <v>24.92</v>
      </c>
      <c r="F2952" s="224">
        <v>4.5880000000000001</v>
      </c>
    </row>
    <row r="2953" spans="2:6">
      <c r="B2953" s="222">
        <v>39338</v>
      </c>
      <c r="C2953" s="223">
        <v>80.09</v>
      </c>
      <c r="D2953" s="223">
        <v>115.95</v>
      </c>
      <c r="E2953" s="223">
        <v>24.76</v>
      </c>
      <c r="F2953" s="224">
        <v>4.5994999999999999</v>
      </c>
    </row>
    <row r="2954" spans="2:6">
      <c r="B2954" s="222">
        <v>39337</v>
      </c>
      <c r="C2954" s="223">
        <v>79.91</v>
      </c>
      <c r="D2954" s="223">
        <v>116</v>
      </c>
      <c r="E2954" s="223">
        <v>24.96</v>
      </c>
      <c r="F2954" s="224">
        <v>4.5495000000000001</v>
      </c>
    </row>
    <row r="2955" spans="2:6">
      <c r="B2955" s="222">
        <v>39336</v>
      </c>
      <c r="C2955" s="223">
        <v>78.23</v>
      </c>
      <c r="D2955" s="223">
        <v>117.35</v>
      </c>
      <c r="E2955" s="223">
        <v>25.27</v>
      </c>
      <c r="F2955" s="224">
        <v>4.5120000000000005</v>
      </c>
    </row>
    <row r="2956" spans="2:6">
      <c r="B2956" s="222">
        <v>39335</v>
      </c>
      <c r="C2956" s="223">
        <v>77.489999999999995</v>
      </c>
      <c r="D2956" s="223">
        <v>115.8</v>
      </c>
      <c r="E2956" s="223">
        <v>27.38</v>
      </c>
      <c r="F2956" s="224">
        <v>4.4809999999999999</v>
      </c>
    </row>
    <row r="2957" spans="2:6">
      <c r="B2957" s="222">
        <v>39332</v>
      </c>
      <c r="C2957" s="223">
        <v>76.7</v>
      </c>
      <c r="D2957" s="223">
        <v>115.55</v>
      </c>
      <c r="E2957" s="223">
        <v>26.23</v>
      </c>
      <c r="F2957" s="224">
        <v>4.5410000000000004</v>
      </c>
    </row>
    <row r="2958" spans="2:6">
      <c r="B2958" s="222">
        <v>39331</v>
      </c>
      <c r="C2958" s="223">
        <v>76.3</v>
      </c>
      <c r="D2958" s="223">
        <v>117.62</v>
      </c>
      <c r="E2958" s="223">
        <v>23.99</v>
      </c>
      <c r="F2958" s="224">
        <v>4.6530000000000005</v>
      </c>
    </row>
    <row r="2959" spans="2:6">
      <c r="B2959" s="222">
        <v>39330</v>
      </c>
      <c r="C2959" s="223">
        <v>75.73</v>
      </c>
      <c r="D2959" s="223">
        <v>117.88</v>
      </c>
      <c r="E2959" s="223">
        <v>24.58</v>
      </c>
      <c r="F2959" s="224">
        <v>4.62</v>
      </c>
    </row>
    <row r="2960" spans="2:6">
      <c r="B2960" s="222">
        <v>39329</v>
      </c>
      <c r="C2960" s="223">
        <v>75.08</v>
      </c>
      <c r="D2960" s="223">
        <v>118.19</v>
      </c>
      <c r="E2960" s="223">
        <v>22.78</v>
      </c>
      <c r="F2960" s="224">
        <v>4.6899999999999995</v>
      </c>
    </row>
    <row r="2961" spans="2:6">
      <c r="B2961" s="222">
        <v>39328</v>
      </c>
      <c r="C2961" s="223">
        <v>74.040000000000006</v>
      </c>
      <c r="D2961" s="223">
        <v>116.69</v>
      </c>
      <c r="E2961" s="223">
        <v>23.38</v>
      </c>
      <c r="F2961" s="224">
        <v>4.6769999999999996</v>
      </c>
    </row>
    <row r="2962" spans="2:6">
      <c r="B2962" s="222">
        <v>39325</v>
      </c>
      <c r="C2962" s="223">
        <v>74.040000000000006</v>
      </c>
      <c r="D2962" s="223">
        <v>116.69</v>
      </c>
      <c r="E2962" s="223">
        <v>23.38</v>
      </c>
      <c r="F2962" s="224">
        <v>4.6769999999999996</v>
      </c>
    </row>
    <row r="2963" spans="2:6">
      <c r="B2963" s="222">
        <v>39324</v>
      </c>
      <c r="C2963" s="223">
        <v>73.36</v>
      </c>
      <c r="D2963" s="223">
        <v>115.37</v>
      </c>
      <c r="E2963" s="223">
        <v>25.06</v>
      </c>
      <c r="F2963" s="224">
        <v>4.6665000000000001</v>
      </c>
    </row>
    <row r="2964" spans="2:6">
      <c r="B2964" s="222">
        <v>39323</v>
      </c>
      <c r="C2964" s="223">
        <v>73.510000000000005</v>
      </c>
      <c r="D2964" s="223">
        <v>114.57</v>
      </c>
      <c r="E2964" s="223">
        <v>23.81</v>
      </c>
      <c r="F2964" s="224">
        <v>4.7204999999999995</v>
      </c>
    </row>
    <row r="2965" spans="2:6">
      <c r="B2965" s="222">
        <v>39322</v>
      </c>
      <c r="C2965" s="223">
        <v>71.73</v>
      </c>
      <c r="D2965" s="223">
        <v>112</v>
      </c>
      <c r="E2965" s="223">
        <v>26.3</v>
      </c>
      <c r="F2965" s="224">
        <v>4.6745000000000001</v>
      </c>
    </row>
    <row r="2966" spans="2:6">
      <c r="B2966" s="222">
        <v>39321</v>
      </c>
      <c r="C2966" s="223">
        <v>71.97</v>
      </c>
      <c r="D2966" s="223">
        <v>113.44</v>
      </c>
      <c r="E2966" s="223">
        <v>22.72</v>
      </c>
      <c r="F2966" s="224">
        <v>4.7119999999999997</v>
      </c>
    </row>
    <row r="2967" spans="2:6">
      <c r="B2967" s="222">
        <v>39318</v>
      </c>
      <c r="C2967" s="223">
        <v>71.09</v>
      </c>
      <c r="D2967" s="223">
        <v>113.24</v>
      </c>
      <c r="E2967" s="223">
        <v>20.72</v>
      </c>
      <c r="F2967" s="224">
        <v>4.7515000000000001</v>
      </c>
    </row>
    <row r="2968" spans="2:6">
      <c r="B2968" s="222">
        <v>39317</v>
      </c>
      <c r="C2968" s="223">
        <v>69.83</v>
      </c>
      <c r="D2968" s="223">
        <v>111.45</v>
      </c>
      <c r="E2968" s="223">
        <v>22.62</v>
      </c>
      <c r="F2968" s="224">
        <v>4.7919999999999998</v>
      </c>
    </row>
    <row r="2969" spans="2:6">
      <c r="B2969" s="222">
        <v>39316</v>
      </c>
      <c r="C2969" s="223">
        <v>69.260000000000005</v>
      </c>
      <c r="D2969" s="223">
        <v>110</v>
      </c>
      <c r="E2969" s="223">
        <v>22.89</v>
      </c>
      <c r="F2969" s="224">
        <v>4.8045</v>
      </c>
    </row>
    <row r="2970" spans="2:6">
      <c r="B2970" s="222">
        <v>39315</v>
      </c>
      <c r="C2970" s="223">
        <v>69.47</v>
      </c>
      <c r="D2970" s="223">
        <v>109.04</v>
      </c>
      <c r="E2970" s="223">
        <v>25.25</v>
      </c>
      <c r="F2970" s="224">
        <v>4.7705000000000002</v>
      </c>
    </row>
    <row r="2971" spans="2:6">
      <c r="B2971" s="222">
        <v>39314</v>
      </c>
      <c r="C2971" s="223">
        <v>71.12</v>
      </c>
      <c r="D2971" s="223">
        <v>109.22</v>
      </c>
      <c r="E2971" s="223">
        <v>26.33</v>
      </c>
      <c r="F2971" s="224">
        <v>4.7970000000000006</v>
      </c>
    </row>
    <row r="2972" spans="2:6">
      <c r="B2972" s="222">
        <v>39311</v>
      </c>
      <c r="C2972" s="223">
        <v>71.98</v>
      </c>
      <c r="D2972" s="223">
        <v>110.9</v>
      </c>
      <c r="E2972" s="223">
        <v>29.99</v>
      </c>
      <c r="F2972" s="224">
        <v>4.8369999999999997</v>
      </c>
    </row>
    <row r="2973" spans="2:6">
      <c r="B2973" s="222">
        <v>39310</v>
      </c>
      <c r="C2973" s="223">
        <v>71</v>
      </c>
      <c r="D2973" s="223">
        <v>109.69</v>
      </c>
      <c r="E2973" s="223">
        <v>30.83</v>
      </c>
      <c r="F2973" s="224">
        <v>4.8089999999999993</v>
      </c>
    </row>
    <row r="2974" spans="2:6">
      <c r="B2974" s="222">
        <v>39309</v>
      </c>
      <c r="C2974" s="223">
        <v>73.33</v>
      </c>
      <c r="D2974" s="223">
        <v>111.23</v>
      </c>
      <c r="E2974" s="223">
        <v>30.67</v>
      </c>
      <c r="F2974" s="224">
        <v>4.8765000000000001</v>
      </c>
    </row>
    <row r="2975" spans="2:6">
      <c r="B2975" s="222">
        <v>39308</v>
      </c>
      <c r="C2975" s="223">
        <v>72.38</v>
      </c>
      <c r="D2975" s="223">
        <v>112.05</v>
      </c>
      <c r="E2975" s="223">
        <v>27.68</v>
      </c>
      <c r="F2975" s="224">
        <v>4.8574999999999999</v>
      </c>
    </row>
    <row r="2976" spans="2:6">
      <c r="B2976" s="222">
        <v>39307</v>
      </c>
      <c r="C2976" s="223">
        <v>71.62</v>
      </c>
      <c r="D2976" s="223">
        <v>112.71</v>
      </c>
      <c r="E2976" s="223">
        <v>26.57</v>
      </c>
      <c r="F2976" s="224">
        <v>4.8815000000000008</v>
      </c>
    </row>
    <row r="2977" spans="2:6">
      <c r="B2977" s="222">
        <v>39304</v>
      </c>
      <c r="C2977" s="223">
        <v>71.47</v>
      </c>
      <c r="D2977" s="223">
        <v>112.64</v>
      </c>
      <c r="E2977" s="223">
        <v>28.3</v>
      </c>
      <c r="F2977" s="224">
        <v>4.9220000000000006</v>
      </c>
    </row>
    <row r="2978" spans="2:6">
      <c r="B2978" s="222">
        <v>39303</v>
      </c>
      <c r="C2978" s="223">
        <v>71.59</v>
      </c>
      <c r="D2978" s="223">
        <v>110.73</v>
      </c>
      <c r="E2978" s="223">
        <v>26.48</v>
      </c>
      <c r="F2978" s="224">
        <v>4.8955000000000002</v>
      </c>
    </row>
    <row r="2979" spans="2:6">
      <c r="B2979" s="222">
        <v>39302</v>
      </c>
      <c r="C2979" s="223">
        <v>72.150000000000006</v>
      </c>
      <c r="D2979" s="223">
        <v>112.98</v>
      </c>
      <c r="E2979" s="223">
        <v>21.45</v>
      </c>
      <c r="F2979" s="224">
        <v>4.9604999999999997</v>
      </c>
    </row>
    <row r="2980" spans="2:6">
      <c r="B2980" s="222">
        <v>39301</v>
      </c>
      <c r="C2980" s="223">
        <v>72.42</v>
      </c>
      <c r="D2980" s="223">
        <v>113.53</v>
      </c>
      <c r="E2980" s="223">
        <v>21.56</v>
      </c>
      <c r="F2980" s="224">
        <v>4.8490000000000002</v>
      </c>
    </row>
    <row r="2981" spans="2:6">
      <c r="B2981" s="222">
        <v>39300</v>
      </c>
      <c r="C2981" s="223">
        <v>72.06</v>
      </c>
      <c r="D2981" s="223">
        <v>113.89</v>
      </c>
      <c r="E2981" s="223">
        <v>22.94</v>
      </c>
      <c r="F2981" s="224">
        <v>4.8245000000000005</v>
      </c>
    </row>
    <row r="2982" spans="2:6">
      <c r="B2982" s="222">
        <v>39297</v>
      </c>
      <c r="C2982" s="223">
        <v>75.48</v>
      </c>
      <c r="D2982" s="223">
        <v>111.89</v>
      </c>
      <c r="E2982" s="223">
        <v>25.16</v>
      </c>
      <c r="F2982" s="224">
        <v>4.7759999999999998</v>
      </c>
    </row>
    <row r="2983" spans="2:6">
      <c r="B2983" s="222">
        <v>39296</v>
      </c>
      <c r="C2983" s="223">
        <v>76.86</v>
      </c>
      <c r="D2983" s="223">
        <v>113.23</v>
      </c>
      <c r="E2983" s="223">
        <v>21.22</v>
      </c>
      <c r="F2983" s="224">
        <v>4.84</v>
      </c>
    </row>
    <row r="2984" spans="2:6">
      <c r="B2984" s="222">
        <v>39295</v>
      </c>
      <c r="C2984" s="223">
        <v>76.53</v>
      </c>
      <c r="D2984" s="223">
        <v>112.04</v>
      </c>
      <c r="E2984" s="223">
        <v>23.67</v>
      </c>
      <c r="F2984" s="224">
        <v>4.8585000000000003</v>
      </c>
    </row>
    <row r="2985" spans="2:6">
      <c r="B2985" s="222">
        <v>39294</v>
      </c>
      <c r="C2985" s="223">
        <v>78.209999999999994</v>
      </c>
      <c r="D2985" s="223">
        <v>110.65</v>
      </c>
      <c r="E2985" s="223">
        <v>23.52</v>
      </c>
      <c r="F2985" s="224">
        <v>4.8220000000000001</v>
      </c>
    </row>
    <row r="2986" spans="2:6">
      <c r="B2986" s="222">
        <v>39293</v>
      </c>
      <c r="C2986" s="223">
        <v>76.83</v>
      </c>
      <c r="D2986" s="223">
        <v>114.52</v>
      </c>
      <c r="E2986" s="223">
        <v>20.87</v>
      </c>
      <c r="F2986" s="224">
        <v>4.8795000000000002</v>
      </c>
    </row>
    <row r="2987" spans="2:6">
      <c r="B2987" s="222">
        <v>39290</v>
      </c>
      <c r="C2987" s="223">
        <v>77.02</v>
      </c>
      <c r="D2987" s="223">
        <v>115.62</v>
      </c>
      <c r="E2987" s="223">
        <v>24.17</v>
      </c>
      <c r="F2987" s="224">
        <v>4.8460000000000001</v>
      </c>
    </row>
    <row r="2988" spans="2:6">
      <c r="B2988" s="222">
        <v>39289</v>
      </c>
      <c r="C2988" s="223">
        <v>74.95</v>
      </c>
      <c r="D2988" s="223">
        <v>116.53</v>
      </c>
      <c r="E2988" s="223">
        <v>20.74</v>
      </c>
      <c r="F2988" s="224">
        <v>4.8704999999999998</v>
      </c>
    </row>
    <row r="2989" spans="2:6">
      <c r="B2989" s="222">
        <v>39288</v>
      </c>
      <c r="C2989" s="223">
        <v>75.88</v>
      </c>
      <c r="D2989" s="223">
        <v>118.1</v>
      </c>
      <c r="E2989" s="223">
        <v>18.100000000000001</v>
      </c>
      <c r="F2989" s="224">
        <v>4.9625000000000004</v>
      </c>
    </row>
    <row r="2990" spans="2:6">
      <c r="B2990" s="222">
        <v>39287</v>
      </c>
      <c r="C2990" s="223">
        <v>73.56</v>
      </c>
      <c r="D2990" s="223">
        <v>116.17</v>
      </c>
      <c r="E2990" s="223">
        <v>18.55</v>
      </c>
      <c r="F2990" s="224">
        <v>4.9710000000000001</v>
      </c>
    </row>
    <row r="2991" spans="2:6">
      <c r="B2991" s="222">
        <v>39286</v>
      </c>
      <c r="C2991" s="223">
        <v>74.89</v>
      </c>
      <c r="D2991" s="223">
        <v>116.38</v>
      </c>
      <c r="E2991" s="223">
        <v>16.809999999999999</v>
      </c>
      <c r="F2991" s="224">
        <v>5.0039999999999996</v>
      </c>
    </row>
    <row r="2992" spans="2:6">
      <c r="B2992" s="222">
        <v>39283</v>
      </c>
      <c r="C2992" s="223">
        <v>75.569999999999993</v>
      </c>
      <c r="D2992" s="223">
        <v>114.81</v>
      </c>
      <c r="E2992" s="223">
        <v>16.95</v>
      </c>
      <c r="F2992" s="224">
        <v>5.0054999999999996</v>
      </c>
    </row>
    <row r="2993" spans="2:6">
      <c r="B2993" s="222">
        <v>39282</v>
      </c>
      <c r="C2993" s="223">
        <v>75.92</v>
      </c>
      <c r="D2993" s="223">
        <v>115.86</v>
      </c>
      <c r="E2993" s="223">
        <v>15.23</v>
      </c>
      <c r="F2993" s="224">
        <v>5.0640000000000001</v>
      </c>
    </row>
    <row r="2994" spans="2:6">
      <c r="B2994" s="222">
        <v>39281</v>
      </c>
      <c r="C2994" s="223">
        <v>75.05</v>
      </c>
      <c r="D2994" s="223">
        <v>111.08</v>
      </c>
      <c r="E2994" s="223">
        <v>16</v>
      </c>
      <c r="F2994" s="224">
        <v>5.077</v>
      </c>
    </row>
    <row r="2995" spans="2:6">
      <c r="B2995" s="222">
        <v>39280</v>
      </c>
      <c r="C2995" s="223">
        <v>74.02</v>
      </c>
      <c r="D2995" s="223">
        <v>110.77</v>
      </c>
      <c r="E2995" s="223">
        <v>15.63</v>
      </c>
      <c r="F2995" s="224">
        <v>5.0950000000000006</v>
      </c>
    </row>
    <row r="2996" spans="2:6">
      <c r="B2996" s="222">
        <v>39279</v>
      </c>
      <c r="C2996" s="223">
        <v>74.150000000000006</v>
      </c>
      <c r="D2996" s="223">
        <v>109.66</v>
      </c>
      <c r="E2996" s="223">
        <v>15.59</v>
      </c>
      <c r="F2996" s="224">
        <v>5.0839999999999996</v>
      </c>
    </row>
    <row r="2997" spans="2:6">
      <c r="B2997" s="222">
        <v>39276</v>
      </c>
      <c r="C2997" s="223">
        <v>73.930000000000007</v>
      </c>
      <c r="D2997" s="223">
        <v>108.6</v>
      </c>
      <c r="E2997" s="223">
        <v>15.15</v>
      </c>
      <c r="F2997" s="224">
        <v>5.1404999999999994</v>
      </c>
    </row>
    <row r="2998" spans="2:6">
      <c r="B2998" s="222">
        <v>39275</v>
      </c>
      <c r="C2998" s="223">
        <v>72.5</v>
      </c>
      <c r="D2998" s="223">
        <v>109.28</v>
      </c>
      <c r="E2998" s="223">
        <v>15.54</v>
      </c>
      <c r="F2998" s="224">
        <v>5.1745000000000001</v>
      </c>
    </row>
    <row r="2999" spans="2:6">
      <c r="B2999" s="222">
        <v>39274</v>
      </c>
      <c r="C2999" s="223">
        <v>72.56</v>
      </c>
      <c r="D2999" s="223">
        <v>109.1</v>
      </c>
      <c r="E2999" s="223">
        <v>16.64</v>
      </c>
      <c r="F2999" s="224">
        <v>5.1395</v>
      </c>
    </row>
    <row r="3000" spans="2:6">
      <c r="B3000" s="222">
        <v>39273</v>
      </c>
      <c r="C3000" s="223">
        <v>72.81</v>
      </c>
      <c r="D3000" s="223">
        <v>108.63</v>
      </c>
      <c r="E3000" s="223">
        <v>17.57</v>
      </c>
      <c r="F3000" s="224">
        <v>5.0709999999999997</v>
      </c>
    </row>
    <row r="3001" spans="2:6">
      <c r="B3001" s="222">
        <v>39272</v>
      </c>
      <c r="C3001" s="223">
        <v>72.19</v>
      </c>
      <c r="D3001" s="223">
        <v>108.97</v>
      </c>
      <c r="E3001" s="223">
        <v>15.16</v>
      </c>
      <c r="F3001" s="224">
        <v>5.1884999999999994</v>
      </c>
    </row>
    <row r="3002" spans="2:6">
      <c r="B3002" s="222">
        <v>39269</v>
      </c>
      <c r="C3002" s="223">
        <v>72.81</v>
      </c>
      <c r="D3002" s="223">
        <v>109.03</v>
      </c>
      <c r="E3002" s="223">
        <v>14.72</v>
      </c>
      <c r="F3002" s="224">
        <v>5.2270000000000003</v>
      </c>
    </row>
    <row r="3003" spans="2:6">
      <c r="B3003" s="222">
        <v>39268</v>
      </c>
      <c r="C3003" s="223">
        <v>71.81</v>
      </c>
      <c r="D3003" s="223">
        <v>108.05</v>
      </c>
      <c r="E3003" s="223">
        <v>15.48</v>
      </c>
      <c r="F3003" s="224">
        <v>5.1870000000000003</v>
      </c>
    </row>
    <row r="3004" spans="2:6">
      <c r="B3004" s="222">
        <v>39267</v>
      </c>
      <c r="C3004" s="223">
        <v>71.41</v>
      </c>
      <c r="D3004" s="223">
        <v>106.58</v>
      </c>
      <c r="E3004" s="223">
        <v>14.92</v>
      </c>
      <c r="F3004" s="224">
        <v>5.0894999999999992</v>
      </c>
    </row>
    <row r="3005" spans="2:6">
      <c r="B3005" s="222">
        <v>39266</v>
      </c>
      <c r="C3005" s="223">
        <v>71.41</v>
      </c>
      <c r="D3005" s="223">
        <v>106.58</v>
      </c>
      <c r="E3005" s="223">
        <v>14.92</v>
      </c>
      <c r="F3005" s="224">
        <v>5.0894999999999992</v>
      </c>
    </row>
    <row r="3006" spans="2:6">
      <c r="B3006" s="222">
        <v>39265</v>
      </c>
      <c r="C3006" s="223">
        <v>71.09</v>
      </c>
      <c r="D3006" s="223">
        <v>105.01</v>
      </c>
      <c r="E3006" s="223">
        <v>15.4</v>
      </c>
      <c r="F3006" s="224">
        <v>5.0410000000000004</v>
      </c>
    </row>
    <row r="3007" spans="2:6">
      <c r="B3007" s="222">
        <v>39262</v>
      </c>
      <c r="C3007" s="223">
        <v>70.680000000000007</v>
      </c>
      <c r="D3007" s="223">
        <v>105.25</v>
      </c>
      <c r="E3007" s="223">
        <v>16.23</v>
      </c>
      <c r="F3007" s="224">
        <v>5.0754999999999999</v>
      </c>
    </row>
    <row r="3008" spans="2:6">
      <c r="B3008" s="222">
        <v>39261</v>
      </c>
      <c r="C3008" s="223">
        <v>69.569999999999993</v>
      </c>
      <c r="D3008" s="223">
        <v>105.95</v>
      </c>
      <c r="E3008" s="223">
        <v>15.54</v>
      </c>
      <c r="F3008" s="224">
        <v>5.1539999999999999</v>
      </c>
    </row>
    <row r="3009" spans="2:6">
      <c r="B3009" s="222">
        <v>39260</v>
      </c>
      <c r="C3009" s="223">
        <v>68.97</v>
      </c>
      <c r="D3009" s="223">
        <v>105.43</v>
      </c>
      <c r="E3009" s="223">
        <v>15.53</v>
      </c>
      <c r="F3009" s="224">
        <v>5.1385000000000005</v>
      </c>
    </row>
    <row r="3010" spans="2:6">
      <c r="B3010" s="222">
        <v>39259</v>
      </c>
      <c r="C3010" s="223">
        <v>67.77</v>
      </c>
      <c r="D3010" s="223">
        <v>105.33</v>
      </c>
      <c r="E3010" s="223">
        <v>18.89</v>
      </c>
      <c r="F3010" s="224">
        <v>5.1400000000000006</v>
      </c>
    </row>
    <row r="3011" spans="2:6">
      <c r="B3011" s="222">
        <v>39258</v>
      </c>
      <c r="C3011" s="223">
        <v>69.180000000000007</v>
      </c>
      <c r="D3011" s="223">
        <v>105.1</v>
      </c>
      <c r="E3011" s="223">
        <v>16.649999999999999</v>
      </c>
      <c r="F3011" s="224">
        <v>5.1429999999999998</v>
      </c>
    </row>
    <row r="3012" spans="2:6">
      <c r="B3012" s="222">
        <v>39255</v>
      </c>
      <c r="C3012" s="223">
        <v>69.14</v>
      </c>
      <c r="D3012" s="223">
        <v>104.44</v>
      </c>
      <c r="E3012" s="223">
        <v>15.75</v>
      </c>
      <c r="F3012" s="224">
        <v>5.1905000000000001</v>
      </c>
    </row>
    <row r="3013" spans="2:6">
      <c r="B3013" s="222">
        <v>39254</v>
      </c>
      <c r="C3013" s="223">
        <v>68.650000000000006</v>
      </c>
      <c r="D3013" s="223">
        <v>106.6</v>
      </c>
      <c r="E3013" s="223">
        <v>14.21</v>
      </c>
      <c r="F3013" s="224">
        <v>5.2464999999999993</v>
      </c>
    </row>
    <row r="3014" spans="2:6">
      <c r="B3014" s="222">
        <v>39253</v>
      </c>
      <c r="C3014" s="223">
        <v>68.19</v>
      </c>
      <c r="D3014" s="223">
        <v>106</v>
      </c>
      <c r="E3014" s="223">
        <v>14.67</v>
      </c>
      <c r="F3014" s="224">
        <v>5.1880000000000006</v>
      </c>
    </row>
    <row r="3015" spans="2:6">
      <c r="B3015" s="222">
        <v>39252</v>
      </c>
      <c r="C3015" s="223">
        <v>69.099999999999994</v>
      </c>
      <c r="D3015" s="223">
        <v>106.5</v>
      </c>
      <c r="E3015" s="223">
        <v>12.85</v>
      </c>
      <c r="F3015" s="224">
        <v>5.1395</v>
      </c>
    </row>
    <row r="3016" spans="2:6">
      <c r="B3016" s="222">
        <v>39251</v>
      </c>
      <c r="C3016" s="223">
        <v>69.09</v>
      </c>
      <c r="D3016" s="223">
        <v>105.33</v>
      </c>
      <c r="E3016" s="223">
        <v>13.42</v>
      </c>
      <c r="F3016" s="224">
        <v>5.1944999999999997</v>
      </c>
    </row>
    <row r="3017" spans="2:6">
      <c r="B3017" s="222">
        <v>39248</v>
      </c>
      <c r="C3017" s="223">
        <v>68</v>
      </c>
      <c r="D3017" s="223">
        <v>105.09</v>
      </c>
      <c r="E3017" s="223">
        <v>13.94</v>
      </c>
      <c r="F3017" s="224">
        <v>5.2125000000000004</v>
      </c>
    </row>
    <row r="3018" spans="2:6">
      <c r="B3018" s="222">
        <v>39247</v>
      </c>
      <c r="C3018" s="223">
        <v>67.650000000000006</v>
      </c>
      <c r="D3018" s="223">
        <v>103.85</v>
      </c>
      <c r="E3018" s="223">
        <v>13.64</v>
      </c>
      <c r="F3018" s="224">
        <v>5.2624999999999993</v>
      </c>
    </row>
    <row r="3019" spans="2:6">
      <c r="B3019" s="222">
        <v>39246</v>
      </c>
      <c r="C3019" s="223">
        <v>66.260000000000005</v>
      </c>
      <c r="D3019" s="223">
        <v>103.12</v>
      </c>
      <c r="E3019" s="223">
        <v>14.73</v>
      </c>
      <c r="F3019" s="224">
        <v>5.24</v>
      </c>
    </row>
    <row r="3020" spans="2:6">
      <c r="B3020" s="222">
        <v>39245</v>
      </c>
      <c r="C3020" s="223">
        <v>65.349999999999994</v>
      </c>
      <c r="D3020" s="223">
        <v>102.34</v>
      </c>
      <c r="E3020" s="223">
        <v>16.670000000000002</v>
      </c>
      <c r="F3020" s="224">
        <v>5.3490000000000002</v>
      </c>
    </row>
    <row r="3021" spans="2:6">
      <c r="B3021" s="222">
        <v>39244</v>
      </c>
      <c r="C3021" s="223">
        <v>65.97</v>
      </c>
      <c r="D3021" s="223">
        <v>103.22</v>
      </c>
      <c r="E3021" s="223">
        <v>14.71</v>
      </c>
      <c r="F3021" s="224">
        <v>5.2054999999999998</v>
      </c>
    </row>
    <row r="3022" spans="2:6">
      <c r="B3022" s="222">
        <v>39241</v>
      </c>
      <c r="C3022" s="223">
        <v>64.760000000000005</v>
      </c>
      <c r="D3022" s="223">
        <v>103.07</v>
      </c>
      <c r="E3022" s="223">
        <v>14.84</v>
      </c>
      <c r="F3022" s="224">
        <v>5.1545000000000005</v>
      </c>
    </row>
    <row r="3023" spans="2:6">
      <c r="B3023" s="222">
        <v>39240</v>
      </c>
      <c r="C3023" s="223">
        <v>66.930000000000007</v>
      </c>
      <c r="D3023" s="223">
        <v>101.8</v>
      </c>
      <c r="E3023" s="223">
        <v>17.059999999999999</v>
      </c>
      <c r="F3023" s="224">
        <v>5.1814999999999998</v>
      </c>
    </row>
    <row r="3024" spans="2:6">
      <c r="B3024" s="222">
        <v>39239</v>
      </c>
      <c r="C3024" s="223">
        <v>65.959999999999994</v>
      </c>
      <c r="D3024" s="223">
        <v>102.41</v>
      </c>
      <c r="E3024" s="223">
        <v>14.87</v>
      </c>
      <c r="F3024" s="224">
        <v>5.024</v>
      </c>
    </row>
    <row r="3025" spans="2:6">
      <c r="B3025" s="222">
        <v>39238</v>
      </c>
      <c r="C3025" s="223">
        <v>65.61</v>
      </c>
      <c r="D3025" s="223">
        <v>105.84</v>
      </c>
      <c r="E3025" s="223">
        <v>13.63</v>
      </c>
      <c r="F3025" s="224">
        <v>5.0404999999999998</v>
      </c>
    </row>
    <row r="3026" spans="2:6">
      <c r="B3026" s="222">
        <v>39237</v>
      </c>
      <c r="C3026" s="223">
        <v>66.209999999999994</v>
      </c>
      <c r="D3026" s="223">
        <v>106.23</v>
      </c>
      <c r="E3026" s="223">
        <v>13.29</v>
      </c>
      <c r="F3026" s="224">
        <v>4.976</v>
      </c>
    </row>
    <row r="3027" spans="2:6">
      <c r="B3027" s="222">
        <v>39234</v>
      </c>
      <c r="C3027" s="223">
        <v>65.08</v>
      </c>
      <c r="D3027" s="223">
        <v>106.54</v>
      </c>
      <c r="E3027" s="223">
        <v>12.78</v>
      </c>
      <c r="F3027" s="224">
        <v>5.0060000000000002</v>
      </c>
    </row>
    <row r="3028" spans="2:6">
      <c r="B3028" s="222">
        <v>39233</v>
      </c>
      <c r="C3028" s="223">
        <v>64.010000000000005</v>
      </c>
      <c r="D3028" s="223">
        <v>106.6</v>
      </c>
      <c r="E3028" s="223">
        <v>13.05</v>
      </c>
      <c r="F3028" s="224">
        <v>4.9504999999999999</v>
      </c>
    </row>
    <row r="3029" spans="2:6">
      <c r="B3029" s="222">
        <v>39232</v>
      </c>
      <c r="C3029" s="223">
        <v>63.49</v>
      </c>
      <c r="D3029" s="223">
        <v>106.93</v>
      </c>
      <c r="E3029" s="223">
        <v>12.83</v>
      </c>
      <c r="F3029" s="224">
        <v>4.9359999999999999</v>
      </c>
    </row>
    <row r="3030" spans="2:6">
      <c r="B3030" s="222">
        <v>39231</v>
      </c>
      <c r="C3030" s="223">
        <v>63.15</v>
      </c>
      <c r="D3030" s="223">
        <v>105.91</v>
      </c>
      <c r="E3030" s="223">
        <v>13.53</v>
      </c>
      <c r="F3030" s="224">
        <v>4.9510000000000005</v>
      </c>
    </row>
    <row r="3031" spans="2:6">
      <c r="B3031" s="222">
        <v>39230</v>
      </c>
      <c r="C3031" s="223">
        <v>65.2</v>
      </c>
      <c r="D3031" s="223">
        <v>105.18</v>
      </c>
      <c r="E3031" s="223">
        <v>13.34</v>
      </c>
      <c r="F3031" s="224">
        <v>4.931</v>
      </c>
    </row>
    <row r="3032" spans="2:6">
      <c r="B3032" s="222">
        <v>39227</v>
      </c>
      <c r="C3032" s="223">
        <v>65.2</v>
      </c>
      <c r="D3032" s="223">
        <v>105.18</v>
      </c>
      <c r="E3032" s="223">
        <v>13.34</v>
      </c>
      <c r="F3032" s="224">
        <v>4.931</v>
      </c>
    </row>
    <row r="3033" spans="2:6">
      <c r="B3033" s="222">
        <v>39226</v>
      </c>
      <c r="C3033" s="223">
        <v>64.180000000000007</v>
      </c>
      <c r="D3033" s="223">
        <v>103.95</v>
      </c>
      <c r="E3033" s="223">
        <v>14.08</v>
      </c>
      <c r="F3033" s="224">
        <v>4.9160000000000004</v>
      </c>
    </row>
    <row r="3034" spans="2:6">
      <c r="B3034" s="222">
        <v>39225</v>
      </c>
      <c r="C3034" s="223">
        <v>65.77</v>
      </c>
      <c r="D3034" s="223">
        <v>105.58</v>
      </c>
      <c r="E3034" s="223">
        <v>13.24</v>
      </c>
      <c r="F3034" s="224">
        <v>4.9264999999999999</v>
      </c>
    </row>
    <row r="3035" spans="2:6">
      <c r="B3035" s="222">
        <v>39224</v>
      </c>
      <c r="C3035" s="223">
        <v>64.97</v>
      </c>
      <c r="D3035" s="223">
        <v>106.7</v>
      </c>
      <c r="E3035" s="223">
        <v>13.06</v>
      </c>
      <c r="F3035" s="224">
        <v>4.9034999999999993</v>
      </c>
    </row>
    <row r="3036" spans="2:6">
      <c r="B3036" s="222">
        <v>39223</v>
      </c>
      <c r="C3036" s="223">
        <v>66.27</v>
      </c>
      <c r="D3036" s="223">
        <v>107.04</v>
      </c>
      <c r="E3036" s="223">
        <v>13.3</v>
      </c>
      <c r="F3036" s="224">
        <v>4.8609999999999998</v>
      </c>
    </row>
    <row r="3037" spans="2:6">
      <c r="B3037" s="222">
        <v>39220</v>
      </c>
      <c r="C3037" s="223">
        <v>64.94</v>
      </c>
      <c r="D3037" s="223">
        <v>107.99</v>
      </c>
      <c r="E3037" s="223">
        <v>12.76</v>
      </c>
      <c r="F3037" s="224">
        <v>4.8804999999999996</v>
      </c>
    </row>
    <row r="3038" spans="2:6">
      <c r="B3038" s="222">
        <v>39219</v>
      </c>
      <c r="C3038" s="223">
        <v>64.86</v>
      </c>
      <c r="D3038" s="223">
        <v>105.31</v>
      </c>
      <c r="E3038" s="223">
        <v>13.51</v>
      </c>
      <c r="F3038" s="224">
        <v>4.8339999999999996</v>
      </c>
    </row>
    <row r="3039" spans="2:6">
      <c r="B3039" s="222">
        <v>39218</v>
      </c>
      <c r="C3039" s="223">
        <v>62.55</v>
      </c>
      <c r="D3039" s="223">
        <v>105.87</v>
      </c>
      <c r="E3039" s="223">
        <v>13.5</v>
      </c>
      <c r="F3039" s="224">
        <v>4.7959999999999994</v>
      </c>
    </row>
    <row r="3040" spans="2:6">
      <c r="B3040" s="222">
        <v>39217</v>
      </c>
      <c r="C3040" s="223">
        <v>63.17</v>
      </c>
      <c r="D3040" s="223">
        <v>104.83</v>
      </c>
      <c r="E3040" s="223">
        <v>14.01</v>
      </c>
      <c r="F3040" s="224">
        <v>4.79</v>
      </c>
    </row>
    <row r="3041" spans="2:6">
      <c r="B3041" s="222">
        <v>39216</v>
      </c>
      <c r="C3041" s="223">
        <v>62.46</v>
      </c>
      <c r="D3041" s="223">
        <v>105.57</v>
      </c>
      <c r="E3041" s="223">
        <v>13.96</v>
      </c>
      <c r="F3041" s="224">
        <v>4.7824999999999998</v>
      </c>
    </row>
    <row r="3042" spans="2:6">
      <c r="B3042" s="222">
        <v>39213</v>
      </c>
      <c r="C3042" s="223">
        <v>62.37</v>
      </c>
      <c r="D3042" s="223">
        <v>105.98</v>
      </c>
      <c r="E3042" s="223">
        <v>12.95</v>
      </c>
      <c r="F3042" s="224">
        <v>4.7620000000000005</v>
      </c>
    </row>
    <row r="3043" spans="2:6">
      <c r="B3043" s="222">
        <v>39212</v>
      </c>
      <c r="C3043" s="223">
        <v>61.81</v>
      </c>
      <c r="D3043" s="223">
        <v>104.68</v>
      </c>
      <c r="E3043" s="223">
        <v>13.6</v>
      </c>
      <c r="F3043" s="224">
        <v>4.7315000000000005</v>
      </c>
    </row>
    <row r="3044" spans="2:6">
      <c r="B3044" s="222">
        <v>39211</v>
      </c>
      <c r="C3044" s="223">
        <v>61.55</v>
      </c>
      <c r="D3044" s="223">
        <v>104.38</v>
      </c>
      <c r="E3044" s="223">
        <v>12.88</v>
      </c>
      <c r="F3044" s="224">
        <v>4.7519999999999998</v>
      </c>
    </row>
    <row r="3045" spans="2:6">
      <c r="B3045" s="222">
        <v>39210</v>
      </c>
      <c r="C3045" s="223">
        <v>62.26</v>
      </c>
      <c r="D3045" s="223">
        <v>103.29</v>
      </c>
      <c r="E3045" s="223">
        <v>13.21</v>
      </c>
      <c r="F3045" s="224">
        <v>4.7195</v>
      </c>
    </row>
    <row r="3046" spans="2:6">
      <c r="B3046" s="222">
        <v>39209</v>
      </c>
      <c r="C3046" s="223">
        <v>61.47</v>
      </c>
      <c r="D3046" s="223">
        <v>103.16</v>
      </c>
      <c r="E3046" s="223">
        <v>13.15</v>
      </c>
      <c r="F3046" s="224">
        <v>4.7055000000000007</v>
      </c>
    </row>
    <row r="3047" spans="2:6">
      <c r="B3047" s="222">
        <v>39206</v>
      </c>
      <c r="C3047" s="223">
        <v>61.93</v>
      </c>
      <c r="D3047" s="223">
        <v>102.96</v>
      </c>
      <c r="E3047" s="223">
        <v>12.91</v>
      </c>
      <c r="F3047" s="224">
        <v>4.7229999999999999</v>
      </c>
    </row>
    <row r="3048" spans="2:6">
      <c r="B3048" s="222">
        <v>39205</v>
      </c>
      <c r="C3048" s="223">
        <v>63.19</v>
      </c>
      <c r="D3048" s="223">
        <v>102.8</v>
      </c>
      <c r="E3048" s="223">
        <v>13.09</v>
      </c>
      <c r="F3048" s="224">
        <v>4.7565000000000008</v>
      </c>
    </row>
    <row r="3049" spans="2:6">
      <c r="B3049" s="222">
        <v>39204</v>
      </c>
      <c r="C3049" s="223">
        <v>63.68</v>
      </c>
      <c r="D3049" s="223">
        <v>102.22</v>
      </c>
      <c r="E3049" s="223">
        <v>13.08</v>
      </c>
      <c r="F3049" s="224">
        <v>4.7300000000000004</v>
      </c>
    </row>
    <row r="3050" spans="2:6">
      <c r="B3050" s="222">
        <v>39203</v>
      </c>
      <c r="C3050" s="223">
        <v>64.400000000000006</v>
      </c>
      <c r="D3050" s="223">
        <v>103.17</v>
      </c>
      <c r="E3050" s="223">
        <v>13.51</v>
      </c>
      <c r="F3050" s="224">
        <v>4.7270000000000003</v>
      </c>
    </row>
    <row r="3051" spans="2:6">
      <c r="B3051" s="222">
        <v>39202</v>
      </c>
      <c r="C3051" s="223">
        <v>65.709999999999994</v>
      </c>
      <c r="D3051" s="223">
        <v>102.21</v>
      </c>
      <c r="E3051" s="223">
        <v>14.22</v>
      </c>
      <c r="F3051" s="224">
        <v>4.7189999999999994</v>
      </c>
    </row>
    <row r="3052" spans="2:6">
      <c r="B3052" s="222">
        <v>39199</v>
      </c>
      <c r="C3052" s="223">
        <v>66.459999999999994</v>
      </c>
      <c r="D3052" s="223">
        <v>101.17</v>
      </c>
      <c r="E3052" s="223">
        <v>12.45</v>
      </c>
      <c r="F3052" s="224">
        <v>4.7880000000000003</v>
      </c>
    </row>
    <row r="3053" spans="2:6">
      <c r="B3053" s="222">
        <v>39198</v>
      </c>
      <c r="C3053" s="223">
        <v>65.06</v>
      </c>
      <c r="D3053" s="223">
        <v>100.9</v>
      </c>
      <c r="E3053" s="223">
        <v>12.79</v>
      </c>
      <c r="F3053" s="224">
        <v>4.79</v>
      </c>
    </row>
    <row r="3054" spans="2:6">
      <c r="B3054" s="222">
        <v>39197</v>
      </c>
      <c r="C3054" s="223">
        <v>65.84</v>
      </c>
      <c r="D3054" s="223">
        <v>101.46</v>
      </c>
      <c r="E3054" s="223">
        <v>13.21</v>
      </c>
      <c r="F3054" s="224">
        <v>4.7430000000000003</v>
      </c>
    </row>
    <row r="3055" spans="2:6">
      <c r="B3055" s="222">
        <v>39196</v>
      </c>
      <c r="C3055" s="223">
        <v>64.58</v>
      </c>
      <c r="D3055" s="223">
        <v>98.49</v>
      </c>
      <c r="E3055" s="223">
        <v>13.12</v>
      </c>
      <c r="F3055" s="224">
        <v>4.7145000000000001</v>
      </c>
    </row>
    <row r="3056" spans="2:6">
      <c r="B3056" s="222">
        <v>39195</v>
      </c>
      <c r="C3056" s="223">
        <v>65.89</v>
      </c>
      <c r="D3056" s="223">
        <v>95.21</v>
      </c>
      <c r="E3056" s="223">
        <v>13.04</v>
      </c>
      <c r="F3056" s="224">
        <v>4.7324999999999999</v>
      </c>
    </row>
    <row r="3057" spans="2:6">
      <c r="B3057" s="222">
        <v>39192</v>
      </c>
      <c r="C3057" s="223">
        <v>63.38</v>
      </c>
      <c r="D3057" s="223">
        <v>94.58</v>
      </c>
      <c r="E3057" s="223">
        <v>12.07</v>
      </c>
      <c r="F3057" s="224">
        <v>4.7590000000000003</v>
      </c>
    </row>
    <row r="3058" spans="2:6">
      <c r="B3058" s="222">
        <v>39191</v>
      </c>
      <c r="C3058" s="223">
        <v>61.83</v>
      </c>
      <c r="D3058" s="223">
        <v>94.29</v>
      </c>
      <c r="E3058" s="223">
        <v>12.54</v>
      </c>
      <c r="F3058" s="224">
        <v>4.75</v>
      </c>
    </row>
    <row r="3059" spans="2:6">
      <c r="B3059" s="222">
        <v>39190</v>
      </c>
      <c r="C3059" s="223">
        <v>63.13</v>
      </c>
      <c r="D3059" s="223">
        <v>94.8</v>
      </c>
      <c r="E3059" s="223">
        <v>12.42</v>
      </c>
      <c r="F3059" s="224">
        <v>4.734</v>
      </c>
    </row>
    <row r="3060" spans="2:6">
      <c r="B3060" s="222">
        <v>39189</v>
      </c>
      <c r="C3060" s="223">
        <v>63.1</v>
      </c>
      <c r="D3060" s="223">
        <v>97.12</v>
      </c>
      <c r="E3060" s="223">
        <v>12.14</v>
      </c>
      <c r="F3060" s="224">
        <v>4.7629999999999999</v>
      </c>
    </row>
    <row r="3061" spans="2:6">
      <c r="B3061" s="222">
        <v>39188</v>
      </c>
      <c r="C3061" s="223">
        <v>63.61</v>
      </c>
      <c r="D3061" s="223">
        <v>96.18</v>
      </c>
      <c r="E3061" s="223">
        <v>11.98</v>
      </c>
      <c r="F3061" s="224">
        <v>4.8140000000000001</v>
      </c>
    </row>
    <row r="3062" spans="2:6">
      <c r="B3062" s="222">
        <v>39185</v>
      </c>
      <c r="C3062" s="223">
        <v>63.63</v>
      </c>
      <c r="D3062" s="223">
        <v>94.93</v>
      </c>
      <c r="E3062" s="223">
        <v>12.2</v>
      </c>
      <c r="F3062" s="224">
        <v>4.8469999999999995</v>
      </c>
    </row>
    <row r="3063" spans="2:6">
      <c r="B3063" s="222">
        <v>39184</v>
      </c>
      <c r="C3063" s="223">
        <v>63.85</v>
      </c>
      <c r="D3063" s="223">
        <v>95.67</v>
      </c>
      <c r="E3063" s="223">
        <v>12.71</v>
      </c>
      <c r="F3063" s="224">
        <v>4.8224999999999998</v>
      </c>
    </row>
    <row r="3064" spans="2:6">
      <c r="B3064" s="222">
        <v>39183</v>
      </c>
      <c r="C3064" s="223">
        <v>62.01</v>
      </c>
      <c r="D3064" s="223">
        <v>95.16</v>
      </c>
      <c r="E3064" s="223">
        <v>13.49</v>
      </c>
      <c r="F3064" s="224">
        <v>4.8205</v>
      </c>
    </row>
    <row r="3065" spans="2:6">
      <c r="B3065" s="222">
        <v>39182</v>
      </c>
      <c r="C3065" s="223">
        <v>61.89</v>
      </c>
      <c r="D3065" s="223">
        <v>96.46</v>
      </c>
      <c r="E3065" s="223">
        <v>12.68</v>
      </c>
      <c r="F3065" s="224">
        <v>4.8125</v>
      </c>
    </row>
    <row r="3066" spans="2:6">
      <c r="B3066" s="222">
        <v>39181</v>
      </c>
      <c r="C3066" s="223">
        <v>61.51</v>
      </c>
      <c r="D3066" s="223">
        <v>96.62</v>
      </c>
      <c r="E3066" s="223">
        <v>13.14</v>
      </c>
      <c r="F3066" s="224">
        <v>4.8320000000000007</v>
      </c>
    </row>
    <row r="3067" spans="2:6">
      <c r="B3067" s="222">
        <v>39178</v>
      </c>
      <c r="C3067" s="223">
        <v>64.28</v>
      </c>
      <c r="D3067" s="223">
        <v>96.52</v>
      </c>
      <c r="E3067" s="223">
        <v>13.23</v>
      </c>
      <c r="F3067" s="224">
        <v>4.8360000000000003</v>
      </c>
    </row>
    <row r="3068" spans="2:6">
      <c r="B3068" s="222">
        <v>39177</v>
      </c>
      <c r="C3068" s="223">
        <v>64.28</v>
      </c>
      <c r="D3068" s="223">
        <v>96.52</v>
      </c>
      <c r="E3068" s="223">
        <v>13.23</v>
      </c>
      <c r="F3068" s="224">
        <v>4.7774999999999999</v>
      </c>
    </row>
    <row r="3069" spans="2:6">
      <c r="B3069" s="222">
        <v>39176</v>
      </c>
      <c r="C3069" s="223">
        <v>64.38</v>
      </c>
      <c r="D3069" s="223">
        <v>96.21</v>
      </c>
      <c r="E3069" s="223">
        <v>13.24</v>
      </c>
      <c r="F3069" s="224">
        <v>4.7465000000000002</v>
      </c>
    </row>
    <row r="3070" spans="2:6">
      <c r="B3070" s="222">
        <v>39175</v>
      </c>
      <c r="C3070" s="223">
        <v>64.64</v>
      </c>
      <c r="D3070" s="223">
        <v>96.1</v>
      </c>
      <c r="E3070" s="223">
        <v>13.46</v>
      </c>
      <c r="F3070" s="224">
        <v>4.7575000000000003</v>
      </c>
    </row>
    <row r="3071" spans="2:6">
      <c r="B3071" s="222">
        <v>39174</v>
      </c>
      <c r="C3071" s="223">
        <v>65.94</v>
      </c>
      <c r="D3071" s="223">
        <v>95.21</v>
      </c>
      <c r="E3071" s="223">
        <v>14.53</v>
      </c>
      <c r="F3071" s="224">
        <v>4.7394999999999996</v>
      </c>
    </row>
    <row r="3072" spans="2:6">
      <c r="B3072" s="222">
        <v>39171</v>
      </c>
      <c r="C3072" s="223">
        <v>65.87</v>
      </c>
      <c r="D3072" s="223">
        <v>94.26</v>
      </c>
      <c r="E3072" s="223">
        <v>14.64</v>
      </c>
      <c r="F3072" s="224">
        <v>4.7450000000000001</v>
      </c>
    </row>
    <row r="3073" spans="2:6">
      <c r="B3073" s="222">
        <v>39170</v>
      </c>
      <c r="C3073" s="223">
        <v>66.03</v>
      </c>
      <c r="D3073" s="223">
        <v>94.57</v>
      </c>
      <c r="E3073" s="223">
        <v>15.14</v>
      </c>
      <c r="F3073" s="224">
        <v>4.7439999999999998</v>
      </c>
    </row>
    <row r="3074" spans="2:6">
      <c r="B3074" s="222">
        <v>39169</v>
      </c>
      <c r="C3074" s="223">
        <v>64.08</v>
      </c>
      <c r="D3074" s="223">
        <v>94.26</v>
      </c>
      <c r="E3074" s="223">
        <v>14.98</v>
      </c>
      <c r="F3074" s="224">
        <v>4.7270000000000003</v>
      </c>
    </row>
    <row r="3075" spans="2:6">
      <c r="B3075" s="222">
        <v>39168</v>
      </c>
      <c r="C3075" s="223">
        <v>62.93</v>
      </c>
      <c r="D3075" s="223">
        <v>94.73</v>
      </c>
      <c r="E3075" s="223">
        <v>13.48</v>
      </c>
      <c r="F3075" s="224">
        <v>4.6989999999999998</v>
      </c>
    </row>
    <row r="3076" spans="2:6">
      <c r="B3076" s="222">
        <v>39167</v>
      </c>
      <c r="C3076" s="223">
        <v>62.91</v>
      </c>
      <c r="D3076" s="223">
        <v>95</v>
      </c>
      <c r="E3076" s="223">
        <v>13.16</v>
      </c>
      <c r="F3076" s="224">
        <v>4.702</v>
      </c>
    </row>
    <row r="3077" spans="2:6">
      <c r="B3077" s="222">
        <v>39164</v>
      </c>
      <c r="C3077" s="223">
        <v>62.28</v>
      </c>
      <c r="D3077" s="223">
        <v>95.03</v>
      </c>
      <c r="E3077" s="223">
        <v>12.95</v>
      </c>
      <c r="F3077" s="224">
        <v>4.7080000000000002</v>
      </c>
    </row>
    <row r="3078" spans="2:6">
      <c r="B3078" s="222">
        <v>39163</v>
      </c>
      <c r="C3078" s="223">
        <v>61.69</v>
      </c>
      <c r="D3078" s="223">
        <v>95.19</v>
      </c>
      <c r="E3078" s="223">
        <v>12.93</v>
      </c>
      <c r="F3078" s="224">
        <v>4.68</v>
      </c>
    </row>
    <row r="3079" spans="2:6">
      <c r="B3079" s="222">
        <v>39162</v>
      </c>
      <c r="C3079" s="223">
        <v>59.61</v>
      </c>
      <c r="D3079" s="223">
        <v>95.36</v>
      </c>
      <c r="E3079" s="223">
        <v>12.19</v>
      </c>
      <c r="F3079" s="224">
        <v>4.6295000000000002</v>
      </c>
    </row>
    <row r="3080" spans="2:6">
      <c r="B3080" s="222">
        <v>39161</v>
      </c>
      <c r="C3080" s="223">
        <v>56.73</v>
      </c>
      <c r="D3080" s="223">
        <v>94.5</v>
      </c>
      <c r="E3080" s="223">
        <v>13.27</v>
      </c>
      <c r="F3080" s="224">
        <v>4.6319999999999997</v>
      </c>
    </row>
    <row r="3081" spans="2:6">
      <c r="B3081" s="222">
        <v>39160</v>
      </c>
      <c r="C3081" s="223">
        <v>56.59</v>
      </c>
      <c r="D3081" s="223">
        <v>93.99</v>
      </c>
      <c r="E3081" s="223">
        <v>14.59</v>
      </c>
      <c r="F3081" s="224">
        <v>4.6395</v>
      </c>
    </row>
    <row r="3082" spans="2:6">
      <c r="B3082" s="222">
        <v>39157</v>
      </c>
      <c r="C3082" s="223">
        <v>57.11</v>
      </c>
      <c r="D3082" s="223">
        <v>93.25</v>
      </c>
      <c r="E3082" s="223">
        <v>16.79</v>
      </c>
      <c r="F3082" s="224">
        <v>4.6195000000000004</v>
      </c>
    </row>
    <row r="3083" spans="2:6">
      <c r="B3083" s="222">
        <v>39156</v>
      </c>
      <c r="C3083" s="223">
        <v>57.55</v>
      </c>
      <c r="D3083" s="223">
        <v>93.45</v>
      </c>
      <c r="E3083" s="223">
        <v>16.43</v>
      </c>
      <c r="F3083" s="224">
        <v>4.617</v>
      </c>
    </row>
    <row r="3084" spans="2:6">
      <c r="B3084" s="222">
        <v>39155</v>
      </c>
      <c r="C3084" s="223">
        <v>58.16</v>
      </c>
      <c r="D3084" s="223">
        <v>93.76</v>
      </c>
      <c r="E3084" s="223">
        <v>17.27</v>
      </c>
      <c r="F3084" s="224">
        <v>4.6180000000000003</v>
      </c>
    </row>
    <row r="3085" spans="2:6">
      <c r="B3085" s="222">
        <v>39154</v>
      </c>
      <c r="C3085" s="223">
        <v>57.93</v>
      </c>
      <c r="D3085" s="223">
        <v>92.71</v>
      </c>
      <c r="E3085" s="223">
        <v>18.13</v>
      </c>
      <c r="F3085" s="224">
        <v>4.5750000000000002</v>
      </c>
    </row>
    <row r="3086" spans="2:6">
      <c r="B3086" s="222">
        <v>39153</v>
      </c>
      <c r="C3086" s="223">
        <v>58.91</v>
      </c>
      <c r="D3086" s="223">
        <v>94.11</v>
      </c>
      <c r="E3086" s="223">
        <v>13.99</v>
      </c>
      <c r="F3086" s="224">
        <v>4.6260000000000003</v>
      </c>
    </row>
    <row r="3087" spans="2:6">
      <c r="B3087" s="222">
        <v>39150</v>
      </c>
      <c r="C3087" s="223">
        <v>60.05</v>
      </c>
      <c r="D3087" s="223">
        <v>93.28</v>
      </c>
      <c r="E3087" s="223">
        <v>14.09</v>
      </c>
      <c r="F3087" s="224">
        <v>4.6555</v>
      </c>
    </row>
    <row r="3088" spans="2:6">
      <c r="B3088" s="222">
        <v>39149</v>
      </c>
      <c r="C3088" s="223">
        <v>61.64</v>
      </c>
      <c r="D3088" s="223">
        <v>93</v>
      </c>
      <c r="E3088" s="223">
        <v>14.29</v>
      </c>
      <c r="F3088" s="224">
        <v>4.5845000000000002</v>
      </c>
    </row>
    <row r="3089" spans="2:6">
      <c r="B3089" s="222">
        <v>39148</v>
      </c>
      <c r="C3089" s="223">
        <v>61.82</v>
      </c>
      <c r="D3089" s="223">
        <v>93.94</v>
      </c>
      <c r="E3089" s="223">
        <v>15.24</v>
      </c>
      <c r="F3089" s="224">
        <v>4.5594999999999999</v>
      </c>
    </row>
    <row r="3090" spans="2:6">
      <c r="B3090" s="222">
        <v>39147</v>
      </c>
      <c r="C3090" s="223">
        <v>60.69</v>
      </c>
      <c r="D3090" s="223">
        <v>93.8</v>
      </c>
      <c r="E3090" s="223">
        <v>15.96</v>
      </c>
      <c r="F3090" s="224">
        <v>4.5945</v>
      </c>
    </row>
    <row r="3091" spans="2:6">
      <c r="B3091" s="222">
        <v>39146</v>
      </c>
      <c r="C3091" s="223">
        <v>60.07</v>
      </c>
      <c r="D3091" s="223">
        <v>91.81</v>
      </c>
      <c r="E3091" s="223">
        <v>19.63</v>
      </c>
      <c r="F3091" s="224">
        <v>4.5659999999999998</v>
      </c>
    </row>
    <row r="3092" spans="2:6">
      <c r="B3092" s="222">
        <v>39143</v>
      </c>
      <c r="C3092" s="223">
        <v>61.64</v>
      </c>
      <c r="D3092" s="223">
        <v>90.9</v>
      </c>
      <c r="E3092" s="223">
        <v>18.61</v>
      </c>
      <c r="F3092" s="224">
        <v>4.569</v>
      </c>
    </row>
    <row r="3093" spans="2:6">
      <c r="B3093" s="222">
        <v>39142</v>
      </c>
      <c r="C3093" s="223">
        <v>62</v>
      </c>
      <c r="D3093" s="223">
        <v>92.27</v>
      </c>
      <c r="E3093" s="223">
        <v>15.82</v>
      </c>
      <c r="F3093" s="224">
        <v>4.6144999999999996</v>
      </c>
    </row>
    <row r="3094" spans="2:6">
      <c r="B3094" s="222">
        <v>39141</v>
      </c>
      <c r="C3094" s="223">
        <v>61.79</v>
      </c>
      <c r="D3094" s="223">
        <v>92.94</v>
      </c>
      <c r="E3094" s="223">
        <v>15.42</v>
      </c>
      <c r="F3094" s="224">
        <v>4.625</v>
      </c>
    </row>
    <row r="3095" spans="2:6">
      <c r="B3095" s="222">
        <v>39140</v>
      </c>
      <c r="C3095" s="223">
        <v>61.46</v>
      </c>
      <c r="D3095" s="223">
        <v>93.96</v>
      </c>
      <c r="E3095" s="223">
        <v>18.309999999999999</v>
      </c>
      <c r="F3095" s="224">
        <v>4.5730000000000004</v>
      </c>
    </row>
    <row r="3096" spans="2:6">
      <c r="B3096" s="222">
        <v>39139</v>
      </c>
      <c r="C3096" s="223">
        <v>61.39</v>
      </c>
      <c r="D3096" s="223">
        <v>96.91</v>
      </c>
      <c r="E3096" s="223">
        <v>11.15</v>
      </c>
      <c r="F3096" s="224">
        <v>4.6790000000000003</v>
      </c>
    </row>
    <row r="3097" spans="2:6">
      <c r="B3097" s="222">
        <v>39136</v>
      </c>
      <c r="C3097" s="223">
        <v>61.14</v>
      </c>
      <c r="D3097" s="223">
        <v>97.73</v>
      </c>
      <c r="E3097" s="223">
        <v>10.58</v>
      </c>
      <c r="F3097" s="224">
        <v>4.7249999999999996</v>
      </c>
    </row>
    <row r="3098" spans="2:6">
      <c r="B3098" s="222">
        <v>39135</v>
      </c>
      <c r="C3098" s="223">
        <v>60.95</v>
      </c>
      <c r="D3098" s="223">
        <v>98.5</v>
      </c>
      <c r="E3098" s="223">
        <v>10.18</v>
      </c>
      <c r="F3098" s="224">
        <v>4.78</v>
      </c>
    </row>
    <row r="3099" spans="2:6">
      <c r="B3099" s="222">
        <v>39134</v>
      </c>
      <c r="C3099" s="223">
        <v>60.07</v>
      </c>
      <c r="D3099" s="223">
        <v>99.09</v>
      </c>
      <c r="E3099" s="223">
        <v>10.199999999999999</v>
      </c>
      <c r="F3099" s="224">
        <v>4.7415000000000003</v>
      </c>
    </row>
    <row r="3100" spans="2:6">
      <c r="B3100" s="222">
        <v>39133</v>
      </c>
      <c r="C3100" s="223">
        <v>58.07</v>
      </c>
      <c r="D3100" s="223">
        <v>99.35</v>
      </c>
      <c r="E3100" s="223">
        <v>10.24</v>
      </c>
      <c r="F3100" s="224">
        <v>4.7270000000000003</v>
      </c>
    </row>
    <row r="3101" spans="2:6">
      <c r="B3101" s="222">
        <v>39132</v>
      </c>
      <c r="C3101" s="223">
        <v>59.39</v>
      </c>
      <c r="D3101" s="223">
        <v>98.99</v>
      </c>
      <c r="E3101" s="223">
        <v>10.02</v>
      </c>
      <c r="F3101" s="224">
        <v>4.7389999999999999</v>
      </c>
    </row>
    <row r="3102" spans="2:6">
      <c r="B3102" s="222">
        <v>39129</v>
      </c>
      <c r="C3102" s="223">
        <v>59.39</v>
      </c>
      <c r="D3102" s="223">
        <v>98.99</v>
      </c>
      <c r="E3102" s="223">
        <v>10.02</v>
      </c>
      <c r="F3102" s="224">
        <v>4.7389999999999999</v>
      </c>
    </row>
    <row r="3103" spans="2:6">
      <c r="B3103" s="222">
        <v>39128</v>
      </c>
      <c r="C3103" s="223">
        <v>57.99</v>
      </c>
      <c r="D3103" s="223">
        <v>98.92</v>
      </c>
      <c r="E3103" s="223">
        <v>10.220000000000001</v>
      </c>
      <c r="F3103" s="224">
        <v>4.7569999999999997</v>
      </c>
    </row>
    <row r="3104" spans="2:6">
      <c r="B3104" s="222">
        <v>39127</v>
      </c>
      <c r="C3104" s="223">
        <v>58</v>
      </c>
      <c r="D3104" s="223">
        <v>99.2</v>
      </c>
      <c r="E3104" s="223">
        <v>10.23</v>
      </c>
      <c r="F3104" s="224">
        <v>4.7859999999999996</v>
      </c>
    </row>
    <row r="3105" spans="2:6">
      <c r="B3105" s="222">
        <v>39126</v>
      </c>
      <c r="C3105" s="223">
        <v>59.06</v>
      </c>
      <c r="D3105" s="223">
        <v>98.29</v>
      </c>
      <c r="E3105" s="223">
        <v>10.34</v>
      </c>
      <c r="F3105" s="224">
        <v>4.8550000000000004</v>
      </c>
    </row>
    <row r="3106" spans="2:6">
      <c r="B3106" s="222">
        <v>39125</v>
      </c>
      <c r="C3106" s="223">
        <v>57.81</v>
      </c>
      <c r="D3106" s="223">
        <v>98.58</v>
      </c>
      <c r="E3106" s="223">
        <v>11.61</v>
      </c>
      <c r="F3106" s="224">
        <v>4.8465000000000007</v>
      </c>
    </row>
    <row r="3107" spans="2:6">
      <c r="B3107" s="222">
        <v>39122</v>
      </c>
      <c r="C3107" s="223">
        <v>59.89</v>
      </c>
      <c r="D3107" s="223">
        <v>98.55</v>
      </c>
      <c r="E3107" s="223">
        <v>11.1</v>
      </c>
      <c r="F3107" s="224">
        <v>4.8230000000000004</v>
      </c>
    </row>
    <row r="3108" spans="2:6">
      <c r="B3108" s="222">
        <v>39121</v>
      </c>
      <c r="C3108" s="223">
        <v>59.71</v>
      </c>
      <c r="D3108" s="223">
        <v>99.62</v>
      </c>
      <c r="E3108" s="223">
        <v>10.44</v>
      </c>
      <c r="F3108" s="224">
        <v>4.7869999999999999</v>
      </c>
    </row>
    <row r="3109" spans="2:6">
      <c r="B3109" s="222">
        <v>39120</v>
      </c>
      <c r="C3109" s="223">
        <v>57.71</v>
      </c>
      <c r="D3109" s="223">
        <v>99.54</v>
      </c>
      <c r="E3109" s="223">
        <v>10.32</v>
      </c>
      <c r="F3109" s="224">
        <v>4.7989999999999995</v>
      </c>
    </row>
    <row r="3110" spans="2:6">
      <c r="B3110" s="222">
        <v>39119</v>
      </c>
      <c r="C3110" s="223">
        <v>58.88</v>
      </c>
      <c r="D3110" s="223">
        <v>99.85</v>
      </c>
      <c r="E3110" s="223">
        <v>10.65</v>
      </c>
      <c r="F3110" s="224">
        <v>4.8185000000000002</v>
      </c>
    </row>
    <row r="3111" spans="2:6">
      <c r="B3111" s="222">
        <v>39118</v>
      </c>
      <c r="C3111" s="223">
        <v>58.74</v>
      </c>
      <c r="D3111" s="223">
        <v>100.38</v>
      </c>
      <c r="E3111" s="223">
        <v>10.55</v>
      </c>
      <c r="F3111" s="224">
        <v>4.8559999999999999</v>
      </c>
    </row>
    <row r="3112" spans="2:6">
      <c r="B3112" s="222">
        <v>39115</v>
      </c>
      <c r="C3112" s="223">
        <v>59.02</v>
      </c>
      <c r="D3112" s="223">
        <v>99.17</v>
      </c>
      <c r="E3112" s="223">
        <v>10.08</v>
      </c>
      <c r="F3112" s="224">
        <v>4.8725000000000005</v>
      </c>
    </row>
    <row r="3113" spans="2:6">
      <c r="B3113" s="222">
        <v>39114</v>
      </c>
      <c r="C3113" s="223">
        <v>57.3</v>
      </c>
      <c r="D3113" s="223">
        <v>99</v>
      </c>
      <c r="E3113" s="223">
        <v>10.31</v>
      </c>
      <c r="F3113" s="224">
        <v>4.8834999999999997</v>
      </c>
    </row>
    <row r="3114" spans="2:6">
      <c r="B3114" s="222">
        <v>39113</v>
      </c>
      <c r="C3114" s="223">
        <v>58.14</v>
      </c>
      <c r="D3114" s="223">
        <v>99.15</v>
      </c>
      <c r="E3114" s="223">
        <v>10.42</v>
      </c>
      <c r="F3114" s="224">
        <v>4.859</v>
      </c>
    </row>
    <row r="3115" spans="2:6">
      <c r="B3115" s="222">
        <v>39112</v>
      </c>
      <c r="C3115" s="223">
        <v>56.97</v>
      </c>
      <c r="D3115" s="223">
        <v>99.37</v>
      </c>
      <c r="E3115" s="223">
        <v>10.96</v>
      </c>
      <c r="F3115" s="224">
        <v>4.9250000000000007</v>
      </c>
    </row>
    <row r="3116" spans="2:6">
      <c r="B3116" s="222">
        <v>39111</v>
      </c>
      <c r="C3116" s="223">
        <v>54.01</v>
      </c>
      <c r="D3116" s="223">
        <v>98.54</v>
      </c>
      <c r="E3116" s="223">
        <v>11.45</v>
      </c>
      <c r="F3116" s="224">
        <v>4.9440000000000008</v>
      </c>
    </row>
    <row r="3117" spans="2:6">
      <c r="B3117" s="222">
        <v>39108</v>
      </c>
      <c r="C3117" s="223">
        <v>55.42</v>
      </c>
      <c r="D3117" s="223">
        <v>97.45</v>
      </c>
      <c r="E3117" s="223">
        <v>11.13</v>
      </c>
      <c r="F3117" s="224">
        <v>4.9239999999999995</v>
      </c>
    </row>
    <row r="3118" spans="2:6">
      <c r="B3118" s="222">
        <v>39107</v>
      </c>
      <c r="C3118" s="223">
        <v>54.23</v>
      </c>
      <c r="D3118" s="223">
        <v>97.51</v>
      </c>
      <c r="E3118" s="223">
        <v>11.22</v>
      </c>
      <c r="F3118" s="224">
        <v>4.9215</v>
      </c>
    </row>
    <row r="3119" spans="2:6">
      <c r="B3119" s="222">
        <v>39106</v>
      </c>
      <c r="C3119" s="223">
        <v>55.37</v>
      </c>
      <c r="D3119" s="223">
        <v>97.4</v>
      </c>
      <c r="E3119" s="223">
        <v>9.89</v>
      </c>
      <c r="F3119" s="224">
        <v>4.8605</v>
      </c>
    </row>
    <row r="3120" spans="2:6">
      <c r="B3120" s="222">
        <v>39105</v>
      </c>
      <c r="C3120" s="223">
        <v>55.04</v>
      </c>
      <c r="D3120" s="223">
        <v>97.08</v>
      </c>
      <c r="E3120" s="223">
        <v>10.34</v>
      </c>
      <c r="F3120" s="224">
        <v>4.8585000000000003</v>
      </c>
    </row>
    <row r="3121" spans="2:6">
      <c r="B3121" s="222">
        <v>39104</v>
      </c>
      <c r="C3121" s="223">
        <v>51.13</v>
      </c>
      <c r="D3121" s="223">
        <v>97.11</v>
      </c>
      <c r="E3121" s="223">
        <v>10.77</v>
      </c>
      <c r="F3121" s="224">
        <v>4.8049999999999997</v>
      </c>
    </row>
    <row r="3122" spans="2:6">
      <c r="B3122" s="222">
        <v>39101</v>
      </c>
      <c r="C3122" s="223">
        <v>51.99</v>
      </c>
      <c r="D3122" s="223">
        <v>96.17</v>
      </c>
      <c r="E3122" s="223">
        <v>10.4</v>
      </c>
      <c r="F3122" s="224">
        <v>4.82</v>
      </c>
    </row>
    <row r="3123" spans="2:6">
      <c r="B3123" s="222">
        <v>39100</v>
      </c>
      <c r="C3123" s="223">
        <v>50.48</v>
      </c>
      <c r="D3123" s="223">
        <v>99.45</v>
      </c>
      <c r="E3123" s="223">
        <v>10.85</v>
      </c>
      <c r="F3123" s="224">
        <v>4.7930000000000001</v>
      </c>
    </row>
    <row r="3124" spans="2:6">
      <c r="B3124" s="222">
        <v>39099</v>
      </c>
      <c r="C3124" s="223">
        <v>52.24</v>
      </c>
      <c r="D3124" s="223">
        <v>100.02</v>
      </c>
      <c r="E3124" s="223">
        <v>10.59</v>
      </c>
      <c r="F3124" s="224">
        <v>4.8264999999999993</v>
      </c>
    </row>
    <row r="3125" spans="2:6">
      <c r="B3125" s="222">
        <v>39098</v>
      </c>
      <c r="C3125" s="223">
        <v>51.21</v>
      </c>
      <c r="D3125" s="223">
        <v>100.82</v>
      </c>
      <c r="E3125" s="223">
        <v>10.74</v>
      </c>
      <c r="F3125" s="224">
        <v>4.7949999999999999</v>
      </c>
    </row>
    <row r="3126" spans="2:6">
      <c r="B3126" s="222">
        <v>39097</v>
      </c>
      <c r="C3126" s="223">
        <v>52.99</v>
      </c>
      <c r="D3126" s="223">
        <v>99.34</v>
      </c>
      <c r="E3126" s="223">
        <v>10.15</v>
      </c>
      <c r="F3126" s="224">
        <v>4.819</v>
      </c>
    </row>
    <row r="3127" spans="2:6">
      <c r="B3127" s="222">
        <v>39094</v>
      </c>
      <c r="C3127" s="223">
        <v>52.99</v>
      </c>
      <c r="D3127" s="223">
        <v>99.34</v>
      </c>
      <c r="E3127" s="223">
        <v>10.15</v>
      </c>
      <c r="F3127" s="224">
        <v>4.819</v>
      </c>
    </row>
    <row r="3128" spans="2:6">
      <c r="B3128" s="222">
        <v>39093</v>
      </c>
      <c r="C3128" s="223">
        <v>51.88</v>
      </c>
      <c r="D3128" s="223">
        <v>98.65</v>
      </c>
      <c r="E3128" s="223">
        <v>10.87</v>
      </c>
      <c r="F3128" s="224">
        <v>4.7755000000000001</v>
      </c>
    </row>
    <row r="3129" spans="2:6">
      <c r="B3129" s="222">
        <v>39092</v>
      </c>
      <c r="C3129" s="223">
        <v>54.02</v>
      </c>
      <c r="D3129" s="223">
        <v>98.89</v>
      </c>
      <c r="E3129" s="223">
        <v>11.47</v>
      </c>
      <c r="F3129" s="224">
        <v>4.7309999999999999</v>
      </c>
    </row>
    <row r="3130" spans="2:6">
      <c r="B3130" s="222">
        <v>39091</v>
      </c>
      <c r="C3130" s="223">
        <v>55.64</v>
      </c>
      <c r="D3130" s="223">
        <v>100.07</v>
      </c>
      <c r="E3130" s="223">
        <v>11.91</v>
      </c>
      <c r="F3130" s="224">
        <v>4.6974999999999998</v>
      </c>
    </row>
    <row r="3131" spans="2:6">
      <c r="B3131" s="222">
        <v>39090</v>
      </c>
      <c r="C3131" s="223">
        <v>56.09</v>
      </c>
      <c r="D3131" s="223">
        <v>98.9</v>
      </c>
      <c r="E3131" s="223">
        <v>12</v>
      </c>
      <c r="F3131" s="224">
        <v>4.694</v>
      </c>
    </row>
    <row r="3132" spans="2:6">
      <c r="B3132" s="222">
        <v>39087</v>
      </c>
      <c r="C3132" s="223">
        <v>56.31</v>
      </c>
      <c r="D3132" s="223">
        <v>97.42</v>
      </c>
      <c r="E3132" s="223">
        <v>12.14</v>
      </c>
      <c r="F3132" s="224">
        <v>4.6929999999999996</v>
      </c>
    </row>
    <row r="3133" spans="2:6">
      <c r="B3133" s="222">
        <v>39086</v>
      </c>
      <c r="C3133" s="223">
        <v>55.59</v>
      </c>
      <c r="D3133" s="223">
        <v>98.31</v>
      </c>
      <c r="E3133" s="223">
        <v>11.51</v>
      </c>
      <c r="F3133" s="224">
        <v>4.6564999999999994</v>
      </c>
    </row>
    <row r="3134" spans="2:6">
      <c r="B3134" s="222">
        <v>39085</v>
      </c>
      <c r="C3134" s="223">
        <v>58.32</v>
      </c>
      <c r="D3134" s="223">
        <v>97.27</v>
      </c>
      <c r="E3134" s="223">
        <v>12.04</v>
      </c>
      <c r="F3134" s="224">
        <v>4.7119999999999997</v>
      </c>
    </row>
    <row r="3135" spans="2:6">
      <c r="B3135" s="222">
        <v>39084</v>
      </c>
      <c r="C3135" s="223">
        <v>61.05</v>
      </c>
      <c r="D3135" s="223">
        <v>97.15</v>
      </c>
      <c r="E3135" s="223">
        <v>11.56</v>
      </c>
      <c r="F3135" s="224">
        <v>4.734</v>
      </c>
    </row>
    <row r="3136" spans="2:6">
      <c r="B3136" s="222">
        <v>39083</v>
      </c>
      <c r="C3136" s="223">
        <v>61.05</v>
      </c>
      <c r="D3136" s="223">
        <v>97.15</v>
      </c>
      <c r="E3136" s="223">
        <v>11.56</v>
      </c>
      <c r="F3136" s="224">
        <v>4.7575000000000003</v>
      </c>
    </row>
    <row r="3137" spans="2:6">
      <c r="B3137" s="222">
        <v>39080</v>
      </c>
      <c r="C3137" s="223">
        <v>61.05</v>
      </c>
      <c r="D3137" s="223">
        <v>97.15</v>
      </c>
      <c r="E3137" s="223">
        <v>11.56</v>
      </c>
      <c r="F3137" s="224">
        <v>4.7575000000000003</v>
      </c>
    </row>
    <row r="3138" spans="2:6">
      <c r="B3138" s="222">
        <v>39079</v>
      </c>
      <c r="C3138" s="223">
        <v>60.53</v>
      </c>
      <c r="D3138" s="223">
        <v>96.97</v>
      </c>
      <c r="E3138" s="223">
        <v>10.99</v>
      </c>
      <c r="F3138" s="224">
        <v>4.7445000000000004</v>
      </c>
    </row>
    <row r="3139" spans="2:6">
      <c r="B3139" s="222">
        <v>39078</v>
      </c>
      <c r="C3139" s="223">
        <v>60.34</v>
      </c>
      <c r="D3139" s="223">
        <v>97.2</v>
      </c>
      <c r="E3139" s="223">
        <v>10.64</v>
      </c>
      <c r="F3139" s="224">
        <v>4.7145000000000001</v>
      </c>
    </row>
    <row r="3140" spans="2:6">
      <c r="B3140" s="222">
        <v>39077</v>
      </c>
      <c r="C3140" s="223">
        <v>61.1</v>
      </c>
      <c r="D3140" s="223">
        <v>95.66</v>
      </c>
      <c r="E3140" s="223">
        <v>11.26</v>
      </c>
      <c r="F3140" s="224">
        <v>4.6665000000000001</v>
      </c>
    </row>
    <row r="3141" spans="2:6">
      <c r="B3141" s="222">
        <v>39076</v>
      </c>
      <c r="C3141" s="223">
        <v>62.41</v>
      </c>
      <c r="D3141" s="223">
        <v>95.25</v>
      </c>
      <c r="E3141" s="223">
        <v>11.36</v>
      </c>
      <c r="F3141" s="224">
        <v>4.6895000000000007</v>
      </c>
    </row>
    <row r="3142" spans="2:6">
      <c r="B3142" s="222">
        <v>39073</v>
      </c>
      <c r="C3142" s="223">
        <v>62.41</v>
      </c>
      <c r="D3142" s="223">
        <v>95.25</v>
      </c>
      <c r="E3142" s="223">
        <v>11.36</v>
      </c>
      <c r="F3142" s="224">
        <v>4.6895000000000007</v>
      </c>
    </row>
    <row r="3143" spans="2:6">
      <c r="B3143" s="222">
        <v>39072</v>
      </c>
      <c r="C3143" s="223">
        <v>62.66</v>
      </c>
      <c r="D3143" s="223">
        <v>95.91</v>
      </c>
      <c r="E3143" s="223">
        <v>10.53</v>
      </c>
      <c r="F3143" s="224">
        <v>4.6174999999999997</v>
      </c>
    </row>
    <row r="3144" spans="2:6">
      <c r="B3144" s="222">
        <v>39071</v>
      </c>
      <c r="C3144" s="223">
        <v>63.72</v>
      </c>
      <c r="D3144" s="223">
        <v>96</v>
      </c>
      <c r="E3144" s="223">
        <v>10.26</v>
      </c>
      <c r="F3144" s="224">
        <v>4.6630000000000003</v>
      </c>
    </row>
    <row r="3145" spans="2:6">
      <c r="B3145" s="222">
        <v>39070</v>
      </c>
      <c r="C3145" s="223">
        <v>63.15</v>
      </c>
      <c r="D3145" s="223">
        <v>96</v>
      </c>
      <c r="E3145" s="223">
        <v>10.3</v>
      </c>
      <c r="F3145" s="224">
        <v>4.6555</v>
      </c>
    </row>
    <row r="3146" spans="2:6">
      <c r="B3146" s="222">
        <v>39069</v>
      </c>
      <c r="C3146" s="223">
        <v>62.21</v>
      </c>
      <c r="D3146" s="223">
        <v>95.44</v>
      </c>
      <c r="E3146" s="223">
        <v>10.6</v>
      </c>
      <c r="F3146" s="224">
        <v>4.6449999999999996</v>
      </c>
    </row>
    <row r="3147" spans="2:6">
      <c r="B3147" s="222">
        <v>39066</v>
      </c>
      <c r="C3147" s="223">
        <v>63.43</v>
      </c>
      <c r="D3147" s="223">
        <v>95.3</v>
      </c>
      <c r="E3147" s="223">
        <v>10.050000000000001</v>
      </c>
      <c r="F3147" s="224">
        <v>4.6549999999999994</v>
      </c>
    </row>
    <row r="3148" spans="2:6">
      <c r="B3148" s="222">
        <v>39065</v>
      </c>
      <c r="C3148" s="223">
        <v>62.51</v>
      </c>
      <c r="D3148" s="223">
        <v>95.36</v>
      </c>
      <c r="E3148" s="223">
        <v>9.9700000000000006</v>
      </c>
      <c r="F3148" s="224">
        <v>4.657</v>
      </c>
    </row>
    <row r="3149" spans="2:6">
      <c r="B3149" s="222">
        <v>39064</v>
      </c>
      <c r="C3149" s="223">
        <v>61.37</v>
      </c>
      <c r="D3149" s="223">
        <v>94.77</v>
      </c>
      <c r="E3149" s="223">
        <v>10.18</v>
      </c>
      <c r="F3149" s="224">
        <v>4.6389999999999993</v>
      </c>
    </row>
    <row r="3150" spans="2:6">
      <c r="B3150" s="222">
        <v>39063</v>
      </c>
      <c r="C3150" s="223">
        <v>61.02</v>
      </c>
      <c r="D3150" s="223">
        <v>94.12</v>
      </c>
      <c r="E3150" s="223">
        <v>10.65</v>
      </c>
      <c r="F3150" s="224">
        <v>4.5470000000000006</v>
      </c>
    </row>
    <row r="3151" spans="2:6">
      <c r="B3151" s="222">
        <v>39062</v>
      </c>
      <c r="C3151" s="223">
        <v>61.22</v>
      </c>
      <c r="D3151" s="223">
        <v>93.64</v>
      </c>
      <c r="E3151" s="223">
        <v>10.71</v>
      </c>
      <c r="F3151" s="224">
        <v>4.5724999999999998</v>
      </c>
    </row>
    <row r="3152" spans="2:6">
      <c r="B3152" s="222">
        <v>39059</v>
      </c>
      <c r="C3152" s="223">
        <v>62.03</v>
      </c>
      <c r="D3152" s="223">
        <v>93.86</v>
      </c>
      <c r="E3152" s="223">
        <v>12.07</v>
      </c>
      <c r="F3152" s="224">
        <v>4.5999999999999996</v>
      </c>
    </row>
    <row r="3153" spans="2:6">
      <c r="B3153" s="222">
        <v>39058</v>
      </c>
      <c r="C3153" s="223">
        <v>62.49</v>
      </c>
      <c r="D3153" s="223">
        <v>94.23</v>
      </c>
      <c r="E3153" s="223">
        <v>12.67</v>
      </c>
      <c r="F3153" s="224">
        <v>4.5429999999999993</v>
      </c>
    </row>
    <row r="3154" spans="2:6">
      <c r="B3154" s="222">
        <v>39057</v>
      </c>
      <c r="C3154" s="223">
        <v>62.19</v>
      </c>
      <c r="D3154" s="223">
        <v>94.12</v>
      </c>
      <c r="E3154" s="223">
        <v>11.33</v>
      </c>
      <c r="F3154" s="224">
        <v>4.5434999999999999</v>
      </c>
    </row>
    <row r="3155" spans="2:6">
      <c r="B3155" s="222">
        <v>39056</v>
      </c>
      <c r="C3155" s="223">
        <v>62.43</v>
      </c>
      <c r="D3155" s="223">
        <v>94.48</v>
      </c>
      <c r="E3155" s="223">
        <v>11.27</v>
      </c>
      <c r="F3155" s="224">
        <v>4.508</v>
      </c>
    </row>
    <row r="3156" spans="2:6">
      <c r="B3156" s="222">
        <v>39055</v>
      </c>
      <c r="C3156" s="223">
        <v>62.44</v>
      </c>
      <c r="D3156" s="223">
        <v>93.51</v>
      </c>
      <c r="E3156" s="223">
        <v>11.23</v>
      </c>
      <c r="F3156" s="224">
        <v>4.4830000000000005</v>
      </c>
    </row>
    <row r="3157" spans="2:6">
      <c r="B3157" s="222">
        <v>39052</v>
      </c>
      <c r="C3157" s="223">
        <v>63.43</v>
      </c>
      <c r="D3157" s="223">
        <v>91.25</v>
      </c>
      <c r="E3157" s="223">
        <v>11.66</v>
      </c>
      <c r="F3157" s="224">
        <v>4.4909999999999997</v>
      </c>
    </row>
    <row r="3158" spans="2:6">
      <c r="B3158" s="222">
        <v>39051</v>
      </c>
      <c r="C3158" s="223">
        <v>63.13</v>
      </c>
      <c r="D3158" s="223">
        <v>91.92</v>
      </c>
      <c r="E3158" s="223">
        <v>10.91</v>
      </c>
      <c r="F3158" s="224">
        <v>4.5114999999999998</v>
      </c>
    </row>
    <row r="3159" spans="2:6">
      <c r="B3159" s="222">
        <v>39050</v>
      </c>
      <c r="C3159" s="223">
        <v>62.46</v>
      </c>
      <c r="D3159" s="223">
        <v>91.52</v>
      </c>
      <c r="E3159" s="223">
        <v>10.83</v>
      </c>
      <c r="F3159" s="224">
        <v>4.569</v>
      </c>
    </row>
    <row r="3160" spans="2:6">
      <c r="B3160" s="222">
        <v>39049</v>
      </c>
      <c r="C3160" s="223">
        <v>60.99</v>
      </c>
      <c r="D3160" s="223">
        <v>91.35</v>
      </c>
      <c r="E3160" s="223">
        <v>11.62</v>
      </c>
      <c r="F3160" s="224">
        <v>4.5474999999999994</v>
      </c>
    </row>
    <row r="3161" spans="2:6">
      <c r="B3161" s="222">
        <v>39048</v>
      </c>
      <c r="C3161" s="223">
        <v>60.32</v>
      </c>
      <c r="D3161" s="223">
        <v>91.45</v>
      </c>
      <c r="E3161" s="223">
        <v>12.3</v>
      </c>
      <c r="F3161" s="224">
        <v>4.5709999999999997</v>
      </c>
    </row>
    <row r="3162" spans="2:6">
      <c r="B3162" s="222">
        <v>39045</v>
      </c>
      <c r="C3162" s="223">
        <v>59.24</v>
      </c>
      <c r="D3162" s="223">
        <v>93.35</v>
      </c>
      <c r="E3162" s="223">
        <v>10.73</v>
      </c>
      <c r="F3162" s="224">
        <v>4.5909999999999993</v>
      </c>
    </row>
    <row r="3163" spans="2:6">
      <c r="B3163" s="222">
        <v>39044</v>
      </c>
      <c r="C3163" s="223">
        <v>59.24</v>
      </c>
      <c r="D3163" s="223">
        <v>93.52</v>
      </c>
      <c r="E3163" s="223">
        <v>10.14</v>
      </c>
      <c r="F3163" s="224">
        <v>4.6035000000000004</v>
      </c>
    </row>
    <row r="3164" spans="2:6">
      <c r="B3164" s="222">
        <v>39043</v>
      </c>
      <c r="C3164" s="223">
        <v>59.24</v>
      </c>
      <c r="D3164" s="223">
        <v>93.52</v>
      </c>
      <c r="E3164" s="223">
        <v>10.14</v>
      </c>
      <c r="F3164" s="224">
        <v>4.6035000000000004</v>
      </c>
    </row>
    <row r="3165" spans="2:6">
      <c r="B3165" s="222">
        <v>39042</v>
      </c>
      <c r="C3165" s="223">
        <v>60.17</v>
      </c>
      <c r="D3165" s="223">
        <v>93.08</v>
      </c>
      <c r="E3165" s="223">
        <v>9.9</v>
      </c>
      <c r="F3165" s="224">
        <v>4.6150000000000002</v>
      </c>
    </row>
    <row r="3166" spans="2:6">
      <c r="B3166" s="222">
        <v>39041</v>
      </c>
      <c r="C3166" s="223">
        <v>58.8</v>
      </c>
      <c r="D3166" s="223">
        <v>93.25</v>
      </c>
      <c r="E3166" s="223">
        <v>9.9700000000000006</v>
      </c>
      <c r="F3166" s="224">
        <v>4.6395</v>
      </c>
    </row>
    <row r="3167" spans="2:6">
      <c r="B3167" s="222">
        <v>39038</v>
      </c>
      <c r="C3167" s="223">
        <v>55.81</v>
      </c>
      <c r="D3167" s="223">
        <v>93.81</v>
      </c>
      <c r="E3167" s="223">
        <v>10.050000000000001</v>
      </c>
      <c r="F3167" s="224">
        <v>4.6449999999999996</v>
      </c>
    </row>
    <row r="3168" spans="2:6">
      <c r="B3168" s="222">
        <v>39037</v>
      </c>
      <c r="C3168" s="223">
        <v>56.26</v>
      </c>
      <c r="D3168" s="223">
        <v>93.47</v>
      </c>
      <c r="E3168" s="223">
        <v>10.16</v>
      </c>
      <c r="F3168" s="224">
        <v>4.7045000000000003</v>
      </c>
    </row>
    <row r="3169" spans="2:6">
      <c r="B3169" s="222">
        <v>39036</v>
      </c>
      <c r="C3169" s="223">
        <v>58.76</v>
      </c>
      <c r="D3169" s="223">
        <v>93.11</v>
      </c>
      <c r="E3169" s="223">
        <v>10.31</v>
      </c>
      <c r="F3169" s="224">
        <v>4.66</v>
      </c>
    </row>
    <row r="3170" spans="2:6">
      <c r="B3170" s="222">
        <v>39035</v>
      </c>
      <c r="C3170" s="223">
        <v>58.28</v>
      </c>
      <c r="D3170" s="223">
        <v>93.29</v>
      </c>
      <c r="E3170" s="223">
        <v>10.5</v>
      </c>
      <c r="F3170" s="224">
        <v>4.6105</v>
      </c>
    </row>
    <row r="3171" spans="2:6">
      <c r="B3171" s="222">
        <v>39034</v>
      </c>
      <c r="C3171" s="223">
        <v>58.58</v>
      </c>
      <c r="D3171" s="223">
        <v>92.07</v>
      </c>
      <c r="E3171" s="223">
        <v>10.86</v>
      </c>
      <c r="F3171" s="224">
        <v>4.6585000000000001</v>
      </c>
    </row>
    <row r="3172" spans="2:6">
      <c r="B3172" s="222">
        <v>39031</v>
      </c>
      <c r="C3172" s="223">
        <v>59.59</v>
      </c>
      <c r="D3172" s="223">
        <v>91.76</v>
      </c>
      <c r="E3172" s="223">
        <v>10.79</v>
      </c>
      <c r="F3172" s="224">
        <v>4.6440000000000001</v>
      </c>
    </row>
    <row r="3173" spans="2:6">
      <c r="B3173" s="222">
        <v>39030</v>
      </c>
      <c r="C3173" s="223">
        <v>61.16</v>
      </c>
      <c r="D3173" s="223">
        <v>92.42</v>
      </c>
      <c r="E3173" s="223">
        <v>11.01</v>
      </c>
      <c r="F3173" s="224">
        <v>4.6790000000000003</v>
      </c>
    </row>
    <row r="3174" spans="2:6">
      <c r="B3174" s="222">
        <v>39029</v>
      </c>
      <c r="C3174" s="223">
        <v>59.83</v>
      </c>
      <c r="D3174" s="223">
        <v>92.59</v>
      </c>
      <c r="E3174" s="223">
        <v>10.75</v>
      </c>
      <c r="F3174" s="224">
        <v>4.6829999999999998</v>
      </c>
    </row>
    <row r="3175" spans="2:6">
      <c r="B3175" s="222">
        <v>39028</v>
      </c>
      <c r="C3175" s="223">
        <v>58.93</v>
      </c>
      <c r="D3175" s="223">
        <v>92.75</v>
      </c>
      <c r="E3175" s="223">
        <v>11.09</v>
      </c>
      <c r="F3175" s="224">
        <v>4.7074999999999996</v>
      </c>
    </row>
    <row r="3176" spans="2:6">
      <c r="B3176" s="222">
        <v>39027</v>
      </c>
      <c r="C3176" s="223">
        <v>60.02</v>
      </c>
      <c r="D3176" s="223">
        <v>92.6</v>
      </c>
      <c r="E3176" s="223">
        <v>11.16</v>
      </c>
      <c r="F3176" s="224">
        <v>4.74</v>
      </c>
    </row>
    <row r="3177" spans="2:6">
      <c r="B3177" s="222">
        <v>39024</v>
      </c>
      <c r="C3177" s="223">
        <v>59.14</v>
      </c>
      <c r="D3177" s="223">
        <v>91.41</v>
      </c>
      <c r="E3177" s="223">
        <v>11.16</v>
      </c>
      <c r="F3177" s="224">
        <v>4.7635000000000005</v>
      </c>
    </row>
    <row r="3178" spans="2:6">
      <c r="B3178" s="222">
        <v>39023</v>
      </c>
      <c r="C3178" s="223">
        <v>57.88</v>
      </c>
      <c r="D3178" s="223">
        <v>91.68</v>
      </c>
      <c r="E3178" s="223">
        <v>11.42</v>
      </c>
      <c r="F3178" s="224">
        <v>4.6560000000000006</v>
      </c>
    </row>
    <row r="3179" spans="2:6">
      <c r="B3179" s="222">
        <v>39022</v>
      </c>
      <c r="C3179" s="223">
        <v>58.71</v>
      </c>
      <c r="D3179" s="223">
        <v>91.8</v>
      </c>
      <c r="E3179" s="223">
        <v>11.51</v>
      </c>
      <c r="F3179" s="224">
        <v>4.6255000000000006</v>
      </c>
    </row>
    <row r="3180" spans="2:6">
      <c r="B3180" s="222">
        <v>39021</v>
      </c>
      <c r="C3180" s="223">
        <v>58.73</v>
      </c>
      <c r="D3180" s="223">
        <v>92.33</v>
      </c>
      <c r="E3180" s="223">
        <v>11.1</v>
      </c>
      <c r="F3180" s="224">
        <v>4.6579999999999995</v>
      </c>
    </row>
    <row r="3181" spans="2:6">
      <c r="B3181" s="222">
        <v>39020</v>
      </c>
      <c r="C3181" s="223">
        <v>58.36</v>
      </c>
      <c r="D3181" s="223">
        <v>91.5</v>
      </c>
      <c r="E3181" s="223">
        <v>11.2</v>
      </c>
      <c r="F3181" s="224">
        <v>4.7275</v>
      </c>
    </row>
    <row r="3182" spans="2:6">
      <c r="B3182" s="222">
        <v>39017</v>
      </c>
      <c r="C3182" s="223">
        <v>60.75</v>
      </c>
      <c r="D3182" s="223">
        <v>90.76</v>
      </c>
      <c r="E3182" s="223">
        <v>10.8</v>
      </c>
      <c r="F3182" s="224">
        <v>4.7335000000000003</v>
      </c>
    </row>
    <row r="3183" spans="2:6">
      <c r="B3183" s="222">
        <v>39016</v>
      </c>
      <c r="C3183" s="223">
        <v>60.36</v>
      </c>
      <c r="D3183" s="223">
        <v>91.54</v>
      </c>
      <c r="E3183" s="223">
        <v>10.56</v>
      </c>
      <c r="F3183" s="224">
        <v>4.7785000000000002</v>
      </c>
    </row>
    <row r="3184" spans="2:6">
      <c r="B3184" s="222">
        <v>39015</v>
      </c>
      <c r="C3184" s="223">
        <v>61.4</v>
      </c>
      <c r="D3184" s="223">
        <v>91.83</v>
      </c>
      <c r="E3184" s="223">
        <v>10.66</v>
      </c>
      <c r="F3184" s="224">
        <v>4.8230000000000004</v>
      </c>
    </row>
    <row r="3185" spans="2:6">
      <c r="B3185" s="222">
        <v>39014</v>
      </c>
      <c r="C3185" s="223">
        <v>59.35</v>
      </c>
      <c r="D3185" s="223">
        <v>91.49</v>
      </c>
      <c r="E3185" s="223">
        <v>10.78</v>
      </c>
      <c r="F3185" s="224">
        <v>4.8819999999999997</v>
      </c>
    </row>
    <row r="3186" spans="2:6">
      <c r="B3186" s="222">
        <v>39013</v>
      </c>
      <c r="C3186" s="223">
        <v>58.81</v>
      </c>
      <c r="D3186" s="223">
        <v>91.56</v>
      </c>
      <c r="E3186" s="223">
        <v>11.08</v>
      </c>
      <c r="F3186" s="224">
        <v>4.8940000000000001</v>
      </c>
    </row>
    <row r="3187" spans="2:6">
      <c r="B3187" s="222">
        <v>39010</v>
      </c>
      <c r="C3187" s="223">
        <v>56.82</v>
      </c>
      <c r="D3187" s="223">
        <v>90.48</v>
      </c>
      <c r="E3187" s="223">
        <v>10.63</v>
      </c>
      <c r="F3187" s="224">
        <v>4.8484999999999996</v>
      </c>
    </row>
    <row r="3188" spans="2:6">
      <c r="B3188" s="222">
        <v>39009</v>
      </c>
      <c r="C3188" s="223">
        <v>58.5</v>
      </c>
      <c r="D3188" s="223">
        <v>89.86</v>
      </c>
      <c r="E3188" s="223">
        <v>10.9</v>
      </c>
      <c r="F3188" s="224">
        <v>4.8475000000000001</v>
      </c>
    </row>
    <row r="3189" spans="2:6">
      <c r="B3189" s="222">
        <v>39008</v>
      </c>
      <c r="C3189" s="223">
        <v>57.65</v>
      </c>
      <c r="D3189" s="223">
        <v>89.82</v>
      </c>
      <c r="E3189" s="223">
        <v>11.34</v>
      </c>
      <c r="F3189" s="224">
        <v>4.8205</v>
      </c>
    </row>
    <row r="3190" spans="2:6">
      <c r="B3190" s="222">
        <v>39007</v>
      </c>
      <c r="C3190" s="223">
        <v>58.93</v>
      </c>
      <c r="D3190" s="223">
        <v>86.95</v>
      </c>
      <c r="E3190" s="223">
        <v>11.73</v>
      </c>
      <c r="F3190" s="224">
        <v>4.8334999999999999</v>
      </c>
    </row>
    <row r="3191" spans="2:6">
      <c r="B3191" s="222">
        <v>39006</v>
      </c>
      <c r="C3191" s="223">
        <v>59.94</v>
      </c>
      <c r="D3191" s="223">
        <v>86.71</v>
      </c>
      <c r="E3191" s="223">
        <v>11.09</v>
      </c>
      <c r="F3191" s="224">
        <v>4.8435000000000006</v>
      </c>
    </row>
    <row r="3192" spans="2:6">
      <c r="B3192" s="222">
        <v>39003</v>
      </c>
      <c r="C3192" s="223">
        <v>58.57</v>
      </c>
      <c r="D3192" s="223">
        <v>86.08</v>
      </c>
      <c r="E3192" s="223">
        <v>10.75</v>
      </c>
      <c r="F3192" s="224">
        <v>4.867</v>
      </c>
    </row>
    <row r="3193" spans="2:6">
      <c r="B3193" s="222">
        <v>39002</v>
      </c>
      <c r="C3193" s="223">
        <v>57.86</v>
      </c>
      <c r="D3193" s="223">
        <v>84.7</v>
      </c>
      <c r="E3193" s="223">
        <v>11.09</v>
      </c>
      <c r="F3193" s="224">
        <v>4.8395000000000001</v>
      </c>
    </row>
    <row r="3194" spans="2:6">
      <c r="B3194" s="222">
        <v>39001</v>
      </c>
      <c r="C3194" s="223">
        <v>57.59</v>
      </c>
      <c r="D3194" s="223">
        <v>84.19</v>
      </c>
      <c r="E3194" s="223">
        <v>11.62</v>
      </c>
      <c r="F3194" s="224">
        <v>4.8435000000000006</v>
      </c>
    </row>
    <row r="3195" spans="2:6">
      <c r="B3195" s="222">
        <v>39000</v>
      </c>
      <c r="C3195" s="223">
        <v>58.52</v>
      </c>
      <c r="D3195" s="223">
        <v>84.19</v>
      </c>
      <c r="E3195" s="223">
        <v>11.52</v>
      </c>
      <c r="F3195" s="224">
        <v>4.8194999999999997</v>
      </c>
    </row>
    <row r="3196" spans="2:6">
      <c r="B3196" s="222">
        <v>38999</v>
      </c>
      <c r="C3196" s="223">
        <v>59.96</v>
      </c>
      <c r="D3196" s="223">
        <v>84</v>
      </c>
      <c r="E3196" s="223">
        <v>11.68</v>
      </c>
      <c r="F3196" s="224">
        <v>4.7654999999999994</v>
      </c>
    </row>
    <row r="3197" spans="2:6">
      <c r="B3197" s="222">
        <v>38996</v>
      </c>
      <c r="C3197" s="223">
        <v>59.76</v>
      </c>
      <c r="D3197" s="223">
        <v>83.14</v>
      </c>
      <c r="E3197" s="223">
        <v>11.56</v>
      </c>
      <c r="F3197" s="224">
        <v>4.7654999999999994</v>
      </c>
    </row>
    <row r="3198" spans="2:6">
      <c r="B3198" s="222">
        <v>38995</v>
      </c>
      <c r="C3198" s="223">
        <v>60.03</v>
      </c>
      <c r="D3198" s="223">
        <v>82.92</v>
      </c>
      <c r="E3198" s="223">
        <v>11.98</v>
      </c>
      <c r="F3198" s="224">
        <v>4.6829999999999998</v>
      </c>
    </row>
    <row r="3199" spans="2:6">
      <c r="B3199" s="222">
        <v>38994</v>
      </c>
      <c r="C3199" s="223">
        <v>59.41</v>
      </c>
      <c r="D3199" s="223">
        <v>83.1</v>
      </c>
      <c r="E3199" s="223">
        <v>11.86</v>
      </c>
      <c r="F3199" s="224">
        <v>4.641</v>
      </c>
    </row>
    <row r="3200" spans="2:6">
      <c r="B3200" s="222">
        <v>38993</v>
      </c>
      <c r="C3200" s="223">
        <v>58.68</v>
      </c>
      <c r="D3200" s="223">
        <v>81.650000000000006</v>
      </c>
      <c r="E3200" s="223">
        <v>12.24</v>
      </c>
      <c r="F3200" s="224">
        <v>4.6854999999999993</v>
      </c>
    </row>
    <row r="3201" spans="2:6">
      <c r="B3201" s="222">
        <v>38992</v>
      </c>
      <c r="C3201" s="223">
        <v>61.03</v>
      </c>
      <c r="D3201" s="223">
        <v>81.87</v>
      </c>
      <c r="E3201" s="223">
        <v>12.57</v>
      </c>
      <c r="F3201" s="224">
        <v>4.6754999999999995</v>
      </c>
    </row>
    <row r="3202" spans="2:6">
      <c r="B3202" s="222">
        <v>38989</v>
      </c>
      <c r="C3202" s="223">
        <v>62.91</v>
      </c>
      <c r="D3202" s="223">
        <v>81.94</v>
      </c>
      <c r="E3202" s="223">
        <v>11.98</v>
      </c>
      <c r="F3202" s="224">
        <v>4.6965000000000003</v>
      </c>
    </row>
    <row r="3203" spans="2:6">
      <c r="B3203" s="222">
        <v>38988</v>
      </c>
      <c r="C3203" s="223">
        <v>62.76</v>
      </c>
      <c r="D3203" s="223">
        <v>81.99</v>
      </c>
      <c r="E3203" s="223">
        <v>11.72</v>
      </c>
      <c r="F3203" s="224">
        <v>4.6850000000000005</v>
      </c>
    </row>
    <row r="3204" spans="2:6">
      <c r="B3204" s="222">
        <v>38987</v>
      </c>
      <c r="C3204" s="223">
        <v>62.96</v>
      </c>
      <c r="D3204" s="223">
        <v>82.09</v>
      </c>
      <c r="E3204" s="223">
        <v>11.58</v>
      </c>
      <c r="F3204" s="224">
        <v>4.6689999999999996</v>
      </c>
    </row>
    <row r="3205" spans="2:6">
      <c r="B3205" s="222">
        <v>38986</v>
      </c>
      <c r="C3205" s="223">
        <v>61.01</v>
      </c>
      <c r="D3205" s="223">
        <v>82.5</v>
      </c>
      <c r="E3205" s="223">
        <v>11.53</v>
      </c>
      <c r="F3205" s="224">
        <v>4.6500000000000004</v>
      </c>
    </row>
    <row r="3206" spans="2:6">
      <c r="B3206" s="222">
        <v>38985</v>
      </c>
      <c r="C3206" s="223">
        <v>61.45</v>
      </c>
      <c r="D3206" s="223">
        <v>82</v>
      </c>
      <c r="E3206" s="223">
        <v>12.12</v>
      </c>
      <c r="F3206" s="224">
        <v>4.6165000000000003</v>
      </c>
    </row>
    <row r="3207" spans="2:6">
      <c r="B3207" s="222">
        <v>38982</v>
      </c>
      <c r="C3207" s="223">
        <v>60.55</v>
      </c>
      <c r="D3207" s="223">
        <v>81.209999999999994</v>
      </c>
      <c r="E3207" s="223">
        <v>12.59</v>
      </c>
      <c r="F3207" s="224">
        <v>4.6630000000000003</v>
      </c>
    </row>
    <row r="3208" spans="2:6">
      <c r="B3208" s="222">
        <v>38981</v>
      </c>
      <c r="C3208" s="223">
        <v>61.59</v>
      </c>
      <c r="D3208" s="223">
        <v>81.61</v>
      </c>
      <c r="E3208" s="223">
        <v>12.25</v>
      </c>
      <c r="F3208" s="224">
        <v>4.7054999999999998</v>
      </c>
    </row>
    <row r="3209" spans="2:6">
      <c r="B3209" s="222">
        <v>38980</v>
      </c>
      <c r="C3209" s="223">
        <v>60.46</v>
      </c>
      <c r="D3209" s="223">
        <v>83.42</v>
      </c>
      <c r="E3209" s="223">
        <v>11.39</v>
      </c>
      <c r="F3209" s="224">
        <v>4.79</v>
      </c>
    </row>
    <row r="3210" spans="2:6">
      <c r="B3210" s="222">
        <v>38979</v>
      </c>
      <c r="C3210" s="223">
        <v>61.66</v>
      </c>
      <c r="D3210" s="223">
        <v>81.87</v>
      </c>
      <c r="E3210" s="223">
        <v>11.98</v>
      </c>
      <c r="F3210" s="224">
        <v>4.7970000000000006</v>
      </c>
    </row>
    <row r="3211" spans="2:6">
      <c r="B3211" s="222">
        <v>38978</v>
      </c>
      <c r="C3211" s="223">
        <v>63.8</v>
      </c>
      <c r="D3211" s="223">
        <v>82.24</v>
      </c>
      <c r="E3211" s="223">
        <v>11.78</v>
      </c>
      <c r="F3211" s="224">
        <v>4.8654999999999999</v>
      </c>
    </row>
    <row r="3212" spans="2:6">
      <c r="B3212" s="222">
        <v>38975</v>
      </c>
      <c r="C3212" s="223">
        <v>63.33</v>
      </c>
      <c r="D3212" s="223">
        <v>82.94</v>
      </c>
      <c r="E3212" s="223">
        <v>11.76</v>
      </c>
      <c r="F3212" s="224">
        <v>4.8505000000000003</v>
      </c>
    </row>
    <row r="3213" spans="2:6">
      <c r="B3213" s="222">
        <v>38974</v>
      </c>
      <c r="C3213" s="223">
        <v>63.22</v>
      </c>
      <c r="D3213" s="223">
        <v>82.47</v>
      </c>
      <c r="E3213" s="223">
        <v>11.55</v>
      </c>
      <c r="F3213" s="224">
        <v>4.8540000000000001</v>
      </c>
    </row>
    <row r="3214" spans="2:6">
      <c r="B3214" s="222">
        <v>38973</v>
      </c>
      <c r="C3214" s="223">
        <v>63.97</v>
      </c>
      <c r="D3214" s="223">
        <v>82.21</v>
      </c>
      <c r="E3214" s="223">
        <v>11.18</v>
      </c>
      <c r="F3214" s="224">
        <v>4.8275000000000006</v>
      </c>
    </row>
    <row r="3215" spans="2:6">
      <c r="B3215" s="222">
        <v>38972</v>
      </c>
      <c r="C3215" s="223">
        <v>63.76</v>
      </c>
      <c r="D3215" s="223">
        <v>82.28</v>
      </c>
      <c r="E3215" s="223">
        <v>11.92</v>
      </c>
      <c r="F3215" s="224">
        <v>4.8375000000000004</v>
      </c>
    </row>
    <row r="3216" spans="2:6">
      <c r="B3216" s="222">
        <v>38971</v>
      </c>
      <c r="C3216" s="223">
        <v>65.61</v>
      </c>
      <c r="D3216" s="223">
        <v>80.930000000000007</v>
      </c>
      <c r="E3216" s="223">
        <v>12.99</v>
      </c>
      <c r="F3216" s="224">
        <v>4.8719999999999999</v>
      </c>
    </row>
    <row r="3217" spans="2:6">
      <c r="B3217" s="222">
        <v>38968</v>
      </c>
      <c r="C3217" s="223">
        <v>66.25</v>
      </c>
      <c r="D3217" s="223">
        <v>80.66</v>
      </c>
      <c r="E3217" s="223">
        <v>13.16</v>
      </c>
      <c r="F3217" s="224">
        <v>4.8460000000000001</v>
      </c>
    </row>
    <row r="3218" spans="2:6">
      <c r="B3218" s="222">
        <v>38967</v>
      </c>
      <c r="C3218" s="223">
        <v>67.319999999999993</v>
      </c>
      <c r="D3218" s="223">
        <v>79.400000000000006</v>
      </c>
      <c r="E3218" s="223">
        <v>13.88</v>
      </c>
      <c r="F3218" s="224">
        <v>4.8610000000000007</v>
      </c>
    </row>
    <row r="3219" spans="2:6">
      <c r="B3219" s="222">
        <v>38966</v>
      </c>
      <c r="C3219" s="223">
        <v>67.5</v>
      </c>
      <c r="D3219" s="223">
        <v>80.28</v>
      </c>
      <c r="E3219" s="223">
        <v>13.74</v>
      </c>
      <c r="F3219" s="224">
        <v>4.8734999999999999</v>
      </c>
    </row>
    <row r="3220" spans="2:6">
      <c r="B3220" s="222">
        <v>38965</v>
      </c>
      <c r="C3220" s="223">
        <v>68.599999999999994</v>
      </c>
      <c r="D3220" s="223">
        <v>80.849999999999994</v>
      </c>
      <c r="E3220" s="223">
        <v>12.63</v>
      </c>
      <c r="F3220" s="224">
        <v>4.8559999999999999</v>
      </c>
    </row>
    <row r="3221" spans="2:6">
      <c r="B3221" s="222">
        <v>38964</v>
      </c>
      <c r="C3221" s="223">
        <v>69.19</v>
      </c>
      <c r="D3221" s="223">
        <v>81.41</v>
      </c>
      <c r="E3221" s="223">
        <v>11.96</v>
      </c>
      <c r="F3221" s="224">
        <v>4.7995000000000001</v>
      </c>
    </row>
    <row r="3222" spans="2:6">
      <c r="B3222" s="222">
        <v>38961</v>
      </c>
      <c r="C3222" s="223">
        <v>69.19</v>
      </c>
      <c r="D3222" s="223">
        <v>81.41</v>
      </c>
      <c r="E3222" s="223">
        <v>11.96</v>
      </c>
      <c r="F3222" s="224">
        <v>4.7995000000000001</v>
      </c>
    </row>
    <row r="3223" spans="2:6">
      <c r="B3223" s="222">
        <v>38960</v>
      </c>
      <c r="C3223" s="223">
        <v>70.260000000000005</v>
      </c>
      <c r="D3223" s="223">
        <v>80.97</v>
      </c>
      <c r="E3223" s="223">
        <v>12.31</v>
      </c>
      <c r="F3223" s="224">
        <v>4.8029999999999999</v>
      </c>
    </row>
    <row r="3224" spans="2:6">
      <c r="B3224" s="222">
        <v>38959</v>
      </c>
      <c r="C3224" s="223">
        <v>70.03</v>
      </c>
      <c r="D3224" s="223">
        <v>81.22</v>
      </c>
      <c r="E3224" s="223">
        <v>12.22</v>
      </c>
      <c r="F3224" s="224">
        <v>4.8290000000000006</v>
      </c>
    </row>
    <row r="3225" spans="2:6">
      <c r="B3225" s="222">
        <v>38958</v>
      </c>
      <c r="C3225" s="223">
        <v>69.709999999999994</v>
      </c>
      <c r="D3225" s="223">
        <v>81.400000000000006</v>
      </c>
      <c r="E3225" s="223">
        <v>12.28</v>
      </c>
      <c r="F3225" s="224">
        <v>4.8514999999999997</v>
      </c>
    </row>
    <row r="3226" spans="2:6">
      <c r="B3226" s="222">
        <v>38957</v>
      </c>
      <c r="C3226" s="223">
        <v>70.61</v>
      </c>
      <c r="D3226" s="223">
        <v>80.319999999999993</v>
      </c>
      <c r="E3226" s="223">
        <v>12.18</v>
      </c>
      <c r="F3226" s="224">
        <v>4.8620000000000001</v>
      </c>
    </row>
    <row r="3227" spans="2:6">
      <c r="B3227" s="222">
        <v>38954</v>
      </c>
      <c r="C3227" s="223">
        <v>72.510000000000005</v>
      </c>
      <c r="D3227" s="223">
        <v>79.88</v>
      </c>
      <c r="E3227" s="223">
        <v>12.31</v>
      </c>
      <c r="F3227" s="224">
        <v>4.8529999999999998</v>
      </c>
    </row>
    <row r="3228" spans="2:6">
      <c r="B3228" s="222">
        <v>38953</v>
      </c>
      <c r="C3228" s="223">
        <v>72.36</v>
      </c>
      <c r="D3228" s="223">
        <v>79.38</v>
      </c>
      <c r="E3228" s="223">
        <v>12.4</v>
      </c>
      <c r="F3228" s="224">
        <v>4.87</v>
      </c>
    </row>
    <row r="3229" spans="2:6">
      <c r="B3229" s="222">
        <v>38952</v>
      </c>
      <c r="C3229" s="223">
        <v>71.760000000000005</v>
      </c>
      <c r="D3229" s="223">
        <v>78.67</v>
      </c>
      <c r="E3229" s="223">
        <v>12.4</v>
      </c>
      <c r="F3229" s="224">
        <v>4.8780000000000001</v>
      </c>
    </row>
    <row r="3230" spans="2:6">
      <c r="B3230" s="222">
        <v>38951</v>
      </c>
      <c r="C3230" s="223">
        <v>72.63</v>
      </c>
      <c r="D3230" s="223">
        <v>78.95</v>
      </c>
      <c r="E3230" s="223">
        <v>12.19</v>
      </c>
      <c r="F3230" s="224">
        <v>4.8774999999999995</v>
      </c>
    </row>
    <row r="3231" spans="2:6">
      <c r="B3231" s="222">
        <v>38950</v>
      </c>
      <c r="C3231" s="223">
        <v>72.45</v>
      </c>
      <c r="D3231" s="223">
        <v>79.28</v>
      </c>
      <c r="E3231" s="223">
        <v>12.22</v>
      </c>
      <c r="F3231" s="224">
        <v>4.8855000000000004</v>
      </c>
    </row>
    <row r="3232" spans="2:6">
      <c r="B3232" s="222">
        <v>38947</v>
      </c>
      <c r="C3232" s="223">
        <v>71.14</v>
      </c>
      <c r="D3232" s="223">
        <v>79.900000000000006</v>
      </c>
      <c r="E3232" s="223">
        <v>11.64</v>
      </c>
      <c r="F3232" s="224">
        <v>4.9115000000000002</v>
      </c>
    </row>
    <row r="3233" spans="2:6">
      <c r="B3233" s="222">
        <v>38946</v>
      </c>
      <c r="C3233" s="223">
        <v>70.06</v>
      </c>
      <c r="D3233" s="223">
        <v>79.37</v>
      </c>
      <c r="E3233" s="223">
        <v>12.24</v>
      </c>
      <c r="F3233" s="224">
        <v>4.9320000000000004</v>
      </c>
    </row>
    <row r="3234" spans="2:6">
      <c r="B3234" s="222">
        <v>38945</v>
      </c>
      <c r="C3234" s="223">
        <v>71.89</v>
      </c>
      <c r="D3234" s="223">
        <v>79.09</v>
      </c>
      <c r="E3234" s="223">
        <v>12.41</v>
      </c>
      <c r="F3234" s="224">
        <v>4.9269999999999996</v>
      </c>
    </row>
    <row r="3235" spans="2:6">
      <c r="B3235" s="222">
        <v>38944</v>
      </c>
      <c r="C3235" s="223">
        <v>73.05</v>
      </c>
      <c r="D3235" s="223">
        <v>77.08</v>
      </c>
      <c r="E3235" s="223">
        <v>13.42</v>
      </c>
      <c r="F3235" s="224">
        <v>4.99</v>
      </c>
    </row>
    <row r="3236" spans="2:6">
      <c r="B3236" s="222">
        <v>38943</v>
      </c>
      <c r="C3236" s="223">
        <v>73.53</v>
      </c>
      <c r="D3236" s="223">
        <v>76.680000000000007</v>
      </c>
      <c r="E3236" s="223">
        <v>14.26</v>
      </c>
      <c r="F3236" s="224">
        <v>5.0555000000000003</v>
      </c>
    </row>
    <row r="3237" spans="2:6">
      <c r="B3237" s="222">
        <v>38940</v>
      </c>
      <c r="C3237" s="223">
        <v>74.349999999999994</v>
      </c>
      <c r="D3237" s="223">
        <v>75.48</v>
      </c>
      <c r="E3237" s="223">
        <v>14.3</v>
      </c>
      <c r="F3237" s="224">
        <v>5.0329999999999995</v>
      </c>
    </row>
    <row r="3238" spans="2:6">
      <c r="B3238" s="222">
        <v>38939</v>
      </c>
      <c r="C3238" s="223">
        <v>74</v>
      </c>
      <c r="D3238" s="223">
        <v>75.739999999999995</v>
      </c>
      <c r="E3238" s="223">
        <v>14.46</v>
      </c>
      <c r="F3238" s="224">
        <v>5.0034999999999998</v>
      </c>
    </row>
    <row r="3239" spans="2:6">
      <c r="B3239" s="222">
        <v>38938</v>
      </c>
      <c r="C3239" s="223">
        <v>76.349999999999994</v>
      </c>
      <c r="D3239" s="223">
        <v>75.39</v>
      </c>
      <c r="E3239" s="223">
        <v>15.2</v>
      </c>
      <c r="F3239" s="224">
        <v>4.9945000000000004</v>
      </c>
    </row>
    <row r="3240" spans="2:6">
      <c r="B3240" s="222">
        <v>38937</v>
      </c>
      <c r="C3240" s="223">
        <v>76.31</v>
      </c>
      <c r="D3240" s="223">
        <v>75.33</v>
      </c>
      <c r="E3240" s="223">
        <v>15.23</v>
      </c>
      <c r="F3240" s="224">
        <v>4.9695</v>
      </c>
    </row>
    <row r="3241" spans="2:6">
      <c r="B3241" s="222">
        <v>38936</v>
      </c>
      <c r="C3241" s="223">
        <v>76.98</v>
      </c>
      <c r="D3241" s="223">
        <v>75.52</v>
      </c>
      <c r="E3241" s="223">
        <v>15.23</v>
      </c>
      <c r="F3241" s="224">
        <v>4.9615</v>
      </c>
    </row>
    <row r="3242" spans="2:6">
      <c r="B3242" s="222">
        <v>38933</v>
      </c>
      <c r="C3242" s="223">
        <v>74.760000000000005</v>
      </c>
      <c r="D3242" s="223">
        <v>75.91</v>
      </c>
      <c r="E3242" s="223">
        <v>14.34</v>
      </c>
      <c r="F3242" s="224">
        <v>4.9420000000000002</v>
      </c>
    </row>
    <row r="3243" spans="2:6">
      <c r="B3243" s="222">
        <v>38932</v>
      </c>
      <c r="C3243" s="223">
        <v>75.459999999999994</v>
      </c>
      <c r="D3243" s="223">
        <v>76.33</v>
      </c>
      <c r="E3243" s="223">
        <v>14.46</v>
      </c>
      <c r="F3243" s="224">
        <v>5.0030000000000001</v>
      </c>
    </row>
    <row r="3244" spans="2:6">
      <c r="B3244" s="222">
        <v>38931</v>
      </c>
      <c r="C3244" s="223">
        <v>75.81</v>
      </c>
      <c r="D3244" s="223">
        <v>76.319999999999993</v>
      </c>
      <c r="E3244" s="223">
        <v>14.34</v>
      </c>
      <c r="F3244" s="224">
        <v>5.0095000000000001</v>
      </c>
    </row>
    <row r="3245" spans="2:6">
      <c r="B3245" s="222">
        <v>38930</v>
      </c>
      <c r="C3245" s="223">
        <v>74.91</v>
      </c>
      <c r="D3245" s="223">
        <v>76.14</v>
      </c>
      <c r="E3245" s="223">
        <v>15.05</v>
      </c>
      <c r="F3245" s="224">
        <v>5.0195000000000007</v>
      </c>
    </row>
    <row r="3246" spans="2:6">
      <c r="B3246" s="222">
        <v>38929</v>
      </c>
      <c r="C3246" s="223">
        <v>74.400000000000006</v>
      </c>
      <c r="D3246" s="223">
        <v>77.41</v>
      </c>
      <c r="E3246" s="223">
        <v>14.95</v>
      </c>
      <c r="F3246" s="224">
        <v>5.0235000000000003</v>
      </c>
    </row>
    <row r="3247" spans="2:6">
      <c r="B3247" s="222">
        <v>38926</v>
      </c>
      <c r="C3247" s="223">
        <v>73.239999999999995</v>
      </c>
      <c r="D3247" s="223">
        <v>76.959999999999994</v>
      </c>
      <c r="E3247" s="223">
        <v>14.33</v>
      </c>
      <c r="F3247" s="224">
        <v>5.0314999999999994</v>
      </c>
    </row>
    <row r="3248" spans="2:6">
      <c r="B3248" s="222">
        <v>38925</v>
      </c>
      <c r="C3248" s="223">
        <v>74.540000000000006</v>
      </c>
      <c r="D3248" s="223">
        <v>76.150000000000006</v>
      </c>
      <c r="E3248" s="223">
        <v>14.94</v>
      </c>
      <c r="F3248" s="224">
        <v>5.0705</v>
      </c>
    </row>
    <row r="3249" spans="2:6">
      <c r="B3249" s="222">
        <v>38924</v>
      </c>
      <c r="C3249" s="223">
        <v>73.94</v>
      </c>
      <c r="D3249" s="223">
        <v>75.83</v>
      </c>
      <c r="E3249" s="223">
        <v>14.62</v>
      </c>
      <c r="F3249" s="224">
        <v>5.0634999999999994</v>
      </c>
    </row>
    <row r="3250" spans="2:6">
      <c r="B3250" s="222">
        <v>38923</v>
      </c>
      <c r="C3250" s="223">
        <v>73.75</v>
      </c>
      <c r="D3250" s="223">
        <v>75.89</v>
      </c>
      <c r="E3250" s="223">
        <v>14.85</v>
      </c>
      <c r="F3250" s="224">
        <v>5.0940000000000003</v>
      </c>
    </row>
    <row r="3251" spans="2:6">
      <c r="B3251" s="222">
        <v>38922</v>
      </c>
      <c r="C3251" s="223">
        <v>75.05</v>
      </c>
      <c r="D3251" s="223">
        <v>75.989999999999995</v>
      </c>
      <c r="E3251" s="223">
        <v>14.98</v>
      </c>
      <c r="F3251" s="224">
        <v>5.0734999999999992</v>
      </c>
    </row>
    <row r="3252" spans="2:6">
      <c r="B3252" s="222">
        <v>38919</v>
      </c>
      <c r="C3252" s="223">
        <v>74.430000000000007</v>
      </c>
      <c r="D3252" s="223">
        <v>74.86</v>
      </c>
      <c r="E3252" s="223">
        <v>17.399999999999999</v>
      </c>
      <c r="F3252" s="224">
        <v>5.0679999999999996</v>
      </c>
    </row>
    <row r="3253" spans="2:6">
      <c r="B3253" s="222">
        <v>38918</v>
      </c>
      <c r="C3253" s="223">
        <v>73.08</v>
      </c>
      <c r="D3253" s="223">
        <v>75.48</v>
      </c>
      <c r="E3253" s="223">
        <v>16.21</v>
      </c>
      <c r="F3253" s="224">
        <v>5.0555000000000003</v>
      </c>
    </row>
    <row r="3254" spans="2:6">
      <c r="B3254" s="222">
        <v>38917</v>
      </c>
      <c r="C3254" s="223">
        <v>72.66</v>
      </c>
      <c r="D3254" s="223">
        <v>76.069999999999993</v>
      </c>
      <c r="E3254" s="223">
        <v>15.55</v>
      </c>
      <c r="F3254" s="224">
        <v>5.0754999999999999</v>
      </c>
    </row>
    <row r="3255" spans="2:6">
      <c r="B3255" s="222">
        <v>38916</v>
      </c>
      <c r="C3255" s="223">
        <v>73.540000000000006</v>
      </c>
      <c r="D3255" s="223">
        <v>74.260000000000005</v>
      </c>
      <c r="E3255" s="223">
        <v>17.739999999999998</v>
      </c>
      <c r="F3255" s="224">
        <v>5.149</v>
      </c>
    </row>
    <row r="3256" spans="2:6">
      <c r="B3256" s="222">
        <v>38915</v>
      </c>
      <c r="C3256" s="223">
        <v>75.3</v>
      </c>
      <c r="D3256" s="223">
        <v>73.7</v>
      </c>
      <c r="E3256" s="223">
        <v>18.64</v>
      </c>
      <c r="F3256" s="224">
        <v>5.0824999999999996</v>
      </c>
    </row>
    <row r="3257" spans="2:6">
      <c r="B3257" s="222">
        <v>38912</v>
      </c>
      <c r="C3257" s="223">
        <v>77.03</v>
      </c>
      <c r="D3257" s="223">
        <v>73.569999999999993</v>
      </c>
      <c r="E3257" s="223">
        <v>18.05</v>
      </c>
      <c r="F3257" s="224">
        <v>5.0905000000000005</v>
      </c>
    </row>
    <row r="3258" spans="2:6">
      <c r="B3258" s="222">
        <v>38911</v>
      </c>
      <c r="C3258" s="223">
        <v>76.7</v>
      </c>
      <c r="D3258" s="223">
        <v>74.239999999999995</v>
      </c>
      <c r="E3258" s="223">
        <v>17.79</v>
      </c>
      <c r="F3258" s="224">
        <v>5.0895000000000001</v>
      </c>
    </row>
    <row r="3259" spans="2:6">
      <c r="B3259" s="222">
        <v>38910</v>
      </c>
      <c r="C3259" s="223">
        <v>74.95</v>
      </c>
      <c r="D3259" s="223">
        <v>75.48</v>
      </c>
      <c r="E3259" s="223">
        <v>14.49</v>
      </c>
      <c r="F3259" s="224">
        <v>5.1189999999999998</v>
      </c>
    </row>
    <row r="3260" spans="2:6">
      <c r="B3260" s="222">
        <v>38909</v>
      </c>
      <c r="C3260" s="223">
        <v>74.16</v>
      </c>
      <c r="D3260" s="223">
        <v>76.47</v>
      </c>
      <c r="E3260" s="223">
        <v>13.14</v>
      </c>
      <c r="F3260" s="224">
        <v>5.1245000000000003</v>
      </c>
    </row>
    <row r="3261" spans="2:6">
      <c r="B3261" s="222">
        <v>38908</v>
      </c>
      <c r="C3261" s="223">
        <v>73.61</v>
      </c>
      <c r="D3261" s="223">
        <v>76.67</v>
      </c>
      <c r="E3261" s="223">
        <v>14.02</v>
      </c>
      <c r="F3261" s="224">
        <v>5.149</v>
      </c>
    </row>
    <row r="3262" spans="2:6">
      <c r="B3262" s="222">
        <v>38905</v>
      </c>
      <c r="C3262" s="223">
        <v>74.09</v>
      </c>
      <c r="D3262" s="223">
        <v>76.42</v>
      </c>
      <c r="E3262" s="223">
        <v>13.97</v>
      </c>
      <c r="F3262" s="224">
        <v>5.1515000000000004</v>
      </c>
    </row>
    <row r="3263" spans="2:6">
      <c r="B3263" s="222">
        <v>38904</v>
      </c>
      <c r="C3263" s="223">
        <v>75.14</v>
      </c>
      <c r="D3263" s="223">
        <v>78.09</v>
      </c>
      <c r="E3263" s="223">
        <v>13.65</v>
      </c>
      <c r="F3263" s="224">
        <v>5.202</v>
      </c>
    </row>
    <row r="3264" spans="2:6">
      <c r="B3264" s="222">
        <v>38903</v>
      </c>
      <c r="C3264" s="223">
        <v>75.19</v>
      </c>
      <c r="D3264" s="223">
        <v>77.77</v>
      </c>
      <c r="E3264" s="223">
        <v>14.15</v>
      </c>
      <c r="F3264" s="224">
        <v>5.2450000000000001</v>
      </c>
    </row>
    <row r="3265" spans="2:6">
      <c r="B3265" s="222">
        <v>38902</v>
      </c>
      <c r="C3265" s="223">
        <v>73.930000000000007</v>
      </c>
      <c r="D3265" s="223">
        <v>78.02</v>
      </c>
      <c r="E3265" s="223">
        <v>13.05</v>
      </c>
      <c r="F3265" s="224">
        <v>5.1760000000000002</v>
      </c>
    </row>
    <row r="3266" spans="2:6">
      <c r="B3266" s="222">
        <v>38901</v>
      </c>
      <c r="C3266" s="223">
        <v>73.930000000000007</v>
      </c>
      <c r="D3266" s="223">
        <v>78.02</v>
      </c>
      <c r="E3266" s="223">
        <v>13.05</v>
      </c>
      <c r="F3266" s="224">
        <v>5.1760000000000002</v>
      </c>
    </row>
    <row r="3267" spans="2:6">
      <c r="B3267" s="222">
        <v>38898</v>
      </c>
      <c r="C3267" s="223">
        <v>73.930000000000007</v>
      </c>
      <c r="D3267" s="223">
        <v>76.819999999999993</v>
      </c>
      <c r="E3267" s="223">
        <v>13.08</v>
      </c>
      <c r="F3267" s="224">
        <v>5.1624999999999996</v>
      </c>
    </row>
    <row r="3268" spans="2:6">
      <c r="B3268" s="222">
        <v>38897</v>
      </c>
      <c r="C3268" s="223">
        <v>73.52</v>
      </c>
      <c r="D3268" s="223">
        <v>77.59</v>
      </c>
      <c r="E3268" s="223">
        <v>13.03</v>
      </c>
      <c r="F3268" s="224">
        <v>5.2219999999999995</v>
      </c>
    </row>
    <row r="3269" spans="2:6">
      <c r="B3269" s="222">
        <v>38896</v>
      </c>
      <c r="C3269" s="223">
        <v>72.19</v>
      </c>
      <c r="D3269" s="223">
        <v>76.56</v>
      </c>
      <c r="E3269" s="223">
        <v>15.79</v>
      </c>
      <c r="F3269" s="224">
        <v>5.2635000000000005</v>
      </c>
    </row>
    <row r="3270" spans="2:6">
      <c r="B3270" s="222">
        <v>38895</v>
      </c>
      <c r="C3270" s="223">
        <v>71.92</v>
      </c>
      <c r="D3270" s="223">
        <v>76.63</v>
      </c>
      <c r="E3270" s="223">
        <v>16.399999999999999</v>
      </c>
      <c r="F3270" s="224">
        <v>5.2174999999999994</v>
      </c>
    </row>
    <row r="3271" spans="2:6">
      <c r="B3271" s="222">
        <v>38894</v>
      </c>
      <c r="C3271" s="223">
        <v>71.8</v>
      </c>
      <c r="D3271" s="223">
        <v>77.150000000000006</v>
      </c>
      <c r="E3271" s="223">
        <v>15.62</v>
      </c>
      <c r="F3271" s="224">
        <v>5.2539999999999996</v>
      </c>
    </row>
    <row r="3272" spans="2:6">
      <c r="B3272" s="222">
        <v>38891</v>
      </c>
      <c r="C3272" s="223">
        <v>70.87</v>
      </c>
      <c r="D3272" s="223">
        <v>77.099999999999994</v>
      </c>
      <c r="E3272" s="223">
        <v>15.89</v>
      </c>
      <c r="F3272" s="224">
        <v>5.2394999999999996</v>
      </c>
    </row>
    <row r="3273" spans="2:6">
      <c r="B3273" s="222">
        <v>38890</v>
      </c>
      <c r="C3273" s="223">
        <v>70.84</v>
      </c>
      <c r="D3273" s="223">
        <v>77.19</v>
      </c>
      <c r="E3273" s="223">
        <v>15.88</v>
      </c>
      <c r="F3273" s="224">
        <v>5.2270000000000003</v>
      </c>
    </row>
    <row r="3274" spans="2:6">
      <c r="B3274" s="222">
        <v>38889</v>
      </c>
      <c r="C3274" s="223">
        <v>70.33</v>
      </c>
      <c r="D3274" s="223">
        <v>78.3</v>
      </c>
      <c r="E3274" s="223">
        <v>15.52</v>
      </c>
      <c r="F3274" s="224">
        <v>5.1739999999999995</v>
      </c>
    </row>
    <row r="3275" spans="2:6">
      <c r="B3275" s="222">
        <v>38888</v>
      </c>
      <c r="C3275" s="223">
        <v>68.94</v>
      </c>
      <c r="D3275" s="223">
        <v>77.989999999999995</v>
      </c>
      <c r="E3275" s="223">
        <v>16.690000000000001</v>
      </c>
      <c r="F3275" s="224">
        <v>5.1715</v>
      </c>
    </row>
    <row r="3276" spans="2:6">
      <c r="B3276" s="222">
        <v>38887</v>
      </c>
      <c r="C3276" s="223">
        <v>68.98</v>
      </c>
      <c r="D3276" s="223">
        <v>77.67</v>
      </c>
      <c r="E3276" s="223">
        <v>17.829999999999998</v>
      </c>
      <c r="F3276" s="224">
        <v>5.1560000000000006</v>
      </c>
    </row>
    <row r="3277" spans="2:6">
      <c r="B3277" s="222">
        <v>38884</v>
      </c>
      <c r="C3277" s="223">
        <v>69.88</v>
      </c>
      <c r="D3277" s="223">
        <v>77.95</v>
      </c>
      <c r="E3277" s="223">
        <v>17.25</v>
      </c>
      <c r="F3277" s="224">
        <v>5.149</v>
      </c>
    </row>
    <row r="3278" spans="2:6">
      <c r="B3278" s="222">
        <v>38883</v>
      </c>
      <c r="C3278" s="223">
        <v>69.5</v>
      </c>
      <c r="D3278" s="223">
        <v>78.56</v>
      </c>
      <c r="E3278" s="223">
        <v>15.9</v>
      </c>
      <c r="F3278" s="224">
        <v>5.1165000000000003</v>
      </c>
    </row>
    <row r="3279" spans="2:6">
      <c r="B3279" s="222">
        <v>38882</v>
      </c>
      <c r="C3279" s="223">
        <v>69.14</v>
      </c>
      <c r="D3279" s="223">
        <v>77.709999999999994</v>
      </c>
      <c r="E3279" s="223">
        <v>21.46</v>
      </c>
      <c r="F3279" s="224">
        <v>5.0785</v>
      </c>
    </row>
    <row r="3280" spans="2:6">
      <c r="B3280" s="222">
        <v>38881</v>
      </c>
      <c r="C3280" s="223">
        <v>68.56</v>
      </c>
      <c r="D3280" s="223">
        <v>76.930000000000007</v>
      </c>
      <c r="E3280" s="223">
        <v>23.81</v>
      </c>
      <c r="F3280" s="224">
        <v>4.9894999999999996</v>
      </c>
    </row>
    <row r="3281" spans="2:6">
      <c r="B3281" s="222">
        <v>38880</v>
      </c>
      <c r="C3281" s="223">
        <v>70.36</v>
      </c>
      <c r="D3281" s="223">
        <v>77.02</v>
      </c>
      <c r="E3281" s="223">
        <v>20.96</v>
      </c>
      <c r="F3281" s="224">
        <v>5.0015000000000001</v>
      </c>
    </row>
    <row r="3282" spans="2:6">
      <c r="B3282" s="222">
        <v>38877</v>
      </c>
      <c r="C3282" s="223">
        <v>71.63</v>
      </c>
      <c r="D3282" s="223">
        <v>77.63</v>
      </c>
      <c r="E3282" s="223">
        <v>18.12</v>
      </c>
      <c r="F3282" s="224">
        <v>4.9969999999999999</v>
      </c>
    </row>
    <row r="3283" spans="2:6">
      <c r="B3283" s="222">
        <v>38876</v>
      </c>
      <c r="C3283" s="223">
        <v>70.349999999999994</v>
      </c>
      <c r="D3283" s="223">
        <v>77.03</v>
      </c>
      <c r="E3283" s="223">
        <v>18.350000000000001</v>
      </c>
      <c r="F3283" s="224">
        <v>5.03</v>
      </c>
    </row>
    <row r="3284" spans="2:6">
      <c r="B3284" s="222">
        <v>38875</v>
      </c>
      <c r="C3284" s="223">
        <v>70.819999999999993</v>
      </c>
      <c r="D3284" s="223">
        <v>79.150000000000006</v>
      </c>
      <c r="E3284" s="223">
        <v>17.8</v>
      </c>
      <c r="F3284" s="224">
        <v>5.0540000000000003</v>
      </c>
    </row>
    <row r="3285" spans="2:6">
      <c r="B3285" s="222">
        <v>38874</v>
      </c>
      <c r="C3285" s="223">
        <v>72.5</v>
      </c>
      <c r="D3285" s="223">
        <v>79.760000000000005</v>
      </c>
      <c r="E3285" s="223">
        <v>17.34</v>
      </c>
      <c r="F3285" s="224">
        <v>5.0395000000000003</v>
      </c>
    </row>
    <row r="3286" spans="2:6">
      <c r="B3286" s="222">
        <v>38873</v>
      </c>
      <c r="C3286" s="223">
        <v>72.599999999999994</v>
      </c>
      <c r="D3286" s="223">
        <v>79.06</v>
      </c>
      <c r="E3286" s="223">
        <v>16.649999999999999</v>
      </c>
      <c r="F3286" s="224">
        <v>5.0634999999999994</v>
      </c>
    </row>
    <row r="3287" spans="2:6">
      <c r="B3287" s="222">
        <v>38870</v>
      </c>
      <c r="C3287" s="223">
        <v>72.33</v>
      </c>
      <c r="D3287" s="223">
        <v>79.52</v>
      </c>
      <c r="E3287" s="223">
        <v>14.32</v>
      </c>
      <c r="F3287" s="224">
        <v>5.0440000000000005</v>
      </c>
    </row>
    <row r="3288" spans="2:6">
      <c r="B3288" s="222">
        <v>38869</v>
      </c>
      <c r="C3288" s="223">
        <v>70.34</v>
      </c>
      <c r="D3288" s="223">
        <v>80.69</v>
      </c>
      <c r="E3288" s="223">
        <v>14.52</v>
      </c>
      <c r="F3288" s="224">
        <v>5.1470000000000002</v>
      </c>
    </row>
    <row r="3289" spans="2:6">
      <c r="B3289" s="222">
        <v>38868</v>
      </c>
      <c r="C3289" s="223">
        <v>71.290000000000006</v>
      </c>
      <c r="D3289" s="223">
        <v>79.900000000000006</v>
      </c>
      <c r="E3289" s="223">
        <v>16.440000000000001</v>
      </c>
      <c r="F3289" s="224">
        <v>5.1750000000000007</v>
      </c>
    </row>
    <row r="3290" spans="2:6">
      <c r="B3290" s="222">
        <v>38867</v>
      </c>
      <c r="C3290" s="223">
        <v>72.03</v>
      </c>
      <c r="D3290" s="223">
        <v>80.16</v>
      </c>
      <c r="E3290" s="223">
        <v>18.66</v>
      </c>
      <c r="F3290" s="224">
        <v>5.1315</v>
      </c>
    </row>
    <row r="3291" spans="2:6">
      <c r="B3291" s="222">
        <v>38866</v>
      </c>
      <c r="C3291" s="223">
        <v>71.37</v>
      </c>
      <c r="D3291" s="223">
        <v>80.75</v>
      </c>
      <c r="E3291" s="223">
        <v>14.26</v>
      </c>
      <c r="F3291" s="224">
        <v>5.1029999999999998</v>
      </c>
    </row>
    <row r="3292" spans="2:6">
      <c r="B3292" s="222">
        <v>38863</v>
      </c>
      <c r="C3292" s="223">
        <v>71.37</v>
      </c>
      <c r="D3292" s="223">
        <v>80.75</v>
      </c>
      <c r="E3292" s="223">
        <v>14.26</v>
      </c>
      <c r="F3292" s="224">
        <v>5.1029999999999998</v>
      </c>
    </row>
    <row r="3293" spans="2:6">
      <c r="B3293" s="222">
        <v>38862</v>
      </c>
      <c r="C3293" s="223">
        <v>71.319999999999993</v>
      </c>
      <c r="D3293" s="223">
        <v>80.14</v>
      </c>
      <c r="E3293" s="223">
        <v>15.5</v>
      </c>
      <c r="F3293" s="224">
        <v>5.12</v>
      </c>
    </row>
    <row r="3294" spans="2:6">
      <c r="B3294" s="222">
        <v>38861</v>
      </c>
      <c r="C3294" s="223">
        <v>69.86</v>
      </c>
      <c r="D3294" s="223">
        <v>79.78</v>
      </c>
      <c r="E3294" s="223">
        <v>17.36</v>
      </c>
      <c r="F3294" s="224">
        <v>5.0860000000000003</v>
      </c>
    </row>
    <row r="3295" spans="2:6">
      <c r="B3295" s="222">
        <v>38860</v>
      </c>
      <c r="C3295" s="223">
        <v>71.760000000000005</v>
      </c>
      <c r="D3295" s="223">
        <v>79.83</v>
      </c>
      <c r="E3295" s="223">
        <v>18.260000000000002</v>
      </c>
      <c r="F3295" s="224">
        <v>5.0655000000000001</v>
      </c>
    </row>
    <row r="3296" spans="2:6">
      <c r="B3296" s="222">
        <v>38859</v>
      </c>
      <c r="C3296" s="223">
        <v>69.23</v>
      </c>
      <c r="D3296" s="223">
        <v>80.02</v>
      </c>
      <c r="E3296" s="223">
        <v>17.72</v>
      </c>
      <c r="F3296" s="224">
        <v>5.0860000000000003</v>
      </c>
    </row>
    <row r="3297" spans="2:6">
      <c r="B3297" s="222">
        <v>38856</v>
      </c>
      <c r="C3297" s="223">
        <v>68.53</v>
      </c>
      <c r="D3297" s="223">
        <v>80.28</v>
      </c>
      <c r="E3297" s="223">
        <v>17.18</v>
      </c>
      <c r="F3297" s="224">
        <v>5.0994999999999999</v>
      </c>
    </row>
    <row r="3298" spans="2:6">
      <c r="B3298" s="222">
        <v>38855</v>
      </c>
      <c r="C3298" s="223">
        <v>69.45</v>
      </c>
      <c r="D3298" s="223">
        <v>80.66</v>
      </c>
      <c r="E3298" s="223">
        <v>16.989999999999998</v>
      </c>
      <c r="F3298" s="224">
        <v>5.1150000000000002</v>
      </c>
    </row>
    <row r="3299" spans="2:6">
      <c r="B3299" s="222">
        <v>38854</v>
      </c>
      <c r="C3299" s="223">
        <v>68.69</v>
      </c>
      <c r="D3299" s="223">
        <v>81.27</v>
      </c>
      <c r="E3299" s="223">
        <v>16.260000000000002</v>
      </c>
      <c r="F3299" s="224">
        <v>5.2059999999999995</v>
      </c>
    </row>
    <row r="3300" spans="2:6">
      <c r="B3300" s="222">
        <v>38853</v>
      </c>
      <c r="C3300" s="223">
        <v>69.53</v>
      </c>
      <c r="D3300" s="223">
        <v>82.16</v>
      </c>
      <c r="E3300" s="223">
        <v>13.35</v>
      </c>
      <c r="F3300" s="224">
        <v>5.1535000000000002</v>
      </c>
    </row>
    <row r="3301" spans="2:6">
      <c r="B3301" s="222">
        <v>38852</v>
      </c>
      <c r="C3301" s="223">
        <v>69.41</v>
      </c>
      <c r="D3301" s="223">
        <v>82.89</v>
      </c>
      <c r="E3301" s="223">
        <v>13.57</v>
      </c>
      <c r="F3301" s="224">
        <v>5.2140000000000004</v>
      </c>
    </row>
    <row r="3302" spans="2:6">
      <c r="B3302" s="222">
        <v>38849</v>
      </c>
      <c r="C3302" s="223">
        <v>72.040000000000006</v>
      </c>
      <c r="D3302" s="223">
        <v>82.39</v>
      </c>
      <c r="E3302" s="223">
        <v>14.19</v>
      </c>
      <c r="F3302" s="224">
        <v>5.2539999999999996</v>
      </c>
    </row>
    <row r="3303" spans="2:6">
      <c r="B3303" s="222">
        <v>38848</v>
      </c>
      <c r="C3303" s="223">
        <v>73.319999999999993</v>
      </c>
      <c r="D3303" s="223">
        <v>82.46</v>
      </c>
      <c r="E3303" s="223">
        <v>12.49</v>
      </c>
      <c r="F3303" s="224">
        <v>5.1924999999999999</v>
      </c>
    </row>
    <row r="3304" spans="2:6">
      <c r="B3304" s="222">
        <v>38847</v>
      </c>
      <c r="C3304" s="223">
        <v>72.13</v>
      </c>
      <c r="D3304" s="223">
        <v>82.9</v>
      </c>
      <c r="E3304" s="223">
        <v>11.78</v>
      </c>
      <c r="F3304" s="224">
        <v>5.1589999999999998</v>
      </c>
    </row>
    <row r="3305" spans="2:6">
      <c r="B3305" s="222">
        <v>38846</v>
      </c>
      <c r="C3305" s="223">
        <v>70.69</v>
      </c>
      <c r="D3305" s="223">
        <v>83.23</v>
      </c>
      <c r="E3305" s="223">
        <v>11.99</v>
      </c>
      <c r="F3305" s="224">
        <v>5.1609999999999996</v>
      </c>
    </row>
    <row r="3306" spans="2:6">
      <c r="B3306" s="222">
        <v>38845</v>
      </c>
      <c r="C3306" s="223">
        <v>69.77</v>
      </c>
      <c r="D3306" s="223">
        <v>82.89</v>
      </c>
      <c r="E3306" s="223">
        <v>12</v>
      </c>
      <c r="F3306" s="224">
        <v>5.1479999999999997</v>
      </c>
    </row>
    <row r="3307" spans="2:6">
      <c r="B3307" s="222">
        <v>38842</v>
      </c>
      <c r="C3307" s="223">
        <v>70.19</v>
      </c>
      <c r="D3307" s="223">
        <v>83.28</v>
      </c>
      <c r="E3307" s="223">
        <v>11.62</v>
      </c>
      <c r="F3307" s="224">
        <v>5.1455000000000002</v>
      </c>
    </row>
    <row r="3308" spans="2:6">
      <c r="B3308" s="222">
        <v>38841</v>
      </c>
      <c r="C3308" s="223">
        <v>69.94</v>
      </c>
      <c r="D3308" s="223">
        <v>82.43</v>
      </c>
      <c r="E3308" s="223">
        <v>11.86</v>
      </c>
      <c r="F3308" s="224">
        <v>5.1965000000000003</v>
      </c>
    </row>
    <row r="3309" spans="2:6">
      <c r="B3309" s="222">
        <v>38840</v>
      </c>
      <c r="C3309" s="223">
        <v>72.28</v>
      </c>
      <c r="D3309" s="223">
        <v>82.7</v>
      </c>
      <c r="E3309" s="223">
        <v>11.99</v>
      </c>
      <c r="F3309" s="224">
        <v>5.1895000000000007</v>
      </c>
    </row>
    <row r="3310" spans="2:6">
      <c r="B3310" s="222">
        <v>38839</v>
      </c>
      <c r="C3310" s="223">
        <v>74.61</v>
      </c>
      <c r="D3310" s="223">
        <v>82.42</v>
      </c>
      <c r="E3310" s="223">
        <v>11.99</v>
      </c>
      <c r="F3310" s="224">
        <v>5.1594999999999995</v>
      </c>
    </row>
    <row r="3311" spans="2:6">
      <c r="B3311" s="222">
        <v>38838</v>
      </c>
      <c r="C3311" s="223">
        <v>73.7</v>
      </c>
      <c r="D3311" s="223">
        <v>82.23</v>
      </c>
      <c r="E3311" s="223">
        <v>12.54</v>
      </c>
      <c r="F3311" s="224">
        <v>5.1835000000000004</v>
      </c>
    </row>
    <row r="3312" spans="2:6">
      <c r="B3312" s="222">
        <v>38835</v>
      </c>
      <c r="C3312" s="223">
        <v>71.88</v>
      </c>
      <c r="D3312" s="223">
        <v>82.34</v>
      </c>
      <c r="E3312" s="223">
        <v>11.59</v>
      </c>
      <c r="F3312" s="224">
        <v>5.1080000000000005</v>
      </c>
    </row>
    <row r="3313" spans="2:6">
      <c r="B3313" s="222">
        <v>38834</v>
      </c>
      <c r="C3313" s="223">
        <v>70.97</v>
      </c>
      <c r="D3313" s="223">
        <v>83.88</v>
      </c>
      <c r="E3313" s="223">
        <v>11.84</v>
      </c>
      <c r="F3313" s="224">
        <v>5.1204999999999998</v>
      </c>
    </row>
    <row r="3314" spans="2:6">
      <c r="B3314" s="222">
        <v>38833</v>
      </c>
      <c r="C3314" s="223">
        <v>71.930000000000007</v>
      </c>
      <c r="D3314" s="223">
        <v>83.35</v>
      </c>
      <c r="E3314" s="223">
        <v>11.76</v>
      </c>
      <c r="F3314" s="224">
        <v>5.1455000000000002</v>
      </c>
    </row>
    <row r="3315" spans="2:6">
      <c r="B3315" s="222">
        <v>38832</v>
      </c>
      <c r="C3315" s="223">
        <v>72.88</v>
      </c>
      <c r="D3315" s="223">
        <v>82.67</v>
      </c>
      <c r="E3315" s="223">
        <v>11.75</v>
      </c>
      <c r="F3315" s="224">
        <v>5.1124999999999998</v>
      </c>
    </row>
    <row r="3316" spans="2:6">
      <c r="B3316" s="222">
        <v>38831</v>
      </c>
      <c r="C3316" s="223">
        <v>73.33</v>
      </c>
      <c r="D3316" s="223">
        <v>82.11</v>
      </c>
      <c r="E3316" s="223">
        <v>11.75</v>
      </c>
      <c r="F3316" s="224">
        <v>5.0190000000000001</v>
      </c>
    </row>
    <row r="3317" spans="2:6">
      <c r="B3317" s="222">
        <v>38828</v>
      </c>
      <c r="C3317" s="223">
        <v>75.17</v>
      </c>
      <c r="D3317" s="223">
        <v>81.66</v>
      </c>
      <c r="E3317" s="223">
        <v>11.59</v>
      </c>
      <c r="F3317" s="224">
        <v>5.0519999999999996</v>
      </c>
    </row>
    <row r="3318" spans="2:6">
      <c r="B3318" s="222">
        <v>38827</v>
      </c>
      <c r="C3318" s="223">
        <v>71.95</v>
      </c>
      <c r="D3318" s="223">
        <v>82.02</v>
      </c>
      <c r="E3318" s="223">
        <v>11.64</v>
      </c>
      <c r="F3318" s="224">
        <v>5.09</v>
      </c>
    </row>
    <row r="3319" spans="2:6">
      <c r="B3319" s="222">
        <v>38826</v>
      </c>
      <c r="C3319" s="223">
        <v>72.17</v>
      </c>
      <c r="D3319" s="223">
        <v>81.86</v>
      </c>
      <c r="E3319" s="223">
        <v>11.32</v>
      </c>
      <c r="F3319" s="224">
        <v>5.0724999999999998</v>
      </c>
    </row>
    <row r="3320" spans="2:6">
      <c r="B3320" s="222">
        <v>38825</v>
      </c>
      <c r="C3320" s="223">
        <v>71.349999999999994</v>
      </c>
      <c r="D3320" s="223">
        <v>83.31</v>
      </c>
      <c r="E3320" s="223">
        <v>11.4</v>
      </c>
      <c r="F3320" s="224">
        <v>5.0310000000000006</v>
      </c>
    </row>
    <row r="3321" spans="2:6">
      <c r="B3321" s="222">
        <v>38824</v>
      </c>
      <c r="C3321" s="223">
        <v>70.400000000000006</v>
      </c>
      <c r="D3321" s="223">
        <v>81.64</v>
      </c>
      <c r="E3321" s="223">
        <v>12.58</v>
      </c>
      <c r="F3321" s="224">
        <v>5.0430000000000001</v>
      </c>
    </row>
    <row r="3322" spans="2:6">
      <c r="B3322" s="222">
        <v>38821</v>
      </c>
      <c r="C3322" s="223">
        <v>69.319999999999993</v>
      </c>
      <c r="D3322" s="223">
        <v>81.98</v>
      </c>
      <c r="E3322" s="223">
        <v>12.38</v>
      </c>
      <c r="F3322" s="224">
        <v>5.0804999999999998</v>
      </c>
    </row>
    <row r="3323" spans="2:6">
      <c r="B3323" s="222">
        <v>38820</v>
      </c>
      <c r="C3323" s="223">
        <v>69.319999999999993</v>
      </c>
      <c r="D3323" s="223">
        <v>81.98</v>
      </c>
      <c r="E3323" s="223">
        <v>12.38</v>
      </c>
      <c r="F3323" s="224">
        <v>5.0804999999999998</v>
      </c>
    </row>
    <row r="3324" spans="2:6">
      <c r="B3324" s="222">
        <v>38819</v>
      </c>
      <c r="C3324" s="223">
        <v>68.62</v>
      </c>
      <c r="D3324" s="223">
        <v>80.75</v>
      </c>
      <c r="E3324" s="223">
        <v>12.76</v>
      </c>
      <c r="F3324" s="224">
        <v>5.0195000000000007</v>
      </c>
    </row>
    <row r="3325" spans="2:6">
      <c r="B3325" s="222">
        <v>38818</v>
      </c>
      <c r="C3325" s="223">
        <v>68.98</v>
      </c>
      <c r="D3325" s="223">
        <v>81.16</v>
      </c>
      <c r="E3325" s="223">
        <v>13</v>
      </c>
      <c r="F3325" s="224">
        <v>4.9595000000000002</v>
      </c>
    </row>
    <row r="3326" spans="2:6">
      <c r="B3326" s="222">
        <v>38817</v>
      </c>
      <c r="C3326" s="223">
        <v>68.739999999999995</v>
      </c>
      <c r="D3326" s="223">
        <v>82.1</v>
      </c>
      <c r="E3326" s="223">
        <v>12.19</v>
      </c>
      <c r="F3326" s="224">
        <v>4.9904999999999999</v>
      </c>
    </row>
    <row r="3327" spans="2:6">
      <c r="B3327" s="222">
        <v>38814</v>
      </c>
      <c r="C3327" s="223">
        <v>67.39</v>
      </c>
      <c r="D3327" s="223">
        <v>82.48</v>
      </c>
      <c r="E3327" s="223">
        <v>12.26</v>
      </c>
      <c r="F3327" s="224">
        <v>5.0175000000000001</v>
      </c>
    </row>
    <row r="3328" spans="2:6">
      <c r="B3328" s="222">
        <v>38813</v>
      </c>
      <c r="C3328" s="223">
        <v>67.94</v>
      </c>
      <c r="D3328" s="223">
        <v>83.81</v>
      </c>
      <c r="E3328" s="223">
        <v>11.45</v>
      </c>
      <c r="F3328" s="224">
        <v>4.9375</v>
      </c>
    </row>
    <row r="3329" spans="2:6">
      <c r="B3329" s="222">
        <v>38812</v>
      </c>
      <c r="C3329" s="223">
        <v>67.069999999999993</v>
      </c>
      <c r="D3329" s="223">
        <v>84.17</v>
      </c>
      <c r="E3329" s="223">
        <v>11.13</v>
      </c>
      <c r="F3329" s="224">
        <v>4.8740000000000006</v>
      </c>
    </row>
    <row r="3330" spans="2:6">
      <c r="B3330" s="222">
        <v>38811</v>
      </c>
      <c r="C3330" s="223">
        <v>66.23</v>
      </c>
      <c r="D3330" s="223">
        <v>83.45</v>
      </c>
      <c r="E3330" s="223">
        <v>11.14</v>
      </c>
      <c r="F3330" s="224">
        <v>4.8879999999999999</v>
      </c>
    </row>
    <row r="3331" spans="2:6">
      <c r="B3331" s="222">
        <v>38810</v>
      </c>
      <c r="C3331" s="223">
        <v>66.739999999999995</v>
      </c>
      <c r="D3331" s="223">
        <v>83.06</v>
      </c>
      <c r="E3331" s="223">
        <v>11.57</v>
      </c>
      <c r="F3331" s="224">
        <v>4.8795000000000002</v>
      </c>
    </row>
    <row r="3332" spans="2:6">
      <c r="B3332" s="222">
        <v>38807</v>
      </c>
      <c r="C3332" s="223">
        <v>66.63</v>
      </c>
      <c r="D3332" s="223">
        <v>82.47</v>
      </c>
      <c r="E3332" s="223">
        <v>11.39</v>
      </c>
      <c r="F3332" s="224">
        <v>4.87</v>
      </c>
    </row>
    <row r="3333" spans="2:6">
      <c r="B3333" s="222">
        <v>38806</v>
      </c>
      <c r="C3333" s="223">
        <v>67.150000000000006</v>
      </c>
      <c r="D3333" s="223">
        <v>83.2</v>
      </c>
      <c r="E3333" s="223">
        <v>11.57</v>
      </c>
      <c r="F3333" s="224">
        <v>4.8770000000000007</v>
      </c>
    </row>
    <row r="3334" spans="2:6">
      <c r="B3334" s="222">
        <v>38805</v>
      </c>
      <c r="C3334" s="223">
        <v>66.45</v>
      </c>
      <c r="D3334" s="223">
        <v>83.13</v>
      </c>
      <c r="E3334" s="223">
        <v>10.95</v>
      </c>
      <c r="F3334" s="224">
        <v>4.8235000000000001</v>
      </c>
    </row>
    <row r="3335" spans="2:6">
      <c r="B3335" s="222">
        <v>38804</v>
      </c>
      <c r="C3335" s="223">
        <v>66.069999999999993</v>
      </c>
      <c r="D3335" s="223">
        <v>82.43</v>
      </c>
      <c r="E3335" s="223">
        <v>11.58</v>
      </c>
      <c r="F3335" s="224">
        <v>4.7895000000000003</v>
      </c>
    </row>
    <row r="3336" spans="2:6">
      <c r="B3336" s="222">
        <v>38803</v>
      </c>
      <c r="C3336" s="223">
        <v>64.16</v>
      </c>
      <c r="D3336" s="223">
        <v>83.08</v>
      </c>
      <c r="E3336" s="223">
        <v>11.46</v>
      </c>
      <c r="F3336" s="224">
        <v>4.7164999999999999</v>
      </c>
    </row>
    <row r="3337" spans="2:6">
      <c r="B3337" s="222">
        <v>38800</v>
      </c>
      <c r="C3337" s="223">
        <v>64.260000000000005</v>
      </c>
      <c r="D3337" s="223">
        <v>83.36</v>
      </c>
      <c r="E3337" s="223">
        <v>11.19</v>
      </c>
      <c r="F3337" s="224">
        <v>4.6805000000000003</v>
      </c>
    </row>
    <row r="3338" spans="2:6">
      <c r="B3338" s="222">
        <v>38799</v>
      </c>
      <c r="C3338" s="223">
        <v>63.91</v>
      </c>
      <c r="D3338" s="223">
        <v>83.2</v>
      </c>
      <c r="E3338" s="223">
        <v>11.17</v>
      </c>
      <c r="F3338" s="224">
        <v>4.7450000000000001</v>
      </c>
    </row>
    <row r="3339" spans="2:6">
      <c r="B3339" s="222">
        <v>38798</v>
      </c>
      <c r="C3339" s="223">
        <v>61.77</v>
      </c>
      <c r="D3339" s="223">
        <v>84.45</v>
      </c>
      <c r="E3339" s="223">
        <v>11.21</v>
      </c>
      <c r="F3339" s="224">
        <v>4.7119999999999997</v>
      </c>
    </row>
    <row r="3340" spans="2:6">
      <c r="B3340" s="222">
        <v>38797</v>
      </c>
      <c r="C3340" s="223">
        <v>60.57</v>
      </c>
      <c r="D3340" s="223">
        <v>83.81</v>
      </c>
      <c r="E3340" s="223">
        <v>11.62</v>
      </c>
      <c r="F3340" s="224">
        <v>4.7324999999999999</v>
      </c>
    </row>
    <row r="3341" spans="2:6">
      <c r="B3341" s="222">
        <v>38796</v>
      </c>
      <c r="C3341" s="223">
        <v>60.42</v>
      </c>
      <c r="D3341" s="223">
        <v>83.58</v>
      </c>
      <c r="E3341" s="223">
        <v>11.79</v>
      </c>
      <c r="F3341" s="224">
        <v>4.6790000000000003</v>
      </c>
    </row>
    <row r="3342" spans="2:6">
      <c r="B3342" s="222">
        <v>38793</v>
      </c>
      <c r="C3342" s="223">
        <v>62.77</v>
      </c>
      <c r="D3342" s="223">
        <v>83.3</v>
      </c>
      <c r="E3342" s="223">
        <v>12.12</v>
      </c>
      <c r="F3342" s="224">
        <v>4.6950000000000003</v>
      </c>
    </row>
    <row r="3343" spans="2:6">
      <c r="B3343" s="222">
        <v>38792</v>
      </c>
      <c r="C3343" s="223">
        <v>63.58</v>
      </c>
      <c r="D3343" s="223">
        <v>82.87</v>
      </c>
      <c r="E3343" s="223">
        <v>11.98</v>
      </c>
      <c r="F3343" s="224">
        <v>4.6675000000000004</v>
      </c>
    </row>
    <row r="3344" spans="2:6">
      <c r="B3344" s="222">
        <v>38791</v>
      </c>
      <c r="C3344" s="223">
        <v>62.17</v>
      </c>
      <c r="D3344" s="223">
        <v>83.38</v>
      </c>
      <c r="E3344" s="223">
        <v>11.35</v>
      </c>
      <c r="F3344" s="224">
        <v>4.74</v>
      </c>
    </row>
    <row r="3345" spans="2:6">
      <c r="B3345" s="222">
        <v>38790</v>
      </c>
      <c r="C3345" s="223">
        <v>63.1</v>
      </c>
      <c r="D3345" s="223">
        <v>82.88</v>
      </c>
      <c r="E3345" s="223">
        <v>10.74</v>
      </c>
      <c r="F3345" s="224">
        <v>4.6970000000000001</v>
      </c>
    </row>
    <row r="3346" spans="2:6">
      <c r="B3346" s="222">
        <v>38789</v>
      </c>
      <c r="C3346" s="223">
        <v>61.77</v>
      </c>
      <c r="D3346" s="223">
        <v>81.93</v>
      </c>
      <c r="E3346" s="223">
        <v>11.37</v>
      </c>
      <c r="F3346" s="224">
        <v>4.7650000000000006</v>
      </c>
    </row>
    <row r="3347" spans="2:6">
      <c r="B3347" s="222">
        <v>38786</v>
      </c>
      <c r="C3347" s="223">
        <v>59.96</v>
      </c>
      <c r="D3347" s="223">
        <v>81.569999999999993</v>
      </c>
      <c r="E3347" s="223">
        <v>11.85</v>
      </c>
      <c r="F3347" s="224">
        <v>4.7539999999999996</v>
      </c>
    </row>
    <row r="3348" spans="2:6">
      <c r="B3348" s="222">
        <v>38785</v>
      </c>
      <c r="C3348" s="223">
        <v>60.47</v>
      </c>
      <c r="D3348" s="223">
        <v>81.02</v>
      </c>
      <c r="E3348" s="223">
        <v>12.68</v>
      </c>
      <c r="F3348" s="224">
        <v>4.7219999999999995</v>
      </c>
    </row>
    <row r="3349" spans="2:6">
      <c r="B3349" s="222">
        <v>38784</v>
      </c>
      <c r="C3349" s="223">
        <v>60.02</v>
      </c>
      <c r="D3349" s="223">
        <v>81.14</v>
      </c>
      <c r="E3349" s="223">
        <v>12.32</v>
      </c>
      <c r="F3349" s="224">
        <v>4.7219999999999995</v>
      </c>
    </row>
    <row r="3350" spans="2:6">
      <c r="B3350" s="222">
        <v>38783</v>
      </c>
      <c r="C3350" s="223">
        <v>61.58</v>
      </c>
      <c r="D3350" s="223">
        <v>80.290000000000006</v>
      </c>
      <c r="E3350" s="223">
        <v>12.66</v>
      </c>
      <c r="F3350" s="224">
        <v>4.7170000000000005</v>
      </c>
    </row>
    <row r="3351" spans="2:6">
      <c r="B3351" s="222">
        <v>38782</v>
      </c>
      <c r="C3351" s="223">
        <v>62.41</v>
      </c>
      <c r="D3351" s="223">
        <v>80</v>
      </c>
      <c r="E3351" s="223">
        <v>12.74</v>
      </c>
      <c r="F3351" s="224">
        <v>4.7439999999999998</v>
      </c>
    </row>
    <row r="3352" spans="2:6">
      <c r="B3352" s="222">
        <v>38779</v>
      </c>
      <c r="C3352" s="223">
        <v>63.67</v>
      </c>
      <c r="D3352" s="223">
        <v>79.959999999999994</v>
      </c>
      <c r="E3352" s="223">
        <v>11.96</v>
      </c>
      <c r="F3352" s="224">
        <v>4.6710000000000003</v>
      </c>
    </row>
    <row r="3353" spans="2:6">
      <c r="B3353" s="222">
        <v>38778</v>
      </c>
      <c r="C3353" s="223">
        <v>63.36</v>
      </c>
      <c r="D3353" s="223">
        <v>79.94</v>
      </c>
      <c r="E3353" s="223">
        <v>11.72</v>
      </c>
      <c r="F3353" s="224">
        <v>4.6210000000000004</v>
      </c>
    </row>
    <row r="3354" spans="2:6">
      <c r="B3354" s="222">
        <v>38777</v>
      </c>
      <c r="C3354" s="223">
        <v>61.97</v>
      </c>
      <c r="D3354" s="223">
        <v>79.900000000000006</v>
      </c>
      <c r="E3354" s="223">
        <v>11.54</v>
      </c>
      <c r="F3354" s="224">
        <v>4.5735000000000001</v>
      </c>
    </row>
    <row r="3355" spans="2:6">
      <c r="B3355" s="222">
        <v>38776</v>
      </c>
      <c r="C3355" s="223">
        <v>61.41</v>
      </c>
      <c r="D3355" s="223">
        <v>80.239999999999995</v>
      </c>
      <c r="E3355" s="223">
        <v>12.34</v>
      </c>
      <c r="F3355" s="224">
        <v>4.5305</v>
      </c>
    </row>
    <row r="3356" spans="2:6">
      <c r="B3356" s="222">
        <v>38775</v>
      </c>
      <c r="C3356" s="223">
        <v>61</v>
      </c>
      <c r="D3356" s="223">
        <v>80.63</v>
      </c>
      <c r="E3356" s="223">
        <v>11.59</v>
      </c>
      <c r="F3356" s="224">
        <v>4.5715000000000003</v>
      </c>
    </row>
    <row r="3357" spans="2:6">
      <c r="B3357" s="222">
        <v>38772</v>
      </c>
      <c r="C3357" s="223">
        <v>62.91</v>
      </c>
      <c r="D3357" s="223">
        <v>80.099999999999994</v>
      </c>
      <c r="E3357" s="223">
        <v>11.46</v>
      </c>
      <c r="F3357" s="224">
        <v>4.5510000000000002</v>
      </c>
    </row>
    <row r="3358" spans="2:6">
      <c r="B3358" s="222">
        <v>38771</v>
      </c>
      <c r="C3358" s="223">
        <v>60.54</v>
      </c>
      <c r="D3358" s="223">
        <v>80.2</v>
      </c>
      <c r="E3358" s="223">
        <v>11.87</v>
      </c>
      <c r="F3358" s="224">
        <v>4.5295000000000005</v>
      </c>
    </row>
    <row r="3359" spans="2:6">
      <c r="B3359" s="222">
        <v>38770</v>
      </c>
      <c r="C3359" s="223">
        <v>61.01</v>
      </c>
      <c r="D3359" s="223">
        <v>81.349999999999994</v>
      </c>
      <c r="E3359" s="223">
        <v>11.88</v>
      </c>
      <c r="F3359" s="224">
        <v>4.5019999999999998</v>
      </c>
    </row>
    <row r="3360" spans="2:6">
      <c r="B3360" s="222">
        <v>38769</v>
      </c>
      <c r="C3360" s="223">
        <v>61.1</v>
      </c>
      <c r="D3360" s="223">
        <v>80.5</v>
      </c>
      <c r="E3360" s="223">
        <v>12.41</v>
      </c>
      <c r="F3360" s="224">
        <v>4.5495000000000001</v>
      </c>
    </row>
    <row r="3361" spans="2:6">
      <c r="B3361" s="222">
        <v>38768</v>
      </c>
      <c r="C3361" s="223">
        <v>59.88</v>
      </c>
      <c r="D3361" s="223">
        <v>80.709999999999994</v>
      </c>
      <c r="E3361" s="223">
        <v>12.01</v>
      </c>
      <c r="F3361" s="224">
        <v>4.5229999999999997</v>
      </c>
    </row>
    <row r="3362" spans="2:6">
      <c r="B3362" s="222">
        <v>38765</v>
      </c>
      <c r="C3362" s="223">
        <v>59.88</v>
      </c>
      <c r="D3362" s="223">
        <v>80.709999999999994</v>
      </c>
      <c r="E3362" s="223">
        <v>12.01</v>
      </c>
      <c r="F3362" s="224">
        <v>4.5229999999999997</v>
      </c>
    </row>
    <row r="3363" spans="2:6">
      <c r="B3363" s="222">
        <v>38764</v>
      </c>
      <c r="C3363" s="223">
        <v>58.46</v>
      </c>
      <c r="D3363" s="223">
        <v>80.91</v>
      </c>
      <c r="E3363" s="223">
        <v>11.48</v>
      </c>
      <c r="F3363" s="224">
        <v>4.5754999999999999</v>
      </c>
    </row>
    <row r="3364" spans="2:6">
      <c r="B3364" s="222">
        <v>38763</v>
      </c>
      <c r="C3364" s="223">
        <v>57.65</v>
      </c>
      <c r="D3364" s="223">
        <v>80.849999999999994</v>
      </c>
      <c r="E3364" s="223">
        <v>12.31</v>
      </c>
      <c r="F3364" s="224">
        <v>4.5854999999999997</v>
      </c>
    </row>
    <row r="3365" spans="2:6">
      <c r="B3365" s="222">
        <v>38762</v>
      </c>
      <c r="C3365" s="223">
        <v>59.57</v>
      </c>
      <c r="D3365" s="223">
        <v>81.09</v>
      </c>
      <c r="E3365" s="223">
        <v>12.25</v>
      </c>
      <c r="F3365" s="224">
        <v>4.601</v>
      </c>
    </row>
    <row r="3366" spans="2:6">
      <c r="B3366" s="222">
        <v>38761</v>
      </c>
      <c r="C3366" s="223">
        <v>61.24</v>
      </c>
      <c r="D3366" s="223">
        <v>80.44</v>
      </c>
      <c r="E3366" s="223">
        <v>13.35</v>
      </c>
      <c r="F3366" s="224">
        <v>4.5679999999999996</v>
      </c>
    </row>
    <row r="3367" spans="2:6">
      <c r="B3367" s="222">
        <v>38758</v>
      </c>
      <c r="C3367" s="223">
        <v>61.84</v>
      </c>
      <c r="D3367" s="223">
        <v>81.33</v>
      </c>
      <c r="E3367" s="223">
        <v>12.87</v>
      </c>
      <c r="F3367" s="224">
        <v>4.5694999999999997</v>
      </c>
    </row>
    <row r="3368" spans="2:6">
      <c r="B3368" s="222">
        <v>38757</v>
      </c>
      <c r="C3368" s="223">
        <v>62.62</v>
      </c>
      <c r="D3368" s="223">
        <v>80.400000000000006</v>
      </c>
      <c r="E3368" s="223">
        <v>13.12</v>
      </c>
      <c r="F3368" s="224">
        <v>4.5984999999999996</v>
      </c>
    </row>
    <row r="3369" spans="2:6">
      <c r="B3369" s="222">
        <v>38756</v>
      </c>
      <c r="C3369" s="223">
        <v>62.55</v>
      </c>
      <c r="D3369" s="223">
        <v>80.8</v>
      </c>
      <c r="E3369" s="223">
        <v>12.83</v>
      </c>
      <c r="F3369" s="224">
        <v>4.6325000000000003</v>
      </c>
    </row>
    <row r="3370" spans="2:6">
      <c r="B3370" s="222">
        <v>38755</v>
      </c>
      <c r="C3370" s="223">
        <v>63.09</v>
      </c>
      <c r="D3370" s="223">
        <v>79.849999999999994</v>
      </c>
      <c r="E3370" s="223">
        <v>13.59</v>
      </c>
      <c r="F3370" s="224">
        <v>4.6110000000000007</v>
      </c>
    </row>
    <row r="3371" spans="2:6">
      <c r="B3371" s="222">
        <v>38754</v>
      </c>
      <c r="C3371" s="223">
        <v>65.11</v>
      </c>
      <c r="D3371" s="223">
        <v>79.510000000000005</v>
      </c>
      <c r="E3371" s="223">
        <v>13.04</v>
      </c>
      <c r="F3371" s="224">
        <v>4.5839999999999996</v>
      </c>
    </row>
    <row r="3372" spans="2:6">
      <c r="B3372" s="222">
        <v>38751</v>
      </c>
      <c r="C3372" s="223">
        <v>65.37</v>
      </c>
      <c r="D3372" s="223">
        <v>79.97</v>
      </c>
      <c r="E3372" s="223">
        <v>12.96</v>
      </c>
      <c r="F3372" s="224">
        <v>4.5750000000000002</v>
      </c>
    </row>
    <row r="3373" spans="2:6">
      <c r="B3373" s="222">
        <v>38750</v>
      </c>
      <c r="C3373" s="223">
        <v>64.680000000000007</v>
      </c>
      <c r="D3373" s="223">
        <v>81.23</v>
      </c>
      <c r="E3373" s="223">
        <v>13.23</v>
      </c>
      <c r="F3373" s="224">
        <v>4.6274999999999995</v>
      </c>
    </row>
    <row r="3374" spans="2:6">
      <c r="B3374" s="222">
        <v>38749</v>
      </c>
      <c r="C3374" s="223">
        <v>66.56</v>
      </c>
      <c r="D3374" s="223">
        <v>81.94</v>
      </c>
      <c r="E3374" s="223">
        <v>12.36</v>
      </c>
      <c r="F3374" s="224">
        <v>4.6319999999999997</v>
      </c>
    </row>
    <row r="3375" spans="2:6">
      <c r="B3375" s="222">
        <v>38748</v>
      </c>
      <c r="C3375" s="223">
        <v>67.92</v>
      </c>
      <c r="D3375" s="223">
        <v>81.3</v>
      </c>
      <c r="E3375" s="223">
        <v>12.95</v>
      </c>
      <c r="F3375" s="224">
        <v>4.5975000000000001</v>
      </c>
    </row>
    <row r="3376" spans="2:6">
      <c r="B3376" s="222">
        <v>38747</v>
      </c>
      <c r="C3376" s="223">
        <v>68.349999999999994</v>
      </c>
      <c r="D3376" s="223">
        <v>81.63</v>
      </c>
      <c r="E3376" s="223">
        <v>12.39</v>
      </c>
      <c r="F3376" s="224">
        <v>4.6150000000000002</v>
      </c>
    </row>
    <row r="3377" spans="2:6">
      <c r="B3377" s="222">
        <v>38744</v>
      </c>
      <c r="C3377" s="223">
        <v>67.760000000000005</v>
      </c>
      <c r="D3377" s="223">
        <v>81.02</v>
      </c>
      <c r="E3377" s="223">
        <v>11.97</v>
      </c>
      <c r="F3377" s="224">
        <v>4.6020000000000003</v>
      </c>
    </row>
    <row r="3378" spans="2:6">
      <c r="B3378" s="222">
        <v>38743</v>
      </c>
      <c r="C3378" s="223">
        <v>66.260000000000005</v>
      </c>
      <c r="D3378" s="223">
        <v>80.72</v>
      </c>
      <c r="E3378" s="223">
        <v>12.42</v>
      </c>
      <c r="F3378" s="224">
        <v>4.6070000000000002</v>
      </c>
    </row>
    <row r="3379" spans="2:6">
      <c r="B3379" s="222">
        <v>38742</v>
      </c>
      <c r="C3379" s="223">
        <v>65.849999999999994</v>
      </c>
      <c r="D3379" s="223">
        <v>80.91</v>
      </c>
      <c r="E3379" s="223">
        <v>12.87</v>
      </c>
      <c r="F3379" s="224">
        <v>4.5664999999999996</v>
      </c>
    </row>
    <row r="3380" spans="2:6">
      <c r="B3380" s="222">
        <v>38741</v>
      </c>
      <c r="C3380" s="223">
        <v>67.06</v>
      </c>
      <c r="D3380" s="223">
        <v>80.849999999999994</v>
      </c>
      <c r="E3380" s="223">
        <v>13.31</v>
      </c>
      <c r="F3380" s="224">
        <v>4.4824999999999999</v>
      </c>
    </row>
    <row r="3381" spans="2:6">
      <c r="B3381" s="222">
        <v>38740</v>
      </c>
      <c r="C3381" s="223">
        <v>68.099999999999994</v>
      </c>
      <c r="D3381" s="223">
        <v>81.41</v>
      </c>
      <c r="E3381" s="223">
        <v>13.93</v>
      </c>
      <c r="F3381" s="224">
        <v>4.444</v>
      </c>
    </row>
    <row r="3382" spans="2:6">
      <c r="B3382" s="222">
        <v>38737</v>
      </c>
      <c r="C3382" s="223">
        <v>68.349999999999994</v>
      </c>
      <c r="D3382" s="223">
        <v>81.36</v>
      </c>
      <c r="E3382" s="223">
        <v>14.56</v>
      </c>
      <c r="F3382" s="224">
        <v>4.4365000000000006</v>
      </c>
    </row>
    <row r="3383" spans="2:6">
      <c r="B3383" s="222">
        <v>38736</v>
      </c>
      <c r="C3383" s="223">
        <v>66.83</v>
      </c>
      <c r="D3383" s="223">
        <v>83.09</v>
      </c>
      <c r="E3383" s="223">
        <v>11.98</v>
      </c>
      <c r="F3383" s="224">
        <v>4.4615</v>
      </c>
    </row>
    <row r="3384" spans="2:6">
      <c r="B3384" s="222">
        <v>38735</v>
      </c>
      <c r="C3384" s="223">
        <v>65.73</v>
      </c>
      <c r="D3384" s="223">
        <v>83.8</v>
      </c>
      <c r="E3384" s="223">
        <v>12.25</v>
      </c>
      <c r="F3384" s="224">
        <v>4.423</v>
      </c>
    </row>
    <row r="3385" spans="2:6">
      <c r="B3385" s="222">
        <v>38734</v>
      </c>
      <c r="C3385" s="223">
        <v>66.31</v>
      </c>
      <c r="D3385" s="223">
        <v>83</v>
      </c>
      <c r="E3385" s="223">
        <v>11.91</v>
      </c>
      <c r="F3385" s="224">
        <v>4.4145000000000003</v>
      </c>
    </row>
    <row r="3386" spans="2:6">
      <c r="B3386" s="222">
        <v>38733</v>
      </c>
      <c r="C3386" s="223">
        <v>63.92</v>
      </c>
      <c r="D3386" s="223">
        <v>83.17</v>
      </c>
      <c r="E3386" s="223">
        <v>11.23</v>
      </c>
      <c r="F3386" s="224">
        <v>4.4420000000000002</v>
      </c>
    </row>
    <row r="3387" spans="2:6">
      <c r="B3387" s="222">
        <v>38730</v>
      </c>
      <c r="C3387" s="223">
        <v>63.92</v>
      </c>
      <c r="D3387" s="223">
        <v>83.17</v>
      </c>
      <c r="E3387" s="223">
        <v>11.23</v>
      </c>
      <c r="F3387" s="224">
        <v>4.4420000000000002</v>
      </c>
    </row>
    <row r="3388" spans="2:6">
      <c r="B3388" s="222">
        <v>38729</v>
      </c>
      <c r="C3388" s="223">
        <v>63.94</v>
      </c>
      <c r="D3388" s="223">
        <v>83.57</v>
      </c>
      <c r="E3388" s="223">
        <v>11.2</v>
      </c>
      <c r="F3388" s="224">
        <v>4.4950000000000001</v>
      </c>
    </row>
    <row r="3389" spans="2:6">
      <c r="B3389" s="222">
        <v>38728</v>
      </c>
      <c r="C3389" s="223">
        <v>63.94</v>
      </c>
      <c r="D3389" s="223">
        <v>84.17</v>
      </c>
      <c r="E3389" s="223">
        <v>10.94</v>
      </c>
      <c r="F3389" s="224">
        <v>4.5434999999999999</v>
      </c>
    </row>
    <row r="3390" spans="2:6">
      <c r="B3390" s="222">
        <v>38727</v>
      </c>
      <c r="C3390" s="223">
        <v>63.37</v>
      </c>
      <c r="D3390" s="223">
        <v>84.07</v>
      </c>
      <c r="E3390" s="223">
        <v>10.86</v>
      </c>
      <c r="F3390" s="224">
        <v>4.5190000000000001</v>
      </c>
    </row>
    <row r="3391" spans="2:6">
      <c r="B3391" s="222">
        <v>38726</v>
      </c>
      <c r="C3391" s="223">
        <v>63.5</v>
      </c>
      <c r="D3391" s="223">
        <v>83.73</v>
      </c>
      <c r="E3391" s="223">
        <v>11.13</v>
      </c>
      <c r="F3391" s="224">
        <v>4.4595000000000002</v>
      </c>
    </row>
    <row r="3392" spans="2:6">
      <c r="B3392" s="222">
        <v>38723</v>
      </c>
      <c r="C3392" s="223">
        <v>64.209999999999994</v>
      </c>
      <c r="D3392" s="223">
        <v>84.95</v>
      </c>
      <c r="E3392" s="223">
        <v>11</v>
      </c>
      <c r="F3392" s="224">
        <v>4.4685000000000006</v>
      </c>
    </row>
    <row r="3393" spans="2:6">
      <c r="B3393" s="222">
        <v>38722</v>
      </c>
      <c r="C3393" s="223">
        <v>62.79</v>
      </c>
      <c r="D3393" s="223">
        <v>82.5</v>
      </c>
      <c r="E3393" s="223">
        <v>11.31</v>
      </c>
      <c r="F3393" s="224">
        <v>4.45</v>
      </c>
    </row>
    <row r="3394" spans="2:6">
      <c r="B3394" s="222">
        <v>38721</v>
      </c>
      <c r="C3394" s="223">
        <v>63.42</v>
      </c>
      <c r="D3394" s="223">
        <v>81.95</v>
      </c>
      <c r="E3394" s="223">
        <v>11.37</v>
      </c>
      <c r="F3394" s="224">
        <v>4.4410000000000007</v>
      </c>
    </row>
    <row r="3395" spans="2:6">
      <c r="B3395" s="222">
        <v>38720</v>
      </c>
      <c r="C3395" s="223">
        <v>63.14</v>
      </c>
      <c r="D3395" s="223">
        <v>82.06</v>
      </c>
      <c r="E3395" s="223">
        <v>11.14</v>
      </c>
      <c r="F3395" s="224">
        <v>4.4565000000000001</v>
      </c>
    </row>
    <row r="3396" spans="2:6">
      <c r="B3396" s="222">
        <v>38719</v>
      </c>
      <c r="C3396" s="223">
        <v>61.04</v>
      </c>
      <c r="D3396" s="223">
        <v>82.2</v>
      </c>
      <c r="E3396" s="223">
        <v>12.07</v>
      </c>
      <c r="F3396" s="224">
        <v>4.4644999999999992</v>
      </c>
    </row>
    <row r="3397" spans="2:6">
      <c r="B3397" s="222">
        <v>38716</v>
      </c>
      <c r="C3397" s="223">
        <v>61.04</v>
      </c>
      <c r="D3397" s="223">
        <v>82.2</v>
      </c>
      <c r="E3397" s="223">
        <v>12.07</v>
      </c>
      <c r="F3397" s="224">
        <v>4.4644999999999992</v>
      </c>
    </row>
    <row r="3398" spans="2:6">
      <c r="B3398" s="222">
        <v>38715</v>
      </c>
      <c r="C3398" s="225">
        <v>60.32</v>
      </c>
      <c r="D3398" s="225">
        <v>82.4</v>
      </c>
      <c r="E3398" s="225">
        <v>11.61</v>
      </c>
      <c r="F3398" s="226">
        <v>4.4350000000000005</v>
      </c>
    </row>
    <row r="3399" spans="2:6">
      <c r="B3399" s="222">
        <v>38714</v>
      </c>
      <c r="C3399" s="225">
        <v>59.82</v>
      </c>
      <c r="D3399" s="225">
        <v>83.04</v>
      </c>
      <c r="E3399" s="225">
        <v>11.35</v>
      </c>
      <c r="F3399" s="226">
        <v>4.4540000000000006</v>
      </c>
    </row>
    <row r="3400" spans="2:6">
      <c r="B3400" s="222">
        <v>38713</v>
      </c>
      <c r="C3400" s="225">
        <v>58.16</v>
      </c>
      <c r="D3400" s="225">
        <v>82.99</v>
      </c>
      <c r="E3400" s="225">
        <v>11.57</v>
      </c>
      <c r="F3400" s="226">
        <v>4.4220000000000006</v>
      </c>
    </row>
    <row r="3401" spans="2:6">
      <c r="B3401" s="222">
        <v>38712</v>
      </c>
      <c r="C3401" s="225">
        <v>58.43</v>
      </c>
      <c r="D3401" s="225">
        <v>83.48</v>
      </c>
      <c r="E3401" s="225">
        <v>10.27</v>
      </c>
      <c r="F3401" s="226">
        <v>4.4640000000000004</v>
      </c>
    </row>
    <row r="3402" spans="2:6">
      <c r="B3402" s="222">
        <v>38709</v>
      </c>
      <c r="C3402" s="225">
        <v>58.43</v>
      </c>
      <c r="D3402" s="225">
        <v>83.48</v>
      </c>
      <c r="E3402" s="225">
        <v>10.27</v>
      </c>
      <c r="F3402" s="226">
        <v>4.4640000000000004</v>
      </c>
    </row>
    <row r="3403" spans="2:6">
      <c r="B3403" s="222">
        <v>38708</v>
      </c>
      <c r="C3403" s="225">
        <v>58.28</v>
      </c>
      <c r="D3403" s="225">
        <v>83.22</v>
      </c>
      <c r="E3403" s="225">
        <v>10.29</v>
      </c>
      <c r="F3403" s="226">
        <v>4.5180000000000007</v>
      </c>
    </row>
    <row r="3404" spans="2:6">
      <c r="B3404" s="222">
        <v>38707</v>
      </c>
      <c r="C3404" s="225">
        <v>58.56</v>
      </c>
      <c r="D3404" s="225">
        <v>83.12</v>
      </c>
      <c r="E3404" s="225">
        <v>10.81</v>
      </c>
      <c r="F3404" s="226">
        <v>4.5830000000000002</v>
      </c>
    </row>
    <row r="3405" spans="2:6">
      <c r="B3405" s="222">
        <v>38706</v>
      </c>
      <c r="C3405" s="225">
        <v>57.98</v>
      </c>
      <c r="D3405" s="225">
        <v>82.48</v>
      </c>
      <c r="E3405" s="225">
        <v>11.19</v>
      </c>
      <c r="F3405" s="226">
        <v>4.5579999999999998</v>
      </c>
    </row>
    <row r="3406" spans="2:6">
      <c r="B3406" s="222">
        <v>38705</v>
      </c>
      <c r="C3406" s="225">
        <v>57.34</v>
      </c>
      <c r="D3406" s="225">
        <v>82.76</v>
      </c>
      <c r="E3406" s="225">
        <v>11.38</v>
      </c>
      <c r="F3406" s="226">
        <v>4.5404999999999998</v>
      </c>
    </row>
    <row r="3407" spans="2:6">
      <c r="B3407" s="222">
        <v>38702</v>
      </c>
      <c r="C3407" s="225">
        <v>58.06</v>
      </c>
      <c r="D3407" s="225">
        <v>83.37</v>
      </c>
      <c r="E3407" s="225">
        <v>10.68</v>
      </c>
      <c r="F3407" s="226">
        <v>4.5395000000000003</v>
      </c>
    </row>
    <row r="3408" spans="2:6">
      <c r="B3408" s="222">
        <v>38701</v>
      </c>
      <c r="C3408" s="225">
        <v>59.99</v>
      </c>
      <c r="D3408" s="225">
        <v>83.53</v>
      </c>
      <c r="E3408" s="225">
        <v>10.73</v>
      </c>
      <c r="F3408" s="226">
        <v>4.5674999999999999</v>
      </c>
    </row>
    <row r="3409" spans="2:6">
      <c r="B3409" s="222">
        <v>38700</v>
      </c>
      <c r="C3409" s="225">
        <v>60.85</v>
      </c>
      <c r="D3409" s="225">
        <v>83.13</v>
      </c>
      <c r="E3409" s="225">
        <v>10.48</v>
      </c>
      <c r="F3409" s="226">
        <v>4.5600000000000005</v>
      </c>
    </row>
    <row r="3410" spans="2:6">
      <c r="B3410" s="222">
        <v>38699</v>
      </c>
      <c r="C3410" s="225">
        <v>61.37</v>
      </c>
      <c r="D3410" s="225">
        <v>83.71</v>
      </c>
      <c r="E3410" s="225">
        <v>11.11</v>
      </c>
      <c r="F3410" s="226">
        <v>4.6229999999999993</v>
      </c>
    </row>
    <row r="3411" spans="2:6">
      <c r="B3411" s="222">
        <v>38698</v>
      </c>
      <c r="C3411" s="225">
        <v>61.3</v>
      </c>
      <c r="D3411" s="225">
        <v>85.96</v>
      </c>
      <c r="E3411" s="225">
        <v>11.47</v>
      </c>
      <c r="F3411" s="226">
        <v>4.6475000000000009</v>
      </c>
    </row>
    <row r="3412" spans="2:6">
      <c r="B3412" s="222">
        <v>38695</v>
      </c>
      <c r="C3412" s="225">
        <v>59.39</v>
      </c>
      <c r="D3412" s="225">
        <v>86.97</v>
      </c>
      <c r="E3412" s="225">
        <v>11.69</v>
      </c>
      <c r="F3412" s="226">
        <v>4.6265000000000001</v>
      </c>
    </row>
    <row r="3413" spans="2:6">
      <c r="B3413" s="222">
        <v>38694</v>
      </c>
      <c r="C3413" s="225">
        <v>60.66</v>
      </c>
      <c r="D3413" s="225">
        <v>87.5</v>
      </c>
      <c r="E3413" s="225">
        <v>12.21</v>
      </c>
      <c r="F3413" s="226">
        <v>4.5665000000000004</v>
      </c>
    </row>
    <row r="3414" spans="2:6">
      <c r="B3414" s="222">
        <v>38693</v>
      </c>
      <c r="C3414" s="225">
        <v>59.21</v>
      </c>
      <c r="D3414" s="225">
        <v>88.72</v>
      </c>
      <c r="E3414" s="225">
        <v>12.18</v>
      </c>
      <c r="F3414" s="226">
        <v>4.6125000000000007</v>
      </c>
    </row>
    <row r="3415" spans="2:6">
      <c r="B3415" s="222">
        <v>38692</v>
      </c>
      <c r="C3415" s="225">
        <v>59.94</v>
      </c>
      <c r="D3415" s="225">
        <v>89.14</v>
      </c>
      <c r="E3415" s="225">
        <v>11.52</v>
      </c>
      <c r="F3415" s="226">
        <v>4.5815000000000001</v>
      </c>
    </row>
    <row r="3416" spans="2:6">
      <c r="B3416" s="222">
        <v>38691</v>
      </c>
      <c r="C3416" s="225">
        <v>59.91</v>
      </c>
      <c r="D3416" s="225">
        <v>88.43</v>
      </c>
      <c r="E3416" s="225">
        <v>11.6</v>
      </c>
      <c r="F3416" s="226">
        <v>4.6665000000000001</v>
      </c>
    </row>
    <row r="3417" spans="2:6">
      <c r="B3417" s="222">
        <v>38688</v>
      </c>
      <c r="C3417" s="225">
        <v>59.32</v>
      </c>
      <c r="D3417" s="225">
        <v>88.65</v>
      </c>
      <c r="E3417" s="225">
        <v>11.01</v>
      </c>
      <c r="F3417" s="226">
        <v>4.6139999999999999</v>
      </c>
    </row>
    <row r="3418" spans="2:6">
      <c r="B3418" s="222">
        <v>38687</v>
      </c>
      <c r="C3418" s="225">
        <v>58.47</v>
      </c>
      <c r="D3418" s="225">
        <v>89.21</v>
      </c>
      <c r="E3418" s="225">
        <v>11.24</v>
      </c>
      <c r="F3418" s="226">
        <v>4.6154999999999999</v>
      </c>
    </row>
    <row r="3419" spans="2:6">
      <c r="B3419" s="222">
        <v>38686</v>
      </c>
      <c r="C3419" s="225">
        <v>57.32</v>
      </c>
      <c r="D3419" s="225">
        <v>88.9</v>
      </c>
      <c r="E3419" s="225">
        <v>12.06</v>
      </c>
      <c r="F3419" s="226">
        <v>4.59</v>
      </c>
    </row>
    <row r="3420" spans="2:6">
      <c r="B3420" s="222">
        <v>38685</v>
      </c>
      <c r="C3420" s="225">
        <v>56.5</v>
      </c>
      <c r="D3420" s="225">
        <v>89.1</v>
      </c>
      <c r="E3420" s="225">
        <v>11.89</v>
      </c>
      <c r="F3420" s="226">
        <v>4.5839999999999996</v>
      </c>
    </row>
    <row r="3421" spans="2:6">
      <c r="B3421" s="222">
        <v>38684</v>
      </c>
      <c r="C3421" s="225">
        <v>57.36</v>
      </c>
      <c r="D3421" s="225">
        <v>89.11</v>
      </c>
      <c r="E3421" s="225">
        <v>11.84</v>
      </c>
      <c r="F3421" s="226">
        <v>4.5129999999999999</v>
      </c>
    </row>
    <row r="3422" spans="2:6">
      <c r="B3422" s="222">
        <v>38681</v>
      </c>
      <c r="C3422" s="225">
        <v>58.71</v>
      </c>
      <c r="D3422" s="225">
        <v>88.8</v>
      </c>
      <c r="E3422" s="225">
        <v>10.88</v>
      </c>
      <c r="F3422" s="226">
        <v>4.5440000000000005</v>
      </c>
    </row>
    <row r="3423" spans="2:6">
      <c r="B3423" s="222">
        <v>38680</v>
      </c>
      <c r="C3423" s="225">
        <v>58.71</v>
      </c>
      <c r="D3423" s="225">
        <v>88.8</v>
      </c>
      <c r="E3423" s="225">
        <v>10.96</v>
      </c>
      <c r="F3423" s="226">
        <v>4.5864999999999991</v>
      </c>
    </row>
    <row r="3424" spans="2:6">
      <c r="B3424" s="222">
        <v>38679</v>
      </c>
      <c r="C3424" s="225">
        <v>58.71</v>
      </c>
      <c r="D3424" s="225">
        <v>88.8</v>
      </c>
      <c r="E3424" s="225">
        <v>10.96</v>
      </c>
      <c r="F3424" s="226">
        <v>4.5949999999999998</v>
      </c>
    </row>
    <row r="3425" spans="2:6">
      <c r="B3425" s="222">
        <v>38678</v>
      </c>
      <c r="C3425" s="225">
        <v>58.84</v>
      </c>
      <c r="D3425" s="225">
        <v>87.99</v>
      </c>
      <c r="E3425" s="225">
        <v>10.6</v>
      </c>
      <c r="F3425" s="226">
        <v>4.5415000000000001</v>
      </c>
    </row>
    <row r="3426" spans="2:6">
      <c r="B3426" s="222">
        <v>38677</v>
      </c>
      <c r="C3426" s="225">
        <v>57.7</v>
      </c>
      <c r="D3426" s="225">
        <v>87.29</v>
      </c>
      <c r="E3426" s="225">
        <v>10.82</v>
      </c>
      <c r="F3426" s="226">
        <v>4.5605000000000002</v>
      </c>
    </row>
    <row r="3427" spans="2:6">
      <c r="B3427" s="222">
        <v>38674</v>
      </c>
      <c r="C3427" s="225">
        <v>56.14</v>
      </c>
      <c r="D3427" s="225">
        <v>87.77</v>
      </c>
      <c r="E3427" s="225">
        <v>11.12</v>
      </c>
      <c r="F3427" s="226">
        <v>4.5869999999999997</v>
      </c>
    </row>
    <row r="3428" spans="2:6">
      <c r="B3428" s="222">
        <v>38673</v>
      </c>
      <c r="C3428" s="225">
        <v>56.34</v>
      </c>
      <c r="D3428" s="225">
        <v>86.89</v>
      </c>
      <c r="E3428" s="225">
        <v>11.25</v>
      </c>
      <c r="F3428" s="226">
        <v>4.5545</v>
      </c>
    </row>
    <row r="3429" spans="2:6">
      <c r="B3429" s="222">
        <v>38672</v>
      </c>
      <c r="C3429" s="225">
        <v>57.88</v>
      </c>
      <c r="D3429" s="225">
        <v>86.54</v>
      </c>
      <c r="E3429" s="225">
        <v>12.26</v>
      </c>
      <c r="F3429" s="226">
        <v>4.5685000000000002</v>
      </c>
    </row>
    <row r="3430" spans="2:6">
      <c r="B3430" s="222">
        <v>38671</v>
      </c>
      <c r="C3430" s="225">
        <v>56.98</v>
      </c>
      <c r="D3430" s="225">
        <v>85.53</v>
      </c>
      <c r="E3430" s="225">
        <v>12.23</v>
      </c>
      <c r="F3430" s="226">
        <v>4.6539999999999999</v>
      </c>
    </row>
    <row r="3431" spans="2:6">
      <c r="B3431" s="222">
        <v>38670</v>
      </c>
      <c r="C3431" s="225">
        <v>57.69</v>
      </c>
      <c r="D3431" s="225">
        <v>84.36</v>
      </c>
      <c r="E3431" s="225">
        <v>12.18</v>
      </c>
      <c r="F3431" s="226">
        <v>4.7014999999999993</v>
      </c>
    </row>
    <row r="3432" spans="2:6">
      <c r="B3432" s="222">
        <v>38667</v>
      </c>
      <c r="C3432" s="225">
        <v>57.53</v>
      </c>
      <c r="D3432" s="225">
        <v>84.55</v>
      </c>
      <c r="E3432" s="225">
        <v>11.63</v>
      </c>
      <c r="F3432" s="226">
        <v>4.6545000000000005</v>
      </c>
    </row>
    <row r="3433" spans="2:6">
      <c r="B3433" s="222">
        <v>38666</v>
      </c>
      <c r="C3433" s="225">
        <v>57.8</v>
      </c>
      <c r="D3433" s="225">
        <v>83.99</v>
      </c>
      <c r="E3433" s="225">
        <v>11.9</v>
      </c>
      <c r="F3433" s="226">
        <v>4.6470000000000002</v>
      </c>
    </row>
    <row r="3434" spans="2:6">
      <c r="B3434" s="222">
        <v>38665</v>
      </c>
      <c r="C3434" s="225">
        <v>58.93</v>
      </c>
      <c r="D3434" s="225">
        <v>82.84</v>
      </c>
      <c r="E3434" s="225">
        <v>12.8</v>
      </c>
      <c r="F3434" s="226">
        <v>4.74</v>
      </c>
    </row>
    <row r="3435" spans="2:6">
      <c r="B3435" s="222">
        <v>38664</v>
      </c>
      <c r="C3435" s="225">
        <v>59.71</v>
      </c>
      <c r="D3435" s="225">
        <v>83.15</v>
      </c>
      <c r="E3435" s="225">
        <v>13.08</v>
      </c>
      <c r="F3435" s="226">
        <v>4.6560000000000006</v>
      </c>
    </row>
    <row r="3436" spans="2:6">
      <c r="B3436" s="222">
        <v>38663</v>
      </c>
      <c r="C3436" s="225">
        <v>59.47</v>
      </c>
      <c r="D3436" s="225">
        <v>83.61</v>
      </c>
      <c r="E3436" s="225">
        <v>13.1</v>
      </c>
      <c r="F3436" s="226">
        <v>4.72</v>
      </c>
    </row>
    <row r="3437" spans="2:6">
      <c r="B3437" s="222">
        <v>38660</v>
      </c>
      <c r="C3437" s="225">
        <v>60.58</v>
      </c>
      <c r="D3437" s="225">
        <v>83</v>
      </c>
      <c r="E3437" s="225">
        <v>13.17</v>
      </c>
      <c r="F3437" s="226">
        <v>4.7594999999999992</v>
      </c>
    </row>
    <row r="3438" spans="2:6">
      <c r="B3438" s="222">
        <v>38659</v>
      </c>
      <c r="C3438" s="225">
        <v>61.78</v>
      </c>
      <c r="D3438" s="225">
        <v>82.87</v>
      </c>
      <c r="E3438" s="225">
        <v>13</v>
      </c>
      <c r="F3438" s="226">
        <v>4.7469999999999999</v>
      </c>
    </row>
    <row r="3439" spans="2:6">
      <c r="B3439" s="222">
        <v>38658</v>
      </c>
      <c r="C3439" s="225">
        <v>59.75</v>
      </c>
      <c r="D3439" s="225">
        <v>81.06</v>
      </c>
      <c r="E3439" s="225">
        <v>13.48</v>
      </c>
      <c r="F3439" s="226">
        <v>4.7029999999999994</v>
      </c>
    </row>
    <row r="3440" spans="2:6">
      <c r="B3440" s="222">
        <v>38657</v>
      </c>
      <c r="C3440" s="225">
        <v>59.85</v>
      </c>
      <c r="D3440" s="225">
        <v>81.59</v>
      </c>
      <c r="E3440" s="225">
        <v>14.85</v>
      </c>
      <c r="F3440" s="226">
        <v>4.6624999999999996</v>
      </c>
    </row>
    <row r="3441" spans="2:6">
      <c r="B3441" s="222">
        <v>38656</v>
      </c>
      <c r="C3441" s="225">
        <v>59.76</v>
      </c>
      <c r="D3441" s="225">
        <v>81.88</v>
      </c>
      <c r="E3441" s="225">
        <v>15.32</v>
      </c>
      <c r="F3441" s="226">
        <v>4.6539999999999999</v>
      </c>
    </row>
    <row r="3442" spans="2:6">
      <c r="B3442" s="222">
        <v>38653</v>
      </c>
      <c r="C3442" s="225">
        <v>61.22</v>
      </c>
      <c r="D3442" s="225">
        <v>81.42</v>
      </c>
      <c r="E3442" s="225">
        <v>14.25</v>
      </c>
      <c r="F3442" s="226">
        <v>4.67</v>
      </c>
    </row>
    <row r="3443" spans="2:6">
      <c r="B3443" s="222">
        <v>38652</v>
      </c>
      <c r="C3443" s="225">
        <v>61.09</v>
      </c>
      <c r="D3443" s="225">
        <v>82.31</v>
      </c>
      <c r="E3443" s="225">
        <v>16.02</v>
      </c>
      <c r="F3443" s="226">
        <v>4.6575000000000006</v>
      </c>
    </row>
    <row r="3444" spans="2:6">
      <c r="B3444" s="222">
        <v>38651</v>
      </c>
      <c r="C3444" s="225">
        <v>60.66</v>
      </c>
      <c r="D3444" s="225">
        <v>82.89</v>
      </c>
      <c r="E3444" s="225">
        <v>14.59</v>
      </c>
      <c r="F3444" s="226">
        <v>4.6895000000000007</v>
      </c>
    </row>
    <row r="3445" spans="2:6">
      <c r="B3445" s="222">
        <v>38650</v>
      </c>
      <c r="C3445" s="225">
        <v>62.44</v>
      </c>
      <c r="D3445" s="225">
        <v>83.36</v>
      </c>
      <c r="E3445" s="225">
        <v>14.53</v>
      </c>
      <c r="F3445" s="226">
        <v>4.6359999999999992</v>
      </c>
    </row>
    <row r="3446" spans="2:6">
      <c r="B3446" s="222">
        <v>38649</v>
      </c>
      <c r="C3446" s="225">
        <v>60.32</v>
      </c>
      <c r="D3446" s="225">
        <v>83.47</v>
      </c>
      <c r="E3446" s="225">
        <v>14.74</v>
      </c>
      <c r="F3446" s="226">
        <v>4.5540000000000003</v>
      </c>
    </row>
    <row r="3447" spans="2:6">
      <c r="B3447" s="222">
        <v>38646</v>
      </c>
      <c r="C3447" s="225">
        <v>60.63</v>
      </c>
      <c r="D3447" s="225">
        <v>83.33</v>
      </c>
      <c r="E3447" s="225">
        <v>16.13</v>
      </c>
      <c r="F3447" s="226">
        <v>4.4945000000000004</v>
      </c>
    </row>
    <row r="3448" spans="2:6">
      <c r="B3448" s="222">
        <v>38645</v>
      </c>
      <c r="C3448" s="225">
        <v>61.03</v>
      </c>
      <c r="D3448" s="225">
        <v>83.17</v>
      </c>
      <c r="E3448" s="225">
        <v>16.11</v>
      </c>
      <c r="F3448" s="226">
        <v>4.5470000000000006</v>
      </c>
    </row>
    <row r="3449" spans="2:6">
      <c r="B3449" s="222">
        <v>38644</v>
      </c>
      <c r="C3449" s="225">
        <v>62.41</v>
      </c>
      <c r="D3449" s="225">
        <v>84.17</v>
      </c>
      <c r="E3449" s="225">
        <v>13.5</v>
      </c>
      <c r="F3449" s="226">
        <v>4.5754999999999999</v>
      </c>
    </row>
    <row r="3450" spans="2:6">
      <c r="B3450" s="222">
        <v>38643</v>
      </c>
      <c r="C3450" s="225">
        <v>63.2</v>
      </c>
      <c r="D3450" s="225">
        <v>83.48</v>
      </c>
      <c r="E3450" s="225">
        <v>15.33</v>
      </c>
      <c r="F3450" s="226">
        <v>4.5824999999999996</v>
      </c>
    </row>
    <row r="3451" spans="2:6">
      <c r="B3451" s="222">
        <v>38642</v>
      </c>
      <c r="C3451" s="225">
        <v>64.36</v>
      </c>
      <c r="D3451" s="225">
        <v>82.59</v>
      </c>
      <c r="E3451" s="225">
        <v>14.67</v>
      </c>
      <c r="F3451" s="226">
        <v>4.6050000000000004</v>
      </c>
    </row>
    <row r="3452" spans="2:6">
      <c r="B3452" s="222">
        <v>38639</v>
      </c>
      <c r="C3452" s="225">
        <v>62.63</v>
      </c>
      <c r="D3452" s="225">
        <v>82.35</v>
      </c>
      <c r="E3452" s="225">
        <v>14.87</v>
      </c>
      <c r="F3452" s="226">
        <v>4.5920000000000005</v>
      </c>
    </row>
    <row r="3453" spans="2:6">
      <c r="B3453" s="222">
        <v>38638</v>
      </c>
      <c r="C3453" s="225">
        <v>63.08</v>
      </c>
      <c r="D3453" s="225">
        <v>82.2</v>
      </c>
      <c r="E3453" s="225">
        <v>16.47</v>
      </c>
      <c r="F3453" s="226">
        <v>4.5779999999999994</v>
      </c>
    </row>
    <row r="3454" spans="2:6">
      <c r="B3454" s="222">
        <v>38637</v>
      </c>
      <c r="C3454" s="225">
        <v>64.12</v>
      </c>
      <c r="D3454" s="225">
        <v>82.19</v>
      </c>
      <c r="E3454" s="225">
        <v>16.22</v>
      </c>
      <c r="F3454" s="226">
        <v>4.5510000000000002</v>
      </c>
    </row>
    <row r="3455" spans="2:6">
      <c r="B3455" s="222">
        <v>38636</v>
      </c>
      <c r="C3455" s="225">
        <v>63.53</v>
      </c>
      <c r="D3455" s="225">
        <v>83.19</v>
      </c>
      <c r="E3455" s="225">
        <v>15.63</v>
      </c>
      <c r="F3455" s="226">
        <v>4.4954999999999998</v>
      </c>
    </row>
    <row r="3456" spans="2:6">
      <c r="B3456" s="222">
        <v>38635</v>
      </c>
      <c r="C3456" s="225">
        <v>61.8</v>
      </c>
      <c r="D3456" s="225">
        <v>81.25</v>
      </c>
      <c r="E3456" s="225">
        <v>15.55</v>
      </c>
      <c r="F3456" s="226">
        <v>4.4629999999999992</v>
      </c>
    </row>
    <row r="3457" spans="2:6">
      <c r="B3457" s="222">
        <v>38632</v>
      </c>
      <c r="C3457" s="225">
        <v>61.84</v>
      </c>
      <c r="D3457" s="225">
        <v>80.5</v>
      </c>
      <c r="E3457" s="225">
        <v>14.59</v>
      </c>
      <c r="F3457" s="226">
        <v>4.4695</v>
      </c>
    </row>
    <row r="3458" spans="2:6">
      <c r="B3458" s="222">
        <v>38631</v>
      </c>
      <c r="C3458" s="225">
        <v>61.36</v>
      </c>
      <c r="D3458" s="225">
        <v>79.7</v>
      </c>
      <c r="E3458" s="225">
        <v>14.96</v>
      </c>
      <c r="F3458" s="226">
        <v>4.5009999999999994</v>
      </c>
    </row>
    <row r="3459" spans="2:6">
      <c r="B3459" s="222">
        <v>38630</v>
      </c>
      <c r="C3459" s="225">
        <v>62.79</v>
      </c>
      <c r="D3459" s="225">
        <v>79.819999999999993</v>
      </c>
      <c r="E3459" s="225">
        <v>14.55</v>
      </c>
      <c r="F3459" s="226">
        <v>4.4539999999999997</v>
      </c>
    </row>
    <row r="3460" spans="2:6">
      <c r="B3460" s="222">
        <v>38629</v>
      </c>
      <c r="C3460" s="225">
        <v>63.9</v>
      </c>
      <c r="D3460" s="225">
        <v>80.11</v>
      </c>
      <c r="E3460" s="225">
        <v>13.2</v>
      </c>
      <c r="F3460" s="226">
        <v>4.4855</v>
      </c>
    </row>
    <row r="3461" spans="2:6">
      <c r="B3461" s="222">
        <v>38628</v>
      </c>
      <c r="C3461" s="225">
        <v>65.47</v>
      </c>
      <c r="D3461" s="225">
        <v>80.45</v>
      </c>
      <c r="E3461" s="225">
        <v>12.46</v>
      </c>
      <c r="F3461" s="226">
        <v>4.5034999999999998</v>
      </c>
    </row>
    <row r="3462" spans="2:6">
      <c r="B3462" s="222">
        <v>38625</v>
      </c>
      <c r="C3462" s="225">
        <v>66.239999999999995</v>
      </c>
      <c r="D3462" s="225">
        <v>80.22</v>
      </c>
      <c r="E3462" s="225">
        <v>11.92</v>
      </c>
      <c r="F3462" s="226">
        <v>4.4469999999999992</v>
      </c>
    </row>
    <row r="3463" spans="2:6">
      <c r="B3463" s="222">
        <v>38624</v>
      </c>
      <c r="C3463" s="225">
        <v>66.790000000000006</v>
      </c>
      <c r="D3463" s="225">
        <v>80.36</v>
      </c>
      <c r="E3463" s="225">
        <v>12.24</v>
      </c>
      <c r="F3463" s="226">
        <v>4.4210000000000003</v>
      </c>
    </row>
    <row r="3464" spans="2:6">
      <c r="B3464" s="222">
        <v>38623</v>
      </c>
      <c r="C3464" s="225">
        <v>66.349999999999994</v>
      </c>
      <c r="D3464" s="225">
        <v>79.5</v>
      </c>
      <c r="E3464" s="225">
        <v>12.63</v>
      </c>
      <c r="F3464" s="226">
        <v>4.3795000000000002</v>
      </c>
    </row>
    <row r="3465" spans="2:6">
      <c r="B3465" s="222">
        <v>38622</v>
      </c>
      <c r="C3465" s="225">
        <v>65.069999999999993</v>
      </c>
      <c r="D3465" s="225">
        <v>77.989999999999995</v>
      </c>
      <c r="E3465" s="225">
        <v>12.76</v>
      </c>
      <c r="F3465" s="226">
        <v>4.4109999999999996</v>
      </c>
    </row>
    <row r="3466" spans="2:6">
      <c r="B3466" s="222">
        <v>38621</v>
      </c>
      <c r="C3466" s="225">
        <v>65.819999999999993</v>
      </c>
      <c r="D3466" s="225">
        <v>77.41</v>
      </c>
      <c r="E3466" s="225">
        <v>13.04</v>
      </c>
      <c r="F3466" s="226">
        <v>4.4265000000000008</v>
      </c>
    </row>
    <row r="3467" spans="2:6">
      <c r="B3467" s="222">
        <v>38618</v>
      </c>
      <c r="C3467" s="225">
        <v>64.19</v>
      </c>
      <c r="D3467" s="225">
        <v>78</v>
      </c>
      <c r="E3467" s="225">
        <v>12.96</v>
      </c>
      <c r="F3467" s="226">
        <v>4.3840000000000003</v>
      </c>
    </row>
    <row r="3468" spans="2:6">
      <c r="B3468" s="222">
        <v>38617</v>
      </c>
      <c r="C3468" s="225">
        <v>66.5</v>
      </c>
      <c r="D3468" s="225">
        <v>78.209999999999994</v>
      </c>
      <c r="E3468" s="225">
        <v>13.33</v>
      </c>
      <c r="F3468" s="226">
        <v>4.3220000000000001</v>
      </c>
    </row>
    <row r="3469" spans="2:6">
      <c r="B3469" s="222">
        <v>38616</v>
      </c>
      <c r="C3469" s="225">
        <v>66.8</v>
      </c>
      <c r="D3469" s="225">
        <v>77.56</v>
      </c>
      <c r="E3469" s="225">
        <v>13.79</v>
      </c>
      <c r="F3469" s="226">
        <v>4.3130000000000006</v>
      </c>
    </row>
    <row r="3470" spans="2:6">
      <c r="B3470" s="222">
        <v>38615</v>
      </c>
      <c r="C3470" s="225">
        <v>66.23</v>
      </c>
      <c r="D3470" s="225">
        <v>78.7</v>
      </c>
      <c r="E3470" s="225">
        <v>12.64</v>
      </c>
      <c r="F3470" s="226">
        <v>4.3845000000000001</v>
      </c>
    </row>
    <row r="3471" spans="2:6">
      <c r="B3471" s="222">
        <v>38614</v>
      </c>
      <c r="C3471" s="225">
        <v>67.39</v>
      </c>
      <c r="D3471" s="225">
        <v>79.430000000000007</v>
      </c>
      <c r="E3471" s="225">
        <v>12.14</v>
      </c>
      <c r="F3471" s="226">
        <v>4.3975</v>
      </c>
    </row>
    <row r="3472" spans="2:6">
      <c r="B3472" s="222">
        <v>38611</v>
      </c>
      <c r="C3472" s="225">
        <v>63</v>
      </c>
      <c r="D3472" s="225">
        <v>80.33</v>
      </c>
      <c r="E3472" s="225">
        <v>11.22</v>
      </c>
      <c r="F3472" s="226">
        <v>4.4194999999999993</v>
      </c>
    </row>
    <row r="3473" spans="2:6">
      <c r="B3473" s="222">
        <v>38610</v>
      </c>
      <c r="C3473" s="225">
        <v>64.75</v>
      </c>
      <c r="D3473" s="225">
        <v>80.010000000000005</v>
      </c>
      <c r="E3473" s="225">
        <v>12.49</v>
      </c>
      <c r="F3473" s="226">
        <v>4.3644999999999996</v>
      </c>
    </row>
    <row r="3474" spans="2:6">
      <c r="B3474" s="222">
        <v>38609</v>
      </c>
      <c r="C3474" s="225">
        <v>65.09</v>
      </c>
      <c r="D3474" s="225">
        <v>80.48</v>
      </c>
      <c r="E3474" s="225">
        <v>12.91</v>
      </c>
      <c r="F3474" s="226">
        <v>4.3075000000000001</v>
      </c>
    </row>
    <row r="3475" spans="2:6">
      <c r="B3475" s="222">
        <v>38608</v>
      </c>
      <c r="C3475" s="225">
        <v>63.11</v>
      </c>
      <c r="D3475" s="225">
        <v>80.75</v>
      </c>
      <c r="E3475" s="225">
        <v>12.39</v>
      </c>
      <c r="F3475" s="226">
        <v>4.2720000000000002</v>
      </c>
    </row>
    <row r="3476" spans="2:6">
      <c r="B3476" s="222">
        <v>38607</v>
      </c>
      <c r="C3476" s="225">
        <v>63.34</v>
      </c>
      <c r="D3476" s="225">
        <v>81.48</v>
      </c>
      <c r="E3476" s="225">
        <v>11.65</v>
      </c>
      <c r="F3476" s="226">
        <v>4.3100000000000005</v>
      </c>
    </row>
    <row r="3477" spans="2:6">
      <c r="B3477" s="222">
        <v>38604</v>
      </c>
      <c r="C3477" s="225">
        <v>64.08</v>
      </c>
      <c r="D3477" s="225">
        <v>81.44</v>
      </c>
      <c r="E3477" s="225">
        <v>11.98</v>
      </c>
      <c r="F3477" s="226">
        <v>4.26</v>
      </c>
    </row>
    <row r="3478" spans="2:6">
      <c r="B3478" s="222">
        <v>38603</v>
      </c>
      <c r="C3478" s="225">
        <v>64.489999999999995</v>
      </c>
      <c r="D3478" s="225">
        <v>80.8</v>
      </c>
      <c r="E3478" s="225">
        <v>12.93</v>
      </c>
      <c r="F3478" s="226">
        <v>4.29</v>
      </c>
    </row>
    <row r="3479" spans="2:6">
      <c r="B3479" s="222">
        <v>38602</v>
      </c>
      <c r="C3479" s="225">
        <v>64.37</v>
      </c>
      <c r="D3479" s="225">
        <v>80.98</v>
      </c>
      <c r="E3479" s="225">
        <v>12.52</v>
      </c>
      <c r="F3479" s="226">
        <v>4.2810000000000006</v>
      </c>
    </row>
    <row r="3480" spans="2:6">
      <c r="B3480" s="222">
        <v>38601</v>
      </c>
      <c r="C3480" s="225">
        <v>65.959999999999994</v>
      </c>
      <c r="D3480" s="225">
        <v>81.02</v>
      </c>
      <c r="E3480" s="225">
        <v>12.93</v>
      </c>
      <c r="F3480" s="226">
        <v>4.2279999999999998</v>
      </c>
    </row>
    <row r="3481" spans="2:6">
      <c r="B3481" s="222">
        <v>38600</v>
      </c>
      <c r="C3481" s="225">
        <v>67.569999999999993</v>
      </c>
      <c r="D3481" s="225">
        <v>79.459999999999994</v>
      </c>
      <c r="E3481" s="225">
        <v>13.57</v>
      </c>
      <c r="F3481" s="226">
        <v>4.1639999999999997</v>
      </c>
    </row>
    <row r="3482" spans="2:6">
      <c r="B3482" s="222">
        <v>38597</v>
      </c>
      <c r="C3482" s="225">
        <v>67.569999999999993</v>
      </c>
      <c r="D3482" s="225">
        <v>79.459999999999994</v>
      </c>
      <c r="E3482" s="225">
        <v>13.57</v>
      </c>
      <c r="F3482" s="226">
        <v>4.1675000000000004</v>
      </c>
    </row>
    <row r="3483" spans="2:6">
      <c r="B3483" s="222">
        <v>38596</v>
      </c>
      <c r="C3483" s="225">
        <v>69.47</v>
      </c>
      <c r="D3483" s="225">
        <v>79.540000000000006</v>
      </c>
      <c r="E3483" s="225">
        <v>13.15</v>
      </c>
      <c r="F3483" s="226">
        <v>4.1720000000000006</v>
      </c>
    </row>
    <row r="3484" spans="2:6">
      <c r="B3484" s="222">
        <v>38595</v>
      </c>
      <c r="C3484" s="225">
        <v>68.94</v>
      </c>
      <c r="D3484" s="225">
        <v>80.62</v>
      </c>
      <c r="E3484" s="225">
        <v>12.6</v>
      </c>
      <c r="F3484" s="226">
        <v>4.1355000000000004</v>
      </c>
    </row>
    <row r="3485" spans="2:6">
      <c r="B3485" s="222">
        <v>38594</v>
      </c>
      <c r="C3485" s="225">
        <v>69.81</v>
      </c>
      <c r="D3485" s="225">
        <v>80.540000000000006</v>
      </c>
      <c r="E3485" s="225">
        <v>13.65</v>
      </c>
      <c r="F3485" s="226">
        <v>4.202</v>
      </c>
    </row>
    <row r="3486" spans="2:6">
      <c r="B3486" s="222">
        <v>38593</v>
      </c>
      <c r="C3486" s="225">
        <v>67.2</v>
      </c>
      <c r="D3486" s="225">
        <v>81.34</v>
      </c>
      <c r="E3486" s="225">
        <v>13.52</v>
      </c>
      <c r="F3486" s="226">
        <v>4.2645</v>
      </c>
    </row>
    <row r="3487" spans="2:6">
      <c r="B3487" s="222">
        <v>38590</v>
      </c>
      <c r="C3487" s="225">
        <v>66.13</v>
      </c>
      <c r="D3487" s="225">
        <v>80.38</v>
      </c>
      <c r="E3487" s="225">
        <v>13.72</v>
      </c>
      <c r="F3487" s="226">
        <v>4.2805</v>
      </c>
    </row>
    <row r="3488" spans="2:6">
      <c r="B3488" s="222">
        <v>38589</v>
      </c>
      <c r="C3488" s="225">
        <v>67.489999999999995</v>
      </c>
      <c r="D3488" s="225">
        <v>81.099999999999994</v>
      </c>
      <c r="E3488" s="225">
        <v>13.73</v>
      </c>
      <c r="F3488" s="226">
        <v>4.2614999999999998</v>
      </c>
    </row>
    <row r="3489" spans="2:6">
      <c r="B3489" s="222">
        <v>38588</v>
      </c>
      <c r="C3489" s="225">
        <v>67.319999999999993</v>
      </c>
      <c r="D3489" s="225">
        <v>81.319999999999993</v>
      </c>
      <c r="E3489" s="225">
        <v>14.17</v>
      </c>
      <c r="F3489" s="226">
        <v>4.2784999999999993</v>
      </c>
    </row>
    <row r="3490" spans="2:6">
      <c r="B3490" s="222">
        <v>38587</v>
      </c>
      <c r="C3490" s="225">
        <v>65.709999999999994</v>
      </c>
      <c r="D3490" s="225">
        <v>82.03</v>
      </c>
      <c r="E3490" s="225">
        <v>13.34</v>
      </c>
      <c r="F3490" s="226">
        <v>4.2895000000000003</v>
      </c>
    </row>
    <row r="3491" spans="2:6">
      <c r="B3491" s="222">
        <v>38586</v>
      </c>
      <c r="C3491" s="225">
        <v>65.45</v>
      </c>
      <c r="D3491" s="225">
        <v>82.6</v>
      </c>
      <c r="E3491" s="225">
        <v>13.42</v>
      </c>
      <c r="F3491" s="226">
        <v>4.3185000000000002</v>
      </c>
    </row>
    <row r="3492" spans="2:6">
      <c r="B3492" s="222">
        <v>38583</v>
      </c>
      <c r="C3492" s="225">
        <v>65.349999999999994</v>
      </c>
      <c r="D3492" s="225">
        <v>82.76</v>
      </c>
      <c r="E3492" s="225">
        <v>13.42</v>
      </c>
      <c r="F3492" s="226">
        <v>4.3134999999999994</v>
      </c>
    </row>
    <row r="3493" spans="2:6">
      <c r="B3493" s="222">
        <v>38582</v>
      </c>
      <c r="C3493" s="225">
        <v>63.27</v>
      </c>
      <c r="D3493" s="225">
        <v>81.150000000000006</v>
      </c>
      <c r="E3493" s="225">
        <v>13.42</v>
      </c>
      <c r="F3493" s="226">
        <v>4.3094999999999999</v>
      </c>
    </row>
    <row r="3494" spans="2:6">
      <c r="B3494" s="222">
        <v>38581</v>
      </c>
      <c r="C3494" s="225">
        <v>63.25</v>
      </c>
      <c r="D3494" s="225">
        <v>81.3</v>
      </c>
      <c r="E3494" s="225">
        <v>13.3</v>
      </c>
      <c r="F3494" s="226">
        <v>4.3725000000000005</v>
      </c>
    </row>
    <row r="3495" spans="2:6">
      <c r="B3495" s="222">
        <v>38580</v>
      </c>
      <c r="C3495" s="225">
        <v>66.08</v>
      </c>
      <c r="D3495" s="225">
        <v>81.3</v>
      </c>
      <c r="E3495" s="225">
        <v>13.52</v>
      </c>
      <c r="F3495" s="226">
        <v>4.3129999999999997</v>
      </c>
    </row>
    <row r="3496" spans="2:6">
      <c r="B3496" s="222">
        <v>38579</v>
      </c>
      <c r="C3496" s="225">
        <v>66.27</v>
      </c>
      <c r="D3496" s="225">
        <v>82.5</v>
      </c>
      <c r="E3496" s="225">
        <v>12.26</v>
      </c>
      <c r="F3496" s="226">
        <v>4.3819999999999997</v>
      </c>
    </row>
    <row r="3497" spans="2:6">
      <c r="B3497" s="222">
        <v>38576</v>
      </c>
      <c r="C3497" s="225">
        <v>66.86</v>
      </c>
      <c r="D3497" s="225">
        <v>82.19</v>
      </c>
      <c r="E3497" s="225">
        <v>12.74</v>
      </c>
      <c r="F3497" s="226">
        <v>4.3464999999999998</v>
      </c>
    </row>
    <row r="3498" spans="2:6">
      <c r="B3498" s="222">
        <v>38575</v>
      </c>
      <c r="C3498" s="225">
        <v>65.8</v>
      </c>
      <c r="D3498" s="225">
        <v>82.66</v>
      </c>
      <c r="E3498" s="225">
        <v>12.42</v>
      </c>
      <c r="F3498" s="226">
        <v>4.4184999999999999</v>
      </c>
    </row>
    <row r="3499" spans="2:6">
      <c r="B3499" s="222">
        <v>38574</v>
      </c>
      <c r="C3499" s="225">
        <v>64.900000000000006</v>
      </c>
      <c r="D3499" s="225">
        <v>82.02</v>
      </c>
      <c r="E3499" s="225">
        <v>12.38</v>
      </c>
      <c r="F3499" s="226">
        <v>4.4850000000000003</v>
      </c>
    </row>
    <row r="3500" spans="2:6">
      <c r="B3500" s="222">
        <v>38573</v>
      </c>
      <c r="C3500" s="225">
        <v>63.07</v>
      </c>
      <c r="D3500" s="225">
        <v>83.5</v>
      </c>
      <c r="E3500" s="225">
        <v>12.4</v>
      </c>
      <c r="F3500" s="226">
        <v>4.4815000000000005</v>
      </c>
    </row>
    <row r="3501" spans="2:6">
      <c r="B3501" s="222">
        <v>38572</v>
      </c>
      <c r="C3501" s="225">
        <v>63.94</v>
      </c>
      <c r="D3501" s="225">
        <v>83.36</v>
      </c>
      <c r="E3501" s="225">
        <v>13.21</v>
      </c>
      <c r="F3501" s="226">
        <v>4.51</v>
      </c>
    </row>
    <row r="3502" spans="2:6">
      <c r="B3502" s="222">
        <v>38569</v>
      </c>
      <c r="C3502" s="225">
        <v>62.31</v>
      </c>
      <c r="D3502" s="225">
        <v>83.36</v>
      </c>
      <c r="E3502" s="225">
        <v>12.48</v>
      </c>
      <c r="F3502" s="226">
        <v>4.4855</v>
      </c>
    </row>
    <row r="3503" spans="2:6">
      <c r="B3503" s="222">
        <v>38568</v>
      </c>
      <c r="C3503" s="225">
        <v>61.38</v>
      </c>
      <c r="D3503" s="225">
        <v>83.12</v>
      </c>
      <c r="E3503" s="225">
        <v>12.52</v>
      </c>
      <c r="F3503" s="226">
        <v>4.4180000000000001</v>
      </c>
    </row>
    <row r="3504" spans="2:6">
      <c r="B3504" s="222">
        <v>38567</v>
      </c>
      <c r="C3504" s="225">
        <v>60.86</v>
      </c>
      <c r="D3504" s="225">
        <v>84.06</v>
      </c>
      <c r="E3504" s="225">
        <v>11.83</v>
      </c>
      <c r="F3504" s="226">
        <v>4.3975</v>
      </c>
    </row>
    <row r="3505" spans="2:6">
      <c r="B3505" s="222">
        <v>38566</v>
      </c>
      <c r="C3505" s="225">
        <v>61.89</v>
      </c>
      <c r="D3505" s="225">
        <v>83.31</v>
      </c>
      <c r="E3505" s="225">
        <v>11.75</v>
      </c>
      <c r="F3505" s="226">
        <v>4.4405000000000001</v>
      </c>
    </row>
    <row r="3506" spans="2:6">
      <c r="B3506" s="222">
        <v>38565</v>
      </c>
      <c r="C3506" s="225">
        <v>61.57</v>
      </c>
      <c r="D3506" s="225">
        <v>83.43</v>
      </c>
      <c r="E3506" s="225">
        <v>12.08</v>
      </c>
      <c r="F3506" s="226">
        <v>4.4105000000000008</v>
      </c>
    </row>
    <row r="3507" spans="2:6">
      <c r="B3507" s="222">
        <v>38562</v>
      </c>
      <c r="C3507" s="225">
        <v>60.57</v>
      </c>
      <c r="D3507" s="225">
        <v>83.46</v>
      </c>
      <c r="E3507" s="225">
        <v>11.57</v>
      </c>
      <c r="F3507" s="226">
        <v>4.375</v>
      </c>
    </row>
    <row r="3508" spans="2:6">
      <c r="B3508" s="222">
        <v>38561</v>
      </c>
      <c r="C3508" s="225">
        <v>59.94</v>
      </c>
      <c r="D3508" s="225">
        <v>83.8</v>
      </c>
      <c r="E3508" s="225">
        <v>10.52</v>
      </c>
      <c r="F3508" s="226">
        <v>4.2949999999999999</v>
      </c>
    </row>
    <row r="3509" spans="2:6">
      <c r="B3509" s="222">
        <v>38560</v>
      </c>
      <c r="C3509" s="225">
        <v>59.11</v>
      </c>
      <c r="D3509" s="225">
        <v>83.87</v>
      </c>
      <c r="E3509" s="225">
        <v>10.36</v>
      </c>
      <c r="F3509" s="226">
        <v>4.3629999999999995</v>
      </c>
    </row>
    <row r="3510" spans="2:6">
      <c r="B3510" s="222">
        <v>38559</v>
      </c>
      <c r="C3510" s="225">
        <v>59.2</v>
      </c>
      <c r="D3510" s="225">
        <v>84.12</v>
      </c>
      <c r="E3510" s="225">
        <v>10.99</v>
      </c>
      <c r="F3510" s="226">
        <v>4.3369999999999997</v>
      </c>
    </row>
    <row r="3511" spans="2:6">
      <c r="B3511" s="222">
        <v>38558</v>
      </c>
      <c r="C3511" s="225">
        <v>59</v>
      </c>
      <c r="D3511" s="225">
        <v>84.2</v>
      </c>
      <c r="E3511" s="225">
        <v>11.1</v>
      </c>
      <c r="F3511" s="226">
        <v>4.3565000000000005</v>
      </c>
    </row>
    <row r="3512" spans="2:6">
      <c r="B3512" s="222">
        <v>38555</v>
      </c>
      <c r="C3512" s="225">
        <v>58.65</v>
      </c>
      <c r="D3512" s="225">
        <v>84.44</v>
      </c>
      <c r="E3512" s="225">
        <v>10.52</v>
      </c>
      <c r="F3512" s="226">
        <v>4.3309999999999995</v>
      </c>
    </row>
    <row r="3513" spans="2:6">
      <c r="B3513" s="222">
        <v>38554</v>
      </c>
      <c r="C3513" s="225">
        <v>57.13</v>
      </c>
      <c r="D3513" s="225">
        <v>84.4</v>
      </c>
      <c r="E3513" s="225">
        <v>10.97</v>
      </c>
      <c r="F3513" s="226">
        <v>4.3895</v>
      </c>
    </row>
    <row r="3514" spans="2:6">
      <c r="B3514" s="222">
        <v>38553</v>
      </c>
      <c r="C3514" s="225">
        <v>56.72</v>
      </c>
      <c r="D3514" s="225">
        <v>84.6</v>
      </c>
      <c r="E3514" s="225">
        <v>10.23</v>
      </c>
      <c r="F3514" s="226">
        <v>4.2770000000000001</v>
      </c>
    </row>
    <row r="3515" spans="2:6">
      <c r="B3515" s="222">
        <v>38552</v>
      </c>
      <c r="C3515" s="225">
        <v>57.46</v>
      </c>
      <c r="D3515" s="225">
        <v>83.7</v>
      </c>
      <c r="E3515" s="225">
        <v>10.45</v>
      </c>
      <c r="F3515" s="226">
        <v>4.3025000000000002</v>
      </c>
    </row>
    <row r="3516" spans="2:6">
      <c r="B3516" s="222">
        <v>38551</v>
      </c>
      <c r="C3516" s="225">
        <v>57.32</v>
      </c>
      <c r="D3516" s="225">
        <v>81.81</v>
      </c>
      <c r="E3516" s="225">
        <v>10.77</v>
      </c>
      <c r="F3516" s="226">
        <v>4.3435000000000006</v>
      </c>
    </row>
    <row r="3517" spans="2:6">
      <c r="B3517" s="222">
        <v>38548</v>
      </c>
      <c r="C3517" s="225">
        <v>58.09</v>
      </c>
      <c r="D3517" s="225">
        <v>82.38</v>
      </c>
      <c r="E3517" s="225">
        <v>10.33</v>
      </c>
      <c r="F3517" s="226">
        <v>4.2810000000000006</v>
      </c>
    </row>
    <row r="3518" spans="2:6">
      <c r="B3518" s="222">
        <v>38547</v>
      </c>
      <c r="C3518" s="225">
        <v>57.8</v>
      </c>
      <c r="D3518" s="225">
        <v>82.42</v>
      </c>
      <c r="E3518" s="225">
        <v>10.81</v>
      </c>
      <c r="F3518" s="226">
        <v>4.2949999999999999</v>
      </c>
    </row>
    <row r="3519" spans="2:6">
      <c r="B3519" s="222">
        <v>38546</v>
      </c>
      <c r="C3519" s="225">
        <v>60.01</v>
      </c>
      <c r="D3519" s="225">
        <v>81.45</v>
      </c>
      <c r="E3519" s="225">
        <v>10.84</v>
      </c>
      <c r="F3519" s="226">
        <v>4.2770000000000001</v>
      </c>
    </row>
    <row r="3520" spans="2:6">
      <c r="B3520" s="222">
        <v>38545</v>
      </c>
      <c r="C3520" s="225">
        <v>60.62</v>
      </c>
      <c r="D3520" s="225">
        <v>80.040000000000006</v>
      </c>
      <c r="E3520" s="225">
        <v>10.95</v>
      </c>
      <c r="F3520" s="226">
        <v>4.2650000000000006</v>
      </c>
    </row>
    <row r="3521" spans="2:6">
      <c r="B3521" s="222">
        <v>38544</v>
      </c>
      <c r="C3521" s="225">
        <v>58.92</v>
      </c>
      <c r="D3521" s="225">
        <v>78.959999999999994</v>
      </c>
      <c r="E3521" s="225">
        <v>11.28</v>
      </c>
      <c r="F3521" s="226">
        <v>4.2174999999999994</v>
      </c>
    </row>
    <row r="3522" spans="2:6">
      <c r="B3522" s="222">
        <v>38541</v>
      </c>
      <c r="C3522" s="225">
        <v>59.63</v>
      </c>
      <c r="D3522" s="225">
        <v>79.3</v>
      </c>
      <c r="E3522" s="225">
        <v>11.45</v>
      </c>
      <c r="F3522" s="226">
        <v>4.2174999999999994</v>
      </c>
    </row>
    <row r="3523" spans="2:6">
      <c r="B3523" s="222">
        <v>38540</v>
      </c>
      <c r="C3523" s="225">
        <v>60.73</v>
      </c>
      <c r="D3523" s="225">
        <v>77.38</v>
      </c>
      <c r="E3523" s="225">
        <v>12.49</v>
      </c>
      <c r="F3523" s="226">
        <v>4.1910000000000007</v>
      </c>
    </row>
    <row r="3524" spans="2:6">
      <c r="B3524" s="222">
        <v>38539</v>
      </c>
      <c r="C3524" s="225">
        <v>61.28</v>
      </c>
      <c r="D3524" s="225">
        <v>75.81</v>
      </c>
      <c r="E3524" s="225">
        <v>12.27</v>
      </c>
      <c r="F3524" s="226">
        <v>4.1989999999999998</v>
      </c>
    </row>
    <row r="3525" spans="2:6">
      <c r="B3525" s="222">
        <v>38538</v>
      </c>
      <c r="C3525" s="225">
        <v>59.59</v>
      </c>
      <c r="D3525" s="225">
        <v>74.790000000000006</v>
      </c>
      <c r="E3525" s="225">
        <v>11.68</v>
      </c>
      <c r="F3525" s="226">
        <v>4.2349999999999994</v>
      </c>
    </row>
    <row r="3526" spans="2:6">
      <c r="B3526" s="222">
        <v>38537</v>
      </c>
      <c r="C3526" s="225">
        <v>58.75</v>
      </c>
      <c r="D3526" s="225">
        <v>74.67</v>
      </c>
      <c r="E3526" s="225">
        <v>11.4</v>
      </c>
      <c r="F3526" s="226">
        <v>4.1694999999999993</v>
      </c>
    </row>
    <row r="3527" spans="2:6">
      <c r="B3527" s="222">
        <v>38534</v>
      </c>
      <c r="C3527" s="225">
        <v>58.75</v>
      </c>
      <c r="D3527" s="225">
        <v>74.67</v>
      </c>
      <c r="E3527" s="225">
        <v>11.4</v>
      </c>
      <c r="F3527" s="226">
        <v>4.173</v>
      </c>
    </row>
    <row r="3528" spans="2:6">
      <c r="B3528" s="222">
        <v>38533</v>
      </c>
      <c r="C3528" s="225">
        <v>56.5</v>
      </c>
      <c r="D3528" s="225">
        <v>74.2</v>
      </c>
      <c r="E3528" s="225">
        <v>12.04</v>
      </c>
      <c r="F3528" s="226">
        <v>4.0534999999999997</v>
      </c>
    </row>
    <row r="3529" spans="2:6">
      <c r="B3529" s="222">
        <v>38532</v>
      </c>
      <c r="C3529" s="225">
        <v>57.26</v>
      </c>
      <c r="D3529" s="225">
        <v>74.73</v>
      </c>
      <c r="E3529" s="225">
        <v>11.77</v>
      </c>
      <c r="F3529" s="226">
        <v>4.1204999999999998</v>
      </c>
    </row>
    <row r="3530" spans="2:6">
      <c r="B3530" s="222">
        <v>38531</v>
      </c>
      <c r="C3530" s="225">
        <v>58.2</v>
      </c>
      <c r="D3530" s="225">
        <v>75.3</v>
      </c>
      <c r="E3530" s="225">
        <v>11.58</v>
      </c>
      <c r="F3530" s="226">
        <v>4.1100000000000003</v>
      </c>
    </row>
    <row r="3531" spans="2:6">
      <c r="B3531" s="222">
        <v>38530</v>
      </c>
      <c r="C3531" s="225">
        <v>60.54</v>
      </c>
      <c r="D3531" s="225">
        <v>73.88</v>
      </c>
      <c r="E3531" s="225">
        <v>12.52</v>
      </c>
      <c r="F3531" s="226">
        <v>4.048</v>
      </c>
    </row>
    <row r="3532" spans="2:6">
      <c r="B3532" s="222">
        <v>38527</v>
      </c>
      <c r="C3532" s="225">
        <v>59.84</v>
      </c>
      <c r="D3532" s="225">
        <v>74.010000000000005</v>
      </c>
      <c r="E3532" s="225">
        <v>12.18</v>
      </c>
      <c r="F3532" s="226">
        <v>4.0705</v>
      </c>
    </row>
    <row r="3533" spans="2:6">
      <c r="B3533" s="222">
        <v>38526</v>
      </c>
      <c r="C3533" s="225">
        <v>59.42</v>
      </c>
      <c r="D3533" s="225">
        <v>75.41</v>
      </c>
      <c r="E3533" s="225">
        <v>12.13</v>
      </c>
      <c r="F3533" s="226">
        <v>4.1029999999999998</v>
      </c>
    </row>
    <row r="3534" spans="2:6">
      <c r="B3534" s="222">
        <v>38525</v>
      </c>
      <c r="C3534" s="225">
        <v>58.09</v>
      </c>
      <c r="D3534" s="225">
        <v>77.23</v>
      </c>
      <c r="E3534" s="225">
        <v>11.05</v>
      </c>
      <c r="F3534" s="226">
        <v>4.0925000000000002</v>
      </c>
    </row>
    <row r="3535" spans="2:6">
      <c r="B3535" s="222">
        <v>38524</v>
      </c>
      <c r="C3535" s="225">
        <v>58.9</v>
      </c>
      <c r="D3535" s="225">
        <v>76.41</v>
      </c>
      <c r="E3535" s="225">
        <v>11.08</v>
      </c>
      <c r="F3535" s="226">
        <v>4.1839999999999993</v>
      </c>
    </row>
    <row r="3536" spans="2:6">
      <c r="B3536" s="222">
        <v>38523</v>
      </c>
      <c r="C3536" s="225">
        <v>59.37</v>
      </c>
      <c r="D3536" s="225">
        <v>76.55</v>
      </c>
      <c r="E3536" s="225">
        <v>11.47</v>
      </c>
      <c r="F3536" s="226">
        <v>4.2494999999999994</v>
      </c>
    </row>
    <row r="3537" spans="2:6">
      <c r="B3537" s="222">
        <v>38520</v>
      </c>
      <c r="C3537" s="225">
        <v>58.47</v>
      </c>
      <c r="D3537" s="225">
        <v>76.39</v>
      </c>
      <c r="E3537" s="225">
        <v>11.48</v>
      </c>
      <c r="F3537" s="226">
        <v>4.2170000000000005</v>
      </c>
    </row>
    <row r="3538" spans="2:6">
      <c r="B3538" s="222">
        <v>38519</v>
      </c>
      <c r="C3538" s="225">
        <v>56.58</v>
      </c>
      <c r="D3538" s="225">
        <v>77.05</v>
      </c>
      <c r="E3538" s="225">
        <v>11.15</v>
      </c>
      <c r="F3538" s="226">
        <v>4.2185000000000006</v>
      </c>
    </row>
    <row r="3539" spans="2:6">
      <c r="B3539" s="222">
        <v>38518</v>
      </c>
      <c r="C3539" s="225">
        <v>55.57</v>
      </c>
      <c r="D3539" s="225">
        <v>76.3</v>
      </c>
      <c r="E3539" s="225">
        <v>11.46</v>
      </c>
      <c r="F3539" s="226">
        <v>4.2515000000000001</v>
      </c>
    </row>
    <row r="3540" spans="2:6">
      <c r="B3540" s="222">
        <v>38517</v>
      </c>
      <c r="C3540" s="225">
        <v>55</v>
      </c>
      <c r="D3540" s="225">
        <v>74.89</v>
      </c>
      <c r="E3540" s="225">
        <v>11.79</v>
      </c>
      <c r="F3540" s="226">
        <v>4.2620000000000005</v>
      </c>
    </row>
    <row r="3541" spans="2:6">
      <c r="B3541" s="222">
        <v>38516</v>
      </c>
      <c r="C3541" s="225">
        <v>55.62</v>
      </c>
      <c r="D3541" s="225">
        <v>75.05</v>
      </c>
      <c r="E3541" s="225">
        <v>11.65</v>
      </c>
      <c r="F3541" s="226">
        <v>4.234</v>
      </c>
    </row>
    <row r="3542" spans="2:6">
      <c r="B3542" s="222">
        <v>38513</v>
      </c>
      <c r="C3542" s="225">
        <v>53.54</v>
      </c>
      <c r="D3542" s="225">
        <v>74.77</v>
      </c>
      <c r="E3542" s="225">
        <v>11.96</v>
      </c>
      <c r="F3542" s="226">
        <v>4.1890000000000001</v>
      </c>
    </row>
    <row r="3543" spans="2:6">
      <c r="B3543" s="222">
        <v>38512</v>
      </c>
      <c r="C3543" s="225">
        <v>54.28</v>
      </c>
      <c r="D3543" s="225">
        <v>74.930000000000007</v>
      </c>
      <c r="E3543" s="225">
        <v>12.08</v>
      </c>
      <c r="F3543" s="226">
        <v>4.0910000000000002</v>
      </c>
    </row>
    <row r="3544" spans="2:6">
      <c r="B3544" s="222">
        <v>38511</v>
      </c>
      <c r="C3544" s="225">
        <v>52.54</v>
      </c>
      <c r="D3544" s="225">
        <v>74.8</v>
      </c>
      <c r="E3544" s="225">
        <v>12.7</v>
      </c>
      <c r="F3544" s="226">
        <v>4.0780000000000003</v>
      </c>
    </row>
    <row r="3545" spans="2:6">
      <c r="B3545" s="222">
        <v>38510</v>
      </c>
      <c r="C3545" s="225">
        <v>53.76</v>
      </c>
      <c r="D3545" s="225">
        <v>75.040000000000006</v>
      </c>
      <c r="E3545" s="225">
        <v>12.39</v>
      </c>
      <c r="F3545" s="226">
        <v>4.0475000000000003</v>
      </c>
    </row>
    <row r="3546" spans="2:6">
      <c r="B3546" s="222">
        <v>38509</v>
      </c>
      <c r="C3546" s="225">
        <v>54.49</v>
      </c>
      <c r="D3546" s="225">
        <v>75</v>
      </c>
      <c r="E3546" s="225">
        <v>12.28</v>
      </c>
      <c r="F3546" s="226">
        <v>4.0990000000000002</v>
      </c>
    </row>
    <row r="3547" spans="2:6">
      <c r="B3547" s="222">
        <v>38506</v>
      </c>
      <c r="C3547" s="225">
        <v>55.03</v>
      </c>
      <c r="D3547" s="225">
        <v>75.790000000000006</v>
      </c>
      <c r="E3547" s="225">
        <v>12.15</v>
      </c>
      <c r="F3547" s="226">
        <v>4.1284999999999998</v>
      </c>
    </row>
    <row r="3548" spans="2:6">
      <c r="B3548" s="222">
        <v>38505</v>
      </c>
      <c r="C3548" s="225">
        <v>53.63</v>
      </c>
      <c r="D3548" s="225">
        <v>77.349999999999994</v>
      </c>
      <c r="E3548" s="225">
        <v>11.84</v>
      </c>
      <c r="F3548" s="226">
        <v>4.0730000000000004</v>
      </c>
    </row>
    <row r="3549" spans="2:6">
      <c r="B3549" s="222">
        <v>38504</v>
      </c>
      <c r="C3549" s="225">
        <v>54.6</v>
      </c>
      <c r="D3549" s="225">
        <v>76.84</v>
      </c>
      <c r="E3549" s="225">
        <v>12.36</v>
      </c>
      <c r="F3549" s="226">
        <v>4.0615000000000006</v>
      </c>
    </row>
    <row r="3550" spans="2:6">
      <c r="B3550" s="222">
        <v>38503</v>
      </c>
      <c r="C3550" s="225">
        <v>51.97</v>
      </c>
      <c r="D3550" s="225">
        <v>75.55</v>
      </c>
      <c r="E3550" s="225">
        <v>13.29</v>
      </c>
      <c r="F3550" s="226">
        <v>4.1520000000000001</v>
      </c>
    </row>
    <row r="3551" spans="2:6">
      <c r="B3551" s="222">
        <v>38502</v>
      </c>
      <c r="C3551" s="225">
        <v>51.85</v>
      </c>
      <c r="D3551" s="225">
        <v>77.099999999999994</v>
      </c>
      <c r="E3551" s="225">
        <v>12.15</v>
      </c>
      <c r="F3551" s="226">
        <v>4.2504999999999997</v>
      </c>
    </row>
    <row r="3552" spans="2:6">
      <c r="B3552" s="222">
        <v>38499</v>
      </c>
      <c r="C3552" s="225">
        <v>51.85</v>
      </c>
      <c r="D3552" s="225">
        <v>77.099999999999994</v>
      </c>
      <c r="E3552" s="225">
        <v>12.15</v>
      </c>
      <c r="F3552" s="226">
        <v>4.2515000000000001</v>
      </c>
    </row>
    <row r="3553" spans="2:6">
      <c r="B3553" s="222">
        <v>38498</v>
      </c>
      <c r="C3553" s="225">
        <v>51.01</v>
      </c>
      <c r="D3553" s="225">
        <v>77.14</v>
      </c>
      <c r="E3553" s="225">
        <v>12.24</v>
      </c>
      <c r="F3553" s="226">
        <v>4.2550000000000008</v>
      </c>
    </row>
    <row r="3554" spans="2:6">
      <c r="B3554" s="222">
        <v>38497</v>
      </c>
      <c r="C3554" s="225">
        <v>50.98</v>
      </c>
      <c r="D3554" s="225">
        <v>76</v>
      </c>
      <c r="E3554" s="225">
        <v>12.58</v>
      </c>
      <c r="F3554" s="226">
        <v>4.2605000000000004</v>
      </c>
    </row>
    <row r="3555" spans="2:6">
      <c r="B3555" s="222">
        <v>38496</v>
      </c>
      <c r="C3555" s="225">
        <v>49.67</v>
      </c>
      <c r="D3555" s="225">
        <v>75.81</v>
      </c>
      <c r="E3555" s="225">
        <v>12.69</v>
      </c>
      <c r="F3555" s="226">
        <v>4.194</v>
      </c>
    </row>
    <row r="3556" spans="2:6">
      <c r="B3556" s="222">
        <v>38495</v>
      </c>
      <c r="C3556" s="225">
        <v>49.16</v>
      </c>
      <c r="D3556" s="225">
        <v>76.510000000000005</v>
      </c>
      <c r="E3556" s="225">
        <v>12.95</v>
      </c>
      <c r="F3556" s="226">
        <v>4.2185000000000006</v>
      </c>
    </row>
    <row r="3557" spans="2:6">
      <c r="B3557" s="222">
        <v>38492</v>
      </c>
      <c r="C3557" s="225">
        <v>46.8</v>
      </c>
      <c r="D3557" s="225">
        <v>76.41</v>
      </c>
      <c r="E3557" s="225">
        <v>13.14</v>
      </c>
      <c r="F3557" s="226">
        <v>4.2810000000000006</v>
      </c>
    </row>
    <row r="3558" spans="2:6">
      <c r="B3558" s="222">
        <v>38491</v>
      </c>
      <c r="C3558" s="225">
        <v>46.92</v>
      </c>
      <c r="D3558" s="225">
        <v>77.16</v>
      </c>
      <c r="E3558" s="225">
        <v>13.32</v>
      </c>
      <c r="F3558" s="226">
        <v>4.2785000000000002</v>
      </c>
    </row>
    <row r="3559" spans="2:6">
      <c r="B3559" s="222">
        <v>38490</v>
      </c>
      <c r="C3559" s="225">
        <v>47.25</v>
      </c>
      <c r="D3559" s="225">
        <v>76.36</v>
      </c>
      <c r="E3559" s="225">
        <v>13.63</v>
      </c>
      <c r="F3559" s="226">
        <v>4.2650000000000006</v>
      </c>
    </row>
    <row r="3560" spans="2:6">
      <c r="B3560" s="222">
        <v>38489</v>
      </c>
      <c r="C3560" s="225">
        <v>48.97</v>
      </c>
      <c r="D3560" s="225">
        <v>74.290000000000006</v>
      </c>
      <c r="E3560" s="225">
        <v>14.57</v>
      </c>
      <c r="F3560" s="226">
        <v>4.2945000000000002</v>
      </c>
    </row>
    <row r="3561" spans="2:6">
      <c r="B3561" s="222">
        <v>38488</v>
      </c>
      <c r="C3561" s="225">
        <v>48.61</v>
      </c>
      <c r="D3561" s="225">
        <v>74.34</v>
      </c>
      <c r="E3561" s="225">
        <v>15.68</v>
      </c>
      <c r="F3561" s="226">
        <v>4.3125</v>
      </c>
    </row>
    <row r="3562" spans="2:6">
      <c r="B3562" s="222">
        <v>38485</v>
      </c>
      <c r="C3562" s="225">
        <v>48.67</v>
      </c>
      <c r="D3562" s="225">
        <v>73.16</v>
      </c>
      <c r="E3562" s="225">
        <v>16.32</v>
      </c>
      <c r="F3562" s="226">
        <v>4.3</v>
      </c>
    </row>
    <row r="3563" spans="2:6">
      <c r="B3563" s="222">
        <v>38484</v>
      </c>
      <c r="C3563" s="225">
        <v>48.54</v>
      </c>
      <c r="D3563" s="225">
        <v>72.62</v>
      </c>
      <c r="E3563" s="225">
        <v>16.12</v>
      </c>
      <c r="F3563" s="226">
        <v>4.3439999999999994</v>
      </c>
    </row>
    <row r="3564" spans="2:6">
      <c r="B3564" s="222">
        <v>38483</v>
      </c>
      <c r="C3564" s="225">
        <v>50.45</v>
      </c>
      <c r="D3564" s="225">
        <v>73.28</v>
      </c>
      <c r="E3564" s="225">
        <v>14.45</v>
      </c>
      <c r="F3564" s="226">
        <v>4.375</v>
      </c>
    </row>
    <row r="3565" spans="2:6">
      <c r="B3565" s="222">
        <v>38482</v>
      </c>
      <c r="C3565" s="225">
        <v>52.07</v>
      </c>
      <c r="D3565" s="225">
        <v>73.3</v>
      </c>
      <c r="E3565" s="225">
        <v>14.91</v>
      </c>
      <c r="F3565" s="226">
        <v>4.3855000000000004</v>
      </c>
    </row>
    <row r="3566" spans="2:6">
      <c r="B3566" s="222">
        <v>38481</v>
      </c>
      <c r="C3566" s="225">
        <v>52.03</v>
      </c>
      <c r="D3566" s="225">
        <v>74.98</v>
      </c>
      <c r="E3566" s="225">
        <v>13.75</v>
      </c>
      <c r="F3566" s="226">
        <v>4.4544999999999995</v>
      </c>
    </row>
    <row r="3567" spans="2:6">
      <c r="B3567" s="222">
        <v>38478</v>
      </c>
      <c r="C3567" s="225">
        <v>50.96</v>
      </c>
      <c r="D3567" s="225">
        <v>75.260000000000005</v>
      </c>
      <c r="E3567" s="225">
        <v>14.05</v>
      </c>
      <c r="F3567" s="226">
        <v>4.4444999999999997</v>
      </c>
    </row>
    <row r="3568" spans="2:6">
      <c r="B3568" s="222">
        <v>38477</v>
      </c>
      <c r="C3568" s="225">
        <v>50.83</v>
      </c>
      <c r="D3568" s="225">
        <v>75.5</v>
      </c>
      <c r="E3568" s="225">
        <v>13.98</v>
      </c>
      <c r="F3568" s="226">
        <v>4.367</v>
      </c>
    </row>
    <row r="3569" spans="2:6">
      <c r="B3569" s="222">
        <v>38476</v>
      </c>
      <c r="C3569" s="225">
        <v>50.13</v>
      </c>
      <c r="D3569" s="225">
        <v>77.08</v>
      </c>
      <c r="E3569" s="225">
        <v>13.85</v>
      </c>
      <c r="F3569" s="226">
        <v>4.3895</v>
      </c>
    </row>
    <row r="3570" spans="2:6">
      <c r="B3570" s="222">
        <v>38475</v>
      </c>
      <c r="C3570" s="225">
        <v>49.5</v>
      </c>
      <c r="D3570" s="225">
        <v>76.47</v>
      </c>
      <c r="E3570" s="225">
        <v>14.53</v>
      </c>
      <c r="F3570" s="226">
        <v>4.3245000000000005</v>
      </c>
    </row>
    <row r="3571" spans="2:6">
      <c r="B3571" s="222">
        <v>38474</v>
      </c>
      <c r="C3571" s="225">
        <v>50.92</v>
      </c>
      <c r="D3571" s="225">
        <v>76.510000000000005</v>
      </c>
      <c r="E3571" s="225">
        <v>15.12</v>
      </c>
      <c r="F3571" s="226">
        <v>4.351</v>
      </c>
    </row>
    <row r="3572" spans="2:6">
      <c r="B3572" s="222">
        <v>38471</v>
      </c>
      <c r="C3572" s="225">
        <v>49.72</v>
      </c>
      <c r="D3572" s="225">
        <v>76.38</v>
      </c>
      <c r="E3572" s="225">
        <v>15.31</v>
      </c>
      <c r="F3572" s="226">
        <v>4.3570000000000002</v>
      </c>
    </row>
    <row r="3573" spans="2:6">
      <c r="B3573" s="222">
        <v>38470</v>
      </c>
      <c r="C3573" s="225">
        <v>51.77</v>
      </c>
      <c r="D3573" s="225">
        <v>75.91</v>
      </c>
      <c r="E3573" s="225">
        <v>16.86</v>
      </c>
      <c r="F3573" s="226">
        <v>4.3159999999999998</v>
      </c>
    </row>
    <row r="3574" spans="2:6">
      <c r="B3574" s="222">
        <v>38469</v>
      </c>
      <c r="C3574" s="225">
        <v>51.61</v>
      </c>
      <c r="D3574" s="225">
        <v>77.05</v>
      </c>
      <c r="E3574" s="225">
        <v>14.87</v>
      </c>
      <c r="F3574" s="226">
        <v>4.3870000000000005</v>
      </c>
    </row>
    <row r="3575" spans="2:6">
      <c r="B3575" s="222">
        <v>38468</v>
      </c>
      <c r="C3575" s="225">
        <v>54.2</v>
      </c>
      <c r="D3575" s="225">
        <v>75.430000000000007</v>
      </c>
      <c r="E3575" s="225">
        <v>14.91</v>
      </c>
      <c r="F3575" s="226">
        <v>4.4195000000000002</v>
      </c>
    </row>
    <row r="3576" spans="2:6">
      <c r="B3576" s="222">
        <v>38467</v>
      </c>
      <c r="C3576" s="225">
        <v>54.57</v>
      </c>
      <c r="D3576" s="225">
        <v>74.61</v>
      </c>
      <c r="E3576" s="225">
        <v>14.62</v>
      </c>
      <c r="F3576" s="226">
        <v>4.4015000000000004</v>
      </c>
    </row>
    <row r="3577" spans="2:6">
      <c r="B3577" s="222">
        <v>38464</v>
      </c>
      <c r="C3577" s="225">
        <v>55.39</v>
      </c>
      <c r="D3577" s="225">
        <v>74.209999999999994</v>
      </c>
      <c r="E3577" s="225">
        <v>15.38</v>
      </c>
      <c r="F3577" s="226">
        <v>4.4135</v>
      </c>
    </row>
    <row r="3578" spans="2:6">
      <c r="B3578" s="222">
        <v>38463</v>
      </c>
      <c r="C3578" s="225">
        <v>54.2</v>
      </c>
      <c r="D3578" s="225">
        <v>74.03</v>
      </c>
      <c r="E3578" s="225">
        <v>14.41</v>
      </c>
      <c r="F3578" s="226">
        <v>4.4664999999999999</v>
      </c>
    </row>
    <row r="3579" spans="2:6">
      <c r="B3579" s="222">
        <v>38462</v>
      </c>
      <c r="C3579" s="225">
        <v>52.44</v>
      </c>
      <c r="D3579" s="225">
        <v>72.010000000000005</v>
      </c>
      <c r="E3579" s="225">
        <v>16.920000000000002</v>
      </c>
      <c r="F3579" s="226">
        <v>4.3680000000000003</v>
      </c>
    </row>
    <row r="3580" spans="2:6">
      <c r="B3580" s="222">
        <v>38461</v>
      </c>
      <c r="C3580" s="225">
        <v>52.29</v>
      </c>
      <c r="D3580" s="225">
        <v>75.48</v>
      </c>
      <c r="E3580" s="225">
        <v>14.96</v>
      </c>
      <c r="F3580" s="226">
        <v>4.3780000000000001</v>
      </c>
    </row>
    <row r="3581" spans="2:6">
      <c r="B3581" s="222">
        <v>38460</v>
      </c>
      <c r="C3581" s="225">
        <v>50.37</v>
      </c>
      <c r="D3581" s="225">
        <v>76.650000000000006</v>
      </c>
      <c r="E3581" s="225">
        <v>16.559999999999999</v>
      </c>
      <c r="F3581" s="226">
        <v>4.4410000000000007</v>
      </c>
    </row>
    <row r="3582" spans="2:6">
      <c r="B3582" s="222">
        <v>38457</v>
      </c>
      <c r="C3582" s="225">
        <v>50.49</v>
      </c>
      <c r="D3582" s="225">
        <v>76.7</v>
      </c>
      <c r="E3582" s="225">
        <v>17.739999999999998</v>
      </c>
      <c r="F3582" s="226">
        <v>4.4260000000000002</v>
      </c>
    </row>
    <row r="3583" spans="2:6">
      <c r="B3583" s="222">
        <v>38456</v>
      </c>
      <c r="C3583" s="225">
        <v>51.13</v>
      </c>
      <c r="D3583" s="225">
        <v>83.64</v>
      </c>
      <c r="E3583" s="225">
        <v>14.53</v>
      </c>
      <c r="F3583" s="226">
        <v>4.4954999999999998</v>
      </c>
    </row>
    <row r="3584" spans="2:6">
      <c r="B3584" s="222">
        <v>38455</v>
      </c>
      <c r="C3584" s="225">
        <v>50.22</v>
      </c>
      <c r="D3584" s="225">
        <v>84.57</v>
      </c>
      <c r="E3584" s="225">
        <v>13.31</v>
      </c>
      <c r="F3584" s="226">
        <v>4.5220000000000002</v>
      </c>
    </row>
    <row r="3585" spans="2:6">
      <c r="B3585" s="222">
        <v>38454</v>
      </c>
      <c r="C3585" s="225">
        <v>51.86</v>
      </c>
      <c r="D3585" s="225">
        <v>85.75</v>
      </c>
      <c r="E3585" s="225">
        <v>11.3</v>
      </c>
      <c r="F3585" s="226">
        <v>4.5065</v>
      </c>
    </row>
    <row r="3586" spans="2:6">
      <c r="B3586" s="222">
        <v>38453</v>
      </c>
      <c r="C3586" s="225">
        <v>53.71</v>
      </c>
      <c r="D3586" s="225">
        <v>86.2</v>
      </c>
      <c r="E3586" s="225">
        <v>11.98</v>
      </c>
      <c r="F3586" s="226">
        <v>4.5774999999999997</v>
      </c>
    </row>
    <row r="3587" spans="2:6">
      <c r="B3587" s="222">
        <v>38450</v>
      </c>
      <c r="C3587" s="225">
        <v>53.32</v>
      </c>
      <c r="D3587" s="225">
        <v>87.6</v>
      </c>
      <c r="E3587" s="225">
        <v>12.62</v>
      </c>
      <c r="F3587" s="226">
        <v>4.6195000000000004</v>
      </c>
    </row>
    <row r="3588" spans="2:6">
      <c r="B3588" s="222">
        <v>38449</v>
      </c>
      <c r="C3588" s="225">
        <v>54.11</v>
      </c>
      <c r="D3588" s="225">
        <v>88.44</v>
      </c>
      <c r="E3588" s="225">
        <v>12.33</v>
      </c>
      <c r="F3588" s="226">
        <v>4.6385000000000005</v>
      </c>
    </row>
    <row r="3589" spans="2:6">
      <c r="B3589" s="222">
        <v>38448</v>
      </c>
      <c r="C3589" s="225">
        <v>55.85</v>
      </c>
      <c r="D3589" s="225">
        <v>89</v>
      </c>
      <c r="E3589" s="225">
        <v>13.15</v>
      </c>
      <c r="F3589" s="226">
        <v>4.5795000000000003</v>
      </c>
    </row>
    <row r="3590" spans="2:6">
      <c r="B3590" s="222">
        <v>38447</v>
      </c>
      <c r="C3590" s="225">
        <v>56.04</v>
      </c>
      <c r="D3590" s="225">
        <v>89.57</v>
      </c>
      <c r="E3590" s="225">
        <v>13.68</v>
      </c>
      <c r="F3590" s="226">
        <v>4.6114999999999995</v>
      </c>
    </row>
    <row r="3591" spans="2:6">
      <c r="B3591" s="222">
        <v>38446</v>
      </c>
      <c r="C3591" s="225">
        <v>57.01</v>
      </c>
      <c r="D3591" s="225">
        <v>90.32</v>
      </c>
      <c r="E3591" s="225">
        <v>14.11</v>
      </c>
      <c r="F3591" s="226">
        <v>4.5969999999999995</v>
      </c>
    </row>
    <row r="3592" spans="2:6">
      <c r="B3592" s="222">
        <v>38443</v>
      </c>
      <c r="C3592" s="225">
        <v>57.27</v>
      </c>
      <c r="D3592" s="225">
        <v>90.44</v>
      </c>
      <c r="E3592" s="225">
        <v>14.09</v>
      </c>
      <c r="F3592" s="226">
        <v>4.5854999999999997</v>
      </c>
    </row>
    <row r="3593" spans="2:6">
      <c r="B3593" s="222">
        <v>38442</v>
      </c>
      <c r="C3593" s="225">
        <v>55.4</v>
      </c>
      <c r="D3593" s="225">
        <v>91.38</v>
      </c>
      <c r="E3593" s="225">
        <v>14.02</v>
      </c>
      <c r="F3593" s="226">
        <v>4.6195000000000004</v>
      </c>
    </row>
    <row r="3594" spans="2:6">
      <c r="B3594" s="222">
        <v>38441</v>
      </c>
      <c r="C3594" s="225">
        <v>53.99</v>
      </c>
      <c r="D3594" s="225">
        <v>90.68</v>
      </c>
      <c r="E3594" s="225">
        <v>13.64</v>
      </c>
      <c r="F3594" s="226">
        <v>4.6735000000000007</v>
      </c>
    </row>
    <row r="3595" spans="2:6">
      <c r="B3595" s="222">
        <v>38440</v>
      </c>
      <c r="C3595" s="225">
        <v>54.23</v>
      </c>
      <c r="D3595" s="225">
        <v>90.6</v>
      </c>
      <c r="E3595" s="225">
        <v>14.49</v>
      </c>
      <c r="F3595" s="226">
        <v>4.7084999999999999</v>
      </c>
    </row>
    <row r="3596" spans="2:6">
      <c r="B3596" s="222">
        <v>38439</v>
      </c>
      <c r="C3596" s="225">
        <v>54.05</v>
      </c>
      <c r="D3596" s="225">
        <v>91.04</v>
      </c>
      <c r="E3596" s="225">
        <v>13.75</v>
      </c>
      <c r="F3596" s="226">
        <v>4.766</v>
      </c>
    </row>
    <row r="3597" spans="2:6">
      <c r="B3597" s="222">
        <v>38436</v>
      </c>
      <c r="C3597" s="225">
        <v>54.84</v>
      </c>
      <c r="D3597" s="225">
        <v>90.7</v>
      </c>
      <c r="E3597" s="225">
        <v>13.42</v>
      </c>
      <c r="F3597" s="226">
        <v>4.72</v>
      </c>
    </row>
    <row r="3598" spans="2:6">
      <c r="B3598" s="222">
        <v>38435</v>
      </c>
      <c r="C3598" s="225">
        <v>54.84</v>
      </c>
      <c r="D3598" s="225">
        <v>90.7</v>
      </c>
      <c r="E3598" s="225">
        <v>13.42</v>
      </c>
      <c r="F3598" s="226">
        <v>4.7219999999999995</v>
      </c>
    </row>
    <row r="3599" spans="2:6">
      <c r="B3599" s="222">
        <v>38434</v>
      </c>
      <c r="C3599" s="225">
        <v>53.81</v>
      </c>
      <c r="D3599" s="225">
        <v>90.52</v>
      </c>
      <c r="E3599" s="225">
        <v>14.06</v>
      </c>
      <c r="F3599" s="226">
        <v>4.7185000000000006</v>
      </c>
    </row>
    <row r="3600" spans="2:6">
      <c r="B3600" s="222">
        <v>38433</v>
      </c>
      <c r="C3600" s="225">
        <v>56.03</v>
      </c>
      <c r="D3600" s="225">
        <v>89.5</v>
      </c>
      <c r="E3600" s="225">
        <v>14.27</v>
      </c>
      <c r="F3600" s="226">
        <v>4.7744999999999997</v>
      </c>
    </row>
    <row r="3601" spans="2:6">
      <c r="B3601" s="222">
        <v>38432</v>
      </c>
      <c r="C3601" s="225">
        <v>56.62</v>
      </c>
      <c r="D3601" s="225">
        <v>89.51</v>
      </c>
      <c r="E3601" s="225">
        <v>13.61</v>
      </c>
      <c r="F3601" s="226">
        <v>4.6805000000000003</v>
      </c>
    </row>
    <row r="3602" spans="2:6">
      <c r="B3602" s="222">
        <v>38429</v>
      </c>
      <c r="C3602" s="225">
        <v>56.72</v>
      </c>
      <c r="D3602" s="225">
        <v>89.28</v>
      </c>
      <c r="E3602" s="225">
        <v>13.14</v>
      </c>
      <c r="F3602" s="226">
        <v>4.66</v>
      </c>
    </row>
    <row r="3603" spans="2:6">
      <c r="B3603" s="222">
        <v>38428</v>
      </c>
      <c r="C3603" s="225">
        <v>56.4</v>
      </c>
      <c r="D3603" s="225">
        <v>89.86</v>
      </c>
      <c r="E3603" s="225">
        <v>13.29</v>
      </c>
      <c r="F3603" s="226">
        <v>4.6165000000000003</v>
      </c>
    </row>
    <row r="3604" spans="2:6">
      <c r="B3604" s="222">
        <v>38427</v>
      </c>
      <c r="C3604" s="225">
        <v>56.46</v>
      </c>
      <c r="D3604" s="225">
        <v>90.65</v>
      </c>
      <c r="E3604" s="225">
        <v>13.49</v>
      </c>
      <c r="F3604" s="226">
        <v>4.6515000000000004</v>
      </c>
    </row>
    <row r="3605" spans="2:6">
      <c r="B3605" s="222">
        <v>38426</v>
      </c>
      <c r="C3605" s="225">
        <v>55.05</v>
      </c>
      <c r="D3605" s="225">
        <v>91.38</v>
      </c>
      <c r="E3605" s="225">
        <v>13.15</v>
      </c>
      <c r="F3605" s="226">
        <v>4.6864999999999997</v>
      </c>
    </row>
    <row r="3606" spans="2:6">
      <c r="B3606" s="222">
        <v>38425</v>
      </c>
      <c r="C3606" s="225">
        <v>54.95</v>
      </c>
      <c r="D3606" s="225">
        <v>91.9</v>
      </c>
      <c r="E3606" s="225">
        <v>12.39</v>
      </c>
      <c r="F3606" s="226">
        <v>4.6449999999999996</v>
      </c>
    </row>
    <row r="3607" spans="2:6">
      <c r="B3607" s="222">
        <v>38422</v>
      </c>
      <c r="C3607" s="225">
        <v>54.43</v>
      </c>
      <c r="D3607" s="225">
        <v>91.51</v>
      </c>
      <c r="E3607" s="225">
        <v>12.8</v>
      </c>
      <c r="F3607" s="226">
        <v>4.6770000000000005</v>
      </c>
    </row>
    <row r="3608" spans="2:6">
      <c r="B3608" s="222">
        <v>38421</v>
      </c>
      <c r="C3608" s="225">
        <v>53.54</v>
      </c>
      <c r="D3608" s="225">
        <v>92.41</v>
      </c>
      <c r="E3608" s="225">
        <v>12.49</v>
      </c>
      <c r="F3608" s="226">
        <v>4.6144999999999996</v>
      </c>
    </row>
    <row r="3609" spans="2:6">
      <c r="B3609" s="222">
        <v>38420</v>
      </c>
      <c r="C3609" s="225">
        <v>54.77</v>
      </c>
      <c r="D3609" s="225">
        <v>92.35</v>
      </c>
      <c r="E3609" s="225">
        <v>12.7</v>
      </c>
      <c r="F3609" s="226">
        <v>4.6769999999999996</v>
      </c>
    </row>
    <row r="3610" spans="2:6">
      <c r="B3610" s="222">
        <v>38419</v>
      </c>
      <c r="C3610" s="225">
        <v>54.59</v>
      </c>
      <c r="D3610" s="225">
        <v>92.13</v>
      </c>
      <c r="E3610" s="225">
        <v>12.4</v>
      </c>
      <c r="F3610" s="226">
        <v>4.5504999999999995</v>
      </c>
    </row>
    <row r="3611" spans="2:6">
      <c r="B3611" s="222">
        <v>38418</v>
      </c>
      <c r="C3611" s="225">
        <v>53.89</v>
      </c>
      <c r="D3611" s="225">
        <v>91.6</v>
      </c>
      <c r="E3611" s="225">
        <v>12.26</v>
      </c>
      <c r="F3611" s="226">
        <v>4.4674999999999994</v>
      </c>
    </row>
    <row r="3612" spans="2:6">
      <c r="B3612" s="222">
        <v>38415</v>
      </c>
      <c r="C3612" s="225">
        <v>53.78</v>
      </c>
      <c r="D3612" s="225">
        <v>92.37</v>
      </c>
      <c r="E3612" s="225">
        <v>11.94</v>
      </c>
      <c r="F3612" s="226">
        <v>4.4800000000000004</v>
      </c>
    </row>
    <row r="3613" spans="2:6">
      <c r="B3613" s="222">
        <v>38414</v>
      </c>
      <c r="C3613" s="225">
        <v>53.57</v>
      </c>
      <c r="D3613" s="225">
        <v>92.41</v>
      </c>
      <c r="E3613" s="225">
        <v>12.93</v>
      </c>
      <c r="F3613" s="226">
        <v>4.5589999999999993</v>
      </c>
    </row>
    <row r="3614" spans="2:6">
      <c r="B3614" s="222">
        <v>38413</v>
      </c>
      <c r="C3614" s="225">
        <v>53.05</v>
      </c>
      <c r="D3614" s="225">
        <v>92.92</v>
      </c>
      <c r="E3614" s="225">
        <v>12.5</v>
      </c>
      <c r="F3614" s="226">
        <v>4.5570000000000004</v>
      </c>
    </row>
    <row r="3615" spans="2:6">
      <c r="B3615" s="222">
        <v>38412</v>
      </c>
      <c r="C3615" s="225">
        <v>51.68</v>
      </c>
      <c r="D3615" s="225">
        <v>93.3</v>
      </c>
      <c r="E3615" s="225">
        <v>12.04</v>
      </c>
      <c r="F3615" s="226">
        <v>4.5410000000000004</v>
      </c>
    </row>
    <row r="3616" spans="2:6">
      <c r="B3616" s="222">
        <v>38411</v>
      </c>
      <c r="C3616" s="225">
        <v>51.75</v>
      </c>
      <c r="D3616" s="225">
        <v>92.58</v>
      </c>
      <c r="E3616" s="225">
        <v>12.08</v>
      </c>
      <c r="F3616" s="226">
        <v>4.5495000000000001</v>
      </c>
    </row>
    <row r="3617" spans="2:6">
      <c r="B3617" s="222">
        <v>38408</v>
      </c>
      <c r="C3617" s="225">
        <v>51.49</v>
      </c>
      <c r="D3617" s="225">
        <v>92.8</v>
      </c>
      <c r="E3617" s="225">
        <v>11.49</v>
      </c>
      <c r="F3617" s="226">
        <v>4.4529999999999994</v>
      </c>
    </row>
    <row r="3618" spans="2:6">
      <c r="B3618" s="222">
        <v>38407</v>
      </c>
      <c r="C3618" s="225">
        <v>51.39</v>
      </c>
      <c r="D3618" s="225">
        <v>92.64</v>
      </c>
      <c r="E3618" s="225">
        <v>11.57</v>
      </c>
      <c r="F3618" s="226">
        <v>4.4775</v>
      </c>
    </row>
    <row r="3619" spans="2:6">
      <c r="B3619" s="222">
        <v>38406</v>
      </c>
      <c r="C3619" s="225">
        <v>51.17</v>
      </c>
      <c r="D3619" s="225">
        <v>92.1</v>
      </c>
      <c r="E3619" s="225">
        <v>12.39</v>
      </c>
      <c r="F3619" s="226">
        <v>4.4585000000000008</v>
      </c>
    </row>
    <row r="3620" spans="2:6">
      <c r="B3620" s="222">
        <v>38405</v>
      </c>
      <c r="C3620" s="225">
        <v>51.15</v>
      </c>
      <c r="D3620" s="225">
        <v>92.32</v>
      </c>
      <c r="E3620" s="225">
        <v>13.14</v>
      </c>
      <c r="F3620" s="226">
        <v>4.4864999999999995</v>
      </c>
    </row>
    <row r="3621" spans="2:6">
      <c r="B3621" s="222">
        <v>38404</v>
      </c>
      <c r="C3621" s="225">
        <v>48.35</v>
      </c>
      <c r="D3621" s="225">
        <v>93.27</v>
      </c>
      <c r="E3621" s="225">
        <v>11.18</v>
      </c>
      <c r="F3621" s="226">
        <v>4.4550000000000001</v>
      </c>
    </row>
    <row r="3622" spans="2:6">
      <c r="B3622" s="222">
        <v>38401</v>
      </c>
      <c r="C3622" s="225">
        <v>48.35</v>
      </c>
      <c r="D3622" s="225">
        <v>93.27</v>
      </c>
      <c r="E3622" s="225">
        <v>11.18</v>
      </c>
      <c r="F3622" s="226">
        <v>4.4585000000000008</v>
      </c>
    </row>
    <row r="3623" spans="2:6">
      <c r="B3623" s="222">
        <v>38400</v>
      </c>
      <c r="C3623" s="225">
        <v>47.54</v>
      </c>
      <c r="D3623" s="225">
        <v>93.75</v>
      </c>
      <c r="E3623" s="225">
        <v>11.77</v>
      </c>
      <c r="F3623" s="226">
        <v>4.3780000000000001</v>
      </c>
    </row>
    <row r="3624" spans="2:6">
      <c r="B3624" s="222">
        <v>38399</v>
      </c>
      <c r="C3624" s="225">
        <v>48.33</v>
      </c>
      <c r="D3624" s="225">
        <v>94.62</v>
      </c>
      <c r="E3624" s="225">
        <v>11.1</v>
      </c>
      <c r="F3624" s="226">
        <v>4.3365</v>
      </c>
    </row>
    <row r="3625" spans="2:6">
      <c r="B3625" s="222">
        <v>38398</v>
      </c>
      <c r="C3625" s="225">
        <v>47.26</v>
      </c>
      <c r="D3625" s="225">
        <v>94.33</v>
      </c>
      <c r="E3625" s="225">
        <v>11.27</v>
      </c>
      <c r="F3625" s="226">
        <v>4.2919999999999998</v>
      </c>
    </row>
    <row r="3626" spans="2:6">
      <c r="B3626" s="222">
        <v>38397</v>
      </c>
      <c r="C3626" s="225">
        <v>47.44</v>
      </c>
      <c r="D3626" s="225">
        <v>93.57</v>
      </c>
      <c r="E3626" s="225">
        <v>11.52</v>
      </c>
      <c r="F3626" s="226">
        <v>4.2605000000000004</v>
      </c>
    </row>
    <row r="3627" spans="2:6">
      <c r="B3627" s="222">
        <v>38394</v>
      </c>
      <c r="C3627" s="225">
        <v>47.16</v>
      </c>
      <c r="D3627" s="225">
        <v>93.3</v>
      </c>
      <c r="E3627" s="225">
        <v>11.43</v>
      </c>
      <c r="F3627" s="226">
        <v>4.2835000000000001</v>
      </c>
    </row>
    <row r="3628" spans="2:6">
      <c r="B3628" s="222">
        <v>38393</v>
      </c>
      <c r="C3628" s="225">
        <v>47.1</v>
      </c>
      <c r="D3628" s="225">
        <v>92.76</v>
      </c>
      <c r="E3628" s="225">
        <v>11.51</v>
      </c>
      <c r="F3628" s="226">
        <v>4.2825000000000006</v>
      </c>
    </row>
    <row r="3629" spans="2:6">
      <c r="B3629" s="222">
        <v>38392</v>
      </c>
      <c r="C3629" s="225">
        <v>45.46</v>
      </c>
      <c r="D3629" s="225">
        <v>92.7</v>
      </c>
      <c r="E3629" s="225">
        <v>12</v>
      </c>
      <c r="F3629" s="226">
        <v>4.181</v>
      </c>
    </row>
    <row r="3630" spans="2:6">
      <c r="B3630" s="222">
        <v>38391</v>
      </c>
      <c r="C3630" s="225">
        <v>45.4</v>
      </c>
      <c r="D3630" s="225">
        <v>94.13</v>
      </c>
      <c r="E3630" s="225">
        <v>11.6</v>
      </c>
      <c r="F3630" s="226">
        <v>4.1955</v>
      </c>
    </row>
    <row r="3631" spans="2:6">
      <c r="B3631" s="222">
        <v>38390</v>
      </c>
      <c r="C3631" s="225">
        <v>45.28</v>
      </c>
      <c r="D3631" s="225">
        <v>94.53</v>
      </c>
      <c r="E3631" s="225">
        <v>11.73</v>
      </c>
      <c r="F3631" s="226">
        <v>4.2374999999999998</v>
      </c>
    </row>
    <row r="3632" spans="2:6">
      <c r="B3632" s="222">
        <v>38387</v>
      </c>
      <c r="C3632" s="225">
        <v>46.48</v>
      </c>
      <c r="D3632" s="225">
        <v>94.51</v>
      </c>
      <c r="E3632" s="225">
        <v>11.21</v>
      </c>
      <c r="F3632" s="226">
        <v>4.2799999999999994</v>
      </c>
    </row>
    <row r="3633" spans="2:6">
      <c r="B3633" s="222">
        <v>38386</v>
      </c>
      <c r="C3633" s="225">
        <v>46.45</v>
      </c>
      <c r="D3633" s="225">
        <v>93.54</v>
      </c>
      <c r="E3633" s="225">
        <v>11.79</v>
      </c>
      <c r="F3633" s="226">
        <v>4.3734999999999999</v>
      </c>
    </row>
    <row r="3634" spans="2:6">
      <c r="B3634" s="222">
        <v>38385</v>
      </c>
      <c r="C3634" s="225">
        <v>46.69</v>
      </c>
      <c r="D3634" s="225">
        <v>94.3</v>
      </c>
      <c r="E3634" s="225">
        <v>11.66</v>
      </c>
      <c r="F3634" s="226">
        <v>4.3610000000000007</v>
      </c>
    </row>
    <row r="3635" spans="2:6">
      <c r="B3635" s="222">
        <v>38384</v>
      </c>
      <c r="C3635" s="225">
        <v>47.12</v>
      </c>
      <c r="D3635" s="225">
        <v>93.86</v>
      </c>
      <c r="E3635" s="225">
        <v>12.03</v>
      </c>
      <c r="F3635" s="226">
        <v>4.3674999999999997</v>
      </c>
    </row>
    <row r="3636" spans="2:6">
      <c r="B3636" s="222">
        <v>38383</v>
      </c>
      <c r="C3636" s="225">
        <v>48.2</v>
      </c>
      <c r="D3636" s="225">
        <v>93.42</v>
      </c>
      <c r="E3636" s="225">
        <v>12.82</v>
      </c>
      <c r="F3636" s="226">
        <v>4.3580000000000005</v>
      </c>
    </row>
    <row r="3637" spans="2:6">
      <c r="B3637" s="222">
        <v>38380</v>
      </c>
      <c r="C3637" s="225">
        <v>47.18</v>
      </c>
      <c r="D3637" s="225">
        <v>92.89</v>
      </c>
      <c r="E3637" s="225">
        <v>13.24</v>
      </c>
      <c r="F3637" s="226">
        <v>4.3755000000000006</v>
      </c>
    </row>
    <row r="3638" spans="2:6">
      <c r="B3638" s="222">
        <v>38379</v>
      </c>
      <c r="C3638" s="225">
        <v>48.84</v>
      </c>
      <c r="D3638" s="225">
        <v>91.98</v>
      </c>
      <c r="E3638" s="225">
        <v>13.24</v>
      </c>
      <c r="F3638" s="226">
        <v>4.4525000000000006</v>
      </c>
    </row>
    <row r="3639" spans="2:6">
      <c r="B3639" s="222">
        <v>38378</v>
      </c>
      <c r="C3639" s="225">
        <v>48.78</v>
      </c>
      <c r="D3639" s="225">
        <v>91.95</v>
      </c>
      <c r="E3639" s="225">
        <v>13.44</v>
      </c>
      <c r="F3639" s="226">
        <v>4.4329999999999998</v>
      </c>
    </row>
    <row r="3640" spans="2:6">
      <c r="B3640" s="222">
        <v>38377</v>
      </c>
      <c r="C3640" s="225">
        <v>49.64</v>
      </c>
      <c r="D3640" s="225">
        <v>92.19</v>
      </c>
      <c r="E3640" s="225">
        <v>14.06</v>
      </c>
      <c r="F3640" s="226">
        <v>4.4380000000000006</v>
      </c>
    </row>
    <row r="3641" spans="2:6">
      <c r="B3641" s="222">
        <v>38376</v>
      </c>
      <c r="C3641" s="225">
        <v>48.81</v>
      </c>
      <c r="D3641" s="225">
        <v>91.79</v>
      </c>
      <c r="E3641" s="225">
        <v>14.65</v>
      </c>
      <c r="F3641" s="226">
        <v>4.3614999999999995</v>
      </c>
    </row>
    <row r="3642" spans="2:6">
      <c r="B3642" s="222">
        <v>38373</v>
      </c>
      <c r="C3642" s="225">
        <v>48.53</v>
      </c>
      <c r="D3642" s="225">
        <v>92.38</v>
      </c>
      <c r="E3642" s="225">
        <v>14.36</v>
      </c>
      <c r="F3642" s="226">
        <v>4.3930000000000007</v>
      </c>
    </row>
    <row r="3643" spans="2:6">
      <c r="B3643" s="222">
        <v>38372</v>
      </c>
      <c r="C3643" s="225">
        <v>46.91</v>
      </c>
      <c r="D3643" s="225">
        <v>93</v>
      </c>
      <c r="E3643" s="225">
        <v>13.83</v>
      </c>
      <c r="F3643" s="226">
        <v>4.41</v>
      </c>
    </row>
    <row r="3644" spans="2:6">
      <c r="B3644" s="222">
        <v>38371</v>
      </c>
      <c r="C3644" s="225">
        <v>47.55</v>
      </c>
      <c r="D3644" s="225">
        <v>93.1</v>
      </c>
      <c r="E3644" s="225">
        <v>13.18</v>
      </c>
      <c r="F3644" s="226">
        <v>4.4145000000000003</v>
      </c>
    </row>
    <row r="3645" spans="2:6">
      <c r="B3645" s="222">
        <v>38370</v>
      </c>
      <c r="C3645" s="225">
        <v>48.38</v>
      </c>
      <c r="D3645" s="225">
        <v>94.9</v>
      </c>
      <c r="E3645" s="225">
        <v>12.47</v>
      </c>
      <c r="F3645" s="226">
        <v>4.4335000000000004</v>
      </c>
    </row>
    <row r="3646" spans="2:6">
      <c r="B3646" s="222">
        <v>38369</v>
      </c>
      <c r="C3646" s="225">
        <v>48.38</v>
      </c>
      <c r="D3646" s="225">
        <v>94.1</v>
      </c>
      <c r="E3646" s="225">
        <v>12.43</v>
      </c>
      <c r="F3646" s="226">
        <v>4.4685000000000006</v>
      </c>
    </row>
    <row r="3647" spans="2:6">
      <c r="B3647" s="222">
        <v>38366</v>
      </c>
      <c r="C3647" s="225">
        <v>48.38</v>
      </c>
      <c r="D3647" s="225">
        <v>94.1</v>
      </c>
      <c r="E3647" s="225">
        <v>12.43</v>
      </c>
      <c r="F3647" s="226">
        <v>4.4775</v>
      </c>
    </row>
    <row r="3648" spans="2:6">
      <c r="B3648" s="222">
        <v>38365</v>
      </c>
      <c r="C3648" s="225">
        <v>48.04</v>
      </c>
      <c r="D3648" s="225">
        <v>94.45</v>
      </c>
      <c r="E3648" s="225">
        <v>12.84</v>
      </c>
      <c r="F3648" s="226">
        <v>4.4279999999999999</v>
      </c>
    </row>
    <row r="3649" spans="2:6">
      <c r="B3649" s="222">
        <v>38364</v>
      </c>
      <c r="C3649" s="225">
        <v>46.37</v>
      </c>
      <c r="D3649" s="225">
        <v>95.21</v>
      </c>
      <c r="E3649" s="225">
        <v>12.56</v>
      </c>
      <c r="F3649" s="226">
        <v>4.5019999999999998</v>
      </c>
    </row>
    <row r="3650" spans="2:6">
      <c r="B3650" s="222">
        <v>38363</v>
      </c>
      <c r="C3650" s="225">
        <v>45.68</v>
      </c>
      <c r="D3650" s="225">
        <v>95</v>
      </c>
      <c r="E3650" s="225">
        <v>13.19</v>
      </c>
      <c r="F3650" s="226">
        <v>4.5094999999999992</v>
      </c>
    </row>
    <row r="3651" spans="2:6">
      <c r="B3651" s="222">
        <v>38362</v>
      </c>
      <c r="C3651" s="225">
        <v>45.33</v>
      </c>
      <c r="D3651" s="225">
        <v>95.68</v>
      </c>
      <c r="E3651" s="225">
        <v>13.23</v>
      </c>
      <c r="F3651" s="226">
        <v>4.5444999999999993</v>
      </c>
    </row>
    <row r="3652" spans="2:6">
      <c r="B3652" s="222">
        <v>38359</v>
      </c>
      <c r="C3652" s="225">
        <v>45.43</v>
      </c>
      <c r="D3652" s="225">
        <v>95.78</v>
      </c>
      <c r="E3652" s="225">
        <v>13.49</v>
      </c>
      <c r="F3652" s="226">
        <v>4.5534999999999997</v>
      </c>
    </row>
    <row r="3653" spans="2:6">
      <c r="B3653" s="222">
        <v>38358</v>
      </c>
      <c r="C3653" s="225">
        <v>45.56</v>
      </c>
      <c r="D3653" s="225">
        <v>96.2</v>
      </c>
      <c r="E3653" s="225">
        <v>13.58</v>
      </c>
      <c r="F3653" s="226">
        <v>4.5545</v>
      </c>
    </row>
    <row r="3654" spans="2:6">
      <c r="B3654" s="222">
        <v>38357</v>
      </c>
      <c r="C3654" s="225">
        <v>43.39</v>
      </c>
      <c r="D3654" s="225">
        <v>96.5</v>
      </c>
      <c r="E3654" s="225">
        <v>14.09</v>
      </c>
      <c r="F3654" s="226">
        <v>4.5655000000000001</v>
      </c>
    </row>
    <row r="3655" spans="2:6">
      <c r="B3655" s="222">
        <v>38356</v>
      </c>
      <c r="C3655" s="225">
        <v>43.91</v>
      </c>
      <c r="D3655" s="225">
        <v>96.7</v>
      </c>
      <c r="E3655" s="225">
        <v>13.98</v>
      </c>
      <c r="F3655" s="226">
        <v>4.5890000000000004</v>
      </c>
    </row>
    <row r="3656" spans="2:6">
      <c r="B3656" s="222">
        <v>38355</v>
      </c>
      <c r="C3656" s="225">
        <v>42.12</v>
      </c>
      <c r="D3656" s="225">
        <v>97.75</v>
      </c>
      <c r="E3656" s="225">
        <v>14.08</v>
      </c>
      <c r="F3656" s="226">
        <v>4.5124999999999993</v>
      </c>
    </row>
    <row r="3657" spans="2:6">
      <c r="B3657" s="222">
        <v>38352</v>
      </c>
      <c r="C3657" s="225">
        <v>43.45</v>
      </c>
      <c r="D3657" s="225">
        <v>98.58</v>
      </c>
      <c r="E3657" s="225">
        <v>13.29</v>
      </c>
      <c r="F3657" s="226">
        <v>4.5235000000000003</v>
      </c>
    </row>
    <row r="3658" spans="2:6">
      <c r="B3658" s="222">
        <v>38351</v>
      </c>
      <c r="C3658" s="225">
        <v>43.45</v>
      </c>
      <c r="D3658" s="225">
        <v>98.3</v>
      </c>
      <c r="E3658" s="225">
        <v>12.56</v>
      </c>
      <c r="F3658" s="226">
        <v>4.5644999999999998</v>
      </c>
    </row>
    <row r="3659" spans="2:6">
      <c r="B3659" s="222">
        <v>38350</v>
      </c>
      <c r="C3659" s="225">
        <v>43.64</v>
      </c>
      <c r="D3659" s="225">
        <v>98.18</v>
      </c>
      <c r="E3659" s="225">
        <v>11.62</v>
      </c>
      <c r="F3659" s="226">
        <v>4.6340000000000003</v>
      </c>
    </row>
    <row r="3660" spans="2:6">
      <c r="B3660" s="222">
        <v>38349</v>
      </c>
      <c r="C3660" s="225">
        <v>41.77</v>
      </c>
      <c r="D3660" s="225">
        <v>98.3</v>
      </c>
      <c r="E3660" s="225">
        <v>12</v>
      </c>
      <c r="F3660" s="226">
        <v>4.6044999999999998</v>
      </c>
    </row>
    <row r="3661" spans="2:6">
      <c r="B3661" s="222">
        <v>38348</v>
      </c>
      <c r="C3661" s="225">
        <v>41.32</v>
      </c>
      <c r="D3661" s="225">
        <v>97.5</v>
      </c>
      <c r="E3661" s="225">
        <v>12.14</v>
      </c>
      <c r="F3661" s="226">
        <v>4.609</v>
      </c>
    </row>
    <row r="3662" spans="2:6">
      <c r="B3662" s="222">
        <v>38345</v>
      </c>
      <c r="C3662" s="225">
        <v>44.18</v>
      </c>
      <c r="D3662" s="225">
        <v>97.72</v>
      </c>
      <c r="E3662" s="225">
        <v>11.23</v>
      </c>
      <c r="F3662" s="226">
        <v>4.5305</v>
      </c>
    </row>
    <row r="3663" spans="2:6">
      <c r="B3663" s="222">
        <v>38344</v>
      </c>
      <c r="C3663" s="225">
        <v>44.18</v>
      </c>
      <c r="D3663" s="225">
        <v>97.72</v>
      </c>
      <c r="E3663" s="225">
        <v>11.23</v>
      </c>
      <c r="F3663" s="226">
        <v>4.5344999999999995</v>
      </c>
    </row>
    <row r="3664" spans="2:6">
      <c r="B3664" s="222">
        <v>38343</v>
      </c>
      <c r="C3664" s="225">
        <v>44.24</v>
      </c>
      <c r="D3664" s="225">
        <v>97.61</v>
      </c>
      <c r="E3664" s="225">
        <v>11.45</v>
      </c>
      <c r="F3664" s="226">
        <v>4.5114999999999998</v>
      </c>
    </row>
    <row r="3665" spans="2:6">
      <c r="B3665" s="222">
        <v>38342</v>
      </c>
      <c r="C3665" s="225">
        <v>45.76</v>
      </c>
      <c r="D3665" s="225">
        <v>97.02</v>
      </c>
      <c r="E3665" s="225">
        <v>11.55</v>
      </c>
      <c r="F3665" s="226">
        <v>4.4800000000000004</v>
      </c>
    </row>
    <row r="3666" spans="2:6">
      <c r="B3666" s="222">
        <v>38341</v>
      </c>
      <c r="C3666" s="225">
        <v>45.64</v>
      </c>
      <c r="D3666" s="225">
        <v>96.55</v>
      </c>
      <c r="E3666" s="225">
        <v>11.83</v>
      </c>
      <c r="F3666" s="226">
        <v>4.4984999999999999</v>
      </c>
    </row>
    <row r="3667" spans="2:6">
      <c r="B3667" s="222">
        <v>38338</v>
      </c>
      <c r="C3667" s="225">
        <v>46.28</v>
      </c>
      <c r="D3667" s="225">
        <v>96.2</v>
      </c>
      <c r="E3667" s="225">
        <v>11.95</v>
      </c>
      <c r="F3667" s="226">
        <v>4.5139999999999993</v>
      </c>
    </row>
    <row r="3668" spans="2:6">
      <c r="B3668" s="222">
        <v>38337</v>
      </c>
      <c r="C3668" s="225">
        <v>44.18</v>
      </c>
      <c r="D3668" s="225">
        <v>97.45</v>
      </c>
      <c r="E3668" s="225">
        <v>12.27</v>
      </c>
      <c r="F3668" s="226">
        <v>4.5060000000000002</v>
      </c>
    </row>
    <row r="3669" spans="2:6">
      <c r="B3669" s="222">
        <v>38336</v>
      </c>
      <c r="C3669" s="225">
        <v>44.19</v>
      </c>
      <c r="D3669" s="225">
        <v>97.33</v>
      </c>
      <c r="E3669" s="225">
        <v>12.35</v>
      </c>
      <c r="F3669" s="226">
        <v>4.3940000000000001</v>
      </c>
    </row>
    <row r="3670" spans="2:6">
      <c r="B3670" s="222">
        <v>38335</v>
      </c>
      <c r="C3670" s="225">
        <v>41.82</v>
      </c>
      <c r="D3670" s="225">
        <v>97.31</v>
      </c>
      <c r="E3670" s="225">
        <v>12.73</v>
      </c>
      <c r="F3670" s="226">
        <v>4.4469999999999992</v>
      </c>
    </row>
    <row r="3671" spans="2:6">
      <c r="B3671" s="222">
        <v>38334</v>
      </c>
      <c r="C3671" s="225">
        <v>41.01</v>
      </c>
      <c r="D3671" s="225">
        <v>96.45</v>
      </c>
      <c r="E3671" s="225">
        <v>12.54</v>
      </c>
      <c r="F3671" s="226">
        <v>4.4770000000000003</v>
      </c>
    </row>
    <row r="3672" spans="2:6">
      <c r="B3672" s="222">
        <v>38331</v>
      </c>
      <c r="C3672" s="225">
        <v>40.71</v>
      </c>
      <c r="D3672" s="225">
        <v>96.67</v>
      </c>
      <c r="E3672" s="225">
        <v>12.76</v>
      </c>
      <c r="F3672" s="226">
        <v>4.4849999999999994</v>
      </c>
    </row>
    <row r="3673" spans="2:6">
      <c r="B3673" s="222">
        <v>38330</v>
      </c>
      <c r="C3673" s="225">
        <v>42.53</v>
      </c>
      <c r="D3673" s="225">
        <v>97.51</v>
      </c>
      <c r="E3673" s="225">
        <v>12.88</v>
      </c>
      <c r="F3673" s="226">
        <v>4.5009999999999994</v>
      </c>
    </row>
    <row r="3674" spans="2:6">
      <c r="B3674" s="222">
        <v>38329</v>
      </c>
      <c r="C3674" s="225">
        <v>41.94</v>
      </c>
      <c r="D3674" s="225">
        <v>96.65</v>
      </c>
      <c r="E3674" s="225">
        <v>13.19</v>
      </c>
      <c r="F3674" s="226">
        <v>4.452</v>
      </c>
    </row>
    <row r="3675" spans="2:6">
      <c r="B3675" s="222">
        <v>38328</v>
      </c>
      <c r="C3675" s="225">
        <v>41.46</v>
      </c>
      <c r="D3675" s="225">
        <v>96.1</v>
      </c>
      <c r="E3675" s="225">
        <v>13.67</v>
      </c>
      <c r="F3675" s="226">
        <v>4.5555000000000003</v>
      </c>
    </row>
    <row r="3676" spans="2:6">
      <c r="B3676" s="222">
        <v>38327</v>
      </c>
      <c r="C3676" s="225">
        <v>42.98</v>
      </c>
      <c r="D3676" s="225">
        <v>97.67</v>
      </c>
      <c r="E3676" s="225">
        <v>13.19</v>
      </c>
      <c r="F3676" s="226">
        <v>4.5579999999999998</v>
      </c>
    </row>
    <row r="3677" spans="2:6">
      <c r="B3677" s="222">
        <v>38324</v>
      </c>
      <c r="C3677" s="225">
        <v>42.54</v>
      </c>
      <c r="D3677" s="225">
        <v>97.08</v>
      </c>
      <c r="E3677" s="225">
        <v>12.96</v>
      </c>
      <c r="F3677" s="226">
        <v>4.59</v>
      </c>
    </row>
    <row r="3678" spans="2:6">
      <c r="B3678" s="222">
        <v>38323</v>
      </c>
      <c r="C3678" s="225">
        <v>43.25</v>
      </c>
      <c r="D3678" s="225">
        <v>95.76</v>
      </c>
      <c r="E3678" s="225">
        <v>12.98</v>
      </c>
      <c r="F3678" s="226">
        <v>4.7350000000000003</v>
      </c>
    </row>
    <row r="3679" spans="2:6">
      <c r="B3679" s="222">
        <v>38322</v>
      </c>
      <c r="C3679" s="225">
        <v>45.49</v>
      </c>
      <c r="D3679" s="225">
        <v>95.88</v>
      </c>
      <c r="E3679" s="225">
        <v>12.97</v>
      </c>
      <c r="F3679" s="226">
        <v>4.6894999999999998</v>
      </c>
    </row>
    <row r="3680" spans="2:6">
      <c r="B3680" s="222">
        <v>38321</v>
      </c>
      <c r="C3680" s="225">
        <v>49.13</v>
      </c>
      <c r="D3680" s="225">
        <v>94.24</v>
      </c>
      <c r="E3680" s="225">
        <v>13.24</v>
      </c>
      <c r="F3680" s="226">
        <v>4.6769999999999996</v>
      </c>
    </row>
    <row r="3681" spans="2:6">
      <c r="B3681" s="222">
        <v>38320</v>
      </c>
      <c r="C3681" s="225">
        <v>49.76</v>
      </c>
      <c r="D3681" s="225">
        <v>95.5</v>
      </c>
      <c r="E3681" s="225">
        <v>13.3</v>
      </c>
      <c r="F3681" s="226">
        <v>4.6425000000000001</v>
      </c>
    </row>
    <row r="3682" spans="2:6">
      <c r="B3682" s="222">
        <v>38317</v>
      </c>
      <c r="C3682" s="225">
        <v>49.44</v>
      </c>
      <c r="D3682" s="225">
        <v>94.72</v>
      </c>
      <c r="E3682" s="225">
        <v>12.78</v>
      </c>
      <c r="F3682" s="226">
        <v>4.5670000000000002</v>
      </c>
    </row>
    <row r="3683" spans="2:6">
      <c r="B3683" s="222">
        <v>38316</v>
      </c>
      <c r="C3683" s="225">
        <v>49.44</v>
      </c>
      <c r="D3683" s="225">
        <v>95.46</v>
      </c>
      <c r="E3683" s="225">
        <v>12.72</v>
      </c>
      <c r="F3683" s="226">
        <v>4.5179999999999998</v>
      </c>
    </row>
    <row r="3684" spans="2:6">
      <c r="B3684" s="222">
        <v>38315</v>
      </c>
      <c r="C3684" s="225">
        <v>49.44</v>
      </c>
      <c r="D3684" s="225">
        <v>95.46</v>
      </c>
      <c r="E3684" s="225">
        <v>12.72</v>
      </c>
      <c r="F3684" s="226">
        <v>4.5220000000000002</v>
      </c>
    </row>
    <row r="3685" spans="2:6">
      <c r="B3685" s="222">
        <v>38314</v>
      </c>
      <c r="C3685" s="225">
        <v>48.94</v>
      </c>
      <c r="D3685" s="225">
        <v>95.28</v>
      </c>
      <c r="E3685" s="225">
        <v>12.67</v>
      </c>
      <c r="F3685" s="226">
        <v>4.5105000000000004</v>
      </c>
    </row>
    <row r="3686" spans="2:6">
      <c r="B3686" s="222">
        <v>38313</v>
      </c>
      <c r="C3686" s="225">
        <v>48.64</v>
      </c>
      <c r="D3686" s="225">
        <v>95.11</v>
      </c>
      <c r="E3686" s="225">
        <v>12.97</v>
      </c>
      <c r="F3686" s="226">
        <v>4.5114999999999998</v>
      </c>
    </row>
    <row r="3687" spans="2:6">
      <c r="B3687" s="222">
        <v>38310</v>
      </c>
      <c r="C3687" s="225">
        <v>48.44</v>
      </c>
      <c r="D3687" s="225">
        <v>94.45</v>
      </c>
      <c r="E3687" s="225">
        <v>13.5</v>
      </c>
      <c r="F3687" s="226">
        <v>4.5449999999999999</v>
      </c>
    </row>
    <row r="3688" spans="2:6">
      <c r="B3688" s="222">
        <v>38309</v>
      </c>
      <c r="C3688" s="225">
        <v>46.22</v>
      </c>
      <c r="D3688" s="225">
        <v>95.1</v>
      </c>
      <c r="E3688" s="225">
        <v>12.98</v>
      </c>
      <c r="F3688" s="226">
        <v>4.4610000000000003</v>
      </c>
    </row>
    <row r="3689" spans="2:6">
      <c r="B3689" s="222">
        <v>38308</v>
      </c>
      <c r="C3689" s="225">
        <v>46.84</v>
      </c>
      <c r="D3689" s="225">
        <v>95.46</v>
      </c>
      <c r="E3689" s="225">
        <v>13.21</v>
      </c>
      <c r="F3689" s="226">
        <v>4.4860000000000007</v>
      </c>
    </row>
    <row r="3690" spans="2:6">
      <c r="B3690" s="222">
        <v>38307</v>
      </c>
      <c r="C3690" s="225">
        <v>46.11</v>
      </c>
      <c r="D3690" s="225">
        <v>94.89</v>
      </c>
      <c r="E3690" s="225">
        <v>13.21</v>
      </c>
      <c r="F3690" s="226">
        <v>4.5545</v>
      </c>
    </row>
    <row r="3691" spans="2:6">
      <c r="B3691" s="222">
        <v>38306</v>
      </c>
      <c r="C3691" s="225">
        <v>46.87</v>
      </c>
      <c r="D3691" s="225">
        <v>95.92</v>
      </c>
      <c r="E3691" s="225">
        <v>13.38</v>
      </c>
      <c r="F3691" s="226">
        <v>4.5425000000000004</v>
      </c>
    </row>
    <row r="3692" spans="2:6">
      <c r="B3692" s="222">
        <v>38303</v>
      </c>
      <c r="C3692" s="225">
        <v>47.32</v>
      </c>
      <c r="D3692" s="225">
        <v>95.32</v>
      </c>
      <c r="E3692" s="225">
        <v>13.33</v>
      </c>
      <c r="F3692" s="226">
        <v>4.5395000000000003</v>
      </c>
    </row>
    <row r="3693" spans="2:6">
      <c r="B3693" s="222">
        <v>38302</v>
      </c>
      <c r="C3693" s="225">
        <v>47.42</v>
      </c>
      <c r="D3693" s="225">
        <v>94.79</v>
      </c>
      <c r="E3693" s="225">
        <v>13.04</v>
      </c>
      <c r="F3693" s="226">
        <v>4.6109999999999998</v>
      </c>
    </row>
    <row r="3694" spans="2:6">
      <c r="B3694" s="222">
        <v>38301</v>
      </c>
      <c r="C3694" s="225">
        <v>48.86</v>
      </c>
      <c r="D3694" s="225">
        <v>93.61</v>
      </c>
      <c r="E3694" s="225">
        <v>13.08</v>
      </c>
      <c r="F3694" s="226">
        <v>4.5999999999999996</v>
      </c>
    </row>
    <row r="3695" spans="2:6">
      <c r="B3695" s="222">
        <v>38300</v>
      </c>
      <c r="C3695" s="225">
        <v>47.37</v>
      </c>
      <c r="D3695" s="225">
        <v>93.37</v>
      </c>
      <c r="E3695" s="225">
        <v>13.61</v>
      </c>
      <c r="F3695" s="226">
        <v>4.5865</v>
      </c>
    </row>
    <row r="3696" spans="2:6">
      <c r="B3696" s="222">
        <v>38299</v>
      </c>
      <c r="C3696" s="225">
        <v>49.09</v>
      </c>
      <c r="D3696" s="225">
        <v>93.37</v>
      </c>
      <c r="E3696" s="225">
        <v>13.8</v>
      </c>
      <c r="F3696" s="226">
        <v>4.5750000000000002</v>
      </c>
    </row>
    <row r="3697" spans="2:6">
      <c r="B3697" s="222">
        <v>38296</v>
      </c>
      <c r="C3697" s="225">
        <v>49.61</v>
      </c>
      <c r="D3697" s="225">
        <v>93.28</v>
      </c>
      <c r="E3697" s="225">
        <v>13.84</v>
      </c>
      <c r="F3697" s="226">
        <v>4.5365000000000002</v>
      </c>
    </row>
    <row r="3698" spans="2:6">
      <c r="B3698" s="222">
        <v>38295</v>
      </c>
      <c r="C3698" s="225">
        <v>48.82</v>
      </c>
      <c r="D3698" s="225">
        <v>92.38</v>
      </c>
      <c r="E3698" s="225">
        <v>13.97</v>
      </c>
      <c r="F3698" s="226">
        <v>4.4450000000000003</v>
      </c>
    </row>
    <row r="3699" spans="2:6">
      <c r="B3699" s="222">
        <v>38294</v>
      </c>
      <c r="C3699" s="225">
        <v>50.88</v>
      </c>
      <c r="D3699" s="225">
        <v>91.2</v>
      </c>
      <c r="E3699" s="225">
        <v>14.04</v>
      </c>
      <c r="F3699" s="226">
        <v>4.4514999999999993</v>
      </c>
    </row>
    <row r="3700" spans="2:6">
      <c r="B3700" s="222">
        <v>38293</v>
      </c>
      <c r="C3700" s="225">
        <v>49.62</v>
      </c>
      <c r="D3700" s="225">
        <v>90.47</v>
      </c>
      <c r="E3700" s="225">
        <v>16.18</v>
      </c>
      <c r="F3700" s="226">
        <v>4.431</v>
      </c>
    </row>
    <row r="3701" spans="2:6">
      <c r="B3701" s="222">
        <v>38292</v>
      </c>
      <c r="C3701" s="225">
        <v>50.13</v>
      </c>
      <c r="D3701" s="225">
        <v>90.11</v>
      </c>
      <c r="E3701" s="225">
        <v>16.27</v>
      </c>
      <c r="F3701" s="226">
        <v>4.4544999999999995</v>
      </c>
    </row>
    <row r="3702" spans="2:6">
      <c r="B3702" s="222">
        <v>38289</v>
      </c>
      <c r="C3702" s="225">
        <v>51.76</v>
      </c>
      <c r="D3702" s="225">
        <v>89.75</v>
      </c>
      <c r="E3702" s="225">
        <v>16.27</v>
      </c>
      <c r="F3702" s="226">
        <v>4.4075000000000006</v>
      </c>
    </row>
    <row r="3703" spans="2:6">
      <c r="B3703" s="222">
        <v>38288</v>
      </c>
      <c r="C3703" s="225">
        <v>50.92</v>
      </c>
      <c r="D3703" s="225">
        <v>89.5</v>
      </c>
      <c r="E3703" s="225">
        <v>15.39</v>
      </c>
      <c r="F3703" s="226">
        <v>4.4344999999999999</v>
      </c>
    </row>
    <row r="3704" spans="2:6">
      <c r="B3704" s="222">
        <v>38287</v>
      </c>
      <c r="C3704" s="225">
        <v>52.46</v>
      </c>
      <c r="D3704" s="225">
        <v>90</v>
      </c>
      <c r="E3704" s="225">
        <v>15.72</v>
      </c>
      <c r="F3704" s="226">
        <v>4.4644999999999992</v>
      </c>
    </row>
    <row r="3705" spans="2:6">
      <c r="B3705" s="222">
        <v>38286</v>
      </c>
      <c r="C3705" s="225">
        <v>55.17</v>
      </c>
      <c r="D3705" s="225">
        <v>89</v>
      </c>
      <c r="E3705" s="225">
        <v>16.39</v>
      </c>
      <c r="F3705" s="226">
        <v>4.3875000000000002</v>
      </c>
    </row>
    <row r="3706" spans="2:6">
      <c r="B3706" s="222">
        <v>38285</v>
      </c>
      <c r="C3706" s="225">
        <v>54.54</v>
      </c>
      <c r="D3706" s="225">
        <v>88.43</v>
      </c>
      <c r="E3706" s="225">
        <v>16.579999999999998</v>
      </c>
      <c r="F3706" s="226">
        <v>4.3629999999999995</v>
      </c>
    </row>
    <row r="3707" spans="2:6">
      <c r="B3707" s="222">
        <v>38282</v>
      </c>
      <c r="C3707" s="225">
        <v>55.17</v>
      </c>
      <c r="D3707" s="225">
        <v>87.39</v>
      </c>
      <c r="E3707" s="225">
        <v>15.28</v>
      </c>
      <c r="F3707" s="226">
        <v>4.3689999999999998</v>
      </c>
    </row>
    <row r="3708" spans="2:6">
      <c r="B3708" s="222">
        <v>38281</v>
      </c>
      <c r="C3708" s="225">
        <v>54.47</v>
      </c>
      <c r="D3708" s="225">
        <v>88.1</v>
      </c>
      <c r="E3708" s="225">
        <v>14.54</v>
      </c>
      <c r="F3708" s="226">
        <v>4.3834999999999997</v>
      </c>
    </row>
    <row r="3709" spans="2:6">
      <c r="B3709" s="222">
        <v>38280</v>
      </c>
      <c r="C3709" s="225">
        <v>54.92</v>
      </c>
      <c r="D3709" s="225">
        <v>88.82</v>
      </c>
      <c r="E3709" s="225">
        <v>14.85</v>
      </c>
      <c r="F3709" s="226">
        <v>4.3774999999999995</v>
      </c>
    </row>
    <row r="3710" spans="2:6">
      <c r="B3710" s="222">
        <v>38279</v>
      </c>
      <c r="C3710" s="225">
        <v>53.29</v>
      </c>
      <c r="D3710" s="225">
        <v>89.37</v>
      </c>
      <c r="E3710" s="225">
        <v>15.13</v>
      </c>
      <c r="F3710" s="226">
        <v>4.4249999999999998</v>
      </c>
    </row>
    <row r="3711" spans="2:6">
      <c r="B3711" s="222">
        <v>38278</v>
      </c>
      <c r="C3711" s="225">
        <v>53.67</v>
      </c>
      <c r="D3711" s="225">
        <v>85.92</v>
      </c>
      <c r="E3711" s="225">
        <v>14.71</v>
      </c>
      <c r="F3711" s="226">
        <v>4.4410000000000007</v>
      </c>
    </row>
    <row r="3712" spans="2:6">
      <c r="B3712" s="222">
        <v>38275</v>
      </c>
      <c r="C3712" s="225">
        <v>54.93</v>
      </c>
      <c r="D3712" s="225">
        <v>84.85</v>
      </c>
      <c r="E3712" s="225">
        <v>15.04</v>
      </c>
      <c r="F3712" s="226">
        <v>4.4504999999999999</v>
      </c>
    </row>
    <row r="3713" spans="2:6">
      <c r="B3713" s="222">
        <v>38274</v>
      </c>
      <c r="C3713" s="225">
        <v>54.76</v>
      </c>
      <c r="D3713" s="225">
        <v>84.78</v>
      </c>
      <c r="E3713" s="225">
        <v>16.43</v>
      </c>
      <c r="F3713" s="226">
        <v>4.4245000000000001</v>
      </c>
    </row>
    <row r="3714" spans="2:6">
      <c r="B3714" s="222">
        <v>38273</v>
      </c>
      <c r="C3714" s="225">
        <v>53.64</v>
      </c>
      <c r="D3714" s="225">
        <v>84.98</v>
      </c>
      <c r="E3714" s="225">
        <v>15.42</v>
      </c>
      <c r="F3714" s="226">
        <v>4.4630000000000001</v>
      </c>
    </row>
    <row r="3715" spans="2:6">
      <c r="B3715" s="222">
        <v>38272</v>
      </c>
      <c r="C3715" s="225">
        <v>52.51</v>
      </c>
      <c r="D3715" s="225">
        <v>86</v>
      </c>
      <c r="E3715" s="225">
        <v>15.05</v>
      </c>
      <c r="F3715" s="226">
        <v>4.4894999999999996</v>
      </c>
    </row>
    <row r="3716" spans="2:6">
      <c r="B3716" s="222">
        <v>38271</v>
      </c>
      <c r="C3716" s="225">
        <v>53.64</v>
      </c>
      <c r="D3716" s="225">
        <v>86.63</v>
      </c>
      <c r="E3716" s="225">
        <v>14.71</v>
      </c>
      <c r="F3716" s="226">
        <v>4.516</v>
      </c>
    </row>
    <row r="3717" spans="2:6">
      <c r="B3717" s="222">
        <v>38268</v>
      </c>
      <c r="C3717" s="225">
        <v>53.31</v>
      </c>
      <c r="D3717" s="225">
        <v>86.71</v>
      </c>
      <c r="E3717" s="225">
        <v>15.05</v>
      </c>
      <c r="F3717" s="226">
        <v>4.5195000000000007</v>
      </c>
    </row>
    <row r="3718" spans="2:6">
      <c r="B3718" s="222">
        <v>38267</v>
      </c>
      <c r="C3718" s="225">
        <v>52.67</v>
      </c>
      <c r="D3718" s="225">
        <v>87.42</v>
      </c>
      <c r="E3718" s="225">
        <v>14.5</v>
      </c>
      <c r="F3718" s="226">
        <v>4.62</v>
      </c>
    </row>
    <row r="3719" spans="2:6">
      <c r="B3719" s="222">
        <v>38266</v>
      </c>
      <c r="C3719" s="225">
        <v>52.02</v>
      </c>
      <c r="D3719" s="225">
        <v>88.04</v>
      </c>
      <c r="E3719" s="225">
        <v>13.28</v>
      </c>
      <c r="F3719" s="226">
        <v>4.5955000000000004</v>
      </c>
    </row>
    <row r="3720" spans="2:6">
      <c r="B3720" s="222">
        <v>38265</v>
      </c>
      <c r="C3720" s="225">
        <v>51.09</v>
      </c>
      <c r="D3720" s="225">
        <v>87.32</v>
      </c>
      <c r="E3720" s="225">
        <v>13.95</v>
      </c>
      <c r="F3720" s="226">
        <v>4.5530000000000008</v>
      </c>
    </row>
    <row r="3721" spans="2:6">
      <c r="B3721" s="222">
        <v>38264</v>
      </c>
      <c r="C3721" s="225">
        <v>49.91</v>
      </c>
      <c r="D3721" s="225">
        <v>87.16</v>
      </c>
      <c r="E3721" s="225">
        <v>13.41</v>
      </c>
      <c r="F3721" s="226">
        <v>4.5470000000000006</v>
      </c>
    </row>
    <row r="3722" spans="2:6">
      <c r="B3722" s="222">
        <v>38261</v>
      </c>
      <c r="C3722" s="225">
        <v>50.12</v>
      </c>
      <c r="D3722" s="225">
        <v>86.72</v>
      </c>
      <c r="E3722" s="225">
        <v>12.75</v>
      </c>
      <c r="F3722" s="226">
        <v>4.5670000000000002</v>
      </c>
    </row>
    <row r="3723" spans="2:6">
      <c r="B3723" s="222">
        <v>38260</v>
      </c>
      <c r="C3723" s="225">
        <v>49.64</v>
      </c>
      <c r="D3723" s="225">
        <v>85.74</v>
      </c>
      <c r="E3723" s="225">
        <v>13.34</v>
      </c>
      <c r="F3723" s="226">
        <v>4.5069999999999997</v>
      </c>
    </row>
    <row r="3724" spans="2:6">
      <c r="B3724" s="222">
        <v>38259</v>
      </c>
      <c r="C3724" s="225">
        <v>49.51</v>
      </c>
      <c r="D3724" s="225">
        <v>84.98</v>
      </c>
      <c r="E3724" s="225">
        <v>13.21</v>
      </c>
      <c r="F3724" s="226">
        <v>4.4779999999999998</v>
      </c>
    </row>
    <row r="3725" spans="2:6">
      <c r="B3725" s="222">
        <v>38258</v>
      </c>
      <c r="C3725" s="225">
        <v>49.9</v>
      </c>
      <c r="D3725" s="225">
        <v>84.48</v>
      </c>
      <c r="E3725" s="225">
        <v>13.83</v>
      </c>
      <c r="F3725" s="226">
        <v>4.4015000000000004</v>
      </c>
    </row>
    <row r="3726" spans="2:6">
      <c r="B3726" s="222">
        <v>38257</v>
      </c>
      <c r="C3726" s="225">
        <v>49.64</v>
      </c>
      <c r="D3726" s="225">
        <v>84.16</v>
      </c>
      <c r="E3726" s="225">
        <v>14.62</v>
      </c>
      <c r="F3726" s="226">
        <v>4.38</v>
      </c>
    </row>
    <row r="3727" spans="2:6">
      <c r="B3727" s="222">
        <v>38254</v>
      </c>
      <c r="C3727" s="225">
        <v>48.88</v>
      </c>
      <c r="D3727" s="225">
        <v>84.43</v>
      </c>
      <c r="E3727" s="225">
        <v>14.28</v>
      </c>
      <c r="F3727" s="226">
        <v>4.4139999999999997</v>
      </c>
    </row>
    <row r="3728" spans="2:6">
      <c r="B3728" s="222">
        <v>38253</v>
      </c>
      <c r="C3728" s="225">
        <v>48.46</v>
      </c>
      <c r="D3728" s="225">
        <v>83.88</v>
      </c>
      <c r="E3728" s="225">
        <v>14.8</v>
      </c>
      <c r="F3728" s="226">
        <v>4.4045000000000005</v>
      </c>
    </row>
    <row r="3729" spans="2:6">
      <c r="B3729" s="222">
        <v>38252</v>
      </c>
      <c r="C3729" s="225">
        <v>48.35</v>
      </c>
      <c r="D3729" s="225">
        <v>84.31</v>
      </c>
      <c r="E3729" s="225">
        <v>14.74</v>
      </c>
      <c r="F3729" s="226">
        <v>4.3769999999999998</v>
      </c>
    </row>
    <row r="3730" spans="2:6">
      <c r="B3730" s="222">
        <v>38251</v>
      </c>
      <c r="C3730" s="225">
        <v>47.1</v>
      </c>
      <c r="D3730" s="225">
        <v>85.72</v>
      </c>
      <c r="E3730" s="225">
        <v>13.66</v>
      </c>
      <c r="F3730" s="226">
        <v>4.4380000000000006</v>
      </c>
    </row>
    <row r="3731" spans="2:6">
      <c r="B3731" s="222">
        <v>38250</v>
      </c>
      <c r="C3731" s="225">
        <v>46.35</v>
      </c>
      <c r="D3731" s="225">
        <v>85.7</v>
      </c>
      <c r="E3731" s="225">
        <v>14.43</v>
      </c>
      <c r="F3731" s="226">
        <v>4.4625000000000004</v>
      </c>
    </row>
    <row r="3732" spans="2:6">
      <c r="B3732" s="222">
        <v>38247</v>
      </c>
      <c r="C3732" s="225">
        <v>45.59</v>
      </c>
      <c r="D3732" s="225">
        <v>85.74</v>
      </c>
      <c r="E3732" s="225">
        <v>14.03</v>
      </c>
      <c r="F3732" s="226">
        <v>4.5090000000000003</v>
      </c>
    </row>
    <row r="3733" spans="2:6">
      <c r="B3733" s="222">
        <v>38246</v>
      </c>
      <c r="C3733" s="225">
        <v>43.88</v>
      </c>
      <c r="D3733" s="225">
        <v>86.12</v>
      </c>
      <c r="E3733" s="225">
        <v>14.39</v>
      </c>
      <c r="F3733" s="226">
        <v>4.4740000000000002</v>
      </c>
    </row>
    <row r="3734" spans="2:6">
      <c r="B3734" s="222">
        <v>38245</v>
      </c>
      <c r="C3734" s="225">
        <v>43.58</v>
      </c>
      <c r="D3734" s="225">
        <v>86.37</v>
      </c>
      <c r="E3734" s="225">
        <v>14.64</v>
      </c>
      <c r="F3734" s="226">
        <v>4.5630000000000006</v>
      </c>
    </row>
    <row r="3735" spans="2:6">
      <c r="B3735" s="222">
        <v>38244</v>
      </c>
      <c r="C3735" s="225">
        <v>44.39</v>
      </c>
      <c r="D3735" s="225">
        <v>86.72</v>
      </c>
      <c r="E3735" s="225">
        <v>13.56</v>
      </c>
      <c r="F3735" s="226">
        <v>4.53</v>
      </c>
    </row>
    <row r="3736" spans="2:6">
      <c r="B3736" s="222">
        <v>38243</v>
      </c>
      <c r="C3736" s="225">
        <v>43.87</v>
      </c>
      <c r="D3736" s="225">
        <v>86.49</v>
      </c>
      <c r="E3736" s="225">
        <v>13.17</v>
      </c>
      <c r="F3736" s="226">
        <v>4.5395000000000003</v>
      </c>
    </row>
    <row r="3737" spans="2:6">
      <c r="B3737" s="222">
        <v>38240</v>
      </c>
      <c r="C3737" s="225">
        <v>42.81</v>
      </c>
      <c r="D3737" s="225">
        <v>86.76</v>
      </c>
      <c r="E3737" s="225">
        <v>13.76</v>
      </c>
      <c r="F3737" s="226">
        <v>4.5865</v>
      </c>
    </row>
    <row r="3738" spans="2:6">
      <c r="B3738" s="222">
        <v>38239</v>
      </c>
      <c r="C3738" s="225">
        <v>44.61</v>
      </c>
      <c r="D3738" s="225">
        <v>86.44</v>
      </c>
      <c r="E3738" s="225">
        <v>14.01</v>
      </c>
      <c r="F3738" s="226">
        <v>4.593</v>
      </c>
    </row>
    <row r="3739" spans="2:6">
      <c r="B3739" s="222">
        <v>38238</v>
      </c>
      <c r="C3739" s="225">
        <v>42.77</v>
      </c>
      <c r="D3739" s="225">
        <v>85.86</v>
      </c>
      <c r="E3739" s="225">
        <v>14.06</v>
      </c>
      <c r="F3739" s="226">
        <v>4.5574999999999992</v>
      </c>
    </row>
    <row r="3740" spans="2:6">
      <c r="B3740" s="222">
        <v>38237</v>
      </c>
      <c r="C3740" s="225">
        <v>43.31</v>
      </c>
      <c r="D3740" s="225">
        <v>84.97</v>
      </c>
      <c r="E3740" s="225">
        <v>14.07</v>
      </c>
      <c r="F3740" s="226">
        <v>4.625</v>
      </c>
    </row>
    <row r="3741" spans="2:6">
      <c r="B3741" s="222">
        <v>38236</v>
      </c>
      <c r="C3741" s="225">
        <v>43.99</v>
      </c>
      <c r="D3741" s="225">
        <v>84.39</v>
      </c>
      <c r="E3741" s="225">
        <v>13.91</v>
      </c>
      <c r="F3741" s="226">
        <v>4.6769999999999996</v>
      </c>
    </row>
    <row r="3742" spans="2:6">
      <c r="B3742" s="222">
        <v>38233</v>
      </c>
      <c r="C3742" s="225">
        <v>43.99</v>
      </c>
      <c r="D3742" s="225">
        <v>84.39</v>
      </c>
      <c r="E3742" s="225">
        <v>13.91</v>
      </c>
      <c r="F3742" s="226">
        <v>4.6775000000000002</v>
      </c>
    </row>
    <row r="3743" spans="2:6">
      <c r="B3743" s="222">
        <v>38232</v>
      </c>
      <c r="C3743" s="225">
        <v>44.06</v>
      </c>
      <c r="D3743" s="225">
        <v>84.57</v>
      </c>
      <c r="E3743" s="225">
        <v>14.28</v>
      </c>
      <c r="F3743" s="226">
        <v>4.6084999999999994</v>
      </c>
    </row>
    <row r="3744" spans="2:6">
      <c r="B3744" s="222">
        <v>38231</v>
      </c>
      <c r="C3744" s="225">
        <v>44</v>
      </c>
      <c r="D3744" s="225">
        <v>84.22</v>
      </c>
      <c r="E3744" s="225">
        <v>14.91</v>
      </c>
      <c r="F3744" s="226">
        <v>4.5205000000000002</v>
      </c>
    </row>
    <row r="3745" spans="2:6">
      <c r="B3745" s="222">
        <v>38230</v>
      </c>
      <c r="C3745" s="225">
        <v>42.12</v>
      </c>
      <c r="D3745" s="225">
        <v>84.69</v>
      </c>
      <c r="E3745" s="225">
        <v>15.29</v>
      </c>
      <c r="F3745" s="226">
        <v>4.5235000000000003</v>
      </c>
    </row>
    <row r="3746" spans="2:6">
      <c r="B3746" s="222">
        <v>38229</v>
      </c>
      <c r="C3746" s="225">
        <v>42.28</v>
      </c>
      <c r="D3746" s="225">
        <v>84.4</v>
      </c>
      <c r="E3746" s="225">
        <v>15.44</v>
      </c>
      <c r="F3746" s="226">
        <v>4.5794999999999995</v>
      </c>
    </row>
    <row r="3747" spans="2:6">
      <c r="B3747" s="222">
        <v>38226</v>
      </c>
      <c r="C3747" s="225">
        <v>43.18</v>
      </c>
      <c r="D3747" s="225">
        <v>84.94</v>
      </c>
      <c r="E3747" s="225">
        <v>14.71</v>
      </c>
      <c r="F3747" s="226">
        <v>4.6244999999999994</v>
      </c>
    </row>
    <row r="3748" spans="2:6">
      <c r="B3748" s="222">
        <v>38225</v>
      </c>
      <c r="C3748" s="225">
        <v>43.1</v>
      </c>
      <c r="D3748" s="225">
        <v>84.69</v>
      </c>
      <c r="E3748" s="225">
        <v>14.91</v>
      </c>
      <c r="F3748" s="226">
        <v>4.6100000000000003</v>
      </c>
    </row>
    <row r="3749" spans="2:6">
      <c r="B3749" s="222">
        <v>38224</v>
      </c>
      <c r="C3749" s="225">
        <v>43.47</v>
      </c>
      <c r="D3749" s="225">
        <v>85.07</v>
      </c>
      <c r="E3749" s="225">
        <v>14.98</v>
      </c>
      <c r="F3749" s="226">
        <v>4.6560000000000006</v>
      </c>
    </row>
    <row r="3750" spans="2:6">
      <c r="B3750" s="222">
        <v>38223</v>
      </c>
      <c r="C3750" s="225">
        <v>45.21</v>
      </c>
      <c r="D3750" s="225">
        <v>84.71</v>
      </c>
      <c r="E3750" s="225">
        <v>15.33</v>
      </c>
      <c r="F3750" s="226">
        <v>4.6684999999999999</v>
      </c>
    </row>
    <row r="3751" spans="2:6">
      <c r="B3751" s="222">
        <v>38222</v>
      </c>
      <c r="C3751" s="225">
        <v>46.05</v>
      </c>
      <c r="D3751" s="225">
        <v>84.65</v>
      </c>
      <c r="E3751" s="225">
        <v>15.88</v>
      </c>
      <c r="F3751" s="226">
        <v>4.68</v>
      </c>
    </row>
    <row r="3752" spans="2:6">
      <c r="B3752" s="222">
        <v>38219</v>
      </c>
      <c r="C3752" s="225">
        <v>47.86</v>
      </c>
      <c r="D3752" s="225">
        <v>85.25</v>
      </c>
      <c r="E3752" s="225">
        <v>16</v>
      </c>
      <c r="F3752" s="226">
        <v>4.6295000000000002</v>
      </c>
    </row>
    <row r="3753" spans="2:6">
      <c r="B3753" s="222">
        <v>38218</v>
      </c>
      <c r="C3753" s="225">
        <v>48.7</v>
      </c>
      <c r="D3753" s="225">
        <v>84.89</v>
      </c>
      <c r="E3753" s="225">
        <v>16.96</v>
      </c>
      <c r="F3753" s="226">
        <v>4.6210000000000004</v>
      </c>
    </row>
    <row r="3754" spans="2:6">
      <c r="B3754" s="222">
        <v>38217</v>
      </c>
      <c r="C3754" s="225">
        <v>47.27</v>
      </c>
      <c r="D3754" s="225">
        <v>85.13</v>
      </c>
      <c r="E3754" s="225">
        <v>16.23</v>
      </c>
      <c r="F3754" s="226">
        <v>4.6379999999999999</v>
      </c>
    </row>
    <row r="3755" spans="2:6">
      <c r="B3755" s="222">
        <v>38216</v>
      </c>
      <c r="C3755" s="225">
        <v>46.75</v>
      </c>
      <c r="D3755" s="225">
        <v>84.04</v>
      </c>
      <c r="E3755" s="225">
        <v>17.02</v>
      </c>
      <c r="F3755" s="226">
        <v>4.5979999999999999</v>
      </c>
    </row>
    <row r="3756" spans="2:6">
      <c r="B3756" s="222">
        <v>38215</v>
      </c>
      <c r="C3756" s="225">
        <v>46.05</v>
      </c>
      <c r="D3756" s="225">
        <v>84.02</v>
      </c>
      <c r="E3756" s="225">
        <v>17.57</v>
      </c>
      <c r="F3756" s="226">
        <v>4.6575000000000006</v>
      </c>
    </row>
    <row r="3757" spans="2:6">
      <c r="B3757" s="222">
        <v>38212</v>
      </c>
      <c r="C3757" s="225">
        <v>46.58</v>
      </c>
      <c r="D3757" s="225">
        <v>83.91</v>
      </c>
      <c r="E3757" s="225">
        <v>17.98</v>
      </c>
      <c r="F3757" s="226">
        <v>4.6234999999999999</v>
      </c>
    </row>
    <row r="3758" spans="2:6">
      <c r="B3758" s="222">
        <v>38211</v>
      </c>
      <c r="C3758" s="225">
        <v>45.5</v>
      </c>
      <c r="D3758" s="225">
        <v>82.21</v>
      </c>
      <c r="E3758" s="225">
        <v>19.079999999999998</v>
      </c>
      <c r="F3758" s="226">
        <v>4.6524999999999999</v>
      </c>
    </row>
    <row r="3759" spans="2:6">
      <c r="B3759" s="222">
        <v>38210</v>
      </c>
      <c r="C3759" s="225">
        <v>44.8</v>
      </c>
      <c r="D3759" s="225">
        <v>83.69</v>
      </c>
      <c r="E3759" s="225">
        <v>18.04</v>
      </c>
      <c r="F3759" s="226">
        <v>4.6645000000000003</v>
      </c>
    </row>
    <row r="3760" spans="2:6">
      <c r="B3760" s="222">
        <v>38209</v>
      </c>
      <c r="C3760" s="225">
        <v>44.52</v>
      </c>
      <c r="D3760" s="225">
        <v>84.99</v>
      </c>
      <c r="E3760" s="225">
        <v>17.47</v>
      </c>
      <c r="F3760" s="226">
        <v>4.6795</v>
      </c>
    </row>
    <row r="3761" spans="2:6">
      <c r="B3761" s="222">
        <v>38208</v>
      </c>
      <c r="C3761" s="225">
        <v>44.84</v>
      </c>
      <c r="D3761" s="225">
        <v>83.55</v>
      </c>
      <c r="E3761" s="225">
        <v>18.89</v>
      </c>
      <c r="F3761" s="226">
        <v>4.6585000000000001</v>
      </c>
    </row>
    <row r="3762" spans="2:6">
      <c r="B3762" s="222">
        <v>38205</v>
      </c>
      <c r="C3762" s="225">
        <v>43.95</v>
      </c>
      <c r="D3762" s="225">
        <v>83.48</v>
      </c>
      <c r="E3762" s="225">
        <v>19.34</v>
      </c>
      <c r="F3762" s="226">
        <v>4.6295000000000002</v>
      </c>
    </row>
    <row r="3763" spans="2:6">
      <c r="B3763" s="222">
        <v>38204</v>
      </c>
      <c r="C3763" s="225">
        <v>44.41</v>
      </c>
      <c r="D3763" s="225">
        <v>85.19</v>
      </c>
      <c r="E3763" s="225">
        <v>18.32</v>
      </c>
      <c r="F3763" s="226">
        <v>4.7780000000000005</v>
      </c>
    </row>
    <row r="3764" spans="2:6">
      <c r="B3764" s="222">
        <v>38203</v>
      </c>
      <c r="C3764" s="225">
        <v>42.83</v>
      </c>
      <c r="D3764" s="225">
        <v>85.97</v>
      </c>
      <c r="E3764" s="225">
        <v>16.21</v>
      </c>
      <c r="F3764" s="226">
        <v>4.7930000000000001</v>
      </c>
    </row>
    <row r="3765" spans="2:6">
      <c r="B3765" s="222">
        <v>38202</v>
      </c>
      <c r="C3765" s="225">
        <v>44.15</v>
      </c>
      <c r="D3765" s="225">
        <v>85.71</v>
      </c>
      <c r="E3765" s="225">
        <v>16.03</v>
      </c>
      <c r="F3765" s="226">
        <v>4.7970000000000006</v>
      </c>
    </row>
    <row r="3766" spans="2:6">
      <c r="B3766" s="222">
        <v>38201</v>
      </c>
      <c r="C3766" s="225">
        <v>43.82</v>
      </c>
      <c r="D3766" s="225">
        <v>86.69</v>
      </c>
      <c r="E3766" s="225">
        <v>15.37</v>
      </c>
      <c r="F3766" s="226">
        <v>4.82</v>
      </c>
    </row>
    <row r="3767" spans="2:6">
      <c r="B3767" s="222">
        <v>38198</v>
      </c>
      <c r="C3767" s="225">
        <v>43.8</v>
      </c>
      <c r="D3767" s="225">
        <v>87.07</v>
      </c>
      <c r="E3767" s="225">
        <v>15.32</v>
      </c>
      <c r="F3767" s="226">
        <v>4.8375000000000004</v>
      </c>
    </row>
    <row r="3768" spans="2:6">
      <c r="B3768" s="222">
        <v>38197</v>
      </c>
      <c r="C3768" s="225">
        <v>42.75</v>
      </c>
      <c r="D3768" s="225">
        <v>86.77</v>
      </c>
      <c r="E3768" s="225">
        <v>15.68</v>
      </c>
      <c r="F3768" s="226">
        <v>4.9359999999999999</v>
      </c>
    </row>
    <row r="3769" spans="2:6">
      <c r="B3769" s="222">
        <v>38196</v>
      </c>
      <c r="C3769" s="225">
        <v>42.9</v>
      </c>
      <c r="D3769" s="225">
        <v>85.85</v>
      </c>
      <c r="E3769" s="225">
        <v>16.149999999999999</v>
      </c>
      <c r="F3769" s="226">
        <v>4.9489999999999998</v>
      </c>
    </row>
    <row r="3770" spans="2:6">
      <c r="B3770" s="222">
        <v>38195</v>
      </c>
      <c r="C3770" s="225">
        <v>41.84</v>
      </c>
      <c r="D3770" s="225">
        <v>85.88</v>
      </c>
      <c r="E3770" s="225">
        <v>16.55</v>
      </c>
      <c r="F3770" s="226">
        <v>4.9664999999999999</v>
      </c>
    </row>
    <row r="3771" spans="2:6">
      <c r="B3771" s="222">
        <v>38194</v>
      </c>
      <c r="C3771" s="225">
        <v>41.44</v>
      </c>
      <c r="D3771" s="225">
        <v>85.09</v>
      </c>
      <c r="E3771" s="225">
        <v>17.3</v>
      </c>
      <c r="F3771" s="226">
        <v>4.8490000000000002</v>
      </c>
    </row>
    <row r="3772" spans="2:6">
      <c r="B3772" s="222">
        <v>38191</v>
      </c>
      <c r="C3772" s="225">
        <v>41.71</v>
      </c>
      <c r="D3772" s="225">
        <v>84.85</v>
      </c>
      <c r="E3772" s="225">
        <v>16.5</v>
      </c>
      <c r="F3772" s="226">
        <v>4.7995000000000001</v>
      </c>
    </row>
    <row r="3773" spans="2:6">
      <c r="B3773" s="222">
        <v>38190</v>
      </c>
      <c r="C3773" s="225">
        <v>41.36</v>
      </c>
      <c r="D3773" s="225">
        <v>86.06</v>
      </c>
      <c r="E3773" s="225">
        <v>15.75</v>
      </c>
      <c r="F3773" s="226">
        <v>4.8164999999999996</v>
      </c>
    </row>
    <row r="3774" spans="2:6">
      <c r="B3774" s="222">
        <v>38189</v>
      </c>
      <c r="C3774" s="225">
        <v>40.58</v>
      </c>
      <c r="D3774" s="225">
        <v>85.3</v>
      </c>
      <c r="E3774" s="225">
        <v>16.41</v>
      </c>
      <c r="F3774" s="226">
        <v>4.8334999999999999</v>
      </c>
    </row>
    <row r="3775" spans="2:6">
      <c r="B3775" s="222">
        <v>38188</v>
      </c>
      <c r="C3775" s="225">
        <v>40.86</v>
      </c>
      <c r="D3775" s="225">
        <v>86.36</v>
      </c>
      <c r="E3775" s="225">
        <v>14.17</v>
      </c>
      <c r="F3775" s="226">
        <v>4.8100000000000005</v>
      </c>
    </row>
    <row r="3776" spans="2:6">
      <c r="B3776" s="222">
        <v>38187</v>
      </c>
      <c r="C3776" s="225">
        <v>41.64</v>
      </c>
      <c r="D3776" s="225">
        <v>85.3</v>
      </c>
      <c r="E3776" s="225">
        <v>15.17</v>
      </c>
      <c r="F3776" s="226">
        <v>4.7319999999999993</v>
      </c>
    </row>
    <row r="3777" spans="2:6">
      <c r="B3777" s="222">
        <v>38184</v>
      </c>
      <c r="C3777" s="225">
        <v>41.25</v>
      </c>
      <c r="D3777" s="225">
        <v>84.28</v>
      </c>
      <c r="E3777" s="225">
        <v>14.34</v>
      </c>
      <c r="F3777" s="226">
        <v>4.7334999999999994</v>
      </c>
    </row>
    <row r="3778" spans="2:6">
      <c r="B3778" s="222">
        <v>38183</v>
      </c>
      <c r="C3778" s="225">
        <v>40.770000000000003</v>
      </c>
      <c r="D3778" s="225">
        <v>84.02</v>
      </c>
      <c r="E3778" s="225">
        <v>14.71</v>
      </c>
      <c r="F3778" s="226">
        <v>4.8475000000000001</v>
      </c>
    </row>
    <row r="3779" spans="2:6">
      <c r="B3779" s="222">
        <v>38182</v>
      </c>
      <c r="C3779" s="225">
        <v>40.97</v>
      </c>
      <c r="D3779" s="225">
        <v>84.13</v>
      </c>
      <c r="E3779" s="225">
        <v>13.76</v>
      </c>
      <c r="F3779" s="226">
        <v>4.8499999999999996</v>
      </c>
    </row>
    <row r="3780" spans="2:6">
      <c r="B3780" s="222">
        <v>38181</v>
      </c>
      <c r="C3780" s="225">
        <v>39.44</v>
      </c>
      <c r="D3780" s="225">
        <v>85.25</v>
      </c>
      <c r="E3780" s="225">
        <v>14.46</v>
      </c>
      <c r="F3780" s="226">
        <v>4.8414999999999999</v>
      </c>
    </row>
    <row r="3781" spans="2:6">
      <c r="B3781" s="222">
        <v>38180</v>
      </c>
      <c r="C3781" s="225">
        <v>39.5</v>
      </c>
      <c r="D3781" s="225">
        <v>84.95</v>
      </c>
      <c r="E3781" s="225">
        <v>14.96</v>
      </c>
      <c r="F3781" s="226">
        <v>4.8230000000000004</v>
      </c>
    </row>
    <row r="3782" spans="2:6">
      <c r="B3782" s="222">
        <v>38177</v>
      </c>
      <c r="C3782" s="225">
        <v>39.96</v>
      </c>
      <c r="D3782" s="225">
        <v>83.89</v>
      </c>
      <c r="E3782" s="225">
        <v>15.78</v>
      </c>
      <c r="F3782" s="226">
        <v>4.8330000000000002</v>
      </c>
    </row>
    <row r="3783" spans="2:6">
      <c r="B3783" s="222">
        <v>38176</v>
      </c>
      <c r="C3783" s="225">
        <v>40.33</v>
      </c>
      <c r="D3783" s="225">
        <v>83.65</v>
      </c>
      <c r="E3783" s="225">
        <v>16.2</v>
      </c>
      <c r="F3783" s="226">
        <v>4.8479999999999999</v>
      </c>
    </row>
    <row r="3784" spans="2:6">
      <c r="B3784" s="222">
        <v>38175</v>
      </c>
      <c r="C3784" s="225">
        <v>39.08</v>
      </c>
      <c r="D3784" s="225">
        <v>85.35</v>
      </c>
      <c r="E3784" s="225">
        <v>15.81</v>
      </c>
      <c r="F3784" s="226">
        <v>4.8505000000000003</v>
      </c>
    </row>
    <row r="3785" spans="2:6">
      <c r="B3785" s="222">
        <v>38174</v>
      </c>
      <c r="C3785" s="225">
        <v>39.65</v>
      </c>
      <c r="D3785" s="225">
        <v>85.7</v>
      </c>
      <c r="E3785" s="225">
        <v>16.25</v>
      </c>
      <c r="F3785" s="226">
        <v>4.8475000000000001</v>
      </c>
    </row>
    <row r="3786" spans="2:6">
      <c r="B3786" s="222">
        <v>38173</v>
      </c>
      <c r="C3786" s="225">
        <v>38.39</v>
      </c>
      <c r="D3786" s="225">
        <v>87.04</v>
      </c>
      <c r="E3786" s="225">
        <v>15.08</v>
      </c>
      <c r="F3786" s="226">
        <v>4.8315000000000001</v>
      </c>
    </row>
    <row r="3787" spans="2:6">
      <c r="B3787" s="222">
        <v>38170</v>
      </c>
      <c r="C3787" s="225">
        <v>38.39</v>
      </c>
      <c r="D3787" s="225">
        <v>87.04</v>
      </c>
      <c r="E3787" s="225">
        <v>15.08</v>
      </c>
      <c r="F3787" s="226">
        <v>4.8335000000000008</v>
      </c>
    </row>
    <row r="3788" spans="2:6">
      <c r="B3788" s="222">
        <v>38169</v>
      </c>
      <c r="C3788" s="225">
        <v>38.74</v>
      </c>
      <c r="D3788" s="225">
        <v>87.5</v>
      </c>
      <c r="E3788" s="225">
        <v>15.2</v>
      </c>
      <c r="F3788" s="226">
        <v>4.9264999999999999</v>
      </c>
    </row>
    <row r="3789" spans="2:6">
      <c r="B3789" s="222">
        <v>38168</v>
      </c>
      <c r="C3789" s="225">
        <v>37.049999999999997</v>
      </c>
      <c r="D3789" s="225">
        <v>88.15</v>
      </c>
      <c r="E3789" s="225">
        <v>14.34</v>
      </c>
      <c r="F3789" s="226">
        <v>4.9359999999999999</v>
      </c>
    </row>
    <row r="3790" spans="2:6">
      <c r="B3790" s="222">
        <v>38167</v>
      </c>
      <c r="C3790" s="225">
        <v>35.659999999999997</v>
      </c>
      <c r="D3790" s="225">
        <v>88.29</v>
      </c>
      <c r="E3790" s="225">
        <v>15.47</v>
      </c>
      <c r="F3790" s="226">
        <v>5.0269999999999992</v>
      </c>
    </row>
    <row r="3791" spans="2:6">
      <c r="B3791" s="222">
        <v>38166</v>
      </c>
      <c r="C3791" s="225">
        <v>36.24</v>
      </c>
      <c r="D3791" s="225">
        <v>88.71</v>
      </c>
      <c r="E3791" s="225">
        <v>16.07</v>
      </c>
      <c r="F3791" s="226">
        <v>5.0730000000000004</v>
      </c>
    </row>
    <row r="3792" spans="2:6">
      <c r="B3792" s="222">
        <v>38163</v>
      </c>
      <c r="C3792" s="225">
        <v>37.549999999999997</v>
      </c>
      <c r="D3792" s="225">
        <v>89.55</v>
      </c>
      <c r="E3792" s="225">
        <v>15.19</v>
      </c>
      <c r="F3792" s="226">
        <v>4.992</v>
      </c>
    </row>
    <row r="3793" spans="2:6">
      <c r="B3793" s="222">
        <v>38162</v>
      </c>
      <c r="C3793" s="225">
        <v>37.93</v>
      </c>
      <c r="D3793" s="225">
        <v>89.99</v>
      </c>
      <c r="E3793" s="225">
        <v>14.81</v>
      </c>
      <c r="F3793" s="226">
        <v>4.992</v>
      </c>
    </row>
    <row r="3794" spans="2:6">
      <c r="B3794" s="222">
        <v>38161</v>
      </c>
      <c r="C3794" s="225">
        <v>37.57</v>
      </c>
      <c r="D3794" s="225">
        <v>90.79</v>
      </c>
      <c r="E3794" s="225">
        <v>13.98</v>
      </c>
      <c r="F3794" s="226">
        <v>5.0404999999999998</v>
      </c>
    </row>
    <row r="3795" spans="2:6">
      <c r="B3795" s="222">
        <v>38160</v>
      </c>
      <c r="C3795" s="225">
        <v>38.11</v>
      </c>
      <c r="D3795" s="225">
        <v>90.02</v>
      </c>
      <c r="E3795" s="225">
        <v>14.31</v>
      </c>
      <c r="F3795" s="226">
        <v>5.0625</v>
      </c>
    </row>
    <row r="3796" spans="2:6">
      <c r="B3796" s="222">
        <v>38159</v>
      </c>
      <c r="C3796" s="225">
        <v>37.630000000000003</v>
      </c>
      <c r="D3796" s="225">
        <v>89.49</v>
      </c>
      <c r="E3796" s="225">
        <v>15.26</v>
      </c>
      <c r="F3796" s="226">
        <v>5.0274999999999999</v>
      </c>
    </row>
    <row r="3797" spans="2:6">
      <c r="B3797" s="222">
        <v>38156</v>
      </c>
      <c r="C3797" s="225">
        <v>38.75</v>
      </c>
      <c r="D3797" s="225">
        <v>90.06</v>
      </c>
      <c r="E3797" s="225">
        <v>14.99</v>
      </c>
      <c r="F3797" s="226">
        <v>5.0449999999999999</v>
      </c>
    </row>
    <row r="3798" spans="2:6">
      <c r="B3798" s="222">
        <v>38155</v>
      </c>
      <c r="C3798" s="225">
        <v>38.46</v>
      </c>
      <c r="D3798" s="225">
        <v>90.44</v>
      </c>
      <c r="E3798" s="225">
        <v>15.15</v>
      </c>
      <c r="F3798" s="226">
        <v>5.0154999999999994</v>
      </c>
    </row>
    <row r="3799" spans="2:6">
      <c r="B3799" s="222">
        <v>38154</v>
      </c>
      <c r="C3799" s="225">
        <v>37.32</v>
      </c>
      <c r="D3799" s="225">
        <v>90.38</v>
      </c>
      <c r="E3799" s="225">
        <v>14.79</v>
      </c>
      <c r="F3799" s="226">
        <v>5.0625</v>
      </c>
    </row>
    <row r="3800" spans="2:6">
      <c r="B3800" s="222">
        <v>38153</v>
      </c>
      <c r="C3800" s="225">
        <v>37.19</v>
      </c>
      <c r="D3800" s="225">
        <v>90.54</v>
      </c>
      <c r="E3800" s="225">
        <v>15.05</v>
      </c>
      <c r="F3800" s="226">
        <v>5.0209999999999999</v>
      </c>
    </row>
    <row r="3801" spans="2:6">
      <c r="B3801" s="222">
        <v>38152</v>
      </c>
      <c r="C3801" s="225">
        <v>37.590000000000003</v>
      </c>
      <c r="D3801" s="225">
        <v>90.07</v>
      </c>
      <c r="E3801" s="225">
        <v>16.07</v>
      </c>
      <c r="F3801" s="226">
        <v>5.2014999999999993</v>
      </c>
    </row>
    <row r="3802" spans="2:6">
      <c r="B3802" s="222">
        <v>38149</v>
      </c>
      <c r="C3802" s="225">
        <v>38.450000000000003</v>
      </c>
      <c r="D3802" s="225">
        <v>90.46</v>
      </c>
      <c r="E3802" s="225">
        <v>15.04</v>
      </c>
      <c r="F3802" s="226">
        <v>5.1379999999999999</v>
      </c>
    </row>
    <row r="3803" spans="2:6">
      <c r="B3803" s="222">
        <v>38148</v>
      </c>
      <c r="C3803" s="225">
        <v>38.450000000000003</v>
      </c>
      <c r="D3803" s="225">
        <v>90.46</v>
      </c>
      <c r="E3803" s="225">
        <v>15.04</v>
      </c>
      <c r="F3803" s="226">
        <v>5.1325000000000003</v>
      </c>
    </row>
    <row r="3804" spans="2:6">
      <c r="B3804" s="222">
        <v>38147</v>
      </c>
      <c r="C3804" s="225">
        <v>37.54</v>
      </c>
      <c r="D3804" s="225">
        <v>90.09</v>
      </c>
      <c r="E3804" s="225">
        <v>15.39</v>
      </c>
      <c r="F3804" s="226">
        <v>5.1440000000000001</v>
      </c>
    </row>
    <row r="3805" spans="2:6">
      <c r="B3805" s="222">
        <v>38146</v>
      </c>
      <c r="C3805" s="225">
        <v>37.28</v>
      </c>
      <c r="D3805" s="225">
        <v>90.04</v>
      </c>
      <c r="E3805" s="225">
        <v>15.01</v>
      </c>
      <c r="F3805" s="226">
        <v>5.1065000000000005</v>
      </c>
    </row>
    <row r="3806" spans="2:6">
      <c r="B3806" s="222">
        <v>38145</v>
      </c>
      <c r="C3806" s="225">
        <v>38.659999999999997</v>
      </c>
      <c r="D3806" s="225">
        <v>88.64</v>
      </c>
      <c r="E3806" s="225">
        <v>15.39</v>
      </c>
      <c r="F3806" s="226">
        <v>5.1080000000000005</v>
      </c>
    </row>
    <row r="3807" spans="2:6">
      <c r="B3807" s="222">
        <v>38142</v>
      </c>
      <c r="C3807" s="225">
        <v>38.49</v>
      </c>
      <c r="D3807" s="225">
        <v>87.56</v>
      </c>
      <c r="E3807" s="225">
        <v>16.78</v>
      </c>
      <c r="F3807" s="226">
        <v>5.1159999999999997</v>
      </c>
    </row>
    <row r="3808" spans="2:6">
      <c r="B3808" s="222">
        <v>38141</v>
      </c>
      <c r="C3808" s="225">
        <v>39.28</v>
      </c>
      <c r="D3808" s="225">
        <v>87.35</v>
      </c>
      <c r="E3808" s="225">
        <v>17.03</v>
      </c>
      <c r="F3808" s="226">
        <v>5.0640000000000001</v>
      </c>
    </row>
    <row r="3809" spans="2:6">
      <c r="B3809" s="222">
        <v>38140</v>
      </c>
      <c r="C3809" s="225">
        <v>39.96</v>
      </c>
      <c r="D3809" s="225">
        <v>87.98</v>
      </c>
      <c r="E3809" s="225">
        <v>16.079999999999998</v>
      </c>
      <c r="F3809" s="226">
        <v>5.0839999999999996</v>
      </c>
    </row>
    <row r="3810" spans="2:6">
      <c r="B3810" s="222">
        <v>38139</v>
      </c>
      <c r="C3810" s="225">
        <v>42.33</v>
      </c>
      <c r="D3810" s="225">
        <v>88.12</v>
      </c>
      <c r="E3810" s="225">
        <v>16.3</v>
      </c>
      <c r="F3810" s="226">
        <v>5.0495000000000001</v>
      </c>
    </row>
    <row r="3811" spans="2:6">
      <c r="B3811" s="222">
        <v>38138</v>
      </c>
      <c r="C3811" s="225">
        <v>39.880000000000003</v>
      </c>
      <c r="D3811" s="225">
        <v>88.59</v>
      </c>
      <c r="E3811" s="225">
        <v>15.5</v>
      </c>
      <c r="F3811" s="226">
        <v>4.9975000000000005</v>
      </c>
    </row>
    <row r="3812" spans="2:6">
      <c r="B3812" s="222">
        <v>38135</v>
      </c>
      <c r="C3812" s="225">
        <v>39.880000000000003</v>
      </c>
      <c r="D3812" s="225">
        <v>88.59</v>
      </c>
      <c r="E3812" s="225">
        <v>15.5</v>
      </c>
      <c r="F3812" s="226">
        <v>4.9975000000000005</v>
      </c>
    </row>
    <row r="3813" spans="2:6">
      <c r="B3813" s="222">
        <v>38134</v>
      </c>
      <c r="C3813" s="225">
        <v>39.44</v>
      </c>
      <c r="D3813" s="225">
        <v>88.59</v>
      </c>
      <c r="E3813" s="225">
        <v>15.28</v>
      </c>
      <c r="F3813" s="226">
        <v>4.9589999999999996</v>
      </c>
    </row>
    <row r="3814" spans="2:6">
      <c r="B3814" s="222">
        <v>38133</v>
      </c>
      <c r="C3814" s="225">
        <v>40.700000000000003</v>
      </c>
      <c r="D3814" s="225">
        <v>88.35</v>
      </c>
      <c r="E3814" s="225">
        <v>15.97</v>
      </c>
      <c r="F3814" s="226">
        <v>5.0114999999999998</v>
      </c>
    </row>
    <row r="3815" spans="2:6">
      <c r="B3815" s="222">
        <v>38132</v>
      </c>
      <c r="C3815" s="225">
        <v>41.14</v>
      </c>
      <c r="D3815" s="225">
        <v>88.7</v>
      </c>
      <c r="E3815" s="225">
        <v>15.96</v>
      </c>
      <c r="F3815" s="226">
        <v>5.0664999999999996</v>
      </c>
    </row>
    <row r="3816" spans="2:6">
      <c r="B3816" s="222">
        <v>38131</v>
      </c>
      <c r="C3816" s="225">
        <v>41.72</v>
      </c>
      <c r="D3816" s="225">
        <v>87.1</v>
      </c>
      <c r="E3816" s="225">
        <v>18.079999999999998</v>
      </c>
      <c r="F3816" s="226">
        <v>5.0834999999999999</v>
      </c>
    </row>
    <row r="3817" spans="2:6">
      <c r="B3817" s="222">
        <v>38128</v>
      </c>
      <c r="C3817" s="225">
        <v>39.93</v>
      </c>
      <c r="D3817" s="225">
        <v>87.13</v>
      </c>
      <c r="E3817" s="225">
        <v>18.489999999999998</v>
      </c>
      <c r="F3817" s="226">
        <v>5.1084999999999994</v>
      </c>
    </row>
    <row r="3818" spans="2:6">
      <c r="B3818" s="222">
        <v>38127</v>
      </c>
      <c r="C3818" s="225">
        <v>40.92</v>
      </c>
      <c r="D3818" s="225">
        <v>87.42</v>
      </c>
      <c r="E3818" s="225">
        <v>18.670000000000002</v>
      </c>
      <c r="F3818" s="226">
        <v>5.0609999999999999</v>
      </c>
    </row>
    <row r="3819" spans="2:6">
      <c r="B3819" s="222">
        <v>38126</v>
      </c>
      <c r="C3819" s="225">
        <v>41.5</v>
      </c>
      <c r="D3819" s="225">
        <v>87.05</v>
      </c>
      <c r="E3819" s="225">
        <v>18.93</v>
      </c>
      <c r="F3819" s="226">
        <v>5.1255000000000006</v>
      </c>
    </row>
    <row r="3820" spans="2:6">
      <c r="B3820" s="222">
        <v>38125</v>
      </c>
      <c r="C3820" s="225">
        <v>40.54</v>
      </c>
      <c r="D3820" s="225">
        <v>86.06</v>
      </c>
      <c r="E3820" s="225">
        <v>19.329999999999998</v>
      </c>
      <c r="F3820" s="226">
        <v>5.0954999999999995</v>
      </c>
    </row>
    <row r="3821" spans="2:6">
      <c r="B3821" s="222">
        <v>38124</v>
      </c>
      <c r="C3821" s="225">
        <v>41.55</v>
      </c>
      <c r="D3821" s="225">
        <v>85.53</v>
      </c>
      <c r="E3821" s="225">
        <v>19.96</v>
      </c>
      <c r="F3821" s="226">
        <v>5.0570000000000004</v>
      </c>
    </row>
    <row r="3822" spans="2:6">
      <c r="B3822" s="222">
        <v>38121</v>
      </c>
      <c r="C3822" s="225">
        <v>41.38</v>
      </c>
      <c r="D3822" s="225">
        <v>86.41</v>
      </c>
      <c r="E3822" s="225">
        <v>18.47</v>
      </c>
      <c r="F3822" s="226">
        <v>5.1280000000000001</v>
      </c>
    </row>
    <row r="3823" spans="2:6">
      <c r="B3823" s="222">
        <v>38120</v>
      </c>
      <c r="C3823" s="225">
        <v>41.08</v>
      </c>
      <c r="D3823" s="225">
        <v>87.19</v>
      </c>
      <c r="E3823" s="225">
        <v>18.86</v>
      </c>
      <c r="F3823" s="226">
        <v>5.2080000000000002</v>
      </c>
    </row>
    <row r="3824" spans="2:6">
      <c r="B3824" s="222">
        <v>38119</v>
      </c>
      <c r="C3824" s="225">
        <v>40.770000000000003</v>
      </c>
      <c r="D3824" s="225">
        <v>86.81</v>
      </c>
      <c r="E3824" s="225">
        <v>18.14</v>
      </c>
      <c r="F3824" s="226">
        <v>5.165</v>
      </c>
    </row>
    <row r="3825" spans="2:6">
      <c r="B3825" s="222">
        <v>38118</v>
      </c>
      <c r="C3825" s="225">
        <v>40.06</v>
      </c>
      <c r="D3825" s="225">
        <v>87.13</v>
      </c>
      <c r="E3825" s="225">
        <v>18.57</v>
      </c>
      <c r="F3825" s="226">
        <v>5.101</v>
      </c>
    </row>
    <row r="3826" spans="2:6">
      <c r="B3826" s="222">
        <v>38117</v>
      </c>
      <c r="C3826" s="225">
        <v>38.93</v>
      </c>
      <c r="D3826" s="225">
        <v>86.88</v>
      </c>
      <c r="E3826" s="225">
        <v>19.77</v>
      </c>
      <c r="F3826" s="226">
        <v>5.1430000000000007</v>
      </c>
    </row>
    <row r="3827" spans="2:6">
      <c r="B3827" s="222">
        <v>38114</v>
      </c>
      <c r="C3827" s="225">
        <v>39.93</v>
      </c>
      <c r="D3827" s="225">
        <v>88.19</v>
      </c>
      <c r="E3827" s="225">
        <v>18.13</v>
      </c>
      <c r="F3827" s="226">
        <v>5.1199999999999992</v>
      </c>
    </row>
    <row r="3828" spans="2:6">
      <c r="B3828" s="222">
        <v>38113</v>
      </c>
      <c r="C3828" s="225">
        <v>39.369999999999997</v>
      </c>
      <c r="D3828" s="225">
        <v>88.36</v>
      </c>
      <c r="E3828" s="225">
        <v>17.05</v>
      </c>
      <c r="F3828" s="226">
        <v>4.984</v>
      </c>
    </row>
    <row r="3829" spans="2:6">
      <c r="B3829" s="222">
        <v>38112</v>
      </c>
      <c r="C3829" s="225">
        <v>39.57</v>
      </c>
      <c r="D3829" s="225">
        <v>88.96</v>
      </c>
      <c r="E3829" s="225">
        <v>15.77</v>
      </c>
      <c r="F3829" s="226">
        <v>4.9695</v>
      </c>
    </row>
    <row r="3830" spans="2:6">
      <c r="B3830" s="222">
        <v>38111</v>
      </c>
      <c r="C3830" s="225">
        <v>38.979999999999997</v>
      </c>
      <c r="D3830" s="225">
        <v>89</v>
      </c>
      <c r="E3830" s="225">
        <v>16.55</v>
      </c>
      <c r="F3830" s="226">
        <v>4.9559999999999995</v>
      </c>
    </row>
    <row r="3831" spans="2:6">
      <c r="B3831" s="222">
        <v>38110</v>
      </c>
      <c r="C3831" s="225">
        <v>38.21</v>
      </c>
      <c r="D3831" s="225">
        <v>88.02</v>
      </c>
      <c r="E3831" s="225">
        <v>16.62</v>
      </c>
      <c r="F3831" s="226">
        <v>4.8900000000000006</v>
      </c>
    </row>
    <row r="3832" spans="2:6">
      <c r="B3832" s="222">
        <v>38107</v>
      </c>
      <c r="C3832" s="225">
        <v>37.380000000000003</v>
      </c>
      <c r="D3832" s="225">
        <v>88.17</v>
      </c>
      <c r="E3832" s="225">
        <v>17.190000000000001</v>
      </c>
      <c r="F3832" s="226">
        <v>4.8964999999999996</v>
      </c>
    </row>
    <row r="3833" spans="2:6">
      <c r="B3833" s="222">
        <v>38106</v>
      </c>
      <c r="C3833" s="225">
        <v>37.31</v>
      </c>
      <c r="D3833" s="225">
        <v>89.08</v>
      </c>
      <c r="E3833" s="225">
        <v>16.600000000000001</v>
      </c>
      <c r="F3833" s="226">
        <v>4.9265000000000008</v>
      </c>
    </row>
    <row r="3834" spans="2:6">
      <c r="B3834" s="222">
        <v>38105</v>
      </c>
      <c r="C3834" s="225">
        <v>37.46</v>
      </c>
      <c r="D3834" s="225">
        <v>90.41</v>
      </c>
      <c r="E3834" s="225">
        <v>16.29</v>
      </c>
      <c r="F3834" s="226">
        <v>4.8929999999999998</v>
      </c>
    </row>
    <row r="3835" spans="2:6">
      <c r="B3835" s="222">
        <v>38104</v>
      </c>
      <c r="C3835" s="225">
        <v>37.53</v>
      </c>
      <c r="D3835" s="225">
        <v>91.11</v>
      </c>
      <c r="E3835" s="225">
        <v>15.07</v>
      </c>
      <c r="F3835" s="226">
        <v>4.7925000000000004</v>
      </c>
    </row>
    <row r="3836" spans="2:6">
      <c r="B3836" s="222">
        <v>38103</v>
      </c>
      <c r="C3836" s="225">
        <v>36.97</v>
      </c>
      <c r="D3836" s="225">
        <v>90.43</v>
      </c>
      <c r="E3836" s="225">
        <v>14.77</v>
      </c>
      <c r="F3836" s="226">
        <v>4.8319999999999999</v>
      </c>
    </row>
    <row r="3837" spans="2:6">
      <c r="B3837" s="222">
        <v>38100</v>
      </c>
      <c r="C3837" s="225">
        <v>36.46</v>
      </c>
      <c r="D3837" s="225">
        <v>91.28</v>
      </c>
      <c r="E3837" s="225">
        <v>14.01</v>
      </c>
      <c r="F3837" s="226">
        <v>4.8499999999999996</v>
      </c>
    </row>
    <row r="3838" spans="2:6">
      <c r="B3838" s="222">
        <v>38099</v>
      </c>
      <c r="C3838" s="225">
        <v>36.71</v>
      </c>
      <c r="D3838" s="225">
        <v>90.74</v>
      </c>
      <c r="E3838" s="225">
        <v>14.61</v>
      </c>
      <c r="F3838" s="226">
        <v>4.7889999999999997</v>
      </c>
    </row>
    <row r="3839" spans="2:6">
      <c r="B3839" s="222">
        <v>38098</v>
      </c>
      <c r="C3839" s="225">
        <v>35.729999999999997</v>
      </c>
      <c r="D3839" s="225">
        <v>91.26</v>
      </c>
      <c r="E3839" s="225">
        <v>15.6</v>
      </c>
      <c r="F3839" s="226">
        <v>4.8260000000000005</v>
      </c>
    </row>
    <row r="3840" spans="2:6">
      <c r="B3840" s="222">
        <v>38097</v>
      </c>
      <c r="C3840" s="225">
        <v>37.6</v>
      </c>
      <c r="D3840" s="225">
        <v>90.65</v>
      </c>
      <c r="E3840" s="225">
        <v>16.670000000000002</v>
      </c>
      <c r="F3840" s="226">
        <v>4.8605</v>
      </c>
    </row>
    <row r="3841" spans="2:6">
      <c r="B3841" s="222">
        <v>38096</v>
      </c>
      <c r="C3841" s="225">
        <v>37.42</v>
      </c>
      <c r="D3841" s="225">
        <v>91.94</v>
      </c>
      <c r="E3841" s="225">
        <v>15.42</v>
      </c>
      <c r="F3841" s="226">
        <v>4.7985000000000007</v>
      </c>
    </row>
    <row r="3842" spans="2:6">
      <c r="B3842" s="222">
        <v>38093</v>
      </c>
      <c r="C3842" s="225">
        <v>37.74</v>
      </c>
      <c r="D3842" s="225">
        <v>92.28</v>
      </c>
      <c r="E3842" s="225">
        <v>14.94</v>
      </c>
      <c r="F3842" s="226">
        <v>4.7549999999999999</v>
      </c>
    </row>
    <row r="3843" spans="2:6">
      <c r="B3843" s="222">
        <v>38092</v>
      </c>
      <c r="C3843" s="225">
        <v>37.57</v>
      </c>
      <c r="D3843" s="225">
        <v>93.97</v>
      </c>
      <c r="E3843" s="225">
        <v>15.74</v>
      </c>
      <c r="F3843" s="226">
        <v>4.806</v>
      </c>
    </row>
    <row r="3844" spans="2:6">
      <c r="B3844" s="222">
        <v>38091</v>
      </c>
      <c r="C3844" s="225">
        <v>36.72</v>
      </c>
      <c r="D3844" s="225">
        <v>93.7</v>
      </c>
      <c r="E3844" s="225">
        <v>15.62</v>
      </c>
      <c r="F3844" s="226">
        <v>4.7629999999999999</v>
      </c>
    </row>
    <row r="3845" spans="2:6">
      <c r="B3845" s="222">
        <v>38090</v>
      </c>
      <c r="C3845" s="225">
        <v>37.21</v>
      </c>
      <c r="D3845" s="225">
        <v>93.04</v>
      </c>
      <c r="E3845" s="225">
        <v>17.260000000000002</v>
      </c>
      <c r="F3845" s="226">
        <v>4.7549999999999999</v>
      </c>
    </row>
    <row r="3846" spans="2:6">
      <c r="B3846" s="222">
        <v>38089</v>
      </c>
      <c r="C3846" s="225">
        <v>37.840000000000003</v>
      </c>
      <c r="D3846" s="225">
        <v>93.74</v>
      </c>
      <c r="E3846" s="225">
        <v>15.28</v>
      </c>
      <c r="F3846" s="226">
        <v>4.6455000000000002</v>
      </c>
    </row>
    <row r="3847" spans="2:6">
      <c r="B3847" s="222">
        <v>38086</v>
      </c>
      <c r="C3847" s="225">
        <v>37.14</v>
      </c>
      <c r="D3847" s="225">
        <v>93.12</v>
      </c>
      <c r="E3847" s="225">
        <v>16.260000000000002</v>
      </c>
      <c r="F3847" s="226">
        <v>4.6109999999999998</v>
      </c>
    </row>
    <row r="3848" spans="2:6">
      <c r="B3848" s="222">
        <v>38085</v>
      </c>
      <c r="C3848" s="225">
        <v>37.14</v>
      </c>
      <c r="D3848" s="225">
        <v>93.12</v>
      </c>
      <c r="E3848" s="225">
        <v>16.260000000000002</v>
      </c>
      <c r="F3848" s="226">
        <v>4.6109999999999998</v>
      </c>
    </row>
    <row r="3849" spans="2:6">
      <c r="B3849" s="222">
        <v>38084</v>
      </c>
      <c r="C3849" s="225">
        <v>36.15</v>
      </c>
      <c r="D3849" s="225">
        <v>93.08</v>
      </c>
      <c r="E3849" s="225">
        <v>15.76</v>
      </c>
      <c r="F3849" s="226">
        <v>4.5819999999999999</v>
      </c>
    </row>
    <row r="3850" spans="2:6">
      <c r="B3850" s="222">
        <v>38083</v>
      </c>
      <c r="C3850" s="225">
        <v>34.97</v>
      </c>
      <c r="D3850" s="225">
        <v>93.7</v>
      </c>
      <c r="E3850" s="225">
        <v>15.32</v>
      </c>
      <c r="F3850" s="226">
        <v>4.5735000000000001</v>
      </c>
    </row>
    <row r="3851" spans="2:6">
      <c r="B3851" s="222">
        <v>38082</v>
      </c>
      <c r="C3851" s="225">
        <v>34.380000000000003</v>
      </c>
      <c r="D3851" s="225">
        <v>94.18</v>
      </c>
      <c r="E3851" s="225">
        <v>14.97</v>
      </c>
      <c r="F3851" s="226">
        <v>4.625</v>
      </c>
    </row>
    <row r="3852" spans="2:6">
      <c r="B3852" s="222">
        <v>38079</v>
      </c>
      <c r="C3852" s="225">
        <v>34.39</v>
      </c>
      <c r="D3852" s="225">
        <v>94.2</v>
      </c>
      <c r="E3852" s="225">
        <v>15.64</v>
      </c>
      <c r="F3852" s="226">
        <v>4.5619999999999994</v>
      </c>
    </row>
    <row r="3853" spans="2:6">
      <c r="B3853" s="222">
        <v>38078</v>
      </c>
      <c r="C3853" s="225">
        <v>34.270000000000003</v>
      </c>
      <c r="D3853" s="225">
        <v>92.37</v>
      </c>
      <c r="E3853" s="225">
        <v>16.649999999999999</v>
      </c>
      <c r="F3853" s="226">
        <v>4.3409999999999993</v>
      </c>
    </row>
    <row r="3854" spans="2:6">
      <c r="B3854" s="222">
        <v>38077</v>
      </c>
      <c r="C3854" s="225">
        <v>35.76</v>
      </c>
      <c r="D3854" s="225">
        <v>91.84</v>
      </c>
      <c r="E3854" s="225">
        <v>16.739999999999998</v>
      </c>
      <c r="F3854" s="226">
        <v>4.3049999999999997</v>
      </c>
    </row>
    <row r="3855" spans="2:6">
      <c r="B3855" s="222">
        <v>38076</v>
      </c>
      <c r="C3855" s="225">
        <v>36.25</v>
      </c>
      <c r="D3855" s="225">
        <v>92.32</v>
      </c>
      <c r="E3855" s="225">
        <v>16.28</v>
      </c>
      <c r="F3855" s="226">
        <v>4.3550000000000004</v>
      </c>
    </row>
    <row r="3856" spans="2:6">
      <c r="B3856" s="222">
        <v>38075</v>
      </c>
      <c r="C3856" s="225">
        <v>35.450000000000003</v>
      </c>
      <c r="D3856" s="225">
        <v>92.68</v>
      </c>
      <c r="E3856" s="225">
        <v>16.5</v>
      </c>
      <c r="F3856" s="226">
        <v>4.3505000000000003</v>
      </c>
    </row>
    <row r="3857" spans="2:6">
      <c r="B3857" s="222">
        <v>38072</v>
      </c>
      <c r="C3857" s="225">
        <v>35.729999999999997</v>
      </c>
      <c r="D3857" s="225">
        <v>92.77</v>
      </c>
      <c r="E3857" s="225">
        <v>17.329999999999998</v>
      </c>
      <c r="F3857" s="226">
        <v>4.2965</v>
      </c>
    </row>
    <row r="3858" spans="2:6">
      <c r="B3858" s="222">
        <v>38071</v>
      </c>
      <c r="C3858" s="225">
        <v>35.51</v>
      </c>
      <c r="D3858" s="225">
        <v>92.39</v>
      </c>
      <c r="E3858" s="225">
        <v>17.88</v>
      </c>
      <c r="F3858" s="226">
        <v>4.2159999999999993</v>
      </c>
    </row>
    <row r="3859" spans="2:6">
      <c r="B3859" s="222">
        <v>38070</v>
      </c>
      <c r="C3859" s="225">
        <v>37.01</v>
      </c>
      <c r="D3859" s="225">
        <v>91.77</v>
      </c>
      <c r="E3859" s="225">
        <v>19.809999999999999</v>
      </c>
      <c r="F3859" s="226">
        <v>4.1840000000000002</v>
      </c>
    </row>
    <row r="3860" spans="2:6">
      <c r="B3860" s="222">
        <v>38069</v>
      </c>
      <c r="C3860" s="225">
        <v>37.450000000000003</v>
      </c>
      <c r="D3860" s="225">
        <v>91.32</v>
      </c>
      <c r="E3860" s="225">
        <v>20.67</v>
      </c>
      <c r="F3860" s="226">
        <v>4.1725000000000003</v>
      </c>
    </row>
    <row r="3861" spans="2:6">
      <c r="B3861" s="222">
        <v>38068</v>
      </c>
      <c r="C3861" s="225">
        <v>37.11</v>
      </c>
      <c r="D3861" s="225">
        <v>91.02</v>
      </c>
      <c r="E3861" s="225">
        <v>21.58</v>
      </c>
      <c r="F3861" s="226">
        <v>4.1899999999999995</v>
      </c>
    </row>
    <row r="3862" spans="2:6">
      <c r="B3862" s="222">
        <v>38065</v>
      </c>
      <c r="C3862" s="225">
        <v>38.08</v>
      </c>
      <c r="D3862" s="225">
        <v>91.62</v>
      </c>
      <c r="E3862" s="225">
        <v>19.149999999999999</v>
      </c>
      <c r="F3862" s="226">
        <v>4.2389999999999999</v>
      </c>
    </row>
    <row r="3863" spans="2:6">
      <c r="B3863" s="222">
        <v>38064</v>
      </c>
      <c r="C3863" s="225">
        <v>37.93</v>
      </c>
      <c r="D3863" s="225">
        <v>92.85</v>
      </c>
      <c r="E3863" s="225">
        <v>18.53</v>
      </c>
      <c r="F3863" s="226">
        <v>4.2285000000000004</v>
      </c>
    </row>
    <row r="3864" spans="2:6">
      <c r="B3864" s="222">
        <v>38063</v>
      </c>
      <c r="C3864" s="225">
        <v>38.18</v>
      </c>
      <c r="D3864" s="225">
        <v>93.39</v>
      </c>
      <c r="E3864" s="225">
        <v>18.11</v>
      </c>
      <c r="F3864" s="226">
        <v>4.1890000000000001</v>
      </c>
    </row>
    <row r="3865" spans="2:6">
      <c r="B3865" s="222">
        <v>38062</v>
      </c>
      <c r="C3865" s="225">
        <v>37.479999999999997</v>
      </c>
      <c r="D3865" s="225">
        <v>92.45</v>
      </c>
      <c r="E3865" s="225">
        <v>20.34</v>
      </c>
      <c r="F3865" s="226">
        <v>4.1619999999999999</v>
      </c>
    </row>
    <row r="3866" spans="2:6">
      <c r="B3866" s="222">
        <v>38061</v>
      </c>
      <c r="C3866" s="225">
        <v>37.44</v>
      </c>
      <c r="D3866" s="225">
        <v>91.82</v>
      </c>
      <c r="E3866" s="225">
        <v>21.13</v>
      </c>
      <c r="F3866" s="226">
        <v>4.2349999999999994</v>
      </c>
    </row>
    <row r="3867" spans="2:6">
      <c r="B3867" s="222">
        <v>38058</v>
      </c>
      <c r="C3867" s="225">
        <v>36.19</v>
      </c>
      <c r="D3867" s="225">
        <v>93.3</v>
      </c>
      <c r="E3867" s="225">
        <v>18.3</v>
      </c>
      <c r="F3867" s="226">
        <v>4.2484999999999999</v>
      </c>
    </row>
    <row r="3868" spans="2:6">
      <c r="B3868" s="222">
        <v>38057</v>
      </c>
      <c r="C3868" s="225">
        <v>36.78</v>
      </c>
      <c r="D3868" s="225">
        <v>91.21</v>
      </c>
      <c r="E3868" s="225">
        <v>20.67</v>
      </c>
      <c r="F3868" s="226">
        <v>4.1825000000000001</v>
      </c>
    </row>
    <row r="3869" spans="2:6">
      <c r="B3869" s="222">
        <v>38056</v>
      </c>
      <c r="C3869" s="225">
        <v>36.1</v>
      </c>
      <c r="D3869" s="225">
        <v>93.06</v>
      </c>
      <c r="E3869" s="225">
        <v>18.670000000000002</v>
      </c>
      <c r="F3869" s="226">
        <v>4.2</v>
      </c>
    </row>
    <row r="3870" spans="2:6">
      <c r="B3870" s="222">
        <v>38055</v>
      </c>
      <c r="C3870" s="225">
        <v>36.28</v>
      </c>
      <c r="D3870" s="225">
        <v>94.53</v>
      </c>
      <c r="E3870" s="225">
        <v>16.600000000000001</v>
      </c>
      <c r="F3870" s="226">
        <v>4.1965000000000003</v>
      </c>
    </row>
    <row r="3871" spans="2:6">
      <c r="B3871" s="222">
        <v>38054</v>
      </c>
      <c r="C3871" s="225">
        <v>36.57</v>
      </c>
      <c r="D3871" s="225">
        <v>94.59</v>
      </c>
      <c r="E3871" s="225">
        <v>15.79</v>
      </c>
      <c r="F3871" s="226">
        <v>4.2394999999999996</v>
      </c>
    </row>
    <row r="3872" spans="2:6">
      <c r="B3872" s="222">
        <v>38051</v>
      </c>
      <c r="C3872" s="225">
        <v>37.26</v>
      </c>
      <c r="D3872" s="225">
        <v>96.45</v>
      </c>
      <c r="E3872" s="225">
        <v>14.48</v>
      </c>
      <c r="F3872" s="226">
        <v>4.3075000000000001</v>
      </c>
    </row>
    <row r="3873" spans="2:6">
      <c r="B3873" s="222">
        <v>38050</v>
      </c>
      <c r="C3873" s="225">
        <v>36.64</v>
      </c>
      <c r="D3873" s="225">
        <v>96.39</v>
      </c>
      <c r="E3873" s="225">
        <v>14.4</v>
      </c>
      <c r="F3873" s="226">
        <v>4.4474999999999998</v>
      </c>
    </row>
    <row r="3874" spans="2:6">
      <c r="B3874" s="222">
        <v>38049</v>
      </c>
      <c r="C3874" s="225">
        <v>35.799999999999997</v>
      </c>
      <c r="D3874" s="225">
        <v>96.84</v>
      </c>
      <c r="E3874" s="225">
        <v>14.55</v>
      </c>
      <c r="F3874" s="226">
        <v>4.4779999999999998</v>
      </c>
    </row>
    <row r="3875" spans="2:6">
      <c r="B3875" s="222">
        <v>38048</v>
      </c>
      <c r="C3875" s="225">
        <v>36.659999999999997</v>
      </c>
      <c r="D3875" s="225">
        <v>96.82</v>
      </c>
      <c r="E3875" s="225">
        <v>14.86</v>
      </c>
      <c r="F3875" s="226">
        <v>4.4729999999999999</v>
      </c>
    </row>
    <row r="3876" spans="2:6">
      <c r="B3876" s="222">
        <v>38047</v>
      </c>
      <c r="C3876" s="225">
        <v>36.86</v>
      </c>
      <c r="D3876" s="225">
        <v>97.04</v>
      </c>
      <c r="E3876" s="225">
        <v>14.44</v>
      </c>
      <c r="F3876" s="226">
        <v>4.407</v>
      </c>
    </row>
    <row r="3877" spans="2:6">
      <c r="B3877" s="222">
        <v>38044</v>
      </c>
      <c r="C3877" s="225">
        <v>36.159999999999997</v>
      </c>
      <c r="D3877" s="225">
        <v>96.5</v>
      </c>
      <c r="E3877" s="225">
        <v>14.55</v>
      </c>
      <c r="F3877" s="226">
        <v>4.4055</v>
      </c>
    </row>
    <row r="3878" spans="2:6">
      <c r="B3878" s="222">
        <v>38043</v>
      </c>
      <c r="C3878" s="225">
        <v>35.51</v>
      </c>
      <c r="D3878" s="225">
        <v>96.79</v>
      </c>
      <c r="E3878" s="225">
        <v>14.83</v>
      </c>
      <c r="F3878" s="226">
        <v>4.4710000000000001</v>
      </c>
    </row>
    <row r="3879" spans="2:6">
      <c r="B3879" s="222">
        <v>38042</v>
      </c>
      <c r="C3879" s="225">
        <v>35.68</v>
      </c>
      <c r="D3879" s="225">
        <v>96.54</v>
      </c>
      <c r="E3879" s="225">
        <v>14.93</v>
      </c>
      <c r="F3879" s="226">
        <v>4.4480000000000004</v>
      </c>
    </row>
    <row r="3880" spans="2:6">
      <c r="B3880" s="222">
        <v>38041</v>
      </c>
      <c r="C3880" s="225">
        <v>34.58</v>
      </c>
      <c r="D3880" s="225">
        <v>96.79</v>
      </c>
      <c r="E3880" s="225">
        <v>15.9</v>
      </c>
      <c r="F3880" s="226">
        <v>4.4610000000000003</v>
      </c>
    </row>
    <row r="3881" spans="2:6">
      <c r="B3881" s="222">
        <v>38040</v>
      </c>
      <c r="C3881" s="225">
        <v>34.35</v>
      </c>
      <c r="D3881" s="225">
        <v>95.96</v>
      </c>
      <c r="E3881" s="225">
        <v>16.29</v>
      </c>
      <c r="F3881" s="226">
        <v>4.4700000000000006</v>
      </c>
    </row>
    <row r="3882" spans="2:6">
      <c r="B3882" s="222">
        <v>38037</v>
      </c>
      <c r="C3882" s="225">
        <v>35.6</v>
      </c>
      <c r="D3882" s="225">
        <v>97.31</v>
      </c>
      <c r="E3882" s="225">
        <v>16.04</v>
      </c>
      <c r="F3882" s="226">
        <v>4.5259999999999998</v>
      </c>
    </row>
    <row r="3883" spans="2:6">
      <c r="B3883" s="222">
        <v>38036</v>
      </c>
      <c r="C3883" s="225">
        <v>36</v>
      </c>
      <c r="D3883" s="225">
        <v>97.8</v>
      </c>
      <c r="E3883" s="225">
        <v>15.8</v>
      </c>
      <c r="F3883" s="226">
        <v>4.4640000000000004</v>
      </c>
    </row>
    <row r="3884" spans="2:6">
      <c r="B3884" s="222">
        <v>38035</v>
      </c>
      <c r="C3884" s="225">
        <v>35.450000000000003</v>
      </c>
      <c r="D3884" s="225">
        <v>98.42</v>
      </c>
      <c r="E3884" s="225">
        <v>15.59</v>
      </c>
      <c r="F3884" s="226">
        <v>4.4804999999999993</v>
      </c>
    </row>
    <row r="3885" spans="2:6">
      <c r="B3885" s="222">
        <v>38034</v>
      </c>
      <c r="C3885" s="225">
        <v>35.19</v>
      </c>
      <c r="D3885" s="225">
        <v>99.37</v>
      </c>
      <c r="E3885" s="225">
        <v>15.4</v>
      </c>
      <c r="F3885" s="226">
        <v>4.476</v>
      </c>
    </row>
    <row r="3886" spans="2:6">
      <c r="B3886" s="222">
        <v>38033</v>
      </c>
      <c r="C3886" s="225">
        <v>34.56</v>
      </c>
      <c r="D3886" s="225">
        <v>99.71</v>
      </c>
      <c r="E3886" s="225">
        <v>15.58</v>
      </c>
      <c r="F3886" s="226">
        <v>4.4794999999999998</v>
      </c>
    </row>
    <row r="3887" spans="2:6">
      <c r="B3887" s="222">
        <v>38030</v>
      </c>
      <c r="C3887" s="225">
        <v>34.56</v>
      </c>
      <c r="D3887" s="225">
        <v>99.71</v>
      </c>
      <c r="E3887" s="225">
        <v>15.58</v>
      </c>
      <c r="F3887" s="226">
        <v>4.4794999999999998</v>
      </c>
    </row>
    <row r="3888" spans="2:6">
      <c r="B3888" s="222">
        <v>38029</v>
      </c>
      <c r="C3888" s="225">
        <v>33.979999999999997</v>
      </c>
      <c r="D3888" s="225">
        <v>99.3</v>
      </c>
      <c r="E3888" s="225">
        <v>15.31</v>
      </c>
      <c r="F3888" s="226">
        <v>4.4894999999999996</v>
      </c>
    </row>
    <row r="3889" spans="2:6">
      <c r="B3889" s="222">
        <v>38028</v>
      </c>
      <c r="C3889" s="225">
        <v>34</v>
      </c>
      <c r="D3889" s="225">
        <v>99.96</v>
      </c>
      <c r="E3889" s="225">
        <v>15.39</v>
      </c>
      <c r="F3889" s="226">
        <v>4.4670000000000005</v>
      </c>
    </row>
    <row r="3890" spans="2:6">
      <c r="B3890" s="222">
        <v>38027</v>
      </c>
      <c r="C3890" s="225">
        <v>33.869999999999997</v>
      </c>
      <c r="D3890" s="225">
        <v>99.61</v>
      </c>
      <c r="E3890" s="225">
        <v>15.94</v>
      </c>
      <c r="F3890" s="226">
        <v>4.5324999999999998</v>
      </c>
    </row>
    <row r="3891" spans="2:6">
      <c r="B3891" s="222">
        <v>38026</v>
      </c>
      <c r="C3891" s="225">
        <v>32.83</v>
      </c>
      <c r="D3891" s="225">
        <v>98.95</v>
      </c>
      <c r="E3891" s="225">
        <v>16.39</v>
      </c>
      <c r="F3891" s="226">
        <v>4.4775</v>
      </c>
    </row>
    <row r="3892" spans="2:6">
      <c r="B3892" s="222">
        <v>38023</v>
      </c>
      <c r="C3892" s="225">
        <v>32.479999999999997</v>
      </c>
      <c r="D3892" s="225">
        <v>98.94</v>
      </c>
      <c r="E3892" s="225">
        <v>16</v>
      </c>
      <c r="F3892" s="226">
        <v>4.4984999999999999</v>
      </c>
    </row>
    <row r="3893" spans="2:6">
      <c r="B3893" s="222">
        <v>38022</v>
      </c>
      <c r="C3893" s="225">
        <v>33.08</v>
      </c>
      <c r="D3893" s="225">
        <v>98.86</v>
      </c>
      <c r="E3893" s="225">
        <v>17.71</v>
      </c>
      <c r="F3893" s="226">
        <v>4.5754999999999999</v>
      </c>
    </row>
    <row r="3894" spans="2:6">
      <c r="B3894" s="222">
        <v>38021</v>
      </c>
      <c r="C3894" s="225">
        <v>33.1</v>
      </c>
      <c r="D3894" s="225">
        <v>100.19</v>
      </c>
      <c r="E3894" s="225">
        <v>17.87</v>
      </c>
      <c r="F3894" s="226">
        <v>4.5350000000000001</v>
      </c>
    </row>
    <row r="3895" spans="2:6">
      <c r="B3895" s="222">
        <v>38020</v>
      </c>
      <c r="C3895" s="225">
        <v>34.1</v>
      </c>
      <c r="D3895" s="225">
        <v>100</v>
      </c>
      <c r="E3895" s="225">
        <v>17.34</v>
      </c>
      <c r="F3895" s="226">
        <v>4.5244999999999997</v>
      </c>
    </row>
    <row r="3896" spans="2:6">
      <c r="B3896" s="222">
        <v>38019</v>
      </c>
      <c r="C3896" s="225">
        <v>34.979999999999997</v>
      </c>
      <c r="D3896" s="225">
        <v>99.39</v>
      </c>
      <c r="E3896" s="225">
        <v>17.11</v>
      </c>
      <c r="F3896" s="226">
        <v>4.5655000000000001</v>
      </c>
    </row>
    <row r="3897" spans="2:6">
      <c r="B3897" s="222">
        <v>38016</v>
      </c>
      <c r="C3897" s="225">
        <v>33.049999999999997</v>
      </c>
      <c r="D3897" s="225">
        <v>99.23</v>
      </c>
      <c r="E3897" s="225">
        <v>16.63</v>
      </c>
      <c r="F3897" s="226">
        <v>4.548</v>
      </c>
    </row>
    <row r="3898" spans="2:6">
      <c r="B3898" s="222">
        <v>38015</v>
      </c>
      <c r="C3898" s="225">
        <v>32.81</v>
      </c>
      <c r="D3898" s="225">
        <v>98.01</v>
      </c>
      <c r="E3898" s="225">
        <v>17.14</v>
      </c>
      <c r="F3898" s="226">
        <v>4.5880000000000001</v>
      </c>
    </row>
    <row r="3899" spans="2:6">
      <c r="B3899" s="222">
        <v>38014</v>
      </c>
      <c r="C3899" s="225">
        <v>33.619999999999997</v>
      </c>
      <c r="D3899" s="225">
        <v>97.38</v>
      </c>
      <c r="E3899" s="225">
        <v>16.78</v>
      </c>
      <c r="F3899" s="226">
        <v>4.5969999999999995</v>
      </c>
    </row>
    <row r="3900" spans="2:6">
      <c r="B3900" s="222">
        <v>38013</v>
      </c>
      <c r="C3900" s="225">
        <v>34.119999999999997</v>
      </c>
      <c r="D3900" s="225">
        <v>98.8</v>
      </c>
      <c r="E3900" s="225">
        <v>15.35</v>
      </c>
      <c r="F3900" s="226">
        <v>4.5069999999999997</v>
      </c>
    </row>
    <row r="3901" spans="2:6">
      <c r="B3901" s="222">
        <v>38012</v>
      </c>
      <c r="C3901" s="225">
        <v>34.47</v>
      </c>
      <c r="D3901" s="225">
        <v>99.85</v>
      </c>
      <c r="E3901" s="225">
        <v>14.55</v>
      </c>
      <c r="F3901" s="226">
        <v>4.5579999999999998</v>
      </c>
    </row>
    <row r="3902" spans="2:6">
      <c r="B3902" s="222">
        <v>38009</v>
      </c>
      <c r="C3902" s="225">
        <v>34.94</v>
      </c>
      <c r="D3902" s="225">
        <v>97.9</v>
      </c>
      <c r="E3902" s="225">
        <v>14.84</v>
      </c>
      <c r="F3902" s="226">
        <v>4.5090000000000003</v>
      </c>
    </row>
    <row r="3903" spans="2:6">
      <c r="B3903" s="222">
        <v>38008</v>
      </c>
      <c r="C3903" s="225">
        <v>34.93</v>
      </c>
      <c r="D3903" s="225">
        <v>97.51</v>
      </c>
      <c r="E3903" s="225">
        <v>14.71</v>
      </c>
      <c r="F3903" s="226">
        <v>4.3994999999999997</v>
      </c>
    </row>
    <row r="3904" spans="2:6">
      <c r="B3904" s="222">
        <v>38007</v>
      </c>
      <c r="C3904" s="225">
        <v>34.58</v>
      </c>
      <c r="D3904" s="225">
        <v>97.7</v>
      </c>
      <c r="E3904" s="225">
        <v>14.34</v>
      </c>
      <c r="F3904" s="226">
        <v>4.4625000000000004</v>
      </c>
    </row>
    <row r="3905" spans="2:6">
      <c r="B3905" s="222">
        <v>38006</v>
      </c>
      <c r="C3905" s="225">
        <v>36.200000000000003</v>
      </c>
      <c r="D3905" s="225">
        <v>97.1</v>
      </c>
      <c r="E3905" s="225">
        <v>15.21</v>
      </c>
      <c r="F3905" s="226">
        <v>4.4909999999999997</v>
      </c>
    </row>
    <row r="3906" spans="2:6">
      <c r="B3906" s="222">
        <v>38005</v>
      </c>
      <c r="C3906" s="225">
        <v>35.07</v>
      </c>
      <c r="D3906" s="225">
        <v>95.32</v>
      </c>
      <c r="E3906" s="225">
        <v>15</v>
      </c>
      <c r="F3906" s="226">
        <v>4.4625000000000004</v>
      </c>
    </row>
    <row r="3907" spans="2:6">
      <c r="B3907" s="222">
        <v>38002</v>
      </c>
      <c r="C3907" s="225">
        <v>35.07</v>
      </c>
      <c r="D3907" s="225">
        <v>95.32</v>
      </c>
      <c r="E3907" s="225">
        <v>15</v>
      </c>
      <c r="F3907" s="226">
        <v>4.4625000000000004</v>
      </c>
    </row>
    <row r="3908" spans="2:6">
      <c r="B3908" s="222">
        <v>38001</v>
      </c>
      <c r="C3908" s="225">
        <v>33.44</v>
      </c>
      <c r="D3908" s="225">
        <v>94.02</v>
      </c>
      <c r="E3908" s="225">
        <v>15.56</v>
      </c>
      <c r="F3908" s="226">
        <v>4.4135</v>
      </c>
    </row>
    <row r="3909" spans="2:6">
      <c r="B3909" s="222">
        <v>38000</v>
      </c>
      <c r="C3909" s="225">
        <v>34.5</v>
      </c>
      <c r="D3909" s="225">
        <v>90.31</v>
      </c>
      <c r="E3909" s="225">
        <v>16.75</v>
      </c>
      <c r="F3909" s="226">
        <v>4.4455</v>
      </c>
    </row>
    <row r="3910" spans="2:6">
      <c r="B3910" s="222">
        <v>37999</v>
      </c>
      <c r="C3910" s="225">
        <v>34.43</v>
      </c>
      <c r="D3910" s="225">
        <v>89.7</v>
      </c>
      <c r="E3910" s="225">
        <v>18.04</v>
      </c>
      <c r="F3910" s="226">
        <v>4.4664999999999999</v>
      </c>
    </row>
    <row r="3911" spans="2:6">
      <c r="B3911" s="222">
        <v>37998</v>
      </c>
      <c r="C3911" s="225">
        <v>34.72</v>
      </c>
      <c r="D3911" s="225">
        <v>91.55</v>
      </c>
      <c r="E3911" s="225">
        <v>16.82</v>
      </c>
      <c r="F3911" s="226">
        <v>4.5305</v>
      </c>
    </row>
    <row r="3912" spans="2:6">
      <c r="B3912" s="222">
        <v>37995</v>
      </c>
      <c r="C3912" s="225">
        <v>34.31</v>
      </c>
      <c r="D3912" s="225">
        <v>91.21</v>
      </c>
      <c r="E3912" s="225">
        <v>16.75</v>
      </c>
      <c r="F3912" s="226">
        <v>4.5209999999999999</v>
      </c>
    </row>
    <row r="3913" spans="2:6">
      <c r="B3913" s="222">
        <v>37994</v>
      </c>
      <c r="C3913" s="225">
        <v>33.979999999999997</v>
      </c>
      <c r="D3913" s="225">
        <v>93.04</v>
      </c>
      <c r="E3913" s="225">
        <v>15.61</v>
      </c>
      <c r="F3913" s="226">
        <v>4.6715</v>
      </c>
    </row>
    <row r="3914" spans="2:6">
      <c r="B3914" s="222">
        <v>37993</v>
      </c>
      <c r="C3914" s="225">
        <v>33.619999999999997</v>
      </c>
      <c r="D3914" s="225">
        <v>92.78</v>
      </c>
      <c r="E3914" s="225">
        <v>15.5</v>
      </c>
      <c r="F3914" s="226">
        <v>4.6604999999999999</v>
      </c>
    </row>
    <row r="3915" spans="2:6">
      <c r="B3915" s="222">
        <v>37992</v>
      </c>
      <c r="C3915" s="225">
        <v>33.700000000000003</v>
      </c>
      <c r="D3915" s="225">
        <v>93.06</v>
      </c>
      <c r="E3915" s="225">
        <v>16.73</v>
      </c>
      <c r="F3915" s="226">
        <v>4.6875</v>
      </c>
    </row>
    <row r="3916" spans="2:6">
      <c r="B3916" s="222">
        <v>37991</v>
      </c>
      <c r="C3916" s="225">
        <v>33.78</v>
      </c>
      <c r="D3916" s="225">
        <v>93.05</v>
      </c>
      <c r="E3916" s="225">
        <v>17.489999999999998</v>
      </c>
      <c r="F3916" s="226">
        <v>4.7784999999999993</v>
      </c>
    </row>
    <row r="3917" spans="2:6">
      <c r="B3917" s="222">
        <v>37988</v>
      </c>
      <c r="C3917" s="225">
        <v>32.520000000000003</v>
      </c>
      <c r="D3917" s="225">
        <v>91.55</v>
      </c>
      <c r="E3917" s="225">
        <v>18.22</v>
      </c>
      <c r="F3917" s="226">
        <v>4.7759999999999998</v>
      </c>
    </row>
    <row r="3918" spans="2:6">
      <c r="B3918" s="222">
        <v>37987</v>
      </c>
      <c r="C3918" s="225">
        <v>32.520000000000003</v>
      </c>
      <c r="D3918" s="225">
        <v>92.68</v>
      </c>
      <c r="E3918" s="225">
        <v>18.309999999999999</v>
      </c>
      <c r="F3918" s="226">
        <v>4.6604999999999999</v>
      </c>
    </row>
    <row r="3919" spans="2:6">
      <c r="B3919" s="222">
        <v>37986</v>
      </c>
      <c r="C3919" s="225">
        <v>32.520000000000003</v>
      </c>
      <c r="D3919" s="225">
        <v>92.68</v>
      </c>
      <c r="E3919" s="225">
        <v>18.309999999999999</v>
      </c>
      <c r="F3919" s="226">
        <v>4.6609999999999996</v>
      </c>
    </row>
    <row r="3920" spans="2:6">
      <c r="B3920" s="222">
        <v>37985</v>
      </c>
      <c r="C3920" s="225">
        <v>32.79</v>
      </c>
      <c r="D3920" s="225">
        <v>92.63</v>
      </c>
      <c r="E3920" s="225">
        <v>17.68</v>
      </c>
      <c r="F3920" s="226">
        <v>4.6675000000000004</v>
      </c>
    </row>
    <row r="3921" spans="2:6">
      <c r="B3921" s="222">
        <v>37984</v>
      </c>
      <c r="C3921" s="225">
        <v>32.4</v>
      </c>
      <c r="D3921" s="225">
        <v>93.52</v>
      </c>
      <c r="E3921" s="225">
        <v>17.09</v>
      </c>
      <c r="F3921" s="226">
        <v>4.6459999999999999</v>
      </c>
    </row>
    <row r="3922" spans="2:6">
      <c r="B3922" s="222">
        <v>37981</v>
      </c>
      <c r="C3922" s="225">
        <v>32.86</v>
      </c>
      <c r="D3922" s="225">
        <v>92.9</v>
      </c>
      <c r="E3922" s="225">
        <v>17.45</v>
      </c>
      <c r="F3922" s="226">
        <v>4.5609999999999999</v>
      </c>
    </row>
    <row r="3923" spans="2:6">
      <c r="B3923" s="222">
        <v>37980</v>
      </c>
      <c r="C3923" s="225">
        <v>32.86</v>
      </c>
      <c r="D3923" s="225">
        <v>92.27</v>
      </c>
      <c r="E3923" s="225">
        <v>16.66</v>
      </c>
      <c r="F3923" s="226">
        <v>4.5860000000000003</v>
      </c>
    </row>
    <row r="3924" spans="2:6">
      <c r="B3924" s="222">
        <v>37979</v>
      </c>
      <c r="C3924" s="225">
        <v>32.86</v>
      </c>
      <c r="D3924" s="225">
        <v>92.27</v>
      </c>
      <c r="E3924" s="225">
        <v>16.66</v>
      </c>
      <c r="F3924" s="226">
        <v>4.5860000000000003</v>
      </c>
    </row>
    <row r="3925" spans="2:6">
      <c r="B3925" s="222">
        <v>37978</v>
      </c>
      <c r="C3925" s="225">
        <v>31.95</v>
      </c>
      <c r="D3925" s="225">
        <v>92.79</v>
      </c>
      <c r="E3925" s="225">
        <v>16.489999999999998</v>
      </c>
      <c r="F3925" s="226">
        <v>4.6564999999999994</v>
      </c>
    </row>
    <row r="3926" spans="2:6">
      <c r="B3926" s="222">
        <v>37977</v>
      </c>
      <c r="C3926" s="225">
        <v>31.87</v>
      </c>
      <c r="D3926" s="225">
        <v>93.39</v>
      </c>
      <c r="E3926" s="225">
        <v>16.940000000000001</v>
      </c>
      <c r="F3926" s="226">
        <v>4.5754999999999999</v>
      </c>
    </row>
    <row r="3927" spans="2:6">
      <c r="B3927" s="222">
        <v>37974</v>
      </c>
      <c r="C3927" s="225">
        <v>33.020000000000003</v>
      </c>
      <c r="D3927" s="225">
        <v>93.14</v>
      </c>
      <c r="E3927" s="225">
        <v>16.420000000000002</v>
      </c>
      <c r="F3927" s="226">
        <v>4.5504999999999995</v>
      </c>
    </row>
    <row r="3928" spans="2:6">
      <c r="B3928" s="222">
        <v>37973</v>
      </c>
      <c r="C3928" s="225">
        <v>33.71</v>
      </c>
      <c r="D3928" s="225">
        <v>92.73</v>
      </c>
      <c r="E3928" s="225">
        <v>16.16</v>
      </c>
      <c r="F3928" s="226">
        <v>4.5374999999999996</v>
      </c>
    </row>
    <row r="3929" spans="2:6">
      <c r="B3929" s="222">
        <v>37972</v>
      </c>
      <c r="C3929" s="225">
        <v>33.35</v>
      </c>
      <c r="D3929" s="225">
        <v>93.4</v>
      </c>
      <c r="E3929" s="225">
        <v>15.58</v>
      </c>
      <c r="F3929" s="226">
        <v>4.6029999999999998</v>
      </c>
    </row>
    <row r="3930" spans="2:6">
      <c r="B3930" s="222">
        <v>37971</v>
      </c>
      <c r="C3930" s="225">
        <v>32.89</v>
      </c>
      <c r="D3930" s="225">
        <v>93.98</v>
      </c>
      <c r="E3930" s="225">
        <v>15.93</v>
      </c>
      <c r="F3930" s="226">
        <v>4.6404999999999994</v>
      </c>
    </row>
    <row r="3931" spans="2:6">
      <c r="B3931" s="222">
        <v>37970</v>
      </c>
      <c r="C3931" s="225">
        <v>33.18</v>
      </c>
      <c r="D3931" s="225">
        <v>92.11</v>
      </c>
      <c r="E3931" s="225">
        <v>17.23</v>
      </c>
      <c r="F3931" s="226">
        <v>4.6775000000000002</v>
      </c>
    </row>
    <row r="3932" spans="2:6">
      <c r="B3932" s="222">
        <v>37967</v>
      </c>
      <c r="C3932" s="225">
        <v>33.04</v>
      </c>
      <c r="D3932" s="225">
        <v>92.71</v>
      </c>
      <c r="E3932" s="225">
        <v>16.41</v>
      </c>
      <c r="F3932" s="226">
        <v>4.6654999999999998</v>
      </c>
    </row>
    <row r="3933" spans="2:6">
      <c r="B3933" s="222">
        <v>37966</v>
      </c>
      <c r="C3933" s="225">
        <v>31.85</v>
      </c>
      <c r="D3933" s="225">
        <v>92.4</v>
      </c>
      <c r="E3933" s="225">
        <v>16.73</v>
      </c>
      <c r="F3933" s="226">
        <v>4.6675000000000004</v>
      </c>
    </row>
    <row r="3934" spans="2:6">
      <c r="B3934" s="222">
        <v>37965</v>
      </c>
      <c r="C3934" s="225">
        <v>31.88</v>
      </c>
      <c r="D3934" s="225">
        <v>91.73</v>
      </c>
      <c r="E3934" s="225">
        <v>17.87</v>
      </c>
      <c r="F3934" s="226">
        <v>4.734</v>
      </c>
    </row>
    <row r="3935" spans="2:6">
      <c r="B3935" s="222">
        <v>37964</v>
      </c>
      <c r="C3935" s="225">
        <v>31.76</v>
      </c>
      <c r="D3935" s="225">
        <v>90.63</v>
      </c>
      <c r="E3935" s="225">
        <v>17.63</v>
      </c>
      <c r="F3935" s="226">
        <v>4.7590000000000003</v>
      </c>
    </row>
    <row r="3936" spans="2:6">
      <c r="B3936" s="222">
        <v>37963</v>
      </c>
      <c r="C3936" s="225">
        <v>32.1</v>
      </c>
      <c r="D3936" s="225">
        <v>91.2</v>
      </c>
      <c r="E3936" s="225">
        <v>16.54</v>
      </c>
      <c r="F3936" s="226">
        <v>4.6895000000000007</v>
      </c>
    </row>
    <row r="3937" spans="2:6">
      <c r="B3937" s="222">
        <v>37960</v>
      </c>
      <c r="C3937" s="225">
        <v>30.73</v>
      </c>
      <c r="D3937" s="225">
        <v>90.64</v>
      </c>
      <c r="E3937" s="225">
        <v>17.09</v>
      </c>
      <c r="F3937" s="226">
        <v>4.6475</v>
      </c>
    </row>
    <row r="3938" spans="2:6">
      <c r="B3938" s="222">
        <v>37959</v>
      </c>
      <c r="C3938" s="225">
        <v>31.26</v>
      </c>
      <c r="D3938" s="225">
        <v>91.42</v>
      </c>
      <c r="E3938" s="225">
        <v>16.3</v>
      </c>
      <c r="F3938" s="226">
        <v>4.7639999999999993</v>
      </c>
    </row>
    <row r="3939" spans="2:6">
      <c r="B3939" s="222">
        <v>37958</v>
      </c>
      <c r="C3939" s="225">
        <v>31.1</v>
      </c>
      <c r="D3939" s="225">
        <v>90.3</v>
      </c>
      <c r="E3939" s="225">
        <v>16.63</v>
      </c>
      <c r="F3939" s="226">
        <v>4.7949999999999999</v>
      </c>
    </row>
    <row r="3940" spans="2:6">
      <c r="B3940" s="222">
        <v>37957</v>
      </c>
      <c r="C3940" s="225">
        <v>30.78</v>
      </c>
      <c r="D3940" s="225">
        <v>90.75</v>
      </c>
      <c r="E3940" s="225">
        <v>16.27</v>
      </c>
      <c r="F3940" s="226">
        <v>4.766</v>
      </c>
    </row>
    <row r="3941" spans="2:6">
      <c r="B3941" s="222">
        <v>37956</v>
      </c>
      <c r="C3941" s="225">
        <v>29.95</v>
      </c>
      <c r="D3941" s="225">
        <v>91.01</v>
      </c>
      <c r="E3941" s="225">
        <v>16.77</v>
      </c>
      <c r="F3941" s="226">
        <v>4.7695000000000007</v>
      </c>
    </row>
    <row r="3942" spans="2:6">
      <c r="B3942" s="222">
        <v>37953</v>
      </c>
      <c r="C3942" s="225">
        <v>30.41</v>
      </c>
      <c r="D3942" s="225">
        <v>90.54</v>
      </c>
      <c r="E3942" s="225">
        <v>16.32</v>
      </c>
      <c r="F3942" s="226">
        <v>4.7329999999999997</v>
      </c>
    </row>
    <row r="3943" spans="2:6">
      <c r="B3943" s="222">
        <v>37952</v>
      </c>
      <c r="C3943" s="225">
        <v>30.41</v>
      </c>
      <c r="D3943" s="225">
        <v>89.91</v>
      </c>
      <c r="E3943" s="225">
        <v>16.23</v>
      </c>
      <c r="F3943" s="226">
        <v>4.6590000000000007</v>
      </c>
    </row>
    <row r="3944" spans="2:6">
      <c r="B3944" s="222">
        <v>37951</v>
      </c>
      <c r="C3944" s="225">
        <v>30.41</v>
      </c>
      <c r="D3944" s="225">
        <v>89.91</v>
      </c>
      <c r="E3944" s="225">
        <v>16.23</v>
      </c>
      <c r="F3944" s="226">
        <v>4.6590000000000007</v>
      </c>
    </row>
    <row r="3945" spans="2:6">
      <c r="B3945" s="222">
        <v>37950</v>
      </c>
      <c r="C3945" s="225">
        <v>29.77</v>
      </c>
      <c r="D3945" s="225">
        <v>89.43</v>
      </c>
      <c r="E3945" s="225">
        <v>16.71</v>
      </c>
      <c r="F3945" s="226">
        <v>4.6080000000000005</v>
      </c>
    </row>
    <row r="3946" spans="2:6">
      <c r="B3946" s="222">
        <v>37949</v>
      </c>
      <c r="C3946" s="225">
        <v>29.74</v>
      </c>
      <c r="D3946" s="225">
        <v>89.66</v>
      </c>
      <c r="E3946" s="225">
        <v>17.440000000000001</v>
      </c>
      <c r="F3946" s="226">
        <v>4.6479999999999997</v>
      </c>
    </row>
    <row r="3947" spans="2:6">
      <c r="B3947" s="222">
        <v>37946</v>
      </c>
      <c r="C3947" s="225">
        <v>31.61</v>
      </c>
      <c r="D3947" s="225">
        <v>88.63</v>
      </c>
      <c r="E3947" s="225">
        <v>18.98</v>
      </c>
      <c r="F3947" s="226">
        <v>4.5884999999999998</v>
      </c>
    </row>
    <row r="3948" spans="2:6">
      <c r="B3948" s="222">
        <v>37945</v>
      </c>
      <c r="C3948" s="225">
        <v>32.86</v>
      </c>
      <c r="D3948" s="225">
        <v>88.39</v>
      </c>
      <c r="E3948" s="225">
        <v>19.48</v>
      </c>
      <c r="F3948" s="226">
        <v>4.5819999999999999</v>
      </c>
    </row>
    <row r="3949" spans="2:6">
      <c r="B3949" s="222">
        <v>37944</v>
      </c>
      <c r="C3949" s="225">
        <v>32.92</v>
      </c>
      <c r="D3949" s="225">
        <v>89.4</v>
      </c>
      <c r="E3949" s="225">
        <v>18.8</v>
      </c>
      <c r="F3949" s="226">
        <v>4.66</v>
      </c>
    </row>
    <row r="3950" spans="2:6">
      <c r="B3950" s="222">
        <v>37943</v>
      </c>
      <c r="C3950" s="225">
        <v>33.28</v>
      </c>
      <c r="D3950" s="225">
        <v>88.95</v>
      </c>
      <c r="E3950" s="225">
        <v>19.11</v>
      </c>
      <c r="F3950" s="226">
        <v>4.5715000000000003</v>
      </c>
    </row>
    <row r="3951" spans="2:6">
      <c r="B3951" s="222">
        <v>37942</v>
      </c>
      <c r="C3951" s="225">
        <v>31.73</v>
      </c>
      <c r="D3951" s="225">
        <v>89.8</v>
      </c>
      <c r="E3951" s="225">
        <v>18.600000000000001</v>
      </c>
      <c r="F3951" s="226">
        <v>4.6219999999999999</v>
      </c>
    </row>
    <row r="3952" spans="2:6">
      <c r="B3952" s="222">
        <v>37939</v>
      </c>
      <c r="C3952" s="225">
        <v>32.369999999999997</v>
      </c>
      <c r="D3952" s="225">
        <v>90.25</v>
      </c>
      <c r="E3952" s="225">
        <v>16.940000000000001</v>
      </c>
      <c r="F3952" s="226">
        <v>4.6355000000000004</v>
      </c>
    </row>
    <row r="3953" spans="2:6">
      <c r="B3953" s="222">
        <v>37938</v>
      </c>
      <c r="C3953" s="225">
        <v>31.9</v>
      </c>
      <c r="D3953" s="225">
        <v>91.09</v>
      </c>
      <c r="E3953" s="225">
        <v>16.47</v>
      </c>
      <c r="F3953" s="226">
        <v>4.6880000000000006</v>
      </c>
    </row>
    <row r="3954" spans="2:6">
      <c r="B3954" s="222">
        <v>37937</v>
      </c>
      <c r="C3954" s="225">
        <v>31.33</v>
      </c>
      <c r="D3954" s="225">
        <v>90.69</v>
      </c>
      <c r="E3954" s="225">
        <v>16.75</v>
      </c>
      <c r="F3954" s="226">
        <v>4.8045</v>
      </c>
    </row>
    <row r="3955" spans="2:6">
      <c r="B3955" s="222">
        <v>37936</v>
      </c>
      <c r="C3955" s="225">
        <v>31.15</v>
      </c>
      <c r="D3955" s="225">
        <v>89.36</v>
      </c>
      <c r="E3955" s="225">
        <v>17.54</v>
      </c>
      <c r="F3955" s="226">
        <v>4.8565000000000005</v>
      </c>
    </row>
    <row r="3956" spans="2:6">
      <c r="B3956" s="222">
        <v>37935</v>
      </c>
      <c r="C3956" s="225">
        <v>30.88</v>
      </c>
      <c r="D3956" s="225">
        <v>89.95</v>
      </c>
      <c r="E3956" s="225">
        <v>17.62</v>
      </c>
      <c r="F3956" s="226">
        <v>4.8565000000000005</v>
      </c>
    </row>
    <row r="3957" spans="2:6">
      <c r="B3957" s="222">
        <v>37932</v>
      </c>
      <c r="C3957" s="225">
        <v>30.85</v>
      </c>
      <c r="D3957" s="225">
        <v>88.26</v>
      </c>
      <c r="E3957" s="225">
        <v>16.93</v>
      </c>
      <c r="F3957" s="226">
        <v>4.8469999999999995</v>
      </c>
    </row>
    <row r="3958" spans="2:6">
      <c r="B3958" s="222">
        <v>37931</v>
      </c>
      <c r="C3958" s="225">
        <v>30.26</v>
      </c>
      <c r="D3958" s="225">
        <v>89.34</v>
      </c>
      <c r="E3958" s="225">
        <v>16.739999999999998</v>
      </c>
      <c r="F3958" s="226">
        <v>4.827</v>
      </c>
    </row>
    <row r="3959" spans="2:6">
      <c r="B3959" s="222">
        <v>37930</v>
      </c>
      <c r="C3959" s="225">
        <v>30.3</v>
      </c>
      <c r="D3959" s="225">
        <v>88.49</v>
      </c>
      <c r="E3959" s="225">
        <v>16.86</v>
      </c>
      <c r="F3959" s="226">
        <v>4.7690000000000001</v>
      </c>
    </row>
    <row r="3960" spans="2:6">
      <c r="B3960" s="222">
        <v>37929</v>
      </c>
      <c r="C3960" s="225">
        <v>28.75</v>
      </c>
      <c r="D3960" s="225">
        <v>89.14</v>
      </c>
      <c r="E3960" s="225">
        <v>16.55</v>
      </c>
      <c r="F3960" s="226">
        <v>4.7129999999999992</v>
      </c>
    </row>
    <row r="3961" spans="2:6">
      <c r="B3961" s="222">
        <v>37928</v>
      </c>
      <c r="C3961" s="225">
        <v>28.9</v>
      </c>
      <c r="D3961" s="225">
        <v>89.68</v>
      </c>
      <c r="E3961" s="225">
        <v>16.55</v>
      </c>
      <c r="F3961" s="226">
        <v>4.7519999999999998</v>
      </c>
    </row>
    <row r="3962" spans="2:6">
      <c r="B3962" s="222">
        <v>37925</v>
      </c>
      <c r="C3962" s="225">
        <v>29.11</v>
      </c>
      <c r="D3962" s="225">
        <v>89.48</v>
      </c>
      <c r="E3962" s="225">
        <v>16.100000000000001</v>
      </c>
      <c r="F3962" s="226">
        <v>4.7134999999999998</v>
      </c>
    </row>
    <row r="3963" spans="2:6">
      <c r="B3963" s="222">
        <v>37924</v>
      </c>
      <c r="C3963" s="225">
        <v>28.47</v>
      </c>
      <c r="D3963" s="225">
        <v>89.12</v>
      </c>
      <c r="E3963" s="225">
        <v>16.329999999999998</v>
      </c>
      <c r="F3963" s="226">
        <v>4.7714999999999996</v>
      </c>
    </row>
    <row r="3964" spans="2:6">
      <c r="B3964" s="222">
        <v>37923</v>
      </c>
      <c r="C3964" s="225">
        <v>28.91</v>
      </c>
      <c r="D3964" s="225">
        <v>89.34</v>
      </c>
      <c r="E3964" s="225">
        <v>16.43</v>
      </c>
      <c r="F3964" s="226">
        <v>4.7370000000000001</v>
      </c>
    </row>
    <row r="3965" spans="2:6">
      <c r="B3965" s="222">
        <v>37922</v>
      </c>
      <c r="C3965" s="225">
        <v>29.56</v>
      </c>
      <c r="D3965" s="225">
        <v>89.9</v>
      </c>
      <c r="E3965" s="225">
        <v>16.82</v>
      </c>
      <c r="F3965" s="226">
        <v>4.6349999999999998</v>
      </c>
    </row>
    <row r="3966" spans="2:6">
      <c r="B3966" s="222">
        <v>37921</v>
      </c>
      <c r="C3966" s="225">
        <v>29.92</v>
      </c>
      <c r="D3966" s="225">
        <v>88.52</v>
      </c>
      <c r="E3966" s="225">
        <v>18.05</v>
      </c>
      <c r="F3966" s="226">
        <v>4.7010000000000005</v>
      </c>
    </row>
    <row r="3967" spans="2:6">
      <c r="B3967" s="222">
        <v>37918</v>
      </c>
      <c r="C3967" s="225">
        <v>30.16</v>
      </c>
      <c r="D3967" s="225">
        <v>88.42</v>
      </c>
      <c r="E3967" s="225">
        <v>17.71</v>
      </c>
      <c r="F3967" s="226">
        <v>4.6760000000000002</v>
      </c>
    </row>
    <row r="3968" spans="2:6">
      <c r="B3968" s="222">
        <v>37917</v>
      </c>
      <c r="C3968" s="225">
        <v>30.3</v>
      </c>
      <c r="D3968" s="225">
        <v>88.15</v>
      </c>
      <c r="E3968" s="225">
        <v>17.68</v>
      </c>
      <c r="F3968" s="226">
        <v>4.7569999999999997</v>
      </c>
    </row>
    <row r="3969" spans="2:6">
      <c r="B3969" s="222">
        <v>37916</v>
      </c>
      <c r="C3969" s="225">
        <v>29.92</v>
      </c>
      <c r="D3969" s="225">
        <v>88.46</v>
      </c>
      <c r="E3969" s="225">
        <v>17.670000000000002</v>
      </c>
      <c r="F3969" s="226">
        <v>4.6944999999999997</v>
      </c>
    </row>
    <row r="3970" spans="2:6">
      <c r="B3970" s="222">
        <v>37915</v>
      </c>
      <c r="C3970" s="225">
        <v>30.18</v>
      </c>
      <c r="D3970" s="225">
        <v>88.93</v>
      </c>
      <c r="E3970" s="225">
        <v>16.55</v>
      </c>
      <c r="F3970" s="226">
        <v>4.7750000000000004</v>
      </c>
    </row>
    <row r="3971" spans="2:6">
      <c r="B3971" s="222">
        <v>37914</v>
      </c>
      <c r="C3971" s="225">
        <v>30.35</v>
      </c>
      <c r="D3971" s="225">
        <v>89</v>
      </c>
      <c r="E3971" s="225">
        <v>17.04</v>
      </c>
      <c r="F3971" s="226">
        <v>4.8100000000000005</v>
      </c>
    </row>
    <row r="3972" spans="2:6">
      <c r="B3972" s="222">
        <v>37911</v>
      </c>
      <c r="C3972" s="225">
        <v>30.68</v>
      </c>
      <c r="D3972" s="225">
        <v>89.23</v>
      </c>
      <c r="E3972" s="225">
        <v>17.62</v>
      </c>
      <c r="F3972" s="226">
        <v>4.82</v>
      </c>
    </row>
    <row r="3973" spans="2:6">
      <c r="B3973" s="222">
        <v>37910</v>
      </c>
      <c r="C3973" s="225">
        <v>31.54</v>
      </c>
      <c r="D3973" s="225">
        <v>89.28</v>
      </c>
      <c r="E3973" s="225">
        <v>17.190000000000001</v>
      </c>
      <c r="F3973" s="226">
        <v>4.8834999999999997</v>
      </c>
    </row>
    <row r="3974" spans="2:6">
      <c r="B3974" s="222">
        <v>37909</v>
      </c>
      <c r="C3974" s="225">
        <v>31.77</v>
      </c>
      <c r="D3974" s="225">
        <v>92.74</v>
      </c>
      <c r="E3974" s="225">
        <v>17.690000000000001</v>
      </c>
      <c r="F3974" s="226">
        <v>4.8439999999999994</v>
      </c>
    </row>
    <row r="3975" spans="2:6">
      <c r="B3975" s="222">
        <v>37908</v>
      </c>
      <c r="C3975" s="225">
        <v>31.82</v>
      </c>
      <c r="D3975" s="225">
        <v>92.72</v>
      </c>
      <c r="E3975" s="225">
        <v>17.37</v>
      </c>
      <c r="F3975" s="226">
        <v>4.7989999999999995</v>
      </c>
    </row>
    <row r="3976" spans="2:6">
      <c r="B3976" s="222">
        <v>37907</v>
      </c>
      <c r="C3976" s="225">
        <v>31.95</v>
      </c>
      <c r="D3976" s="225">
        <v>93.2</v>
      </c>
      <c r="E3976" s="225">
        <v>17.55</v>
      </c>
      <c r="F3976" s="226">
        <v>4.7160000000000002</v>
      </c>
    </row>
    <row r="3977" spans="2:6">
      <c r="B3977" s="222">
        <v>37904</v>
      </c>
      <c r="C3977" s="225">
        <v>31.97</v>
      </c>
      <c r="D3977" s="225">
        <v>92.67</v>
      </c>
      <c r="E3977" s="225">
        <v>18.45</v>
      </c>
      <c r="F3977" s="226">
        <v>4.726</v>
      </c>
    </row>
    <row r="3978" spans="2:6">
      <c r="B3978" s="222">
        <v>37903</v>
      </c>
      <c r="C3978" s="225">
        <v>31.01</v>
      </c>
      <c r="D3978" s="225">
        <v>92.45</v>
      </c>
      <c r="E3978" s="225">
        <v>18.82</v>
      </c>
      <c r="F3978" s="226">
        <v>4.7539999999999996</v>
      </c>
    </row>
    <row r="3979" spans="2:6">
      <c r="B3979" s="222">
        <v>37902</v>
      </c>
      <c r="C3979" s="225">
        <v>29.81</v>
      </c>
      <c r="D3979" s="225">
        <v>92.66</v>
      </c>
      <c r="E3979" s="225">
        <v>19.18</v>
      </c>
      <c r="F3979" s="226">
        <v>4.6994999999999996</v>
      </c>
    </row>
    <row r="3980" spans="2:6">
      <c r="B3980" s="222">
        <v>37901</v>
      </c>
      <c r="C3980" s="225">
        <v>30.41</v>
      </c>
      <c r="D3980" s="225">
        <v>91.7</v>
      </c>
      <c r="E3980" s="225">
        <v>19.41</v>
      </c>
      <c r="F3980" s="226">
        <v>4.7085000000000008</v>
      </c>
    </row>
    <row r="3981" spans="2:6">
      <c r="B3981" s="222">
        <v>37900</v>
      </c>
      <c r="C3981" s="225">
        <v>30.47</v>
      </c>
      <c r="D3981" s="225">
        <v>91.18</v>
      </c>
      <c r="E3981" s="225">
        <v>19.510000000000002</v>
      </c>
      <c r="F3981" s="226">
        <v>4.6204999999999998</v>
      </c>
    </row>
    <row r="3982" spans="2:6">
      <c r="B3982" s="222">
        <v>37897</v>
      </c>
      <c r="C3982" s="225">
        <v>30.4</v>
      </c>
      <c r="D3982" s="225">
        <v>90.64</v>
      </c>
      <c r="E3982" s="225">
        <v>19.5</v>
      </c>
      <c r="F3982" s="226">
        <v>4.649</v>
      </c>
    </row>
    <row r="3983" spans="2:6">
      <c r="B3983" s="222">
        <v>37896</v>
      </c>
      <c r="C3983" s="225">
        <v>29.84</v>
      </c>
      <c r="D3983" s="225">
        <v>90.08</v>
      </c>
      <c r="E3983" s="225">
        <v>20.8</v>
      </c>
      <c r="F3983" s="226">
        <v>4.4645000000000001</v>
      </c>
    </row>
    <row r="3984" spans="2:6">
      <c r="B3984" s="222">
        <v>37895</v>
      </c>
      <c r="C3984" s="225">
        <v>29.39</v>
      </c>
      <c r="D3984" s="225">
        <v>90.35</v>
      </c>
      <c r="E3984" s="225">
        <v>21.07</v>
      </c>
      <c r="F3984" s="226">
        <v>4.4124999999999996</v>
      </c>
    </row>
    <row r="3985" spans="2:6">
      <c r="B3985" s="222">
        <v>37894</v>
      </c>
      <c r="C3985" s="225">
        <v>29.2</v>
      </c>
      <c r="D3985" s="225">
        <v>88.33</v>
      </c>
      <c r="E3985" s="225">
        <v>22.72</v>
      </c>
      <c r="F3985" s="226">
        <v>4.4109999999999996</v>
      </c>
    </row>
    <row r="3986" spans="2:6">
      <c r="B3986" s="222">
        <v>37893</v>
      </c>
      <c r="C3986" s="225">
        <v>28.4</v>
      </c>
      <c r="D3986" s="225">
        <v>89.45</v>
      </c>
      <c r="E3986" s="225">
        <v>21.67</v>
      </c>
      <c r="F3986" s="226">
        <v>4.5419999999999998</v>
      </c>
    </row>
    <row r="3987" spans="2:6">
      <c r="B3987" s="222">
        <v>37890</v>
      </c>
      <c r="C3987" s="225">
        <v>28.16</v>
      </c>
      <c r="D3987" s="225">
        <v>89.05</v>
      </c>
      <c r="E3987" s="225">
        <v>22.23</v>
      </c>
      <c r="F3987" s="226">
        <v>4.4685000000000006</v>
      </c>
    </row>
    <row r="3988" spans="2:6">
      <c r="B3988" s="222">
        <v>37889</v>
      </c>
      <c r="C3988" s="225">
        <v>28.29</v>
      </c>
      <c r="D3988" s="225">
        <v>89.41</v>
      </c>
      <c r="E3988" s="225">
        <v>22.26</v>
      </c>
      <c r="F3988" s="226">
        <v>4.5350000000000001</v>
      </c>
    </row>
    <row r="3989" spans="2:6">
      <c r="B3989" s="222">
        <v>37888</v>
      </c>
      <c r="C3989" s="225">
        <v>28.24</v>
      </c>
      <c r="D3989" s="225">
        <v>89.4</v>
      </c>
      <c r="E3989" s="225">
        <v>21.22</v>
      </c>
      <c r="F3989" s="226">
        <v>4.5824999999999996</v>
      </c>
    </row>
    <row r="3990" spans="2:6">
      <c r="B3990" s="222">
        <v>37887</v>
      </c>
      <c r="C3990" s="225">
        <v>27.13</v>
      </c>
      <c r="D3990" s="225">
        <v>91.34</v>
      </c>
      <c r="E3990" s="225">
        <v>19.47</v>
      </c>
      <c r="F3990" s="226">
        <v>4.6500000000000004</v>
      </c>
    </row>
    <row r="3991" spans="2:6">
      <c r="B3991" s="222">
        <v>37886</v>
      </c>
      <c r="C3991" s="225">
        <v>26.96</v>
      </c>
      <c r="D3991" s="225">
        <v>91.39</v>
      </c>
      <c r="E3991" s="225">
        <v>19.649999999999999</v>
      </c>
      <c r="F3991" s="226">
        <v>4.6720000000000006</v>
      </c>
    </row>
    <row r="3992" spans="2:6">
      <c r="B3992" s="222">
        <v>37883</v>
      </c>
      <c r="C3992" s="225">
        <v>27.03</v>
      </c>
      <c r="D3992" s="225">
        <v>93.28</v>
      </c>
      <c r="E3992" s="225">
        <v>17.54</v>
      </c>
      <c r="F3992" s="226">
        <v>4.6154999999999999</v>
      </c>
    </row>
    <row r="3993" spans="2:6">
      <c r="B3993" s="222">
        <v>37882</v>
      </c>
      <c r="C3993" s="225">
        <v>27.17</v>
      </c>
      <c r="D3993" s="225">
        <v>92</v>
      </c>
      <c r="E3993" s="225">
        <v>17.57</v>
      </c>
      <c r="F3993" s="226">
        <v>4.6195000000000004</v>
      </c>
    </row>
    <row r="3994" spans="2:6">
      <c r="B3994" s="222">
        <v>37881</v>
      </c>
      <c r="C3994" s="225">
        <v>27.03</v>
      </c>
      <c r="D3994" s="225">
        <v>90.63</v>
      </c>
      <c r="E3994" s="225">
        <v>18.149999999999999</v>
      </c>
      <c r="F3994" s="226">
        <v>4.6340000000000003</v>
      </c>
    </row>
    <row r="3995" spans="2:6">
      <c r="B3995" s="222">
        <v>37880</v>
      </c>
      <c r="C3995" s="225">
        <v>27.56</v>
      </c>
      <c r="D3995" s="225">
        <v>90.29</v>
      </c>
      <c r="E3995" s="225">
        <v>18.03</v>
      </c>
      <c r="F3995" s="226">
        <v>4.7360000000000007</v>
      </c>
    </row>
    <row r="3996" spans="2:6">
      <c r="B3996" s="222">
        <v>37879</v>
      </c>
      <c r="C3996" s="225">
        <v>28.14</v>
      </c>
      <c r="D3996" s="225">
        <v>88.49</v>
      </c>
      <c r="E3996" s="225">
        <v>19.28</v>
      </c>
      <c r="F3996" s="226">
        <v>4.726</v>
      </c>
    </row>
    <row r="3997" spans="2:6">
      <c r="B3997" s="222">
        <v>37876</v>
      </c>
      <c r="C3997" s="225">
        <v>28.27</v>
      </c>
      <c r="D3997" s="225">
        <v>88.7</v>
      </c>
      <c r="E3997" s="225">
        <v>18.68</v>
      </c>
      <c r="F3997" s="226">
        <v>4.7069999999999999</v>
      </c>
    </row>
    <row r="3998" spans="2:6">
      <c r="B3998" s="222">
        <v>37875</v>
      </c>
      <c r="C3998" s="225">
        <v>28.82</v>
      </c>
      <c r="D3998" s="225">
        <v>87.92</v>
      </c>
      <c r="E3998" s="225">
        <v>19.25</v>
      </c>
      <c r="F3998" s="226">
        <v>4.7605000000000004</v>
      </c>
    </row>
    <row r="3999" spans="2:6">
      <c r="B3999" s="222">
        <v>37874</v>
      </c>
      <c r="C3999" s="225">
        <v>29.35</v>
      </c>
      <c r="D3999" s="225">
        <v>87.84</v>
      </c>
      <c r="E3999" s="225">
        <v>20.010000000000002</v>
      </c>
      <c r="F3999" s="226">
        <v>4.7134999999999998</v>
      </c>
    </row>
    <row r="4000" spans="2:6">
      <c r="B4000" s="222">
        <v>37873</v>
      </c>
      <c r="C4000" s="225">
        <v>29.18</v>
      </c>
      <c r="D4000" s="225">
        <v>89.42</v>
      </c>
      <c r="E4000" s="225">
        <v>18.850000000000001</v>
      </c>
      <c r="F4000" s="226">
        <v>4.7919999999999998</v>
      </c>
    </row>
    <row r="4001" spans="2:6">
      <c r="B4001" s="222">
        <v>37872</v>
      </c>
      <c r="C4001" s="225">
        <v>28.85</v>
      </c>
      <c r="D4001" s="225">
        <v>89.1</v>
      </c>
      <c r="E4001" s="225">
        <v>18.260000000000002</v>
      </c>
      <c r="F4001" s="226">
        <v>4.8460000000000001</v>
      </c>
    </row>
    <row r="4002" spans="2:6">
      <c r="B4002" s="222">
        <v>37869</v>
      </c>
      <c r="C4002" s="225">
        <v>28.88</v>
      </c>
      <c r="D4002" s="225">
        <v>86.95</v>
      </c>
      <c r="E4002" s="225">
        <v>18.170000000000002</v>
      </c>
      <c r="F4002" s="226">
        <v>4.7690000000000001</v>
      </c>
    </row>
    <row r="4003" spans="2:6">
      <c r="B4003" s="222">
        <v>37868</v>
      </c>
      <c r="C4003" s="225">
        <v>28.98</v>
      </c>
      <c r="D4003" s="225">
        <v>87.91</v>
      </c>
      <c r="E4003" s="225">
        <v>18.71</v>
      </c>
      <c r="F4003" s="226">
        <v>4.9055</v>
      </c>
    </row>
    <row r="4004" spans="2:6">
      <c r="B4004" s="222">
        <v>37867</v>
      </c>
      <c r="C4004" s="225">
        <v>29.49</v>
      </c>
      <c r="D4004" s="225">
        <v>86.33</v>
      </c>
      <c r="E4004" s="225">
        <v>19.440000000000001</v>
      </c>
      <c r="F4004" s="226">
        <v>4.9729999999999999</v>
      </c>
    </row>
    <row r="4005" spans="2:6">
      <c r="B4005" s="222">
        <v>37866</v>
      </c>
      <c r="C4005" s="225">
        <v>29.41</v>
      </c>
      <c r="D4005" s="225">
        <v>85.76</v>
      </c>
      <c r="E4005" s="225">
        <v>19.02</v>
      </c>
      <c r="F4005" s="226">
        <v>4.9674999999999994</v>
      </c>
    </row>
    <row r="4006" spans="2:6">
      <c r="B4006" s="222">
        <v>37865</v>
      </c>
      <c r="C4006" s="225">
        <v>31.57</v>
      </c>
      <c r="D4006" s="225">
        <v>82.01</v>
      </c>
      <c r="E4006" s="225">
        <v>18.63</v>
      </c>
      <c r="F4006" s="226">
        <v>4.8414999999999999</v>
      </c>
    </row>
    <row r="4007" spans="2:6">
      <c r="B4007" s="222">
        <v>37862</v>
      </c>
      <c r="C4007" s="225">
        <v>31.57</v>
      </c>
      <c r="D4007" s="225">
        <v>82.01</v>
      </c>
      <c r="E4007" s="225">
        <v>18.63</v>
      </c>
      <c r="F4007" s="226">
        <v>4.8450000000000006</v>
      </c>
    </row>
    <row r="4008" spans="2:6">
      <c r="B4008" s="222">
        <v>37861</v>
      </c>
      <c r="C4008" s="225">
        <v>31.5</v>
      </c>
      <c r="D4008" s="225">
        <v>81.900000000000006</v>
      </c>
      <c r="E4008" s="225">
        <v>18.48</v>
      </c>
      <c r="F4008" s="226">
        <v>4.8120000000000003</v>
      </c>
    </row>
    <row r="4009" spans="2:6">
      <c r="B4009" s="222">
        <v>37860</v>
      </c>
      <c r="C4009" s="225">
        <v>31.21</v>
      </c>
      <c r="D4009" s="225">
        <v>82</v>
      </c>
      <c r="E4009" s="225">
        <v>19.13</v>
      </c>
      <c r="F4009" s="226">
        <v>4.9254999999999995</v>
      </c>
    </row>
    <row r="4010" spans="2:6">
      <c r="B4010" s="222">
        <v>37859</v>
      </c>
      <c r="C4010" s="225">
        <v>31.95</v>
      </c>
      <c r="D4010" s="225">
        <v>82.5</v>
      </c>
      <c r="E4010" s="225">
        <v>19.489999999999998</v>
      </c>
      <c r="F4010" s="226">
        <v>4.8734999999999999</v>
      </c>
    </row>
    <row r="4011" spans="2:6">
      <c r="B4011" s="222">
        <v>37858</v>
      </c>
      <c r="C4011" s="225">
        <v>31.56</v>
      </c>
      <c r="D4011" s="225">
        <v>81.96</v>
      </c>
      <c r="E4011" s="225">
        <v>19.53</v>
      </c>
      <c r="F4011" s="226">
        <v>4.915</v>
      </c>
    </row>
    <row r="4012" spans="2:6">
      <c r="B4012" s="222">
        <v>37855</v>
      </c>
      <c r="C4012" s="225">
        <v>31.84</v>
      </c>
      <c r="D4012" s="225">
        <v>82.97</v>
      </c>
      <c r="E4012" s="225">
        <v>18.55</v>
      </c>
      <c r="F4012" s="226">
        <v>4.867</v>
      </c>
    </row>
    <row r="4013" spans="2:6">
      <c r="B4013" s="222">
        <v>37854</v>
      </c>
      <c r="C4013" s="225">
        <v>31.88</v>
      </c>
      <c r="D4013" s="225">
        <v>82.85</v>
      </c>
      <c r="E4013" s="225">
        <v>17.84</v>
      </c>
      <c r="F4013" s="226">
        <v>4.8765000000000001</v>
      </c>
    </row>
    <row r="4014" spans="2:6">
      <c r="B4014" s="222">
        <v>37853</v>
      </c>
      <c r="C4014" s="225">
        <v>30.95</v>
      </c>
      <c r="D4014" s="225">
        <v>83.05</v>
      </c>
      <c r="E4014" s="225">
        <v>17.82</v>
      </c>
      <c r="F4014" s="226">
        <v>4.8620000000000001</v>
      </c>
    </row>
    <row r="4015" spans="2:6">
      <c r="B4015" s="222">
        <v>37852</v>
      </c>
      <c r="C4015" s="225">
        <v>30.7</v>
      </c>
      <c r="D4015" s="225">
        <v>83.19</v>
      </c>
      <c r="E4015" s="225">
        <v>17.86</v>
      </c>
      <c r="F4015" s="226">
        <v>4.8029999999999999</v>
      </c>
    </row>
    <row r="4016" spans="2:6">
      <c r="B4016" s="222">
        <v>37851</v>
      </c>
      <c r="C4016" s="225">
        <v>30.89</v>
      </c>
      <c r="D4016" s="225">
        <v>83.52</v>
      </c>
      <c r="E4016" s="225">
        <v>18.18</v>
      </c>
      <c r="F4016" s="226">
        <v>4.9019999999999992</v>
      </c>
    </row>
    <row r="4017" spans="2:6">
      <c r="B4017" s="222">
        <v>37848</v>
      </c>
      <c r="C4017" s="225">
        <v>31.05</v>
      </c>
      <c r="D4017" s="225">
        <v>81.790000000000006</v>
      </c>
      <c r="E4017" s="225">
        <v>18.27</v>
      </c>
      <c r="F4017" s="226">
        <v>4.9640000000000004</v>
      </c>
    </row>
    <row r="4018" spans="2:6">
      <c r="B4018" s="222">
        <v>37847</v>
      </c>
      <c r="C4018" s="225">
        <v>31.09</v>
      </c>
      <c r="D4018" s="225">
        <v>81.56</v>
      </c>
      <c r="E4018" s="225">
        <v>18.47</v>
      </c>
      <c r="F4018" s="226">
        <v>4.9364999999999997</v>
      </c>
    </row>
    <row r="4019" spans="2:6">
      <c r="B4019" s="222">
        <v>37846</v>
      </c>
      <c r="C4019" s="225">
        <v>30.78</v>
      </c>
      <c r="D4019" s="225">
        <v>81.2</v>
      </c>
      <c r="E4019" s="225">
        <v>18.77</v>
      </c>
      <c r="F4019" s="226">
        <v>5.0060000000000002</v>
      </c>
    </row>
    <row r="4020" spans="2:6">
      <c r="B4020" s="222">
        <v>37845</v>
      </c>
      <c r="C4020" s="225">
        <v>31.92</v>
      </c>
      <c r="D4020" s="225">
        <v>81.510000000000005</v>
      </c>
      <c r="E4020" s="225">
        <v>17.940000000000001</v>
      </c>
      <c r="F4020" s="226">
        <v>4.8895</v>
      </c>
    </row>
    <row r="4021" spans="2:6">
      <c r="B4021" s="222">
        <v>37844</v>
      </c>
      <c r="C4021" s="225">
        <v>32.01</v>
      </c>
      <c r="D4021" s="225">
        <v>81.02</v>
      </c>
      <c r="E4021" s="225">
        <v>19.75</v>
      </c>
      <c r="F4021" s="226">
        <v>4.8125</v>
      </c>
    </row>
    <row r="4022" spans="2:6">
      <c r="B4022" s="222">
        <v>37841</v>
      </c>
      <c r="C4022" s="225">
        <v>32.18</v>
      </c>
      <c r="D4022" s="225">
        <v>80.88</v>
      </c>
      <c r="E4022" s="225">
        <v>19.59</v>
      </c>
      <c r="F4022" s="226">
        <v>4.7515000000000001</v>
      </c>
    </row>
    <row r="4023" spans="2:6">
      <c r="B4023" s="222">
        <v>37840</v>
      </c>
      <c r="C4023" s="225">
        <v>32.39</v>
      </c>
      <c r="D4023" s="225">
        <v>80.69</v>
      </c>
      <c r="E4023" s="225">
        <v>20.260000000000002</v>
      </c>
      <c r="F4023" s="226">
        <v>4.7170000000000005</v>
      </c>
    </row>
    <row r="4024" spans="2:6">
      <c r="B4024" s="222">
        <v>37839</v>
      </c>
      <c r="C4024" s="225">
        <v>31.7</v>
      </c>
      <c r="D4024" s="225">
        <v>79.75</v>
      </c>
      <c r="E4024" s="225">
        <v>21.5</v>
      </c>
      <c r="F4024" s="226">
        <v>4.7534999999999998</v>
      </c>
    </row>
    <row r="4025" spans="2:6">
      <c r="B4025" s="222">
        <v>37838</v>
      </c>
      <c r="C4025" s="225">
        <v>32.22</v>
      </c>
      <c r="D4025" s="225">
        <v>79.849999999999994</v>
      </c>
      <c r="E4025" s="225">
        <v>22.68</v>
      </c>
      <c r="F4025" s="226">
        <v>4.8770000000000007</v>
      </c>
    </row>
    <row r="4026" spans="2:6">
      <c r="B4026" s="222">
        <v>37837</v>
      </c>
      <c r="C4026" s="225">
        <v>31.84</v>
      </c>
      <c r="D4026" s="225">
        <v>81.13</v>
      </c>
      <c r="E4026" s="225">
        <v>21.27</v>
      </c>
      <c r="F4026" s="226">
        <v>4.7690000000000001</v>
      </c>
    </row>
    <row r="4027" spans="2:6">
      <c r="B4027" s="222">
        <v>37834</v>
      </c>
      <c r="C4027" s="225">
        <v>32.31</v>
      </c>
      <c r="D4027" s="225">
        <v>81.27</v>
      </c>
      <c r="E4027" s="225">
        <v>20.75</v>
      </c>
      <c r="F4027" s="226">
        <v>4.8499999999999996</v>
      </c>
    </row>
    <row r="4028" spans="2:6">
      <c r="B4028" s="222">
        <v>37833</v>
      </c>
      <c r="C4028" s="225">
        <v>30.54</v>
      </c>
      <c r="D4028" s="225">
        <v>81.25</v>
      </c>
      <c r="E4028" s="225">
        <v>19.489999999999998</v>
      </c>
      <c r="F4028" s="226">
        <v>4.883</v>
      </c>
    </row>
    <row r="4029" spans="2:6">
      <c r="B4029" s="222">
        <v>37832</v>
      </c>
      <c r="C4029" s="225">
        <v>30.68</v>
      </c>
      <c r="D4029" s="225">
        <v>80.959999999999994</v>
      </c>
      <c r="E4029" s="225">
        <v>18.850000000000001</v>
      </c>
      <c r="F4029" s="226">
        <v>4.7789999999999999</v>
      </c>
    </row>
    <row r="4030" spans="2:6">
      <c r="B4030" s="222">
        <v>37831</v>
      </c>
      <c r="C4030" s="225">
        <v>30.24</v>
      </c>
      <c r="D4030" s="225">
        <v>81.8</v>
      </c>
      <c r="E4030" s="225">
        <v>18.670000000000002</v>
      </c>
      <c r="F4030" s="226">
        <v>4.8890000000000002</v>
      </c>
    </row>
    <row r="4031" spans="2:6">
      <c r="B4031" s="222">
        <v>37830</v>
      </c>
      <c r="C4031" s="225">
        <v>30.11</v>
      </c>
      <c r="D4031" s="225">
        <v>82.54</v>
      </c>
      <c r="E4031" s="225">
        <v>18.36</v>
      </c>
      <c r="F4031" s="226">
        <v>4.7484999999999999</v>
      </c>
    </row>
    <row r="4032" spans="2:6">
      <c r="B4032" s="222">
        <v>37827</v>
      </c>
      <c r="C4032" s="225">
        <v>30.17</v>
      </c>
      <c r="D4032" s="225">
        <v>83.55</v>
      </c>
      <c r="E4032" s="225">
        <v>17.75</v>
      </c>
      <c r="F4032" s="226">
        <v>4.6470000000000002</v>
      </c>
    </row>
    <row r="4033" spans="2:6">
      <c r="B4033" s="222">
        <v>37826</v>
      </c>
      <c r="C4033" s="225">
        <v>30.22</v>
      </c>
      <c r="D4033" s="225">
        <v>81.510000000000005</v>
      </c>
      <c r="E4033" s="225">
        <v>18.600000000000001</v>
      </c>
      <c r="F4033" s="226">
        <v>4.63</v>
      </c>
    </row>
    <row r="4034" spans="2:6">
      <c r="B4034" s="222">
        <v>37825</v>
      </c>
      <c r="C4034" s="225">
        <v>29.67</v>
      </c>
      <c r="D4034" s="225">
        <v>82.3</v>
      </c>
      <c r="E4034" s="225">
        <v>18.64</v>
      </c>
      <c r="F4034" s="226">
        <v>4.5760000000000005</v>
      </c>
    </row>
    <row r="4035" spans="2:6">
      <c r="B4035" s="222">
        <v>37824</v>
      </c>
      <c r="C4035" s="225">
        <v>30.19</v>
      </c>
      <c r="D4035" s="225">
        <v>81.849999999999994</v>
      </c>
      <c r="E4035" s="225">
        <v>19.170000000000002</v>
      </c>
      <c r="F4035" s="226">
        <v>4.5824999999999996</v>
      </c>
    </row>
    <row r="4036" spans="2:6">
      <c r="B4036" s="222">
        <v>37823</v>
      </c>
      <c r="C4036" s="225">
        <v>31.78</v>
      </c>
      <c r="D4036" s="225">
        <v>82.5</v>
      </c>
      <c r="E4036" s="225">
        <v>19.78</v>
      </c>
      <c r="F4036" s="226">
        <v>4.6500000000000004</v>
      </c>
    </row>
    <row r="4037" spans="2:6">
      <c r="B4037" s="222">
        <v>37820</v>
      </c>
      <c r="C4037" s="225">
        <v>31.96</v>
      </c>
      <c r="D4037" s="225">
        <v>83.72</v>
      </c>
      <c r="E4037" s="225">
        <v>19.11</v>
      </c>
      <c r="F4037" s="226">
        <v>4.4675000000000002</v>
      </c>
    </row>
    <row r="4038" spans="2:6">
      <c r="B4038" s="222">
        <v>37819</v>
      </c>
      <c r="C4038" s="225">
        <v>31.41</v>
      </c>
      <c r="D4038" s="225">
        <v>83.33</v>
      </c>
      <c r="E4038" s="225">
        <v>20.22</v>
      </c>
      <c r="F4038" s="226">
        <v>4.4074999999999998</v>
      </c>
    </row>
    <row r="4039" spans="2:6">
      <c r="B4039" s="222">
        <v>37818</v>
      </c>
      <c r="C4039" s="225">
        <v>31.05</v>
      </c>
      <c r="D4039" s="225">
        <v>86.74</v>
      </c>
      <c r="E4039" s="225">
        <v>19.760000000000002</v>
      </c>
      <c r="F4039" s="226">
        <v>4.4074999999999998</v>
      </c>
    </row>
    <row r="4040" spans="2:6">
      <c r="B4040" s="222">
        <v>37817</v>
      </c>
      <c r="C4040" s="225">
        <v>31.62</v>
      </c>
      <c r="D4040" s="225">
        <v>86.44</v>
      </c>
      <c r="E4040" s="225">
        <v>19.55</v>
      </c>
      <c r="F4040" s="226">
        <v>4.4744999999999999</v>
      </c>
    </row>
    <row r="4041" spans="2:6">
      <c r="B4041" s="222">
        <v>37816</v>
      </c>
      <c r="C4041" s="225">
        <v>31.27</v>
      </c>
      <c r="D4041" s="225">
        <v>85.42</v>
      </c>
      <c r="E4041" s="225">
        <v>19.59</v>
      </c>
      <c r="F4041" s="226">
        <v>4.2479999999999993</v>
      </c>
    </row>
    <row r="4042" spans="2:6">
      <c r="B4042" s="222">
        <v>37813</v>
      </c>
      <c r="C4042" s="225">
        <v>31.28</v>
      </c>
      <c r="D4042" s="225">
        <v>84.89</v>
      </c>
      <c r="E4042" s="225">
        <v>18.47</v>
      </c>
      <c r="F4042" s="226">
        <v>4.1555</v>
      </c>
    </row>
    <row r="4043" spans="2:6">
      <c r="B4043" s="222">
        <v>37812</v>
      </c>
      <c r="C4043" s="225">
        <v>31.06</v>
      </c>
      <c r="D4043" s="225">
        <v>84.03</v>
      </c>
      <c r="E4043" s="225">
        <v>19.190000000000001</v>
      </c>
      <c r="F4043" s="226">
        <v>4.1775000000000002</v>
      </c>
    </row>
    <row r="4044" spans="2:6">
      <c r="B4044" s="222">
        <v>37811</v>
      </c>
      <c r="C4044" s="225">
        <v>30.88</v>
      </c>
      <c r="D4044" s="225">
        <v>85.47</v>
      </c>
      <c r="E4044" s="225">
        <v>18.93</v>
      </c>
      <c r="F4044" s="226">
        <v>4.1900000000000004</v>
      </c>
    </row>
    <row r="4045" spans="2:6">
      <c r="B4045" s="222">
        <v>37810</v>
      </c>
      <c r="C4045" s="225">
        <v>30.22</v>
      </c>
      <c r="D4045" s="225">
        <v>86.25</v>
      </c>
      <c r="E4045" s="225">
        <v>19.48</v>
      </c>
      <c r="F4045" s="226">
        <v>4.2149999999999999</v>
      </c>
    </row>
    <row r="4046" spans="2:6">
      <c r="B4046" s="222">
        <v>37809</v>
      </c>
      <c r="C4046" s="225">
        <v>30.13</v>
      </c>
      <c r="D4046" s="225">
        <v>86.09</v>
      </c>
      <c r="E4046" s="225">
        <v>20.059999999999999</v>
      </c>
      <c r="F4046" s="226">
        <v>4.2395000000000005</v>
      </c>
    </row>
    <row r="4047" spans="2:6">
      <c r="B4047" s="222">
        <v>37806</v>
      </c>
      <c r="C4047" s="225">
        <v>30.42</v>
      </c>
      <c r="D4047" s="225">
        <v>83.95</v>
      </c>
      <c r="E4047" s="225">
        <v>19.39</v>
      </c>
      <c r="F4047" s="226">
        <v>4.1669999999999998</v>
      </c>
    </row>
    <row r="4048" spans="2:6">
      <c r="B4048" s="222">
        <v>37805</v>
      </c>
      <c r="C4048" s="225">
        <v>30.42</v>
      </c>
      <c r="D4048" s="225">
        <v>83.95</v>
      </c>
      <c r="E4048" s="225">
        <v>19.39</v>
      </c>
      <c r="F4048" s="226">
        <v>4.1769999999999996</v>
      </c>
    </row>
    <row r="4049" spans="2:6">
      <c r="B4049" s="222">
        <v>37804</v>
      </c>
      <c r="C4049" s="225">
        <v>30.15</v>
      </c>
      <c r="D4049" s="225">
        <v>84.74</v>
      </c>
      <c r="E4049" s="225">
        <v>19.03</v>
      </c>
      <c r="F4049" s="226">
        <v>4.0590000000000002</v>
      </c>
    </row>
    <row r="4050" spans="2:6">
      <c r="B4050" s="222">
        <v>37803</v>
      </c>
      <c r="C4050" s="225">
        <v>30.4</v>
      </c>
      <c r="D4050" s="225">
        <v>83.59</v>
      </c>
      <c r="E4050" s="225">
        <v>19.46</v>
      </c>
      <c r="F4050" s="226">
        <v>4.0679999999999996</v>
      </c>
    </row>
    <row r="4051" spans="2:6">
      <c r="B4051" s="222">
        <v>37802</v>
      </c>
      <c r="C4051" s="225">
        <v>30.19</v>
      </c>
      <c r="D4051" s="225">
        <v>82.5</v>
      </c>
      <c r="E4051" s="225">
        <v>19.52</v>
      </c>
      <c r="F4051" s="226">
        <v>4.0365000000000002</v>
      </c>
    </row>
    <row r="4052" spans="2:6">
      <c r="B4052" s="222">
        <v>37799</v>
      </c>
      <c r="C4052" s="225">
        <v>29.27</v>
      </c>
      <c r="D4052" s="225">
        <v>83.42</v>
      </c>
      <c r="E4052" s="225">
        <v>19.16</v>
      </c>
      <c r="F4052" s="226">
        <v>4.0630000000000006</v>
      </c>
    </row>
    <row r="4053" spans="2:6">
      <c r="B4053" s="222">
        <v>37798</v>
      </c>
      <c r="C4053" s="225">
        <v>29.01</v>
      </c>
      <c r="D4053" s="225">
        <v>84.35</v>
      </c>
      <c r="E4053" s="225">
        <v>19.399999999999999</v>
      </c>
      <c r="F4053" s="226">
        <v>4.0540000000000003</v>
      </c>
    </row>
    <row r="4054" spans="2:6">
      <c r="B4054" s="222">
        <v>37797</v>
      </c>
      <c r="C4054" s="225">
        <v>29.95</v>
      </c>
      <c r="D4054" s="225">
        <v>82.49</v>
      </c>
      <c r="E4054" s="225">
        <v>20.81</v>
      </c>
      <c r="F4054" s="226">
        <v>3.9340000000000002</v>
      </c>
    </row>
    <row r="4055" spans="2:6">
      <c r="B4055" s="222">
        <v>37796</v>
      </c>
      <c r="C4055" s="225">
        <v>28.78</v>
      </c>
      <c r="D4055" s="225">
        <v>83.63</v>
      </c>
      <c r="E4055" s="225">
        <v>20.75</v>
      </c>
      <c r="F4055" s="226">
        <v>3.7930000000000001</v>
      </c>
    </row>
    <row r="4056" spans="2:6">
      <c r="B4056" s="222">
        <v>37795</v>
      </c>
      <c r="C4056" s="225">
        <v>29.17</v>
      </c>
      <c r="D4056" s="225">
        <v>83.18</v>
      </c>
      <c r="E4056" s="225">
        <v>20.58</v>
      </c>
      <c r="F4056" s="226">
        <v>3.8544999999999998</v>
      </c>
    </row>
    <row r="4057" spans="2:6">
      <c r="B4057" s="222">
        <v>37792</v>
      </c>
      <c r="C4057" s="225">
        <v>30.82</v>
      </c>
      <c r="D4057" s="225">
        <v>84.92</v>
      </c>
      <c r="E4057" s="225">
        <v>19.14</v>
      </c>
      <c r="F4057" s="226">
        <v>3.9</v>
      </c>
    </row>
    <row r="4058" spans="2:6">
      <c r="B4058" s="222">
        <v>37791</v>
      </c>
      <c r="C4058" s="225">
        <v>29.96</v>
      </c>
      <c r="D4058" s="225">
        <v>84.55</v>
      </c>
      <c r="E4058" s="225">
        <v>19.8</v>
      </c>
      <c r="F4058" s="226">
        <v>3.8730000000000002</v>
      </c>
    </row>
    <row r="4059" spans="2:6">
      <c r="B4059" s="222">
        <v>37790</v>
      </c>
      <c r="C4059" s="225">
        <v>30.36</v>
      </c>
      <c r="D4059" s="225">
        <v>84.7</v>
      </c>
      <c r="E4059" s="225">
        <v>19.760000000000002</v>
      </c>
      <c r="F4059" s="226">
        <v>3.8804999999999996</v>
      </c>
    </row>
    <row r="4060" spans="2:6">
      <c r="B4060" s="222">
        <v>37789</v>
      </c>
      <c r="C4060" s="225">
        <v>31.07</v>
      </c>
      <c r="D4060" s="225">
        <v>84.3</v>
      </c>
      <c r="E4060" s="225">
        <v>20.010000000000002</v>
      </c>
      <c r="F4060" s="226">
        <v>3.7809999999999997</v>
      </c>
    </row>
    <row r="4061" spans="2:6">
      <c r="B4061" s="222">
        <v>37788</v>
      </c>
      <c r="C4061" s="225">
        <v>31.18</v>
      </c>
      <c r="D4061" s="225">
        <v>84.5</v>
      </c>
      <c r="E4061" s="225">
        <v>20.22</v>
      </c>
      <c r="F4061" s="226">
        <v>3.7025000000000001</v>
      </c>
    </row>
    <row r="4062" spans="2:6">
      <c r="B4062" s="222">
        <v>37785</v>
      </c>
      <c r="C4062" s="225">
        <v>30.65</v>
      </c>
      <c r="D4062" s="225">
        <v>82.75</v>
      </c>
      <c r="E4062" s="225">
        <v>20.66</v>
      </c>
      <c r="F4062" s="226">
        <v>3.6440000000000001</v>
      </c>
    </row>
    <row r="4063" spans="2:6">
      <c r="B4063" s="222">
        <v>37784</v>
      </c>
      <c r="C4063" s="225">
        <v>31.51</v>
      </c>
      <c r="D4063" s="225">
        <v>83.95</v>
      </c>
      <c r="E4063" s="225">
        <v>20.41</v>
      </c>
      <c r="F4063" s="226">
        <v>3.6890000000000001</v>
      </c>
    </row>
    <row r="4064" spans="2:6">
      <c r="B4064" s="222">
        <v>37783</v>
      </c>
      <c r="C4064" s="225">
        <v>32.36</v>
      </c>
      <c r="D4064" s="225">
        <v>83.97</v>
      </c>
      <c r="E4064" s="225">
        <v>20.21</v>
      </c>
      <c r="F4064" s="226">
        <v>3.7374999999999998</v>
      </c>
    </row>
    <row r="4065" spans="2:6">
      <c r="B4065" s="222">
        <v>37782</v>
      </c>
      <c r="C4065" s="225">
        <v>31.73</v>
      </c>
      <c r="D4065" s="225">
        <v>81.709999999999994</v>
      </c>
      <c r="E4065" s="225">
        <v>20.64</v>
      </c>
      <c r="F4065" s="226">
        <v>3.7229999999999999</v>
      </c>
    </row>
    <row r="4066" spans="2:6">
      <c r="B4066" s="222">
        <v>37781</v>
      </c>
      <c r="C4066" s="225">
        <v>31.45</v>
      </c>
      <c r="D4066" s="225">
        <v>82</v>
      </c>
      <c r="E4066" s="225">
        <v>22.15</v>
      </c>
      <c r="F4066" s="226">
        <v>3.8099999999999996</v>
      </c>
    </row>
    <row r="4067" spans="2:6">
      <c r="B4067" s="222">
        <v>37778</v>
      </c>
      <c r="C4067" s="225">
        <v>31.28</v>
      </c>
      <c r="D4067" s="225">
        <v>80.05</v>
      </c>
      <c r="E4067" s="225">
        <v>21.25</v>
      </c>
      <c r="F4067" s="226">
        <v>3.875</v>
      </c>
    </row>
    <row r="4068" spans="2:6">
      <c r="B4068" s="222">
        <v>37777</v>
      </c>
      <c r="C4068" s="225">
        <v>30.74</v>
      </c>
      <c r="D4068" s="225">
        <v>81.900000000000006</v>
      </c>
      <c r="E4068" s="225">
        <v>20.83</v>
      </c>
      <c r="F4068" s="226">
        <v>3.875</v>
      </c>
    </row>
    <row r="4069" spans="2:6">
      <c r="B4069" s="222">
        <v>37776</v>
      </c>
      <c r="C4069" s="225">
        <v>30.05</v>
      </c>
      <c r="D4069" s="225">
        <v>84.25</v>
      </c>
      <c r="E4069" s="225">
        <v>20.62</v>
      </c>
      <c r="F4069" s="226">
        <v>3.8245</v>
      </c>
    </row>
    <row r="4070" spans="2:6">
      <c r="B4070" s="222">
        <v>37775</v>
      </c>
      <c r="C4070" s="225">
        <v>30.67</v>
      </c>
      <c r="D4070" s="225">
        <v>83.82</v>
      </c>
      <c r="E4070" s="225">
        <v>20.84</v>
      </c>
      <c r="F4070" s="226">
        <v>3.8505000000000003</v>
      </c>
    </row>
    <row r="4071" spans="2:6">
      <c r="B4071" s="222">
        <v>37774</v>
      </c>
      <c r="C4071" s="225">
        <v>30.71</v>
      </c>
      <c r="D4071" s="225">
        <v>87.33</v>
      </c>
      <c r="E4071" s="225">
        <v>20.85</v>
      </c>
      <c r="F4071" s="226">
        <v>3.9159999999999999</v>
      </c>
    </row>
    <row r="4072" spans="2:6">
      <c r="B4072" s="222">
        <v>37771</v>
      </c>
      <c r="C4072" s="225">
        <v>29.56</v>
      </c>
      <c r="D4072" s="225">
        <v>88.04</v>
      </c>
      <c r="E4072" s="225">
        <v>19.47</v>
      </c>
      <c r="F4072" s="226">
        <v>3.8744999999999998</v>
      </c>
    </row>
    <row r="4073" spans="2:6">
      <c r="B4073" s="222">
        <v>37770</v>
      </c>
      <c r="C4073" s="225">
        <v>29.1</v>
      </c>
      <c r="D4073" s="225">
        <v>87.36</v>
      </c>
      <c r="E4073" s="225">
        <v>20.43</v>
      </c>
      <c r="F4073" s="226">
        <v>3.8384999999999998</v>
      </c>
    </row>
    <row r="4074" spans="2:6">
      <c r="B4074" s="222">
        <v>37769</v>
      </c>
      <c r="C4074" s="225">
        <v>28.58</v>
      </c>
      <c r="D4074" s="225">
        <v>87.57</v>
      </c>
      <c r="E4074" s="225">
        <v>20.03</v>
      </c>
      <c r="F4074" s="226">
        <v>3.9159999999999999</v>
      </c>
    </row>
    <row r="4075" spans="2:6">
      <c r="B4075" s="222">
        <v>37768</v>
      </c>
      <c r="C4075" s="225">
        <v>29.35</v>
      </c>
      <c r="D4075" s="225">
        <v>87.69</v>
      </c>
      <c r="E4075" s="225">
        <v>19.989999999999998</v>
      </c>
      <c r="F4075" s="226">
        <v>3.9005000000000001</v>
      </c>
    </row>
    <row r="4076" spans="2:6">
      <c r="B4076" s="222">
        <v>37767</v>
      </c>
      <c r="C4076" s="225">
        <v>29.16</v>
      </c>
      <c r="D4076" s="225">
        <v>85.26</v>
      </c>
      <c r="E4076" s="225">
        <v>19.170000000000002</v>
      </c>
      <c r="F4076" s="226">
        <v>3.7960000000000003</v>
      </c>
    </row>
    <row r="4077" spans="2:6">
      <c r="B4077" s="222">
        <v>37764</v>
      </c>
      <c r="C4077" s="225">
        <v>29.16</v>
      </c>
      <c r="D4077" s="225">
        <v>85.26</v>
      </c>
      <c r="E4077" s="225">
        <v>19.170000000000002</v>
      </c>
      <c r="F4077" s="226">
        <v>3.7984999999999998</v>
      </c>
    </row>
    <row r="4078" spans="2:6">
      <c r="B4078" s="222">
        <v>37763</v>
      </c>
      <c r="C4078" s="225">
        <v>28.85</v>
      </c>
      <c r="D4078" s="225">
        <v>86.08</v>
      </c>
      <c r="E4078" s="225">
        <v>19.78</v>
      </c>
      <c r="F4078" s="226">
        <v>3.7904999999999998</v>
      </c>
    </row>
    <row r="4079" spans="2:6">
      <c r="B4079" s="222">
        <v>37762</v>
      </c>
      <c r="C4079" s="225">
        <v>29.03</v>
      </c>
      <c r="D4079" s="225">
        <v>86.18</v>
      </c>
      <c r="E4079" s="225">
        <v>21.21</v>
      </c>
      <c r="F4079" s="226">
        <v>3.8734999999999999</v>
      </c>
    </row>
    <row r="4080" spans="2:6">
      <c r="B4080" s="222">
        <v>37761</v>
      </c>
      <c r="C4080" s="225">
        <v>29.28</v>
      </c>
      <c r="D4080" s="225">
        <v>85.77</v>
      </c>
      <c r="E4080" s="225">
        <v>21.29</v>
      </c>
      <c r="F4080" s="226">
        <v>3.8555000000000001</v>
      </c>
    </row>
    <row r="4081" spans="2:6">
      <c r="B4081" s="222">
        <v>37760</v>
      </c>
      <c r="C4081" s="225">
        <v>28.83</v>
      </c>
      <c r="D4081" s="225">
        <v>86.45</v>
      </c>
      <c r="E4081" s="225">
        <v>20.51</v>
      </c>
      <c r="F4081" s="226">
        <v>3.9845000000000002</v>
      </c>
    </row>
    <row r="4082" spans="2:6">
      <c r="B4082" s="222">
        <v>37757</v>
      </c>
      <c r="C4082" s="225">
        <v>29.14</v>
      </c>
      <c r="D4082" s="225">
        <v>88.99</v>
      </c>
      <c r="E4082" s="225">
        <v>18.399999999999999</v>
      </c>
      <c r="F4082" s="226">
        <v>3.9175</v>
      </c>
    </row>
    <row r="4083" spans="2:6">
      <c r="B4083" s="222">
        <v>37756</v>
      </c>
      <c r="C4083" s="225">
        <v>28.74</v>
      </c>
      <c r="D4083" s="225">
        <v>89.9</v>
      </c>
      <c r="E4083" s="225">
        <v>19.239999999999998</v>
      </c>
      <c r="F4083" s="226">
        <v>4.0084999999999997</v>
      </c>
    </row>
    <row r="4084" spans="2:6">
      <c r="B4084" s="222">
        <v>37755</v>
      </c>
      <c r="C4084" s="225">
        <v>29.17</v>
      </c>
      <c r="D4084" s="225">
        <v>88.7</v>
      </c>
      <c r="E4084" s="225">
        <v>20</v>
      </c>
      <c r="F4084" s="226">
        <v>4.016</v>
      </c>
    </row>
    <row r="4085" spans="2:6">
      <c r="B4085" s="222">
        <v>37754</v>
      </c>
      <c r="C4085" s="225">
        <v>28.5</v>
      </c>
      <c r="D4085" s="225">
        <v>89.98</v>
      </c>
      <c r="E4085" s="225">
        <v>19.91</v>
      </c>
      <c r="F4085" s="226">
        <v>4.1080000000000005</v>
      </c>
    </row>
    <row r="4086" spans="2:6">
      <c r="B4086" s="222">
        <v>37753</v>
      </c>
      <c r="C4086" s="225">
        <v>27.35</v>
      </c>
      <c r="D4086" s="225">
        <v>89</v>
      </c>
      <c r="E4086" s="225">
        <v>19.52</v>
      </c>
      <c r="F4086" s="226">
        <v>4.1455000000000002</v>
      </c>
    </row>
    <row r="4087" spans="2:6">
      <c r="B4087" s="222">
        <v>37750</v>
      </c>
      <c r="C4087" s="225">
        <v>27.72</v>
      </c>
      <c r="D4087" s="225">
        <v>87.55</v>
      </c>
      <c r="E4087" s="225">
        <v>19.690000000000001</v>
      </c>
      <c r="F4087" s="226">
        <v>4.1760000000000002</v>
      </c>
    </row>
    <row r="4088" spans="2:6">
      <c r="B4088" s="222">
        <v>37749</v>
      </c>
      <c r="C4088" s="225">
        <v>26.98</v>
      </c>
      <c r="D4088" s="225">
        <v>86.05</v>
      </c>
      <c r="E4088" s="225">
        <v>21.24</v>
      </c>
      <c r="F4088" s="226">
        <v>4.1825000000000001</v>
      </c>
    </row>
    <row r="4089" spans="2:6">
      <c r="B4089" s="222">
        <v>37748</v>
      </c>
      <c r="C4089" s="225">
        <v>26.23</v>
      </c>
      <c r="D4089" s="225">
        <v>86.68</v>
      </c>
      <c r="E4089" s="225">
        <v>21</v>
      </c>
      <c r="F4089" s="226">
        <v>4.1775000000000002</v>
      </c>
    </row>
    <row r="4090" spans="2:6">
      <c r="B4090" s="222">
        <v>37747</v>
      </c>
      <c r="C4090" s="225">
        <v>25.72</v>
      </c>
      <c r="D4090" s="225">
        <v>87.51</v>
      </c>
      <c r="E4090" s="225">
        <v>20.8</v>
      </c>
      <c r="F4090" s="226">
        <v>4.2699999999999996</v>
      </c>
    </row>
    <row r="4091" spans="2:6">
      <c r="B4091" s="222">
        <v>37746</v>
      </c>
      <c r="C4091" s="225">
        <v>26.49</v>
      </c>
      <c r="D4091" s="225">
        <v>86.52</v>
      </c>
      <c r="E4091" s="225">
        <v>21.13</v>
      </c>
      <c r="F4091" s="226">
        <v>4.3435000000000006</v>
      </c>
    </row>
    <row r="4092" spans="2:6">
      <c r="B4092" s="222">
        <v>37743</v>
      </c>
      <c r="C4092" s="225">
        <v>25.67</v>
      </c>
      <c r="D4092" s="225">
        <v>87.57</v>
      </c>
      <c r="E4092" s="225">
        <v>20.63</v>
      </c>
      <c r="F4092" s="226">
        <v>4.3789999999999996</v>
      </c>
    </row>
    <row r="4093" spans="2:6">
      <c r="B4093" s="222">
        <v>37742</v>
      </c>
      <c r="C4093" s="225">
        <v>26.03</v>
      </c>
      <c r="D4093" s="225">
        <v>85.89</v>
      </c>
      <c r="E4093" s="225">
        <v>21.59</v>
      </c>
      <c r="F4093" s="226">
        <v>4.3090000000000002</v>
      </c>
    </row>
    <row r="4094" spans="2:6">
      <c r="B4094" s="222">
        <v>37741</v>
      </c>
      <c r="C4094" s="225">
        <v>25.8</v>
      </c>
      <c r="D4094" s="225">
        <v>84.9</v>
      </c>
      <c r="E4094" s="225">
        <v>21.21</v>
      </c>
      <c r="F4094" s="226">
        <v>4.3014999999999999</v>
      </c>
    </row>
    <row r="4095" spans="2:6">
      <c r="B4095" s="222">
        <v>37740</v>
      </c>
      <c r="C4095" s="225">
        <v>25.24</v>
      </c>
      <c r="D4095" s="225">
        <v>85.66</v>
      </c>
      <c r="E4095" s="225">
        <v>20.76</v>
      </c>
      <c r="F4095" s="226">
        <v>4.3840000000000003</v>
      </c>
    </row>
    <row r="4096" spans="2:6">
      <c r="B4096" s="222">
        <v>37739</v>
      </c>
      <c r="C4096" s="225">
        <v>25.49</v>
      </c>
      <c r="D4096" s="225">
        <v>85.12</v>
      </c>
      <c r="E4096" s="225">
        <v>20.84</v>
      </c>
      <c r="F4096" s="226">
        <v>4.3644999999999996</v>
      </c>
    </row>
    <row r="4097" spans="2:6">
      <c r="B4097" s="222">
        <v>37736</v>
      </c>
      <c r="C4097" s="225">
        <v>26.26</v>
      </c>
      <c r="D4097" s="225">
        <v>83.88</v>
      </c>
      <c r="E4097" s="225">
        <v>20.8</v>
      </c>
      <c r="F4097" s="226">
        <v>4.3529999999999998</v>
      </c>
    </row>
    <row r="4098" spans="2:6">
      <c r="B4098" s="222">
        <v>37735</v>
      </c>
      <c r="C4098" s="225">
        <v>26.64</v>
      </c>
      <c r="D4098" s="225">
        <v>85.2</v>
      </c>
      <c r="E4098" s="225">
        <v>20.329999999999998</v>
      </c>
      <c r="F4098" s="226">
        <v>4.3795000000000002</v>
      </c>
    </row>
    <row r="4099" spans="2:6">
      <c r="B4099" s="222">
        <v>37734</v>
      </c>
      <c r="C4099" s="225">
        <v>26.65</v>
      </c>
      <c r="D4099" s="225">
        <v>85.75</v>
      </c>
      <c r="E4099" s="225">
        <v>20.8</v>
      </c>
      <c r="F4099" s="226">
        <v>4.431</v>
      </c>
    </row>
    <row r="4100" spans="2:6">
      <c r="B4100" s="222">
        <v>37733</v>
      </c>
      <c r="C4100" s="225">
        <v>29.91</v>
      </c>
      <c r="D4100" s="225">
        <v>85.63</v>
      </c>
      <c r="E4100" s="225">
        <v>20.7</v>
      </c>
      <c r="F4100" s="226">
        <v>4.4295</v>
      </c>
    </row>
    <row r="4101" spans="2:6">
      <c r="B4101" s="222">
        <v>37732</v>
      </c>
      <c r="C4101" s="225">
        <v>30.87</v>
      </c>
      <c r="D4101" s="225">
        <v>83.36</v>
      </c>
      <c r="E4101" s="225">
        <v>21.95</v>
      </c>
      <c r="F4101" s="226">
        <v>4.4409999999999998</v>
      </c>
    </row>
    <row r="4102" spans="2:6">
      <c r="B4102" s="222">
        <v>37729</v>
      </c>
      <c r="C4102" s="225">
        <v>30.55</v>
      </c>
      <c r="D4102" s="225">
        <v>84.26</v>
      </c>
      <c r="E4102" s="225">
        <v>21.5</v>
      </c>
      <c r="F4102" s="226">
        <v>4.4245000000000001</v>
      </c>
    </row>
    <row r="4103" spans="2:6">
      <c r="B4103" s="222">
        <v>37728</v>
      </c>
      <c r="C4103" s="225">
        <v>30.55</v>
      </c>
      <c r="D4103" s="225">
        <v>84.26</v>
      </c>
      <c r="E4103" s="225">
        <v>21.5</v>
      </c>
      <c r="F4103" s="226">
        <v>4.4250000000000007</v>
      </c>
    </row>
    <row r="4104" spans="2:6">
      <c r="B4104" s="222">
        <v>37727</v>
      </c>
      <c r="C4104" s="225">
        <v>29.18</v>
      </c>
      <c r="D4104" s="225">
        <v>82.88</v>
      </c>
      <c r="E4104" s="225">
        <v>22.52</v>
      </c>
      <c r="F4104" s="226">
        <v>4.4240000000000004</v>
      </c>
    </row>
    <row r="4105" spans="2:6">
      <c r="B4105" s="222">
        <v>37726</v>
      </c>
      <c r="C4105" s="225">
        <v>29.29</v>
      </c>
      <c r="D4105" s="225">
        <v>82.79</v>
      </c>
      <c r="E4105" s="225">
        <v>22.56</v>
      </c>
      <c r="F4105" s="226">
        <v>4.4704999999999995</v>
      </c>
    </row>
    <row r="4106" spans="2:6">
      <c r="B4106" s="222">
        <v>37725</v>
      </c>
      <c r="C4106" s="225">
        <v>28.63</v>
      </c>
      <c r="D4106" s="225">
        <v>80.069999999999993</v>
      </c>
      <c r="E4106" s="225">
        <v>23.41</v>
      </c>
      <c r="F4106" s="226">
        <v>4.4975000000000005</v>
      </c>
    </row>
    <row r="4107" spans="2:6">
      <c r="B4107" s="222">
        <v>37722</v>
      </c>
      <c r="C4107" s="225">
        <v>28.14</v>
      </c>
      <c r="D4107" s="225">
        <v>78.75</v>
      </c>
      <c r="E4107" s="225">
        <v>24.44</v>
      </c>
      <c r="F4107" s="226">
        <v>4.4610000000000003</v>
      </c>
    </row>
    <row r="4108" spans="2:6">
      <c r="B4108" s="222">
        <v>37721</v>
      </c>
      <c r="C4108" s="225">
        <v>27.46</v>
      </c>
      <c r="D4108" s="225">
        <v>79.010000000000005</v>
      </c>
      <c r="E4108" s="225">
        <v>25.6</v>
      </c>
      <c r="F4108" s="226">
        <v>4.4414999999999996</v>
      </c>
    </row>
    <row r="4109" spans="2:6">
      <c r="B4109" s="222">
        <v>37720</v>
      </c>
      <c r="C4109" s="225">
        <v>28.85</v>
      </c>
      <c r="D4109" s="225">
        <v>78.709999999999994</v>
      </c>
      <c r="E4109" s="225">
        <v>27.11</v>
      </c>
      <c r="F4109" s="226">
        <v>4.4005000000000001</v>
      </c>
    </row>
    <row r="4110" spans="2:6">
      <c r="B4110" s="222">
        <v>37719</v>
      </c>
      <c r="C4110" s="225">
        <v>28</v>
      </c>
      <c r="D4110" s="225">
        <v>80.069999999999993</v>
      </c>
      <c r="E4110" s="225">
        <v>27.13</v>
      </c>
      <c r="F4110" s="226">
        <v>4.4305000000000003</v>
      </c>
    </row>
    <row r="4111" spans="2:6">
      <c r="B4111" s="222">
        <v>37718</v>
      </c>
      <c r="C4111" s="225">
        <v>27.96</v>
      </c>
      <c r="D4111" s="225">
        <v>80.47</v>
      </c>
      <c r="E4111" s="225">
        <v>28.45</v>
      </c>
      <c r="F4111" s="226">
        <v>4.4740000000000002</v>
      </c>
    </row>
    <row r="4112" spans="2:6">
      <c r="B4112" s="222">
        <v>37715</v>
      </c>
      <c r="C4112" s="225">
        <v>28.62</v>
      </c>
      <c r="D4112" s="225">
        <v>80.790000000000006</v>
      </c>
      <c r="E4112" s="225">
        <v>29.13</v>
      </c>
      <c r="F4112" s="226">
        <v>4.4595000000000002</v>
      </c>
    </row>
    <row r="4113" spans="2:6">
      <c r="B4113" s="222">
        <v>37714</v>
      </c>
      <c r="C4113" s="225">
        <v>28.97</v>
      </c>
      <c r="D4113" s="225">
        <v>81.91</v>
      </c>
      <c r="E4113" s="225">
        <v>28.21</v>
      </c>
      <c r="F4113" s="226">
        <v>4.42</v>
      </c>
    </row>
    <row r="4114" spans="2:6">
      <c r="B4114" s="222">
        <v>37713</v>
      </c>
      <c r="C4114" s="225">
        <v>28.56</v>
      </c>
      <c r="D4114" s="225">
        <v>81.459999999999994</v>
      </c>
      <c r="E4114" s="225">
        <v>28.02</v>
      </c>
      <c r="F4114" s="226">
        <v>4.4260000000000002</v>
      </c>
    </row>
    <row r="4115" spans="2:6">
      <c r="B4115" s="222">
        <v>37712</v>
      </c>
      <c r="C4115" s="225">
        <v>29.78</v>
      </c>
      <c r="D4115" s="225">
        <v>78.73</v>
      </c>
      <c r="E4115" s="225">
        <v>28.36</v>
      </c>
      <c r="F4115" s="226">
        <v>4.3185000000000002</v>
      </c>
    </row>
    <row r="4116" spans="2:6">
      <c r="B4116" s="222">
        <v>37711</v>
      </c>
      <c r="C4116" s="225">
        <v>31.04</v>
      </c>
      <c r="D4116" s="225">
        <v>78.430000000000007</v>
      </c>
      <c r="E4116" s="225">
        <v>29.15</v>
      </c>
      <c r="F4116" s="226">
        <v>4.3070000000000004</v>
      </c>
    </row>
    <row r="4117" spans="2:6">
      <c r="B4117" s="222">
        <v>37708</v>
      </c>
      <c r="C4117" s="225">
        <v>30.16</v>
      </c>
      <c r="D4117" s="225">
        <v>80.849999999999994</v>
      </c>
      <c r="E4117" s="225">
        <v>27.75</v>
      </c>
      <c r="F4117" s="226">
        <v>4.407</v>
      </c>
    </row>
    <row r="4118" spans="2:6">
      <c r="B4118" s="222">
        <v>37707</v>
      </c>
      <c r="C4118" s="225">
        <v>30.37</v>
      </c>
      <c r="D4118" s="225">
        <v>81.45</v>
      </c>
      <c r="E4118" s="225">
        <v>27.96</v>
      </c>
      <c r="F4118" s="226">
        <v>4.4279999999999999</v>
      </c>
    </row>
    <row r="4119" spans="2:6">
      <c r="B4119" s="222">
        <v>37706</v>
      </c>
      <c r="C4119" s="225">
        <v>28.63</v>
      </c>
      <c r="D4119" s="225">
        <v>81.55</v>
      </c>
      <c r="E4119" s="225">
        <v>28.23</v>
      </c>
      <c r="F4119" s="226">
        <v>4.4279999999999999</v>
      </c>
    </row>
    <row r="4120" spans="2:6">
      <c r="B4120" s="222">
        <v>37705</v>
      </c>
      <c r="C4120" s="225">
        <v>27.97</v>
      </c>
      <c r="D4120" s="225">
        <v>83.45</v>
      </c>
      <c r="E4120" s="225">
        <v>28.75</v>
      </c>
      <c r="F4120" s="226">
        <v>4.4344999999999999</v>
      </c>
    </row>
    <row r="4121" spans="2:6">
      <c r="B4121" s="222">
        <v>37704</v>
      </c>
      <c r="C4121" s="225">
        <v>28.66</v>
      </c>
      <c r="D4121" s="225">
        <v>82.25</v>
      </c>
      <c r="E4121" s="225">
        <v>30.39</v>
      </c>
      <c r="F4121" s="226">
        <v>4.4474999999999998</v>
      </c>
    </row>
    <row r="4122" spans="2:6">
      <c r="B4122" s="222">
        <v>37701</v>
      </c>
      <c r="C4122" s="225">
        <v>26.91</v>
      </c>
      <c r="D4122" s="225">
        <v>84.9</v>
      </c>
      <c r="E4122" s="225">
        <v>28.67</v>
      </c>
      <c r="F4122" s="226">
        <v>4.5730000000000004</v>
      </c>
    </row>
    <row r="4123" spans="2:6">
      <c r="B4123" s="222">
        <v>37700</v>
      </c>
      <c r="C4123" s="225">
        <v>28.61</v>
      </c>
      <c r="D4123" s="225">
        <v>82.2</v>
      </c>
      <c r="E4123" s="225">
        <v>30.44</v>
      </c>
      <c r="F4123" s="226">
        <v>4.4420000000000002</v>
      </c>
    </row>
    <row r="4124" spans="2:6">
      <c r="B4124" s="222">
        <v>37699</v>
      </c>
      <c r="C4124" s="225">
        <v>29.88</v>
      </c>
      <c r="D4124" s="225">
        <v>82</v>
      </c>
      <c r="E4124" s="225">
        <v>31.54</v>
      </c>
      <c r="F4124" s="226">
        <v>4.4559999999999995</v>
      </c>
    </row>
    <row r="4125" spans="2:6">
      <c r="B4125" s="222">
        <v>37698</v>
      </c>
      <c r="C4125" s="225">
        <v>31.67</v>
      </c>
      <c r="D4125" s="225">
        <v>82.47</v>
      </c>
      <c r="E4125" s="225">
        <v>30.43</v>
      </c>
      <c r="F4125" s="226">
        <v>4.3919999999999995</v>
      </c>
    </row>
    <row r="4126" spans="2:6">
      <c r="B4126" s="222">
        <v>37697</v>
      </c>
      <c r="C4126" s="225">
        <v>34.93</v>
      </c>
      <c r="D4126" s="225">
        <v>82.46</v>
      </c>
      <c r="E4126" s="225">
        <v>31.75</v>
      </c>
      <c r="F4126" s="226">
        <v>4.3205</v>
      </c>
    </row>
    <row r="4127" spans="2:6">
      <c r="B4127" s="222">
        <v>37694</v>
      </c>
      <c r="C4127" s="225">
        <v>35.380000000000003</v>
      </c>
      <c r="D4127" s="225">
        <v>79</v>
      </c>
      <c r="E4127" s="225">
        <v>30.98</v>
      </c>
      <c r="F4127" s="226">
        <v>4.2044999999999995</v>
      </c>
    </row>
    <row r="4128" spans="2:6">
      <c r="B4128" s="222">
        <v>37693</v>
      </c>
      <c r="C4128" s="225">
        <v>36.01</v>
      </c>
      <c r="D4128" s="225">
        <v>78.45</v>
      </c>
      <c r="E4128" s="225">
        <v>31.76</v>
      </c>
      <c r="F4128" s="226">
        <v>4.2465000000000002</v>
      </c>
    </row>
    <row r="4129" spans="2:6">
      <c r="B4129" s="222">
        <v>37692</v>
      </c>
      <c r="C4129" s="225">
        <v>37.83</v>
      </c>
      <c r="D4129" s="225">
        <v>75.180000000000007</v>
      </c>
      <c r="E4129" s="225">
        <v>33.51</v>
      </c>
      <c r="F4129" s="226">
        <v>4.0969999999999995</v>
      </c>
    </row>
    <row r="4130" spans="2:6">
      <c r="B4130" s="222">
        <v>37691</v>
      </c>
      <c r="C4130" s="225">
        <v>36.72</v>
      </c>
      <c r="D4130" s="225">
        <v>75.349999999999994</v>
      </c>
      <c r="E4130" s="225">
        <v>33.61</v>
      </c>
      <c r="F4130" s="226">
        <v>4.1139999999999999</v>
      </c>
    </row>
    <row r="4131" spans="2:6">
      <c r="B4131" s="222">
        <v>37690</v>
      </c>
      <c r="C4131" s="225">
        <v>37.270000000000003</v>
      </c>
      <c r="D4131" s="225">
        <v>75.7</v>
      </c>
      <c r="E4131" s="225">
        <v>33.31</v>
      </c>
      <c r="F4131" s="226">
        <v>4.1020000000000003</v>
      </c>
    </row>
    <row r="4132" spans="2:6">
      <c r="B4132" s="222">
        <v>37687</v>
      </c>
      <c r="C4132" s="225">
        <v>37.78</v>
      </c>
      <c r="D4132" s="225">
        <v>77.900000000000006</v>
      </c>
      <c r="E4132" s="225">
        <v>31.08</v>
      </c>
      <c r="F4132" s="226">
        <v>4.1639999999999997</v>
      </c>
    </row>
    <row r="4133" spans="2:6">
      <c r="B4133" s="222">
        <v>37686</v>
      </c>
      <c r="C4133" s="225">
        <v>37</v>
      </c>
      <c r="D4133" s="225">
        <v>77.069999999999993</v>
      </c>
      <c r="E4133" s="225">
        <v>31.37</v>
      </c>
      <c r="F4133" s="226">
        <v>4.1779999999999999</v>
      </c>
    </row>
    <row r="4134" spans="2:6">
      <c r="B4134" s="222">
        <v>37685</v>
      </c>
      <c r="C4134" s="225">
        <v>36.69</v>
      </c>
      <c r="D4134" s="225">
        <v>77.73</v>
      </c>
      <c r="E4134" s="225">
        <v>30.38</v>
      </c>
      <c r="F4134" s="226">
        <v>4.1470000000000002</v>
      </c>
    </row>
    <row r="4135" spans="2:6">
      <c r="B4135" s="222">
        <v>37684</v>
      </c>
      <c r="C4135" s="225">
        <v>36.89</v>
      </c>
      <c r="D4135" s="225">
        <v>76.7</v>
      </c>
      <c r="E4135" s="225">
        <v>31.83</v>
      </c>
      <c r="F4135" s="226">
        <v>4.1595000000000004</v>
      </c>
    </row>
    <row r="4136" spans="2:6">
      <c r="B4136" s="222">
        <v>37683</v>
      </c>
      <c r="C4136" s="225">
        <v>35.880000000000003</v>
      </c>
      <c r="D4136" s="225">
        <v>77.33</v>
      </c>
      <c r="E4136" s="225">
        <v>30.43</v>
      </c>
      <c r="F4136" s="226">
        <v>4.1724999999999994</v>
      </c>
    </row>
    <row r="4137" spans="2:6">
      <c r="B4137" s="222">
        <v>37680</v>
      </c>
      <c r="C4137" s="225">
        <v>36.6</v>
      </c>
      <c r="D4137" s="225">
        <v>77.95</v>
      </c>
      <c r="E4137" s="225">
        <v>29.63</v>
      </c>
      <c r="F4137" s="226">
        <v>4.181</v>
      </c>
    </row>
    <row r="4138" spans="2:6">
      <c r="B4138" s="222">
        <v>37679</v>
      </c>
      <c r="C4138" s="225">
        <v>37.200000000000003</v>
      </c>
      <c r="D4138" s="225">
        <v>77.28</v>
      </c>
      <c r="E4138" s="225">
        <v>30.53</v>
      </c>
      <c r="F4138" s="226">
        <v>4.2285000000000004</v>
      </c>
    </row>
    <row r="4139" spans="2:6">
      <c r="B4139" s="222">
        <v>37678</v>
      </c>
      <c r="C4139" s="225">
        <v>37.700000000000003</v>
      </c>
      <c r="D4139" s="225">
        <v>77.400000000000006</v>
      </c>
      <c r="E4139" s="225">
        <v>31.94</v>
      </c>
      <c r="F4139" s="226">
        <v>4.2549999999999999</v>
      </c>
    </row>
    <row r="4140" spans="2:6">
      <c r="B4140" s="222">
        <v>37677</v>
      </c>
      <c r="C4140" s="225">
        <v>36.06</v>
      </c>
      <c r="D4140" s="225">
        <v>79.069999999999993</v>
      </c>
      <c r="E4140" s="225">
        <v>31.74</v>
      </c>
      <c r="F4140" s="226">
        <v>4.3004999999999995</v>
      </c>
    </row>
    <row r="4141" spans="2:6">
      <c r="B4141" s="222">
        <v>37676</v>
      </c>
      <c r="C4141" s="225">
        <v>36.479999999999997</v>
      </c>
      <c r="D4141" s="225">
        <v>78.56</v>
      </c>
      <c r="E4141" s="225">
        <v>31.98</v>
      </c>
      <c r="F4141" s="226">
        <v>4.3285</v>
      </c>
    </row>
    <row r="4142" spans="2:6">
      <c r="B4142" s="222">
        <v>37673</v>
      </c>
      <c r="C4142" s="225">
        <v>35.58</v>
      </c>
      <c r="D4142" s="225">
        <v>79.95</v>
      </c>
      <c r="E4142" s="225">
        <v>30.25</v>
      </c>
      <c r="F4142" s="226">
        <v>4.3685</v>
      </c>
    </row>
    <row r="4143" spans="2:6">
      <c r="B4143" s="222">
        <v>37672</v>
      </c>
      <c r="C4143" s="225">
        <v>36.79</v>
      </c>
      <c r="D4143" s="225">
        <v>79.040000000000006</v>
      </c>
      <c r="E4143" s="225">
        <v>31.16</v>
      </c>
      <c r="F4143" s="226">
        <v>4.3395000000000001</v>
      </c>
    </row>
    <row r="4144" spans="2:6">
      <c r="B4144" s="222">
        <v>37671</v>
      </c>
      <c r="C4144" s="225">
        <v>37.159999999999997</v>
      </c>
      <c r="D4144" s="225">
        <v>79.510000000000005</v>
      </c>
      <c r="E4144" s="225">
        <v>31.31</v>
      </c>
      <c r="F4144" s="226">
        <v>4.351</v>
      </c>
    </row>
    <row r="4145" spans="2:6">
      <c r="B4145" s="222">
        <v>37670</v>
      </c>
      <c r="C4145" s="225">
        <v>36.96</v>
      </c>
      <c r="D4145" s="225">
        <v>79.33</v>
      </c>
      <c r="E4145" s="225">
        <v>31.11</v>
      </c>
      <c r="F4145" s="226">
        <v>4.4074999999999998</v>
      </c>
    </row>
    <row r="4146" spans="2:6">
      <c r="B4146" s="222">
        <v>37669</v>
      </c>
      <c r="C4146" s="225">
        <v>36.799999999999997</v>
      </c>
      <c r="D4146" s="225">
        <v>77.45</v>
      </c>
      <c r="E4146" s="225">
        <v>32.619999999999997</v>
      </c>
      <c r="F4146" s="226">
        <v>4.4240000000000004</v>
      </c>
    </row>
    <row r="4147" spans="2:6">
      <c r="B4147" s="222">
        <v>37666</v>
      </c>
      <c r="C4147" s="225">
        <v>36.799999999999997</v>
      </c>
      <c r="D4147" s="225">
        <v>77.45</v>
      </c>
      <c r="E4147" s="225">
        <v>32.619999999999997</v>
      </c>
      <c r="F4147" s="226">
        <v>4.4380000000000006</v>
      </c>
    </row>
    <row r="4148" spans="2:6">
      <c r="B4148" s="222">
        <v>37665</v>
      </c>
      <c r="C4148" s="225">
        <v>36.36</v>
      </c>
      <c r="D4148" s="225">
        <v>75.86</v>
      </c>
      <c r="E4148" s="225">
        <v>33.700000000000003</v>
      </c>
      <c r="F4148" s="226">
        <v>4.3445</v>
      </c>
    </row>
    <row r="4149" spans="2:6">
      <c r="B4149" s="222">
        <v>37664</v>
      </c>
      <c r="C4149" s="225">
        <v>35.770000000000003</v>
      </c>
      <c r="D4149" s="225">
        <v>76.5</v>
      </c>
      <c r="E4149" s="225">
        <v>34.33</v>
      </c>
      <c r="F4149" s="226">
        <v>4.3774999999999995</v>
      </c>
    </row>
    <row r="4150" spans="2:6">
      <c r="B4150" s="222">
        <v>37663</v>
      </c>
      <c r="C4150" s="225">
        <v>35.44</v>
      </c>
      <c r="D4150" s="225">
        <v>77.39</v>
      </c>
      <c r="E4150" s="225">
        <v>33.68</v>
      </c>
      <c r="F4150" s="226">
        <v>4.4104999999999999</v>
      </c>
    </row>
    <row r="4151" spans="2:6">
      <c r="B4151" s="222">
        <v>37662</v>
      </c>
      <c r="C4151" s="225">
        <v>34.479999999999997</v>
      </c>
      <c r="D4151" s="225">
        <v>77.91</v>
      </c>
      <c r="E4151" s="225">
        <v>33.99</v>
      </c>
      <c r="F4151" s="226">
        <v>4.4085000000000001</v>
      </c>
    </row>
    <row r="4152" spans="2:6">
      <c r="B4152" s="222">
        <v>37659</v>
      </c>
      <c r="C4152" s="225">
        <v>35.119999999999997</v>
      </c>
      <c r="D4152" s="225">
        <v>77.099999999999994</v>
      </c>
      <c r="E4152" s="225">
        <v>34.01</v>
      </c>
      <c r="F4152" s="226">
        <v>4.3689999999999998</v>
      </c>
    </row>
    <row r="4153" spans="2:6">
      <c r="B4153" s="222">
        <v>37658</v>
      </c>
      <c r="C4153" s="225">
        <v>34.159999999999997</v>
      </c>
      <c r="D4153" s="225">
        <v>77.510000000000005</v>
      </c>
      <c r="E4153" s="225">
        <v>33.35</v>
      </c>
      <c r="F4153" s="226">
        <v>4.3795000000000002</v>
      </c>
    </row>
    <row r="4154" spans="2:6">
      <c r="B4154" s="222">
        <v>37657</v>
      </c>
      <c r="C4154" s="225">
        <v>33.93</v>
      </c>
      <c r="D4154" s="225">
        <v>77.260000000000005</v>
      </c>
      <c r="E4154" s="225">
        <v>33.04</v>
      </c>
      <c r="F4154" s="226">
        <v>4.4269999999999996</v>
      </c>
    </row>
    <row r="4155" spans="2:6">
      <c r="B4155" s="222">
        <v>37656</v>
      </c>
      <c r="C4155" s="225">
        <v>33.58</v>
      </c>
      <c r="D4155" s="225">
        <v>77.09</v>
      </c>
      <c r="E4155" s="225">
        <v>32.76</v>
      </c>
      <c r="F4155" s="226">
        <v>4.3574999999999999</v>
      </c>
    </row>
    <row r="4156" spans="2:6">
      <c r="B4156" s="222">
        <v>37655</v>
      </c>
      <c r="C4156" s="225">
        <v>32.76</v>
      </c>
      <c r="D4156" s="225">
        <v>78.180000000000007</v>
      </c>
      <c r="E4156" s="225">
        <v>31.02</v>
      </c>
      <c r="F4156" s="226">
        <v>4.4165000000000001</v>
      </c>
    </row>
    <row r="4157" spans="2:6">
      <c r="B4157" s="222">
        <v>37652</v>
      </c>
      <c r="C4157" s="225">
        <v>33.51</v>
      </c>
      <c r="D4157" s="225">
        <v>78.2</v>
      </c>
      <c r="E4157" s="225">
        <v>31.17</v>
      </c>
      <c r="F4157" s="226">
        <v>4.4029999999999996</v>
      </c>
    </row>
    <row r="4158" spans="2:6">
      <c r="B4158" s="222">
        <v>37651</v>
      </c>
      <c r="C4158" s="225">
        <v>33.85</v>
      </c>
      <c r="D4158" s="225">
        <v>78.3</v>
      </c>
      <c r="E4158" s="225">
        <v>31.32</v>
      </c>
      <c r="F4158" s="226">
        <v>4.4160000000000004</v>
      </c>
    </row>
    <row r="4159" spans="2:6">
      <c r="B4159" s="222">
        <v>37650</v>
      </c>
      <c r="C4159" s="225">
        <v>33.630000000000003</v>
      </c>
      <c r="D4159" s="225">
        <v>80.319999999999993</v>
      </c>
      <c r="E4159" s="225">
        <v>31.26</v>
      </c>
      <c r="F4159" s="226">
        <v>4.4659999999999993</v>
      </c>
    </row>
    <row r="4160" spans="2:6">
      <c r="B4160" s="222">
        <v>37649</v>
      </c>
      <c r="C4160" s="225">
        <v>32.67</v>
      </c>
      <c r="D4160" s="225">
        <v>80.11</v>
      </c>
      <c r="E4160" s="225">
        <v>31.93</v>
      </c>
      <c r="F4160" s="226">
        <v>4.4205000000000005</v>
      </c>
    </row>
    <row r="4161" spans="2:6">
      <c r="B4161" s="222">
        <v>37648</v>
      </c>
      <c r="C4161" s="225">
        <v>32.29</v>
      </c>
      <c r="D4161" s="225">
        <v>78.42</v>
      </c>
      <c r="E4161" s="225">
        <v>34.69</v>
      </c>
      <c r="F4161" s="226">
        <v>4.4240000000000004</v>
      </c>
    </row>
    <row r="4162" spans="2:6">
      <c r="B4162" s="222">
        <v>37645</v>
      </c>
      <c r="C4162" s="225">
        <v>33.28</v>
      </c>
      <c r="D4162" s="225">
        <v>78.989999999999995</v>
      </c>
      <c r="E4162" s="225">
        <v>31.51</v>
      </c>
      <c r="F4162" s="226">
        <v>4.3964999999999996</v>
      </c>
    </row>
    <row r="4163" spans="2:6">
      <c r="B4163" s="222">
        <v>37644</v>
      </c>
      <c r="C4163" s="225">
        <v>32.25</v>
      </c>
      <c r="D4163" s="225">
        <v>81.05</v>
      </c>
      <c r="E4163" s="225">
        <v>27.53</v>
      </c>
      <c r="F4163" s="226">
        <v>4.4115000000000002</v>
      </c>
    </row>
    <row r="4164" spans="2:6">
      <c r="B4164" s="222">
        <v>37643</v>
      </c>
      <c r="C4164" s="225">
        <v>32.85</v>
      </c>
      <c r="D4164" s="225">
        <v>79.7</v>
      </c>
      <c r="E4164" s="225">
        <v>29.01</v>
      </c>
      <c r="F4164" s="226">
        <v>4.3849999999999998</v>
      </c>
    </row>
    <row r="4165" spans="2:6">
      <c r="B4165" s="222">
        <v>37642</v>
      </c>
      <c r="C4165" s="225">
        <v>34.61</v>
      </c>
      <c r="D4165" s="225">
        <v>80.540000000000006</v>
      </c>
      <c r="E4165" s="225">
        <v>27.59</v>
      </c>
      <c r="F4165" s="226">
        <v>4.4325000000000001</v>
      </c>
    </row>
    <row r="4166" spans="2:6">
      <c r="B4166" s="222">
        <v>37641</v>
      </c>
      <c r="C4166" s="225">
        <v>33.909999999999997</v>
      </c>
      <c r="D4166" s="225">
        <v>81.3</v>
      </c>
      <c r="E4166" s="225">
        <v>25.7</v>
      </c>
      <c r="F4166" s="226">
        <v>4.4700000000000006</v>
      </c>
    </row>
    <row r="4167" spans="2:6">
      <c r="B4167" s="222">
        <v>37638</v>
      </c>
      <c r="C4167" s="225">
        <v>33.909999999999997</v>
      </c>
      <c r="D4167" s="225">
        <v>81.3</v>
      </c>
      <c r="E4167" s="225">
        <v>25.7</v>
      </c>
      <c r="F4167" s="226">
        <v>4.4664999999999999</v>
      </c>
    </row>
    <row r="4168" spans="2:6">
      <c r="B4168" s="222">
        <v>37637</v>
      </c>
      <c r="C4168" s="225">
        <v>33.659999999999997</v>
      </c>
      <c r="D4168" s="225">
        <v>86.05</v>
      </c>
      <c r="E4168" s="225">
        <v>25.01</v>
      </c>
      <c r="F4168" s="226">
        <v>4.5244999999999997</v>
      </c>
    </row>
    <row r="4169" spans="2:6">
      <c r="B4169" s="222">
        <v>37636</v>
      </c>
      <c r="C4169" s="225">
        <v>33.21</v>
      </c>
      <c r="D4169" s="225">
        <v>87.59</v>
      </c>
      <c r="E4169" s="225">
        <v>25.51</v>
      </c>
      <c r="F4169" s="226">
        <v>4.5120000000000005</v>
      </c>
    </row>
    <row r="4170" spans="2:6">
      <c r="B4170" s="222">
        <v>37635</v>
      </c>
      <c r="C4170" s="225">
        <v>32.369999999999997</v>
      </c>
      <c r="D4170" s="225">
        <v>88.58</v>
      </c>
      <c r="E4170" s="225">
        <v>24.57</v>
      </c>
      <c r="F4170" s="226">
        <v>4.5395000000000003</v>
      </c>
    </row>
    <row r="4171" spans="2:6">
      <c r="B4171" s="222">
        <v>37634</v>
      </c>
      <c r="C4171" s="225">
        <v>32.26</v>
      </c>
      <c r="D4171" s="225">
        <v>87.51</v>
      </c>
      <c r="E4171" s="225">
        <v>24.9</v>
      </c>
      <c r="F4171" s="226">
        <v>4.5739999999999998</v>
      </c>
    </row>
    <row r="4172" spans="2:6">
      <c r="B4172" s="222">
        <v>37631</v>
      </c>
      <c r="C4172" s="225">
        <v>31.68</v>
      </c>
      <c r="D4172" s="225">
        <v>87.68</v>
      </c>
      <c r="E4172" s="225">
        <v>24.32</v>
      </c>
      <c r="F4172" s="226">
        <v>4.59</v>
      </c>
    </row>
    <row r="4173" spans="2:6">
      <c r="B4173" s="222">
        <v>37630</v>
      </c>
      <c r="C4173" s="225">
        <v>31.99</v>
      </c>
      <c r="D4173" s="225">
        <v>87</v>
      </c>
      <c r="E4173" s="225">
        <v>24.25</v>
      </c>
      <c r="F4173" s="226">
        <v>4.6265000000000001</v>
      </c>
    </row>
    <row r="4174" spans="2:6">
      <c r="B4174" s="222">
        <v>37629</v>
      </c>
      <c r="C4174" s="225">
        <v>30.56</v>
      </c>
      <c r="D4174" s="225">
        <v>84.19</v>
      </c>
      <c r="E4174" s="225">
        <v>25.53</v>
      </c>
      <c r="F4174" s="226">
        <v>4.4815000000000005</v>
      </c>
    </row>
    <row r="4175" spans="2:6">
      <c r="B4175" s="222">
        <v>37628</v>
      </c>
      <c r="C4175" s="225">
        <v>31.08</v>
      </c>
      <c r="D4175" s="225">
        <v>86</v>
      </c>
      <c r="E4175" s="225">
        <v>25.13</v>
      </c>
      <c r="F4175" s="226">
        <v>4.4785000000000004</v>
      </c>
    </row>
    <row r="4176" spans="2:6">
      <c r="B4176" s="222">
        <v>37627</v>
      </c>
      <c r="C4176" s="225">
        <v>32.1</v>
      </c>
      <c r="D4176" s="225">
        <v>83.59</v>
      </c>
      <c r="E4176" s="225">
        <v>24.91</v>
      </c>
      <c r="F4176" s="226">
        <v>4.5150000000000006</v>
      </c>
    </row>
    <row r="4177" spans="2:6">
      <c r="B4177" s="222">
        <v>37624</v>
      </c>
      <c r="C4177" s="225">
        <v>33.08</v>
      </c>
      <c r="D4177" s="225">
        <v>81.650000000000006</v>
      </c>
      <c r="E4177" s="225">
        <v>24.68</v>
      </c>
      <c r="F4177" s="226">
        <v>4.4864999999999995</v>
      </c>
    </row>
    <row r="4178" spans="2:6">
      <c r="B4178" s="222">
        <v>37623</v>
      </c>
      <c r="C4178" s="225">
        <v>31.85</v>
      </c>
      <c r="D4178" s="225">
        <v>80.569999999999993</v>
      </c>
      <c r="E4178" s="225">
        <v>25.39</v>
      </c>
      <c r="F4178" s="226">
        <v>4.4939999999999998</v>
      </c>
    </row>
    <row r="4179" spans="2:6">
      <c r="B4179" s="222">
        <v>37622</v>
      </c>
      <c r="C4179" s="225">
        <v>31.2</v>
      </c>
      <c r="D4179" s="225">
        <v>77.5</v>
      </c>
      <c r="E4179" s="225">
        <v>28.62</v>
      </c>
      <c r="F4179" s="226">
        <v>4.2995000000000001</v>
      </c>
    </row>
    <row r="4180" spans="2:6">
      <c r="B4180" s="222">
        <v>37621</v>
      </c>
      <c r="C4180" s="225">
        <v>31.2</v>
      </c>
      <c r="D4180" s="225">
        <v>77.5</v>
      </c>
      <c r="E4180" s="225">
        <v>28.62</v>
      </c>
      <c r="F4180" s="226">
        <v>4.2974999999999994</v>
      </c>
    </row>
    <row r="4181" spans="2:6">
      <c r="B4181" s="222">
        <v>37620</v>
      </c>
      <c r="C4181" s="225">
        <v>31.37</v>
      </c>
      <c r="D4181" s="225">
        <v>76.25</v>
      </c>
      <c r="E4181" s="225">
        <v>29.62</v>
      </c>
      <c r="F4181" s="226">
        <v>4.2755000000000001</v>
      </c>
    </row>
    <row r="4182" spans="2:6">
      <c r="B4182" s="222">
        <v>37617</v>
      </c>
      <c r="C4182" s="225">
        <v>32.72</v>
      </c>
      <c r="D4182" s="225">
        <v>77.36</v>
      </c>
      <c r="E4182" s="225">
        <v>29.55</v>
      </c>
      <c r="F4182" s="226">
        <v>4.2960000000000003</v>
      </c>
    </row>
    <row r="4183" spans="2:6">
      <c r="B4183" s="222">
        <v>37616</v>
      </c>
      <c r="C4183" s="225">
        <v>32.49</v>
      </c>
      <c r="D4183" s="225">
        <v>78.5</v>
      </c>
      <c r="E4183" s="225">
        <v>27.37</v>
      </c>
      <c r="F4183" s="226">
        <v>4.3810000000000002</v>
      </c>
    </row>
    <row r="4184" spans="2:6">
      <c r="B4184" s="222">
        <v>37615</v>
      </c>
      <c r="C4184" s="225">
        <v>31.97</v>
      </c>
      <c r="D4184" s="225">
        <v>79.760000000000005</v>
      </c>
      <c r="E4184" s="225">
        <v>26.49</v>
      </c>
      <c r="F4184" s="226">
        <v>4.4009999999999998</v>
      </c>
    </row>
    <row r="4185" spans="2:6">
      <c r="B4185" s="222">
        <v>37614</v>
      </c>
      <c r="C4185" s="225">
        <v>31.97</v>
      </c>
      <c r="D4185" s="225">
        <v>79.760000000000005</v>
      </c>
      <c r="E4185" s="225">
        <v>26.49</v>
      </c>
      <c r="F4185" s="226">
        <v>4.4020000000000001</v>
      </c>
    </row>
    <row r="4186" spans="2:6">
      <c r="B4186" s="222">
        <v>37613</v>
      </c>
      <c r="C4186" s="225">
        <v>31.75</v>
      </c>
      <c r="D4186" s="225">
        <v>80.260000000000005</v>
      </c>
      <c r="E4186" s="225">
        <v>26.2</v>
      </c>
      <c r="F4186" s="226">
        <v>4.4339999999999993</v>
      </c>
    </row>
    <row r="4187" spans="2:6">
      <c r="B4187" s="222">
        <v>37610</v>
      </c>
      <c r="C4187" s="225">
        <v>30.3</v>
      </c>
      <c r="D4187" s="225">
        <v>79.790000000000006</v>
      </c>
      <c r="E4187" s="225">
        <v>26.71</v>
      </c>
      <c r="F4187" s="226">
        <v>4.4264999999999999</v>
      </c>
    </row>
    <row r="4188" spans="2:6">
      <c r="B4188" s="222">
        <v>37609</v>
      </c>
      <c r="C4188" s="225">
        <v>30.56</v>
      </c>
      <c r="D4188" s="225">
        <v>78.66</v>
      </c>
      <c r="E4188" s="225">
        <v>30.21</v>
      </c>
      <c r="F4188" s="226">
        <v>4.415</v>
      </c>
    </row>
    <row r="4189" spans="2:6">
      <c r="B4189" s="222">
        <v>37608</v>
      </c>
      <c r="C4189" s="225">
        <v>30.44</v>
      </c>
      <c r="D4189" s="225">
        <v>79.13</v>
      </c>
      <c r="E4189" s="225">
        <v>28.29</v>
      </c>
      <c r="F4189" s="226">
        <v>4.4984999999999999</v>
      </c>
    </row>
    <row r="4190" spans="2:6">
      <c r="B4190" s="222">
        <v>37607</v>
      </c>
      <c r="C4190" s="225">
        <v>30.1</v>
      </c>
      <c r="D4190" s="225">
        <v>80.31</v>
      </c>
      <c r="E4190" s="225">
        <v>26.66</v>
      </c>
      <c r="F4190" s="226">
        <v>4.5730000000000004</v>
      </c>
    </row>
    <row r="4191" spans="2:6">
      <c r="B4191" s="222">
        <v>37606</v>
      </c>
      <c r="C4191" s="225">
        <v>30.1</v>
      </c>
      <c r="D4191" s="225">
        <v>81.62</v>
      </c>
      <c r="E4191" s="225">
        <v>26.24</v>
      </c>
      <c r="F4191" s="226">
        <v>4.5914999999999999</v>
      </c>
    </row>
    <row r="4192" spans="2:6">
      <c r="B4192" s="222">
        <v>37603</v>
      </c>
      <c r="C4192" s="225">
        <v>28.44</v>
      </c>
      <c r="D4192" s="225">
        <v>80</v>
      </c>
      <c r="E4192" s="225">
        <v>28.18</v>
      </c>
      <c r="F4192" s="226">
        <v>4.5090000000000003</v>
      </c>
    </row>
    <row r="4193" spans="2:6">
      <c r="B4193" s="222">
        <v>37602</v>
      </c>
      <c r="C4193" s="225">
        <v>28.01</v>
      </c>
      <c r="D4193" s="225">
        <v>80.17</v>
      </c>
      <c r="E4193" s="225">
        <v>27.29</v>
      </c>
      <c r="F4193" s="226">
        <v>4.4589999999999996</v>
      </c>
    </row>
    <row r="4194" spans="2:6">
      <c r="B4194" s="222">
        <v>37601</v>
      </c>
      <c r="C4194" s="225">
        <v>27.4</v>
      </c>
      <c r="D4194" s="225">
        <v>81.44</v>
      </c>
      <c r="E4194" s="225">
        <v>27.76</v>
      </c>
      <c r="F4194" s="226">
        <v>4.4560000000000004</v>
      </c>
    </row>
    <row r="4195" spans="2:6">
      <c r="B4195" s="222">
        <v>37600</v>
      </c>
      <c r="C4195" s="225">
        <v>27.74</v>
      </c>
      <c r="D4195" s="225">
        <v>80.8</v>
      </c>
      <c r="E4195" s="225">
        <v>28.76</v>
      </c>
      <c r="F4195" s="226">
        <v>4.4830000000000005</v>
      </c>
    </row>
    <row r="4196" spans="2:6">
      <c r="B4196" s="222">
        <v>37599</v>
      </c>
      <c r="C4196" s="225">
        <v>27.2</v>
      </c>
      <c r="D4196" s="225">
        <v>79.59</v>
      </c>
      <c r="E4196" s="225">
        <v>30.78</v>
      </c>
      <c r="F4196" s="226">
        <v>4.484</v>
      </c>
    </row>
    <row r="4197" spans="2:6">
      <c r="B4197" s="222">
        <v>37596</v>
      </c>
      <c r="C4197" s="225">
        <v>26.93</v>
      </c>
      <c r="D4197" s="225">
        <v>82.32</v>
      </c>
      <c r="E4197" s="225">
        <v>28.88</v>
      </c>
      <c r="F4197" s="226">
        <v>4.5314999999999994</v>
      </c>
    </row>
    <row r="4198" spans="2:6">
      <c r="B4198" s="222">
        <v>37595</v>
      </c>
      <c r="C4198" s="225">
        <v>27.29</v>
      </c>
      <c r="D4198" s="225">
        <v>83.06</v>
      </c>
      <c r="E4198" s="225">
        <v>30.1</v>
      </c>
      <c r="F4198" s="226">
        <v>4.5634999999999994</v>
      </c>
    </row>
    <row r="4199" spans="2:6">
      <c r="B4199" s="222">
        <v>37594</v>
      </c>
      <c r="C4199" s="225">
        <v>26.71</v>
      </c>
      <c r="D4199" s="225">
        <v>83.69</v>
      </c>
      <c r="E4199" s="225">
        <v>28.92</v>
      </c>
      <c r="F4199" s="226">
        <v>4.5754999999999999</v>
      </c>
    </row>
    <row r="4200" spans="2:6">
      <c r="B4200" s="222">
        <v>37593</v>
      </c>
      <c r="C4200" s="225">
        <v>27.3</v>
      </c>
      <c r="D4200" s="225">
        <v>85.21</v>
      </c>
      <c r="E4200" s="225">
        <v>28.33</v>
      </c>
      <c r="F4200" s="226">
        <v>4.6180000000000003</v>
      </c>
    </row>
    <row r="4201" spans="2:6">
      <c r="B4201" s="222">
        <v>37592</v>
      </c>
      <c r="C4201" s="225">
        <v>27.24</v>
      </c>
      <c r="D4201" s="225">
        <v>87.3</v>
      </c>
      <c r="E4201" s="225">
        <v>27.46</v>
      </c>
      <c r="F4201" s="226">
        <v>4.6379999999999999</v>
      </c>
    </row>
    <row r="4202" spans="2:6">
      <c r="B4202" s="222">
        <v>37589</v>
      </c>
      <c r="C4202" s="225">
        <v>26.89</v>
      </c>
      <c r="D4202" s="225">
        <v>86.92</v>
      </c>
      <c r="E4202" s="225">
        <v>27.5</v>
      </c>
      <c r="F4202" s="226">
        <v>4.6214999999999993</v>
      </c>
    </row>
    <row r="4203" spans="2:6">
      <c r="B4203" s="222">
        <v>37588</v>
      </c>
      <c r="C4203" s="225">
        <v>26.89</v>
      </c>
      <c r="D4203" s="225">
        <v>87.7</v>
      </c>
      <c r="E4203" s="225">
        <v>27.25</v>
      </c>
      <c r="F4203" s="226">
        <v>4.68</v>
      </c>
    </row>
    <row r="4204" spans="2:6">
      <c r="B4204" s="222">
        <v>37587</v>
      </c>
      <c r="C4204" s="225">
        <v>26.89</v>
      </c>
      <c r="D4204" s="225">
        <v>87.7</v>
      </c>
      <c r="E4204" s="225">
        <v>27.25</v>
      </c>
      <c r="F4204" s="226">
        <v>4.6844999999999999</v>
      </c>
    </row>
    <row r="4205" spans="2:6">
      <c r="B4205" s="222">
        <v>37586</v>
      </c>
      <c r="C4205" s="225">
        <v>26.4</v>
      </c>
      <c r="D4205" s="225">
        <v>85.06</v>
      </c>
      <c r="E4205" s="225">
        <v>25.97</v>
      </c>
      <c r="F4205" s="226">
        <v>4.5024999999999995</v>
      </c>
    </row>
    <row r="4206" spans="2:6">
      <c r="B4206" s="222">
        <v>37585</v>
      </c>
      <c r="C4206" s="225">
        <v>26.11</v>
      </c>
      <c r="D4206" s="225">
        <v>86.2</v>
      </c>
      <c r="E4206" s="225">
        <v>24.07</v>
      </c>
      <c r="F4206" s="226">
        <v>4.6005000000000003</v>
      </c>
    </row>
    <row r="4207" spans="2:6">
      <c r="B4207" s="222">
        <v>37582</v>
      </c>
      <c r="C4207" s="225">
        <v>26.76</v>
      </c>
      <c r="D4207" s="225">
        <v>84.43</v>
      </c>
      <c r="E4207" s="225">
        <v>23.16</v>
      </c>
      <c r="F4207" s="226">
        <v>4.601</v>
      </c>
    </row>
    <row r="4208" spans="2:6">
      <c r="B4208" s="222">
        <v>37581</v>
      </c>
      <c r="C4208" s="225">
        <v>26.35</v>
      </c>
      <c r="D4208" s="225">
        <v>84.9</v>
      </c>
      <c r="E4208" s="225">
        <v>23.81</v>
      </c>
      <c r="F4208" s="226">
        <v>4.5905000000000005</v>
      </c>
    </row>
    <row r="4209" spans="2:6">
      <c r="B4209" s="222">
        <v>37580</v>
      </c>
      <c r="C4209" s="225">
        <v>26.98</v>
      </c>
      <c r="D4209" s="225">
        <v>81.61</v>
      </c>
      <c r="E4209" s="225">
        <v>25.32</v>
      </c>
      <c r="F4209" s="226">
        <v>4.4975000000000005</v>
      </c>
    </row>
    <row r="4210" spans="2:6">
      <c r="B4210" s="222">
        <v>37579</v>
      </c>
      <c r="C4210" s="225">
        <v>26.42</v>
      </c>
      <c r="D4210" s="225">
        <v>78.37</v>
      </c>
      <c r="E4210" s="225">
        <v>27.41</v>
      </c>
      <c r="F4210" s="226">
        <v>4.415</v>
      </c>
    </row>
    <row r="4211" spans="2:6">
      <c r="B4211" s="222">
        <v>37578</v>
      </c>
      <c r="C4211" s="225">
        <v>26.71</v>
      </c>
      <c r="D4211" s="225">
        <v>79.180000000000007</v>
      </c>
      <c r="E4211" s="225">
        <v>27.66</v>
      </c>
      <c r="F4211" s="226">
        <v>4.4314999999999998</v>
      </c>
    </row>
    <row r="4212" spans="2:6">
      <c r="B4212" s="222">
        <v>37575</v>
      </c>
      <c r="C4212" s="225">
        <v>25.51</v>
      </c>
      <c r="D4212" s="225">
        <v>80.010000000000005</v>
      </c>
      <c r="E4212" s="225">
        <v>26.65</v>
      </c>
      <c r="F4212" s="226">
        <v>4.4710000000000001</v>
      </c>
    </row>
    <row r="4213" spans="2:6">
      <c r="B4213" s="222">
        <v>37574</v>
      </c>
      <c r="C4213" s="225">
        <v>25.29</v>
      </c>
      <c r="D4213" s="225">
        <v>80.72</v>
      </c>
      <c r="E4213" s="225">
        <v>28.67</v>
      </c>
      <c r="F4213" s="226">
        <v>4.5060000000000002</v>
      </c>
    </row>
    <row r="4214" spans="2:6">
      <c r="B4214" s="222">
        <v>37573</v>
      </c>
      <c r="C4214" s="225">
        <v>25.19</v>
      </c>
      <c r="D4214" s="225">
        <v>79.349999999999994</v>
      </c>
      <c r="E4214" s="225">
        <v>31.24</v>
      </c>
      <c r="F4214" s="226">
        <v>4.3149999999999995</v>
      </c>
    </row>
    <row r="4215" spans="2:6">
      <c r="B4215" s="222">
        <v>37572</v>
      </c>
      <c r="C4215" s="225">
        <v>25.9</v>
      </c>
      <c r="D4215" s="225">
        <v>79.150000000000006</v>
      </c>
      <c r="E4215" s="225">
        <v>30.58</v>
      </c>
      <c r="F4215" s="226">
        <v>4.3245000000000005</v>
      </c>
    </row>
    <row r="4216" spans="2:6">
      <c r="B4216" s="222">
        <v>37571</v>
      </c>
      <c r="C4216" s="225">
        <v>25.94</v>
      </c>
      <c r="D4216" s="225">
        <v>77.290000000000006</v>
      </c>
      <c r="E4216" s="225">
        <v>31.3</v>
      </c>
      <c r="F4216" s="226">
        <v>4.3155000000000001</v>
      </c>
    </row>
    <row r="4217" spans="2:6">
      <c r="B4217" s="222">
        <v>37568</v>
      </c>
      <c r="C4217" s="225">
        <v>25.78</v>
      </c>
      <c r="D4217" s="225">
        <v>77.59</v>
      </c>
      <c r="E4217" s="225">
        <v>29.41</v>
      </c>
      <c r="F4217" s="226">
        <v>4.3109999999999999</v>
      </c>
    </row>
    <row r="4218" spans="2:6">
      <c r="B4218" s="222">
        <v>37567</v>
      </c>
      <c r="C4218" s="225">
        <v>25.38</v>
      </c>
      <c r="D4218" s="225">
        <v>78.95</v>
      </c>
      <c r="E4218" s="225">
        <v>31.42</v>
      </c>
      <c r="F4218" s="226">
        <v>4.3900000000000006</v>
      </c>
    </row>
    <row r="4219" spans="2:6">
      <c r="B4219" s="222">
        <v>37566</v>
      </c>
      <c r="C4219" s="225">
        <v>25.77</v>
      </c>
      <c r="D4219" s="225">
        <v>81.540000000000006</v>
      </c>
      <c r="E4219" s="225">
        <v>30.73</v>
      </c>
      <c r="F4219" s="226">
        <v>4.5470000000000006</v>
      </c>
    </row>
    <row r="4220" spans="2:6">
      <c r="B4220" s="222">
        <v>37565</v>
      </c>
      <c r="C4220" s="225">
        <v>26.14</v>
      </c>
      <c r="D4220" s="225">
        <v>81.680000000000007</v>
      </c>
      <c r="E4220" s="225">
        <v>31.23</v>
      </c>
      <c r="F4220" s="226">
        <v>4.5750000000000002</v>
      </c>
    </row>
    <row r="4221" spans="2:6">
      <c r="B4221" s="222">
        <v>37564</v>
      </c>
      <c r="C4221" s="225">
        <v>26.95</v>
      </c>
      <c r="D4221" s="225">
        <v>82.5</v>
      </c>
      <c r="E4221" s="225">
        <v>30.82</v>
      </c>
      <c r="F4221" s="226">
        <v>4.5525000000000002</v>
      </c>
    </row>
    <row r="4222" spans="2:6">
      <c r="B4222" s="222">
        <v>37561</v>
      </c>
      <c r="C4222" s="225">
        <v>27.13</v>
      </c>
      <c r="D4222" s="225">
        <v>80.400000000000006</v>
      </c>
      <c r="E4222" s="225">
        <v>29.3</v>
      </c>
      <c r="F4222" s="226">
        <v>4.524</v>
      </c>
    </row>
    <row r="4223" spans="2:6">
      <c r="B4223" s="222">
        <v>37560</v>
      </c>
      <c r="C4223" s="225">
        <v>27.22</v>
      </c>
      <c r="D4223" s="225">
        <v>78.94</v>
      </c>
      <c r="E4223" s="225">
        <v>31.14</v>
      </c>
      <c r="F4223" s="226">
        <v>4.4405000000000001</v>
      </c>
    </row>
    <row r="4224" spans="2:6">
      <c r="B4224" s="222">
        <v>37559</v>
      </c>
      <c r="C4224" s="225">
        <v>26.81</v>
      </c>
      <c r="D4224" s="225">
        <v>78.67</v>
      </c>
      <c r="E4224" s="225">
        <v>31.23</v>
      </c>
      <c r="F4224" s="226">
        <v>4.4954999999999998</v>
      </c>
    </row>
    <row r="4225" spans="2:6">
      <c r="B4225" s="222">
        <v>37558</v>
      </c>
      <c r="C4225" s="225">
        <v>26.86</v>
      </c>
      <c r="D4225" s="225">
        <v>76.739999999999995</v>
      </c>
      <c r="E4225" s="225">
        <v>32.270000000000003</v>
      </c>
      <c r="F4225" s="226">
        <v>4.4764999999999997</v>
      </c>
    </row>
    <row r="4226" spans="2:6">
      <c r="B4226" s="222">
        <v>37557</v>
      </c>
      <c r="C4226" s="225">
        <v>27.29</v>
      </c>
      <c r="D4226" s="225">
        <v>76.56</v>
      </c>
      <c r="E4226" s="225">
        <v>31.07</v>
      </c>
      <c r="F4226" s="226">
        <v>4.5964999999999998</v>
      </c>
    </row>
    <row r="4227" spans="2:6">
      <c r="B4227" s="222">
        <v>37554</v>
      </c>
      <c r="C4227" s="225">
        <v>27.05</v>
      </c>
      <c r="D4227" s="225">
        <v>74.56</v>
      </c>
      <c r="E4227" s="225">
        <v>30</v>
      </c>
      <c r="F4227" s="226">
        <v>4.5884999999999998</v>
      </c>
    </row>
    <row r="4228" spans="2:6">
      <c r="B4228" s="222">
        <v>37553</v>
      </c>
      <c r="C4228" s="225">
        <v>28.2</v>
      </c>
      <c r="D4228" s="225">
        <v>72.099999999999994</v>
      </c>
      <c r="E4228" s="225">
        <v>34.03</v>
      </c>
      <c r="F4228" s="226">
        <v>4.6020000000000003</v>
      </c>
    </row>
    <row r="4229" spans="2:6">
      <c r="B4229" s="222">
        <v>37552</v>
      </c>
      <c r="C4229" s="225">
        <v>28.18</v>
      </c>
      <c r="D4229" s="225">
        <v>74.599999999999994</v>
      </c>
      <c r="E4229" s="225">
        <v>33.200000000000003</v>
      </c>
      <c r="F4229" s="226">
        <v>4.6989999999999998</v>
      </c>
    </row>
    <row r="4230" spans="2:6">
      <c r="B4230" s="222">
        <v>37551</v>
      </c>
      <c r="C4230" s="225">
        <v>27.92</v>
      </c>
      <c r="D4230" s="225">
        <v>74.489999999999995</v>
      </c>
      <c r="E4230" s="225">
        <v>34.090000000000003</v>
      </c>
      <c r="F4230" s="226">
        <v>4.7074999999999996</v>
      </c>
    </row>
    <row r="4231" spans="2:6">
      <c r="B4231" s="222">
        <v>37550</v>
      </c>
      <c r="C4231" s="225">
        <v>28.37</v>
      </c>
      <c r="D4231" s="225">
        <v>75.55</v>
      </c>
      <c r="E4231" s="225">
        <v>33.11</v>
      </c>
      <c r="F4231" s="226">
        <v>4.6985000000000001</v>
      </c>
    </row>
    <row r="4232" spans="2:6">
      <c r="B4232" s="222">
        <v>37547</v>
      </c>
      <c r="C4232" s="225">
        <v>29.6</v>
      </c>
      <c r="D4232" s="225">
        <v>74.25</v>
      </c>
      <c r="E4232" s="225">
        <v>33.53</v>
      </c>
      <c r="F4232" s="226">
        <v>4.5830000000000002</v>
      </c>
    </row>
    <row r="4233" spans="2:6">
      <c r="B4233" s="222">
        <v>37546</v>
      </c>
      <c r="C4233" s="225">
        <v>29.62</v>
      </c>
      <c r="D4233" s="225">
        <v>72.2</v>
      </c>
      <c r="E4233" s="225">
        <v>34.1</v>
      </c>
      <c r="F4233" s="226">
        <v>4.6560000000000006</v>
      </c>
    </row>
    <row r="4234" spans="2:6">
      <c r="B4234" s="222">
        <v>37545</v>
      </c>
      <c r="C4234" s="225">
        <v>29.47</v>
      </c>
      <c r="D4234" s="225">
        <v>64.900000000000006</v>
      </c>
      <c r="E4234" s="225">
        <v>36</v>
      </c>
      <c r="F4234" s="226">
        <v>4.5284999999999993</v>
      </c>
    </row>
    <row r="4235" spans="2:6">
      <c r="B4235" s="222">
        <v>37544</v>
      </c>
      <c r="C4235" s="225">
        <v>29.72</v>
      </c>
      <c r="D4235" s="225">
        <v>68.48</v>
      </c>
      <c r="E4235" s="225">
        <v>34.020000000000003</v>
      </c>
      <c r="F4235" s="226">
        <v>4.4820000000000002</v>
      </c>
    </row>
    <row r="4236" spans="2:6">
      <c r="B4236" s="222">
        <v>37543</v>
      </c>
      <c r="C4236" s="225">
        <v>30.03</v>
      </c>
      <c r="D4236" s="225">
        <v>63.42</v>
      </c>
      <c r="E4236" s="225">
        <v>36.04</v>
      </c>
      <c r="F4236" s="226">
        <v>4.2995000000000001</v>
      </c>
    </row>
    <row r="4237" spans="2:6">
      <c r="B4237" s="222">
        <v>37540</v>
      </c>
      <c r="C4237" s="225">
        <v>29.37</v>
      </c>
      <c r="D4237" s="225">
        <v>63.92</v>
      </c>
      <c r="E4237" s="225">
        <v>35.700000000000003</v>
      </c>
      <c r="F4237" s="226">
        <v>4.2925000000000004</v>
      </c>
    </row>
    <row r="4238" spans="2:6">
      <c r="B4238" s="222">
        <v>37539</v>
      </c>
      <c r="C4238" s="225">
        <v>28.97</v>
      </c>
      <c r="D4238" s="225">
        <v>57.58</v>
      </c>
      <c r="E4238" s="225">
        <v>37.549999999999997</v>
      </c>
      <c r="F4238" s="226">
        <v>4.1870000000000003</v>
      </c>
    </row>
    <row r="4239" spans="2:6">
      <c r="B4239" s="222">
        <v>37538</v>
      </c>
      <c r="C4239" s="225">
        <v>29.35</v>
      </c>
      <c r="D4239" s="225">
        <v>55.07</v>
      </c>
      <c r="E4239" s="225">
        <v>42.13</v>
      </c>
      <c r="F4239" s="226">
        <v>4.1124999999999998</v>
      </c>
    </row>
    <row r="4240" spans="2:6">
      <c r="B4240" s="222">
        <v>37537</v>
      </c>
      <c r="C4240" s="225">
        <v>29.48</v>
      </c>
      <c r="D4240" s="225">
        <v>57.05</v>
      </c>
      <c r="E4240" s="225">
        <v>41.02</v>
      </c>
      <c r="F4240" s="226">
        <v>4.1660000000000004</v>
      </c>
    </row>
    <row r="4241" spans="2:6">
      <c r="B4241" s="222">
        <v>37536</v>
      </c>
      <c r="C4241" s="225">
        <v>29.64</v>
      </c>
      <c r="D4241" s="225">
        <v>56.86</v>
      </c>
      <c r="E4241" s="225">
        <v>42.64</v>
      </c>
      <c r="F4241" s="226">
        <v>4.1619999999999999</v>
      </c>
    </row>
    <row r="4242" spans="2:6">
      <c r="B4242" s="222">
        <v>37533</v>
      </c>
      <c r="C4242" s="225">
        <v>29.62</v>
      </c>
      <c r="D4242" s="225">
        <v>56.6</v>
      </c>
      <c r="E4242" s="225">
        <v>39.46</v>
      </c>
      <c r="F4242" s="226">
        <v>4.1905000000000001</v>
      </c>
    </row>
    <row r="4243" spans="2:6">
      <c r="B4243" s="222">
        <v>37532</v>
      </c>
      <c r="C4243" s="225">
        <v>29.76</v>
      </c>
      <c r="D4243" s="225">
        <v>60</v>
      </c>
      <c r="E4243" s="225">
        <v>37.31</v>
      </c>
      <c r="F4243" s="226">
        <v>4.2095000000000002</v>
      </c>
    </row>
    <row r="4244" spans="2:6">
      <c r="B4244" s="222">
        <v>37531</v>
      </c>
      <c r="C4244" s="225">
        <v>30.49</v>
      </c>
      <c r="D4244" s="225">
        <v>59.63</v>
      </c>
      <c r="E4244" s="225">
        <v>36.83</v>
      </c>
      <c r="F4244" s="226">
        <v>4.1959999999999997</v>
      </c>
    </row>
    <row r="4245" spans="2:6">
      <c r="B4245" s="222">
        <v>37530</v>
      </c>
      <c r="C4245" s="225">
        <v>30.83</v>
      </c>
      <c r="D4245" s="225">
        <v>61.17</v>
      </c>
      <c r="E4245" s="225">
        <v>34.119999999999997</v>
      </c>
      <c r="F4245" s="226">
        <v>4.2320000000000002</v>
      </c>
    </row>
    <row r="4246" spans="2:6">
      <c r="B4246" s="222">
        <v>37529</v>
      </c>
      <c r="C4246" s="225">
        <v>30.45</v>
      </c>
      <c r="D4246" s="225">
        <v>58.31</v>
      </c>
      <c r="E4246" s="225">
        <v>39.69</v>
      </c>
      <c r="F4246" s="226">
        <v>4.1325000000000003</v>
      </c>
    </row>
    <row r="4247" spans="2:6">
      <c r="B4247" s="222">
        <v>37526</v>
      </c>
      <c r="C4247" s="225">
        <v>30.54</v>
      </c>
      <c r="D4247" s="225">
        <v>60.36</v>
      </c>
      <c r="E4247" s="225">
        <v>36.97</v>
      </c>
      <c r="F4247" s="226">
        <v>4.1695000000000002</v>
      </c>
    </row>
    <row r="4248" spans="2:6">
      <c r="B4248" s="222">
        <v>37525</v>
      </c>
      <c r="C4248" s="225">
        <v>30.41</v>
      </c>
      <c r="D4248" s="225">
        <v>62.02</v>
      </c>
      <c r="E4248" s="225">
        <v>34.6</v>
      </c>
      <c r="F4248" s="226">
        <v>4.2484999999999999</v>
      </c>
    </row>
    <row r="4249" spans="2:6">
      <c r="B4249" s="222">
        <v>37524</v>
      </c>
      <c r="C4249" s="225">
        <v>30.64</v>
      </c>
      <c r="D4249" s="225">
        <v>63.01</v>
      </c>
      <c r="E4249" s="225">
        <v>37.33</v>
      </c>
      <c r="F4249" s="226">
        <v>4.2344999999999997</v>
      </c>
    </row>
    <row r="4250" spans="2:6">
      <c r="B4250" s="222">
        <v>37523</v>
      </c>
      <c r="C4250" s="225">
        <v>30.77</v>
      </c>
      <c r="D4250" s="225">
        <v>59.75</v>
      </c>
      <c r="E4250" s="225">
        <v>40.520000000000003</v>
      </c>
      <c r="F4250" s="226">
        <v>4.1379999999999999</v>
      </c>
    </row>
    <row r="4251" spans="2:6">
      <c r="B4251" s="222">
        <v>37522</v>
      </c>
      <c r="C4251" s="225">
        <v>30.71</v>
      </c>
      <c r="D4251" s="225">
        <v>63.37</v>
      </c>
      <c r="E4251" s="225">
        <v>39.68</v>
      </c>
      <c r="F4251" s="226">
        <v>4.1839999999999993</v>
      </c>
    </row>
    <row r="4252" spans="2:6">
      <c r="B4252" s="222">
        <v>37519</v>
      </c>
      <c r="C4252" s="225">
        <v>29.61</v>
      </c>
      <c r="D4252" s="225">
        <v>63.92</v>
      </c>
      <c r="E4252" s="225">
        <v>38.979999999999997</v>
      </c>
      <c r="F4252" s="226">
        <v>4.2650000000000006</v>
      </c>
    </row>
    <row r="4253" spans="2:6">
      <c r="B4253" s="222">
        <v>37518</v>
      </c>
      <c r="C4253" s="225">
        <v>29.5</v>
      </c>
      <c r="D4253" s="225">
        <v>64.8</v>
      </c>
      <c r="E4253" s="225">
        <v>40.65</v>
      </c>
      <c r="F4253" s="226">
        <v>4.2415000000000003</v>
      </c>
    </row>
    <row r="4254" spans="2:6">
      <c r="B4254" s="222">
        <v>37517</v>
      </c>
      <c r="C4254" s="225">
        <v>29.48</v>
      </c>
      <c r="D4254" s="225">
        <v>69.55</v>
      </c>
      <c r="E4254" s="225">
        <v>37.520000000000003</v>
      </c>
      <c r="F4254" s="226">
        <v>4.2940000000000005</v>
      </c>
    </row>
    <row r="4255" spans="2:6">
      <c r="B4255" s="222">
        <v>37516</v>
      </c>
      <c r="C4255" s="225">
        <v>29.08</v>
      </c>
      <c r="D4255" s="225">
        <v>71.75</v>
      </c>
      <c r="E4255" s="225">
        <v>38.01</v>
      </c>
      <c r="F4255" s="226">
        <v>4.2735000000000003</v>
      </c>
    </row>
    <row r="4256" spans="2:6">
      <c r="B4256" s="222">
        <v>37515</v>
      </c>
      <c r="C4256" s="225">
        <v>29.67</v>
      </c>
      <c r="D4256" s="225">
        <v>72.319999999999993</v>
      </c>
      <c r="E4256" s="225">
        <v>36.74</v>
      </c>
      <c r="F4256" s="226">
        <v>4.3369999999999997</v>
      </c>
    </row>
    <row r="4257" spans="2:6">
      <c r="B4257" s="222">
        <v>37512</v>
      </c>
      <c r="C4257" s="225">
        <v>29.81</v>
      </c>
      <c r="D4257" s="225">
        <v>72.5</v>
      </c>
      <c r="E4257" s="225">
        <v>35.82</v>
      </c>
      <c r="F4257" s="226">
        <v>4.3375000000000004</v>
      </c>
    </row>
    <row r="4258" spans="2:6">
      <c r="B4258" s="222">
        <v>37511</v>
      </c>
      <c r="C4258" s="225">
        <v>28.85</v>
      </c>
      <c r="D4258" s="225">
        <v>71.87</v>
      </c>
      <c r="E4258" s="225">
        <v>37.5</v>
      </c>
      <c r="F4258" s="226">
        <v>4.3889999999999993</v>
      </c>
    </row>
    <row r="4259" spans="2:6">
      <c r="B4259" s="222">
        <v>37510</v>
      </c>
      <c r="C4259" s="225">
        <v>29.77</v>
      </c>
      <c r="D4259" s="225">
        <v>74.2</v>
      </c>
      <c r="E4259" s="225">
        <v>34.81</v>
      </c>
      <c r="F4259" s="226">
        <v>4.47</v>
      </c>
    </row>
    <row r="4260" spans="2:6">
      <c r="B4260" s="222">
        <v>37509</v>
      </c>
      <c r="C4260" s="225">
        <v>29.73</v>
      </c>
      <c r="D4260" s="225">
        <v>75.599999999999994</v>
      </c>
      <c r="E4260" s="225">
        <v>35.08</v>
      </c>
      <c r="F4260" s="226">
        <v>4.4180000000000001</v>
      </c>
    </row>
    <row r="4261" spans="2:6">
      <c r="B4261" s="222">
        <v>37508</v>
      </c>
      <c r="C4261" s="225">
        <v>29.73</v>
      </c>
      <c r="D4261" s="225">
        <v>74.5</v>
      </c>
      <c r="E4261" s="225">
        <v>36.450000000000003</v>
      </c>
      <c r="F4261" s="226">
        <v>4.4644999999999992</v>
      </c>
    </row>
    <row r="4262" spans="2:6">
      <c r="B4262" s="222">
        <v>37505</v>
      </c>
      <c r="C4262" s="225">
        <v>29.61</v>
      </c>
      <c r="D4262" s="225">
        <v>73.2</v>
      </c>
      <c r="E4262" s="225">
        <v>36.33</v>
      </c>
      <c r="F4262" s="226">
        <v>4.4365000000000006</v>
      </c>
    </row>
    <row r="4263" spans="2:6">
      <c r="B4263" s="222">
        <v>37504</v>
      </c>
      <c r="C4263" s="225">
        <v>28.98</v>
      </c>
      <c r="D4263" s="225">
        <v>72.180000000000007</v>
      </c>
      <c r="E4263" s="225">
        <v>38.86</v>
      </c>
      <c r="F4263" s="226">
        <v>4.3550000000000004</v>
      </c>
    </row>
    <row r="4264" spans="2:6">
      <c r="B4264" s="222">
        <v>37503</v>
      </c>
      <c r="C4264" s="225">
        <v>28.27</v>
      </c>
      <c r="D4264" s="225">
        <v>73.73</v>
      </c>
      <c r="E4264" s="225">
        <v>37.44</v>
      </c>
      <c r="F4264" s="226">
        <v>4.383</v>
      </c>
    </row>
    <row r="4265" spans="2:6">
      <c r="B4265" s="222">
        <v>37502</v>
      </c>
      <c r="C4265" s="225">
        <v>27.79</v>
      </c>
      <c r="D4265" s="225">
        <v>72.349999999999994</v>
      </c>
      <c r="E4265" s="225">
        <v>39.97</v>
      </c>
      <c r="F4265" s="226">
        <v>4.3879999999999999</v>
      </c>
    </row>
    <row r="4266" spans="2:6">
      <c r="B4266" s="222">
        <v>37501</v>
      </c>
      <c r="C4266" s="225">
        <v>28.98</v>
      </c>
      <c r="D4266" s="225">
        <v>75.38</v>
      </c>
      <c r="E4266" s="225">
        <v>32.64</v>
      </c>
      <c r="F4266" s="226">
        <v>4.532</v>
      </c>
    </row>
    <row r="4267" spans="2:6">
      <c r="B4267" s="222">
        <v>37498</v>
      </c>
      <c r="C4267" s="225">
        <v>28.98</v>
      </c>
      <c r="D4267" s="225">
        <v>75.38</v>
      </c>
      <c r="E4267" s="225">
        <v>32.64</v>
      </c>
      <c r="F4267" s="226">
        <v>4.5344999999999995</v>
      </c>
    </row>
    <row r="4268" spans="2:6">
      <c r="B4268" s="222">
        <v>37497</v>
      </c>
      <c r="C4268" s="225">
        <v>28.92</v>
      </c>
      <c r="D4268" s="225">
        <v>76.62</v>
      </c>
      <c r="E4268" s="225">
        <v>33.67</v>
      </c>
      <c r="F4268" s="226">
        <v>4.5495000000000001</v>
      </c>
    </row>
    <row r="4269" spans="2:6">
      <c r="B4269" s="222">
        <v>37496</v>
      </c>
      <c r="C4269" s="225">
        <v>28.34</v>
      </c>
      <c r="D4269" s="225">
        <v>76.06</v>
      </c>
      <c r="E4269" s="225">
        <v>33.32</v>
      </c>
      <c r="F4269" s="226">
        <v>4.617</v>
      </c>
    </row>
    <row r="4270" spans="2:6">
      <c r="B4270" s="222">
        <v>37495</v>
      </c>
      <c r="C4270" s="225">
        <v>28.83</v>
      </c>
      <c r="D4270" s="225">
        <v>77.959999999999994</v>
      </c>
      <c r="E4270" s="225">
        <v>30.11</v>
      </c>
      <c r="F4270" s="226">
        <v>4.6720000000000006</v>
      </c>
    </row>
    <row r="4271" spans="2:6">
      <c r="B4271" s="222">
        <v>37494</v>
      </c>
      <c r="C4271" s="225">
        <v>29.28</v>
      </c>
      <c r="D4271" s="225">
        <v>79.42</v>
      </c>
      <c r="E4271" s="225">
        <v>29.89</v>
      </c>
      <c r="F4271" s="226">
        <v>4.6210000000000004</v>
      </c>
    </row>
    <row r="4272" spans="2:6">
      <c r="B4272" s="222">
        <v>37491</v>
      </c>
      <c r="C4272" s="225">
        <v>28.63</v>
      </c>
      <c r="D4272" s="225">
        <v>80.400000000000006</v>
      </c>
      <c r="E4272" s="225">
        <v>29.32</v>
      </c>
      <c r="F4272" s="226">
        <v>4.6340000000000003</v>
      </c>
    </row>
    <row r="4273" spans="2:6">
      <c r="B4273" s="222">
        <v>37490</v>
      </c>
      <c r="C4273" s="225">
        <v>28.84</v>
      </c>
      <c r="D4273" s="225">
        <v>81.99</v>
      </c>
      <c r="E4273" s="225">
        <v>27.75</v>
      </c>
      <c r="F4273" s="226">
        <v>4.7054999999999998</v>
      </c>
    </row>
    <row r="4274" spans="2:6">
      <c r="B4274" s="222">
        <v>37489</v>
      </c>
      <c r="C4274" s="225">
        <v>29.24</v>
      </c>
      <c r="D4274" s="225">
        <v>81</v>
      </c>
      <c r="E4274" s="225">
        <v>28.23</v>
      </c>
      <c r="F4274" s="226">
        <v>4.6064999999999996</v>
      </c>
    </row>
    <row r="4275" spans="2:6">
      <c r="B4275" s="222">
        <v>37488</v>
      </c>
      <c r="C4275" s="225">
        <v>30.11</v>
      </c>
      <c r="D4275" s="225">
        <v>81.27</v>
      </c>
      <c r="E4275" s="225">
        <v>29.59</v>
      </c>
      <c r="F4275" s="226">
        <v>4.5585000000000004</v>
      </c>
    </row>
    <row r="4276" spans="2:6">
      <c r="B4276" s="222">
        <v>37487</v>
      </c>
      <c r="C4276" s="225">
        <v>29.84</v>
      </c>
      <c r="D4276" s="225">
        <v>82.49</v>
      </c>
      <c r="E4276" s="225">
        <v>28.61</v>
      </c>
      <c r="F4276" s="226">
        <v>4.6694999999999993</v>
      </c>
    </row>
    <row r="4277" spans="2:6">
      <c r="B4277" s="222">
        <v>37484</v>
      </c>
      <c r="C4277" s="225">
        <v>29.33</v>
      </c>
      <c r="D4277" s="225">
        <v>79.349999999999994</v>
      </c>
      <c r="E4277" s="225">
        <v>28.81</v>
      </c>
      <c r="F4277" s="226">
        <v>4.7095000000000002</v>
      </c>
    </row>
    <row r="4278" spans="2:6">
      <c r="B4278" s="222">
        <v>37483</v>
      </c>
      <c r="C4278" s="225">
        <v>29.06</v>
      </c>
      <c r="D4278" s="225">
        <v>76.5</v>
      </c>
      <c r="E4278" s="225">
        <v>29.43</v>
      </c>
      <c r="F4278" s="226">
        <v>4.5795000000000003</v>
      </c>
    </row>
    <row r="4279" spans="2:6">
      <c r="B4279" s="222">
        <v>37482</v>
      </c>
      <c r="C4279" s="225">
        <v>28.15</v>
      </c>
      <c r="D4279" s="225">
        <v>74.92</v>
      </c>
      <c r="E4279" s="225">
        <v>32.36</v>
      </c>
      <c r="F4279" s="226">
        <v>4.5259999999999998</v>
      </c>
    </row>
    <row r="4280" spans="2:6">
      <c r="B4280" s="222">
        <v>37481</v>
      </c>
      <c r="C4280" s="225">
        <v>27.9</v>
      </c>
      <c r="D4280" s="225">
        <v>71.900000000000006</v>
      </c>
      <c r="E4280" s="225">
        <v>35.82</v>
      </c>
      <c r="F4280" s="226">
        <v>4.5269999999999992</v>
      </c>
    </row>
    <row r="4281" spans="2:6">
      <c r="B4281" s="222">
        <v>37480</v>
      </c>
      <c r="C4281" s="225">
        <v>27.86</v>
      </c>
      <c r="D4281" s="225">
        <v>71.77</v>
      </c>
      <c r="E4281" s="225">
        <v>37.049999999999997</v>
      </c>
      <c r="F4281" s="226">
        <v>4.6425000000000001</v>
      </c>
    </row>
    <row r="4282" spans="2:6">
      <c r="B4282" s="222">
        <v>37477</v>
      </c>
      <c r="C4282" s="225">
        <v>26.86</v>
      </c>
      <c r="D4282" s="225">
        <v>71.83</v>
      </c>
      <c r="E4282" s="225">
        <v>35.33</v>
      </c>
      <c r="F4282" s="226">
        <v>4.6835000000000004</v>
      </c>
    </row>
    <row r="4283" spans="2:6">
      <c r="B4283" s="222">
        <v>37476</v>
      </c>
      <c r="C4283" s="225">
        <v>26.67</v>
      </c>
      <c r="D4283" s="225">
        <v>71.61</v>
      </c>
      <c r="E4283" s="225">
        <v>36.33</v>
      </c>
      <c r="F4283" s="226">
        <v>4.8094999999999999</v>
      </c>
    </row>
    <row r="4284" spans="2:6">
      <c r="B4284" s="222">
        <v>37475</v>
      </c>
      <c r="C4284" s="225">
        <v>26.5</v>
      </c>
      <c r="D4284" s="225">
        <v>69.17</v>
      </c>
      <c r="E4284" s="225">
        <v>38.729999999999997</v>
      </c>
      <c r="F4284" s="226">
        <v>4.7610000000000001</v>
      </c>
    </row>
    <row r="4285" spans="2:6">
      <c r="B4285" s="222">
        <v>37474</v>
      </c>
      <c r="C4285" s="225">
        <v>27.17</v>
      </c>
      <c r="D4285" s="225">
        <v>67.900000000000006</v>
      </c>
      <c r="E4285" s="225">
        <v>42.03</v>
      </c>
      <c r="F4285" s="226">
        <v>4.7815000000000003</v>
      </c>
    </row>
    <row r="4286" spans="2:6">
      <c r="B4286" s="222">
        <v>37473</v>
      </c>
      <c r="C4286" s="225">
        <v>26.58</v>
      </c>
      <c r="D4286" s="225">
        <v>65.989999999999995</v>
      </c>
      <c r="E4286" s="225">
        <v>45.08</v>
      </c>
      <c r="F4286" s="226">
        <v>4.6850000000000005</v>
      </c>
    </row>
    <row r="4287" spans="2:6">
      <c r="B4287" s="222">
        <v>37470</v>
      </c>
      <c r="C4287" s="225">
        <v>26.84</v>
      </c>
      <c r="D4287" s="225">
        <v>67.88</v>
      </c>
      <c r="E4287" s="225">
        <v>41.29</v>
      </c>
      <c r="F4287" s="226">
        <v>4.7549999999999999</v>
      </c>
    </row>
    <row r="4288" spans="2:6">
      <c r="B4288" s="222">
        <v>37469</v>
      </c>
      <c r="C4288" s="225">
        <v>26.47</v>
      </c>
      <c r="D4288" s="225">
        <v>68.25</v>
      </c>
      <c r="E4288" s="225">
        <v>36.950000000000003</v>
      </c>
      <c r="F4288" s="226">
        <v>4.8380000000000001</v>
      </c>
    </row>
    <row r="4289" spans="2:6">
      <c r="B4289" s="222">
        <v>37468</v>
      </c>
      <c r="C4289" s="225">
        <v>27.02</v>
      </c>
      <c r="D4289" s="225">
        <v>70.400000000000006</v>
      </c>
      <c r="E4289" s="225">
        <v>32.03</v>
      </c>
      <c r="F4289" s="226">
        <v>4.8815</v>
      </c>
    </row>
    <row r="4290" spans="2:6">
      <c r="B4290" s="222">
        <v>37467</v>
      </c>
      <c r="C4290" s="225">
        <v>27.36</v>
      </c>
      <c r="D4290" s="225">
        <v>71.790000000000006</v>
      </c>
      <c r="E4290" s="225">
        <v>31.92</v>
      </c>
      <c r="F4290" s="226">
        <v>4.992</v>
      </c>
    </row>
    <row r="4291" spans="2:6">
      <c r="B4291" s="222">
        <v>37466</v>
      </c>
      <c r="C4291" s="225">
        <v>26.55</v>
      </c>
      <c r="D4291" s="225">
        <v>71.180000000000007</v>
      </c>
      <c r="E4291" s="225">
        <v>31.33</v>
      </c>
      <c r="F4291" s="226">
        <v>4.9904999999999999</v>
      </c>
    </row>
    <row r="4292" spans="2:6">
      <c r="B4292" s="222">
        <v>37463</v>
      </c>
      <c r="C4292" s="225">
        <v>26.54</v>
      </c>
      <c r="D4292" s="225">
        <v>66.400000000000006</v>
      </c>
      <c r="E4292" s="225">
        <v>35.51</v>
      </c>
      <c r="F4292" s="226">
        <v>4.8475000000000001</v>
      </c>
    </row>
    <row r="4293" spans="2:6">
      <c r="B4293" s="222">
        <v>37462</v>
      </c>
      <c r="C4293" s="225">
        <v>26.77</v>
      </c>
      <c r="D4293" s="225">
        <v>69.349999999999994</v>
      </c>
      <c r="E4293" s="225">
        <v>39.270000000000003</v>
      </c>
      <c r="F4293" s="226">
        <v>4.84</v>
      </c>
    </row>
    <row r="4294" spans="2:6">
      <c r="B4294" s="222">
        <v>37461</v>
      </c>
      <c r="C4294" s="225">
        <v>26.87</v>
      </c>
      <c r="D4294" s="225">
        <v>69.540000000000006</v>
      </c>
      <c r="E4294" s="225">
        <v>39.86</v>
      </c>
      <c r="F4294" s="226">
        <v>4.915</v>
      </c>
    </row>
    <row r="4295" spans="2:6">
      <c r="B4295" s="222">
        <v>37460</v>
      </c>
      <c r="C4295" s="225">
        <v>26.31</v>
      </c>
      <c r="D4295" s="225">
        <v>67.05</v>
      </c>
      <c r="E4295" s="225">
        <v>44.92</v>
      </c>
      <c r="F4295" s="226">
        <v>4.8425000000000002</v>
      </c>
    </row>
    <row r="4296" spans="2:6">
      <c r="B4296" s="222">
        <v>37459</v>
      </c>
      <c r="C4296" s="225">
        <v>26.6</v>
      </c>
      <c r="D4296" s="225">
        <v>68.5</v>
      </c>
      <c r="E4296" s="225">
        <v>41.87</v>
      </c>
      <c r="F4296" s="226">
        <v>4.8629999999999995</v>
      </c>
    </row>
    <row r="4297" spans="2:6">
      <c r="B4297" s="222">
        <v>37456</v>
      </c>
      <c r="C4297" s="225">
        <v>27.83</v>
      </c>
      <c r="D4297" s="225">
        <v>72</v>
      </c>
      <c r="E4297" s="225">
        <v>38.17</v>
      </c>
      <c r="F4297" s="226">
        <v>4.9224999999999994</v>
      </c>
    </row>
    <row r="4298" spans="2:6">
      <c r="B4298" s="222">
        <v>37455</v>
      </c>
      <c r="C4298" s="225">
        <v>27.57</v>
      </c>
      <c r="D4298" s="225">
        <v>72.05</v>
      </c>
      <c r="E4298" s="225">
        <v>35.119999999999997</v>
      </c>
      <c r="F4298" s="226">
        <v>5.0075000000000003</v>
      </c>
    </row>
    <row r="4299" spans="2:6">
      <c r="B4299" s="222">
        <v>37454</v>
      </c>
      <c r="C4299" s="225">
        <v>27.88</v>
      </c>
      <c r="D4299" s="225">
        <v>70.69</v>
      </c>
      <c r="E4299" s="225">
        <v>35.450000000000003</v>
      </c>
      <c r="F4299" s="226">
        <v>5.0679999999999996</v>
      </c>
    </row>
    <row r="4300" spans="2:6">
      <c r="B4300" s="222">
        <v>37453</v>
      </c>
      <c r="C4300" s="225">
        <v>27.75</v>
      </c>
      <c r="D4300" s="225">
        <v>69.010000000000005</v>
      </c>
      <c r="E4300" s="225">
        <v>36.65</v>
      </c>
      <c r="F4300" s="226">
        <v>5.0660000000000007</v>
      </c>
    </row>
    <row r="4301" spans="2:6">
      <c r="B4301" s="222">
        <v>37452</v>
      </c>
      <c r="C4301" s="225">
        <v>27.07</v>
      </c>
      <c r="D4301" s="225">
        <v>71</v>
      </c>
      <c r="E4301" s="225">
        <v>35.03</v>
      </c>
      <c r="F4301" s="226">
        <v>5.0045000000000002</v>
      </c>
    </row>
    <row r="4302" spans="2:6">
      <c r="B4302" s="222">
        <v>37449</v>
      </c>
      <c r="C4302" s="225">
        <v>27.48</v>
      </c>
      <c r="D4302" s="225">
        <v>69.209999999999994</v>
      </c>
      <c r="E4302" s="225">
        <v>32.94</v>
      </c>
      <c r="F4302" s="226">
        <v>4.9514999999999993</v>
      </c>
    </row>
    <row r="4303" spans="2:6">
      <c r="B4303" s="222">
        <v>37448</v>
      </c>
      <c r="C4303" s="225">
        <v>26.83</v>
      </c>
      <c r="D4303" s="225">
        <v>69.41</v>
      </c>
      <c r="E4303" s="225">
        <v>33.85</v>
      </c>
      <c r="F4303" s="226">
        <v>5.0034999999999998</v>
      </c>
    </row>
    <row r="4304" spans="2:6">
      <c r="B4304" s="222">
        <v>37447</v>
      </c>
      <c r="C4304" s="225">
        <v>26.77</v>
      </c>
      <c r="D4304" s="225">
        <v>68.760000000000005</v>
      </c>
      <c r="E4304" s="225">
        <v>34.1</v>
      </c>
      <c r="F4304" s="226">
        <v>4.9755000000000003</v>
      </c>
    </row>
    <row r="4305" spans="2:6">
      <c r="B4305" s="222">
        <v>37446</v>
      </c>
      <c r="C4305" s="225">
        <v>26.09</v>
      </c>
      <c r="D4305" s="225">
        <v>69.67</v>
      </c>
      <c r="E4305" s="225">
        <v>30.22</v>
      </c>
      <c r="F4305" s="226">
        <v>5.0709999999999997</v>
      </c>
    </row>
    <row r="4306" spans="2:6">
      <c r="B4306" s="222">
        <v>37445</v>
      </c>
      <c r="C4306" s="225">
        <v>26.07</v>
      </c>
      <c r="D4306" s="225">
        <v>71.3</v>
      </c>
      <c r="E4306" s="225">
        <v>28.25</v>
      </c>
      <c r="F4306" s="226">
        <v>5.1375000000000002</v>
      </c>
    </row>
    <row r="4307" spans="2:6">
      <c r="B4307" s="222">
        <v>37442</v>
      </c>
      <c r="C4307" s="225">
        <v>26.8</v>
      </c>
      <c r="D4307" s="225">
        <v>73.5</v>
      </c>
      <c r="E4307" s="225">
        <v>27.11</v>
      </c>
      <c r="F4307" s="226">
        <v>5.1905000000000001</v>
      </c>
    </row>
    <row r="4308" spans="2:6">
      <c r="B4308" s="222">
        <v>37441</v>
      </c>
      <c r="C4308" s="225">
        <v>26.8</v>
      </c>
      <c r="D4308" s="225">
        <v>70.510000000000005</v>
      </c>
      <c r="E4308" s="225">
        <v>29.42</v>
      </c>
      <c r="F4308" s="226">
        <v>5.1055000000000001</v>
      </c>
    </row>
    <row r="4309" spans="2:6">
      <c r="B4309" s="222">
        <v>37440</v>
      </c>
      <c r="C4309" s="225">
        <v>26.8</v>
      </c>
      <c r="D4309" s="225">
        <v>70.510000000000005</v>
      </c>
      <c r="E4309" s="225">
        <v>29.42</v>
      </c>
      <c r="F4309" s="226">
        <v>5.1095000000000006</v>
      </c>
    </row>
    <row r="4310" spans="2:6">
      <c r="B4310" s="222">
        <v>37439</v>
      </c>
      <c r="C4310" s="225">
        <v>26.77</v>
      </c>
      <c r="D4310" s="225">
        <v>68.58</v>
      </c>
      <c r="E4310" s="225">
        <v>28.96</v>
      </c>
      <c r="F4310" s="226">
        <v>5.0820000000000007</v>
      </c>
    </row>
    <row r="4311" spans="2:6">
      <c r="B4311" s="222">
        <v>37438</v>
      </c>
      <c r="C4311" s="225">
        <v>26.81</v>
      </c>
      <c r="D4311" s="225">
        <v>67.599999999999994</v>
      </c>
      <c r="E4311" s="225">
        <v>27.11</v>
      </c>
      <c r="F4311" s="226">
        <v>5.13</v>
      </c>
    </row>
    <row r="4312" spans="2:6">
      <c r="B4312" s="222">
        <v>37435</v>
      </c>
      <c r="C4312" s="225">
        <v>26.86</v>
      </c>
      <c r="D4312" s="225">
        <v>72</v>
      </c>
      <c r="E4312" s="225">
        <v>25.4</v>
      </c>
      <c r="F4312" s="226">
        <v>5.1539999999999999</v>
      </c>
    </row>
    <row r="4313" spans="2:6">
      <c r="B4313" s="222">
        <v>37434</v>
      </c>
      <c r="C4313" s="225">
        <v>26.86</v>
      </c>
      <c r="D4313" s="225">
        <v>71.900000000000006</v>
      </c>
      <c r="E4313" s="225">
        <v>26.29</v>
      </c>
      <c r="F4313" s="226">
        <v>5.1690000000000005</v>
      </c>
    </row>
    <row r="4314" spans="2:6">
      <c r="B4314" s="222">
        <v>37433</v>
      </c>
      <c r="C4314" s="225">
        <v>26.76</v>
      </c>
      <c r="D4314" s="225">
        <v>70.05</v>
      </c>
      <c r="E4314" s="225">
        <v>28.42</v>
      </c>
      <c r="F4314" s="226">
        <v>5.0865</v>
      </c>
    </row>
    <row r="4315" spans="2:6">
      <c r="B4315" s="222">
        <v>37432</v>
      </c>
      <c r="C4315" s="225">
        <v>26.32</v>
      </c>
      <c r="D4315" s="225">
        <v>68.599999999999994</v>
      </c>
      <c r="E4315" s="225">
        <v>27.84</v>
      </c>
      <c r="F4315" s="226">
        <v>5.1385000000000005</v>
      </c>
    </row>
    <row r="4316" spans="2:6">
      <c r="B4316" s="222">
        <v>37431</v>
      </c>
      <c r="C4316" s="225">
        <v>26.47</v>
      </c>
      <c r="D4316" s="225">
        <v>69.7</v>
      </c>
      <c r="E4316" s="225">
        <v>26.98</v>
      </c>
      <c r="F4316" s="226">
        <v>5.1419999999999995</v>
      </c>
    </row>
    <row r="4317" spans="2:6">
      <c r="B4317" s="222">
        <v>37428</v>
      </c>
      <c r="C4317" s="225">
        <v>25.82</v>
      </c>
      <c r="D4317" s="225">
        <v>68.75</v>
      </c>
      <c r="E4317" s="225">
        <v>27.23</v>
      </c>
      <c r="F4317" s="226">
        <v>5.0830000000000002</v>
      </c>
    </row>
    <row r="4318" spans="2:6">
      <c r="B4318" s="222">
        <v>37427</v>
      </c>
      <c r="C4318" s="225">
        <v>25.53</v>
      </c>
      <c r="D4318" s="225">
        <v>71.58</v>
      </c>
      <c r="E4318" s="225">
        <v>27.48</v>
      </c>
      <c r="F4318" s="226">
        <v>5.109</v>
      </c>
    </row>
    <row r="4319" spans="2:6">
      <c r="B4319" s="222">
        <v>37426</v>
      </c>
      <c r="C4319" s="225">
        <v>25.31</v>
      </c>
      <c r="D4319" s="225">
        <v>73.349999999999994</v>
      </c>
      <c r="E4319" s="225">
        <v>26.06</v>
      </c>
      <c r="F4319" s="226">
        <v>5.0575000000000001</v>
      </c>
    </row>
    <row r="4320" spans="2:6">
      <c r="B4320" s="222">
        <v>37425</v>
      </c>
      <c r="C4320" s="225">
        <v>25.43</v>
      </c>
      <c r="D4320" s="225">
        <v>75.94</v>
      </c>
      <c r="E4320" s="225">
        <v>24.24</v>
      </c>
      <c r="F4320" s="226">
        <v>5.1479999999999997</v>
      </c>
    </row>
    <row r="4321" spans="2:6">
      <c r="B4321" s="222">
        <v>37424</v>
      </c>
      <c r="C4321" s="225">
        <v>26.09</v>
      </c>
      <c r="D4321" s="225">
        <v>77.14</v>
      </c>
      <c r="E4321" s="225">
        <v>24.64</v>
      </c>
      <c r="F4321" s="226">
        <v>5.1535000000000002</v>
      </c>
    </row>
    <row r="4322" spans="2:6">
      <c r="B4322" s="222">
        <v>37421</v>
      </c>
      <c r="C4322" s="225">
        <v>25.94</v>
      </c>
      <c r="D4322" s="225">
        <v>76.17</v>
      </c>
      <c r="E4322" s="225">
        <v>25.96</v>
      </c>
      <c r="F4322" s="226">
        <v>5.1055000000000001</v>
      </c>
    </row>
    <row r="4323" spans="2:6">
      <c r="B4323" s="222">
        <v>37420</v>
      </c>
      <c r="C4323" s="225">
        <v>25.64</v>
      </c>
      <c r="D4323" s="225">
        <v>75.599999999999994</v>
      </c>
      <c r="E4323" s="225">
        <v>25.02</v>
      </c>
      <c r="F4323" s="226">
        <v>5.1970000000000001</v>
      </c>
    </row>
    <row r="4324" spans="2:6">
      <c r="B4324" s="222">
        <v>37419</v>
      </c>
      <c r="C4324" s="225">
        <v>24.64</v>
      </c>
      <c r="D4324" s="225">
        <v>74.650000000000006</v>
      </c>
      <c r="E4324" s="225">
        <v>24.15</v>
      </c>
      <c r="F4324" s="226">
        <v>5.2525000000000004</v>
      </c>
    </row>
    <row r="4325" spans="2:6">
      <c r="B4325" s="222">
        <v>37418</v>
      </c>
      <c r="C4325" s="225">
        <v>24.12</v>
      </c>
      <c r="D4325" s="225">
        <v>75.489999999999995</v>
      </c>
      <c r="E4325" s="225">
        <v>24.45</v>
      </c>
      <c r="F4325" s="226">
        <v>5.2634999999999996</v>
      </c>
    </row>
    <row r="4326" spans="2:6">
      <c r="B4326" s="222">
        <v>37417</v>
      </c>
      <c r="C4326" s="225">
        <v>24.29</v>
      </c>
      <c r="D4326" s="225">
        <v>76.8</v>
      </c>
      <c r="E4326" s="225">
        <v>23.72</v>
      </c>
      <c r="F4326" s="226">
        <v>5.3174999999999999</v>
      </c>
    </row>
    <row r="4327" spans="2:6">
      <c r="B4327" s="222">
        <v>37414</v>
      </c>
      <c r="C4327" s="225">
        <v>24.75</v>
      </c>
      <c r="D4327" s="225">
        <v>78.3</v>
      </c>
      <c r="E4327" s="225">
        <v>23.51</v>
      </c>
      <c r="F4327" s="226">
        <v>5.3639999999999999</v>
      </c>
    </row>
    <row r="4328" spans="2:6">
      <c r="B4328" s="222">
        <v>37413</v>
      </c>
      <c r="C4328" s="225">
        <v>24.79</v>
      </c>
      <c r="D4328" s="225">
        <v>79.66</v>
      </c>
      <c r="E4328" s="225">
        <v>24.16</v>
      </c>
      <c r="F4328" s="226">
        <v>5.2919999999999998</v>
      </c>
    </row>
    <row r="4329" spans="2:6">
      <c r="B4329" s="222">
        <v>37412</v>
      </c>
      <c r="C4329" s="225">
        <v>24.89</v>
      </c>
      <c r="D4329" s="225">
        <v>80.55</v>
      </c>
      <c r="E4329" s="225">
        <v>22.61</v>
      </c>
      <c r="F4329" s="226">
        <v>5.3535000000000004</v>
      </c>
    </row>
    <row r="4330" spans="2:6">
      <c r="B4330" s="222">
        <v>37411</v>
      </c>
      <c r="C4330" s="225">
        <v>25.33</v>
      </c>
      <c r="D4330" s="225">
        <v>79.31</v>
      </c>
      <c r="E4330" s="225">
        <v>23.89</v>
      </c>
      <c r="F4330" s="226">
        <v>5.3264999999999993</v>
      </c>
    </row>
    <row r="4331" spans="2:6">
      <c r="B4331" s="222">
        <v>37410</v>
      </c>
      <c r="C4331" s="225">
        <v>25.08</v>
      </c>
      <c r="D4331" s="225">
        <v>78.11</v>
      </c>
      <c r="E4331" s="225">
        <v>23.37</v>
      </c>
      <c r="F4331" s="226">
        <v>5.2984999999999998</v>
      </c>
    </row>
    <row r="4332" spans="2:6">
      <c r="B4332" s="222">
        <v>37407</v>
      </c>
      <c r="C4332" s="225">
        <v>25.31</v>
      </c>
      <c r="D4332" s="225">
        <v>80.45</v>
      </c>
      <c r="E4332" s="225">
        <v>19.98</v>
      </c>
      <c r="F4332" s="226">
        <v>5.3304999999999998</v>
      </c>
    </row>
    <row r="4333" spans="2:6">
      <c r="B4333" s="222">
        <v>37406</v>
      </c>
      <c r="C4333" s="225">
        <v>24.67</v>
      </c>
      <c r="D4333" s="225">
        <v>82.25</v>
      </c>
      <c r="E4333" s="225">
        <v>20.61</v>
      </c>
      <c r="F4333" s="226">
        <v>5.3085000000000004</v>
      </c>
    </row>
    <row r="4334" spans="2:6">
      <c r="B4334" s="222">
        <v>37405</v>
      </c>
      <c r="C4334" s="225">
        <v>25.76</v>
      </c>
      <c r="D4334" s="225">
        <v>81.599999999999994</v>
      </c>
      <c r="E4334" s="225">
        <v>20.39</v>
      </c>
      <c r="F4334" s="226">
        <v>5.3439999999999994</v>
      </c>
    </row>
    <row r="4335" spans="2:6">
      <c r="B4335" s="222">
        <v>37404</v>
      </c>
      <c r="C4335" s="225">
        <v>25.27</v>
      </c>
      <c r="D4335" s="225">
        <v>82.08</v>
      </c>
      <c r="E4335" s="225">
        <v>20.309999999999999</v>
      </c>
      <c r="F4335" s="226">
        <v>5.3975</v>
      </c>
    </row>
    <row r="4336" spans="2:6">
      <c r="B4336" s="222">
        <v>37403</v>
      </c>
      <c r="C4336" s="225">
        <v>25.88</v>
      </c>
      <c r="D4336" s="225">
        <v>83.1</v>
      </c>
      <c r="E4336" s="225">
        <v>18.899999999999999</v>
      </c>
      <c r="F4336" s="226">
        <v>5.4030000000000005</v>
      </c>
    </row>
    <row r="4337" spans="2:6">
      <c r="B4337" s="222">
        <v>37400</v>
      </c>
      <c r="C4337" s="225">
        <v>25.88</v>
      </c>
      <c r="D4337" s="225">
        <v>83.1</v>
      </c>
      <c r="E4337" s="225">
        <v>18.899999999999999</v>
      </c>
      <c r="F4337" s="226">
        <v>5.4034999999999993</v>
      </c>
    </row>
    <row r="4338" spans="2:6">
      <c r="B4338" s="222">
        <v>37399</v>
      </c>
      <c r="C4338" s="225">
        <v>26.15</v>
      </c>
      <c r="D4338" s="225">
        <v>84.35</v>
      </c>
      <c r="E4338" s="225">
        <v>18.23</v>
      </c>
      <c r="F4338" s="226">
        <v>5.4085000000000001</v>
      </c>
    </row>
    <row r="4339" spans="2:6">
      <c r="B4339" s="222">
        <v>37398</v>
      </c>
      <c r="C4339" s="225">
        <v>26.37</v>
      </c>
      <c r="D4339" s="225">
        <v>84</v>
      </c>
      <c r="E4339" s="225">
        <v>19.579999999999998</v>
      </c>
      <c r="F4339" s="226">
        <v>5.3780000000000001</v>
      </c>
    </row>
    <row r="4340" spans="2:6">
      <c r="B4340" s="222">
        <v>37397</v>
      </c>
      <c r="C4340" s="225">
        <v>27.33</v>
      </c>
      <c r="D4340" s="225">
        <v>83.45</v>
      </c>
      <c r="E4340" s="225">
        <v>20.05</v>
      </c>
      <c r="F4340" s="226">
        <v>5.4075000000000006</v>
      </c>
    </row>
    <row r="4341" spans="2:6">
      <c r="B4341" s="222">
        <v>37396</v>
      </c>
      <c r="C4341" s="225">
        <v>28.33</v>
      </c>
      <c r="D4341" s="225">
        <v>84.45</v>
      </c>
      <c r="E4341" s="225">
        <v>19.239999999999998</v>
      </c>
      <c r="F4341" s="226">
        <v>5.4489999999999998</v>
      </c>
    </row>
    <row r="4342" spans="2:6">
      <c r="B4342" s="222">
        <v>37393</v>
      </c>
      <c r="C4342" s="225">
        <v>28.18</v>
      </c>
      <c r="D4342" s="225">
        <v>85.69</v>
      </c>
      <c r="E4342" s="225">
        <v>17.7</v>
      </c>
      <c r="F4342" s="226">
        <v>5.5049999999999999</v>
      </c>
    </row>
    <row r="4343" spans="2:6">
      <c r="B4343" s="222">
        <v>37392</v>
      </c>
      <c r="C4343" s="225">
        <v>27.95</v>
      </c>
      <c r="D4343" s="225">
        <v>85.45</v>
      </c>
      <c r="E4343" s="225">
        <v>18.5</v>
      </c>
      <c r="F4343" s="226">
        <v>5.4260000000000002</v>
      </c>
    </row>
    <row r="4344" spans="2:6">
      <c r="B4344" s="222">
        <v>37391</v>
      </c>
      <c r="C4344" s="225">
        <v>28.15</v>
      </c>
      <c r="D4344" s="225">
        <v>84.5</v>
      </c>
      <c r="E4344" s="225">
        <v>19.190000000000001</v>
      </c>
      <c r="F4344" s="226">
        <v>5.4885000000000002</v>
      </c>
    </row>
    <row r="4345" spans="2:6">
      <c r="B4345" s="222">
        <v>37390</v>
      </c>
      <c r="C4345" s="225">
        <v>29.36</v>
      </c>
      <c r="D4345" s="225">
        <v>85.48</v>
      </c>
      <c r="E4345" s="225">
        <v>19.350000000000001</v>
      </c>
      <c r="F4345" s="226">
        <v>5.5110000000000001</v>
      </c>
    </row>
    <row r="4346" spans="2:6">
      <c r="B4346" s="222">
        <v>37389</v>
      </c>
      <c r="C4346" s="225">
        <v>28.38</v>
      </c>
      <c r="D4346" s="225">
        <v>82.19</v>
      </c>
      <c r="E4346" s="225">
        <v>20.72</v>
      </c>
      <c r="F4346" s="226">
        <v>5.4544999999999995</v>
      </c>
    </row>
    <row r="4347" spans="2:6">
      <c r="B4347" s="222">
        <v>37386</v>
      </c>
      <c r="C4347" s="225">
        <v>27.99</v>
      </c>
      <c r="D4347" s="225">
        <v>79.680000000000007</v>
      </c>
      <c r="E4347" s="225">
        <v>22.41</v>
      </c>
      <c r="F4347" s="226">
        <v>5.359</v>
      </c>
    </row>
    <row r="4348" spans="2:6">
      <c r="B4348" s="222">
        <v>37385</v>
      </c>
      <c r="C4348" s="225">
        <v>27.68</v>
      </c>
      <c r="D4348" s="225">
        <v>79.930000000000007</v>
      </c>
      <c r="E4348" s="225">
        <v>21.56</v>
      </c>
      <c r="F4348" s="226">
        <v>5.399</v>
      </c>
    </row>
    <row r="4349" spans="2:6">
      <c r="B4349" s="222">
        <v>37384</v>
      </c>
      <c r="C4349" s="225">
        <v>27.85</v>
      </c>
      <c r="D4349" s="225">
        <v>82.45</v>
      </c>
      <c r="E4349" s="225">
        <v>20.39</v>
      </c>
      <c r="F4349" s="226">
        <v>5.4444999999999997</v>
      </c>
    </row>
    <row r="4350" spans="2:6">
      <c r="B4350" s="222">
        <v>37383</v>
      </c>
      <c r="C4350" s="225">
        <v>26.63</v>
      </c>
      <c r="D4350" s="225">
        <v>76.5</v>
      </c>
      <c r="E4350" s="225">
        <v>21.94</v>
      </c>
      <c r="F4350" s="226">
        <v>5.2955000000000005</v>
      </c>
    </row>
    <row r="4351" spans="2:6">
      <c r="B4351" s="222">
        <v>37382</v>
      </c>
      <c r="C4351" s="225">
        <v>26.12</v>
      </c>
      <c r="D4351" s="225">
        <v>76</v>
      </c>
      <c r="E4351" s="225">
        <v>22.56</v>
      </c>
      <c r="F4351" s="226">
        <v>5.3019999999999996</v>
      </c>
    </row>
    <row r="4352" spans="2:6">
      <c r="B4352" s="222">
        <v>37379</v>
      </c>
      <c r="C4352" s="225">
        <v>26.62</v>
      </c>
      <c r="D4352" s="225">
        <v>81.78</v>
      </c>
      <c r="E4352" s="225">
        <v>20.190000000000001</v>
      </c>
      <c r="F4352" s="226">
        <v>5.2965</v>
      </c>
    </row>
    <row r="4353" spans="2:6">
      <c r="B4353" s="222">
        <v>37378</v>
      </c>
      <c r="C4353" s="225">
        <v>26.24</v>
      </c>
      <c r="D4353" s="225">
        <v>83.86</v>
      </c>
      <c r="E4353" s="225">
        <v>20.07</v>
      </c>
      <c r="F4353" s="226">
        <v>5.3409999999999993</v>
      </c>
    </row>
    <row r="4354" spans="2:6">
      <c r="B4354" s="222">
        <v>37377</v>
      </c>
      <c r="C4354" s="225">
        <v>26.75</v>
      </c>
      <c r="D4354" s="225">
        <v>84.3</v>
      </c>
      <c r="E4354" s="225">
        <v>20.059999999999999</v>
      </c>
      <c r="F4354" s="226">
        <v>5.3125</v>
      </c>
    </row>
    <row r="4355" spans="2:6">
      <c r="B4355" s="222">
        <v>37376</v>
      </c>
      <c r="C4355" s="225">
        <v>27.29</v>
      </c>
      <c r="D4355" s="225">
        <v>83.76</v>
      </c>
      <c r="E4355" s="225">
        <v>21.91</v>
      </c>
      <c r="F4355" s="226">
        <v>5.34</v>
      </c>
    </row>
    <row r="4356" spans="2:6">
      <c r="B4356" s="222">
        <v>37375</v>
      </c>
      <c r="C4356" s="225">
        <v>27.57</v>
      </c>
      <c r="D4356" s="225">
        <v>83.89</v>
      </c>
      <c r="E4356" s="225">
        <v>24.05</v>
      </c>
      <c r="F4356" s="226">
        <v>5.3744999999999994</v>
      </c>
    </row>
    <row r="4357" spans="2:6">
      <c r="B4357" s="222">
        <v>37372</v>
      </c>
      <c r="C4357" s="225">
        <v>27.11</v>
      </c>
      <c r="D4357" s="225">
        <v>84.71</v>
      </c>
      <c r="E4357" s="225">
        <v>22.14</v>
      </c>
      <c r="F4357" s="226">
        <v>5.3220000000000001</v>
      </c>
    </row>
    <row r="4358" spans="2:6">
      <c r="B4358" s="222">
        <v>37371</v>
      </c>
      <c r="C4358" s="225">
        <v>26.73</v>
      </c>
      <c r="D4358" s="225">
        <v>86.71</v>
      </c>
      <c r="E4358" s="225">
        <v>20.95</v>
      </c>
      <c r="F4358" s="226">
        <v>5.359</v>
      </c>
    </row>
    <row r="4359" spans="2:6">
      <c r="B4359" s="222">
        <v>37370</v>
      </c>
      <c r="C4359" s="225">
        <v>26.38</v>
      </c>
      <c r="D4359" s="225">
        <v>86.5</v>
      </c>
      <c r="E4359" s="225">
        <v>20.77</v>
      </c>
      <c r="F4359" s="226">
        <v>5.3685</v>
      </c>
    </row>
    <row r="4360" spans="2:6">
      <c r="B4360" s="222">
        <v>37369</v>
      </c>
      <c r="C4360" s="225">
        <v>26.62</v>
      </c>
      <c r="D4360" s="225">
        <v>87.33</v>
      </c>
      <c r="E4360" s="225">
        <v>20.28</v>
      </c>
      <c r="F4360" s="226">
        <v>5.4124999999999996</v>
      </c>
    </row>
    <row r="4361" spans="2:6">
      <c r="B4361" s="222">
        <v>37368</v>
      </c>
      <c r="C4361" s="225">
        <v>26.27</v>
      </c>
      <c r="D4361" s="225">
        <v>87.93</v>
      </c>
      <c r="E4361" s="225">
        <v>19.77</v>
      </c>
      <c r="F4361" s="226">
        <v>5.4264999999999999</v>
      </c>
    </row>
    <row r="4362" spans="2:6">
      <c r="B4362" s="222">
        <v>37365</v>
      </c>
      <c r="C4362" s="225">
        <v>26.38</v>
      </c>
      <c r="D4362" s="225">
        <v>89</v>
      </c>
      <c r="E4362" s="225">
        <v>18.3</v>
      </c>
      <c r="F4362" s="226">
        <v>5.4415000000000004</v>
      </c>
    </row>
    <row r="4363" spans="2:6">
      <c r="B4363" s="222">
        <v>37364</v>
      </c>
      <c r="C4363" s="225">
        <v>26.18</v>
      </c>
      <c r="D4363" s="225">
        <v>88.95</v>
      </c>
      <c r="E4363" s="225">
        <v>19.29</v>
      </c>
      <c r="F4363" s="226">
        <v>5.4485000000000001</v>
      </c>
    </row>
    <row r="4364" spans="2:6">
      <c r="B4364" s="222">
        <v>37363</v>
      </c>
      <c r="C4364" s="225">
        <v>25.94</v>
      </c>
      <c r="D4364" s="225">
        <v>84.81</v>
      </c>
      <c r="E4364" s="225">
        <v>18.43</v>
      </c>
      <c r="F4364" s="226">
        <v>5.4815000000000005</v>
      </c>
    </row>
    <row r="4365" spans="2:6">
      <c r="B4365" s="222">
        <v>37362</v>
      </c>
      <c r="C4365" s="225">
        <v>24.75</v>
      </c>
      <c r="D4365" s="225">
        <v>86.2</v>
      </c>
      <c r="E4365" s="225">
        <v>18.11</v>
      </c>
      <c r="F4365" s="226">
        <v>5.4275000000000002</v>
      </c>
    </row>
    <row r="4366" spans="2:6">
      <c r="B4366" s="222">
        <v>37361</v>
      </c>
      <c r="C4366" s="225">
        <v>24.57</v>
      </c>
      <c r="D4366" s="225">
        <v>85.35</v>
      </c>
      <c r="E4366" s="225">
        <v>19.82</v>
      </c>
      <c r="F4366" s="226">
        <v>5.3780000000000001</v>
      </c>
    </row>
    <row r="4367" spans="2:6">
      <c r="B4367" s="222">
        <v>37358</v>
      </c>
      <c r="C4367" s="225">
        <v>23.47</v>
      </c>
      <c r="D4367" s="225">
        <v>85.6</v>
      </c>
      <c r="E4367" s="225">
        <v>19.420000000000002</v>
      </c>
      <c r="F4367" s="226">
        <v>5.4015000000000004</v>
      </c>
    </row>
    <row r="4368" spans="2:6">
      <c r="B4368" s="222">
        <v>37357</v>
      </c>
      <c r="C4368" s="225">
        <v>24.99</v>
      </c>
      <c r="D4368" s="225">
        <v>84.19</v>
      </c>
      <c r="E4368" s="225">
        <v>20.3</v>
      </c>
      <c r="F4368" s="226">
        <v>5.4385000000000003</v>
      </c>
    </row>
    <row r="4369" spans="2:6">
      <c r="B4369" s="222">
        <v>37356</v>
      </c>
      <c r="C4369" s="225">
        <v>26.13</v>
      </c>
      <c r="D4369" s="225">
        <v>89.01</v>
      </c>
      <c r="E4369" s="225">
        <v>18.190000000000001</v>
      </c>
      <c r="F4369" s="226">
        <v>5.4669999999999996</v>
      </c>
    </row>
    <row r="4370" spans="2:6">
      <c r="B4370" s="222">
        <v>37355</v>
      </c>
      <c r="C4370" s="225">
        <v>25.82</v>
      </c>
      <c r="D4370" s="225">
        <v>87.74</v>
      </c>
      <c r="E4370" s="225">
        <v>19.47</v>
      </c>
      <c r="F4370" s="226">
        <v>5.4355000000000002</v>
      </c>
    </row>
    <row r="4371" spans="2:6">
      <c r="B4371" s="222">
        <v>37354</v>
      </c>
      <c r="C4371" s="225">
        <v>26.54</v>
      </c>
      <c r="D4371" s="225">
        <v>87.41</v>
      </c>
      <c r="E4371" s="225">
        <v>19.61</v>
      </c>
      <c r="F4371" s="226">
        <v>5.4875000000000007</v>
      </c>
    </row>
    <row r="4372" spans="2:6">
      <c r="B4372" s="222">
        <v>37351</v>
      </c>
      <c r="C4372" s="225">
        <v>26.21</v>
      </c>
      <c r="D4372" s="225">
        <v>97.25</v>
      </c>
      <c r="E4372" s="225">
        <v>19.13</v>
      </c>
      <c r="F4372" s="226">
        <v>5.4359999999999999</v>
      </c>
    </row>
    <row r="4373" spans="2:6">
      <c r="B4373" s="222">
        <v>37350</v>
      </c>
      <c r="C4373" s="225">
        <v>26.58</v>
      </c>
      <c r="D4373" s="225">
        <v>100.84</v>
      </c>
      <c r="E4373" s="225">
        <v>19.78</v>
      </c>
      <c r="F4373" s="226">
        <v>5.4845000000000006</v>
      </c>
    </row>
    <row r="4374" spans="2:6">
      <c r="B4374" s="222">
        <v>37349</v>
      </c>
      <c r="C4374" s="225">
        <v>27.56</v>
      </c>
      <c r="D4374" s="225">
        <v>99.96</v>
      </c>
      <c r="E4374" s="225">
        <v>20.2</v>
      </c>
      <c r="F4374" s="226">
        <v>5.4984999999999999</v>
      </c>
    </row>
    <row r="4375" spans="2:6">
      <c r="B4375" s="222">
        <v>37348</v>
      </c>
      <c r="C4375" s="225">
        <v>27.71</v>
      </c>
      <c r="D4375" s="225">
        <v>100.95</v>
      </c>
      <c r="E4375" s="225">
        <v>19.16</v>
      </c>
      <c r="F4375" s="226">
        <v>5.5515000000000008</v>
      </c>
    </row>
    <row r="4376" spans="2:6">
      <c r="B4376" s="222">
        <v>37347</v>
      </c>
      <c r="C4376" s="225">
        <v>26.88</v>
      </c>
      <c r="D4376" s="225">
        <v>102.86</v>
      </c>
      <c r="E4376" s="225">
        <v>18.73</v>
      </c>
      <c r="F4376" s="226">
        <v>5.6269999999999998</v>
      </c>
    </row>
    <row r="4377" spans="2:6">
      <c r="B4377" s="222">
        <v>37344</v>
      </c>
      <c r="C4377" s="225">
        <v>26.31</v>
      </c>
      <c r="D4377" s="225">
        <v>104</v>
      </c>
      <c r="E4377" s="225">
        <v>17.399999999999999</v>
      </c>
      <c r="F4377" s="226">
        <v>5.5954999999999995</v>
      </c>
    </row>
    <row r="4378" spans="2:6">
      <c r="B4378" s="222">
        <v>37343</v>
      </c>
      <c r="C4378" s="225">
        <v>26.31</v>
      </c>
      <c r="D4378" s="225">
        <v>104</v>
      </c>
      <c r="E4378" s="225">
        <v>17.399999999999999</v>
      </c>
      <c r="F4378" s="226">
        <v>5.5995000000000008</v>
      </c>
    </row>
    <row r="4379" spans="2:6">
      <c r="B4379" s="222">
        <v>37342</v>
      </c>
      <c r="C4379" s="225">
        <v>25.87</v>
      </c>
      <c r="D4379" s="225">
        <v>103.39</v>
      </c>
      <c r="E4379" s="225">
        <v>17.7</v>
      </c>
      <c r="F4379" s="226">
        <v>5.5489999999999995</v>
      </c>
    </row>
    <row r="4380" spans="2:6">
      <c r="B4380" s="222">
        <v>37341</v>
      </c>
      <c r="C4380" s="225">
        <v>25.36</v>
      </c>
      <c r="D4380" s="225">
        <v>102.9</v>
      </c>
      <c r="E4380" s="225">
        <v>18.13</v>
      </c>
      <c r="F4380" s="226">
        <v>5.5495000000000001</v>
      </c>
    </row>
    <row r="4381" spans="2:6">
      <c r="B4381" s="222">
        <v>37340</v>
      </c>
      <c r="C4381" s="225">
        <v>24.99</v>
      </c>
      <c r="D4381" s="225">
        <v>103.56</v>
      </c>
      <c r="E4381" s="225">
        <v>18.48</v>
      </c>
      <c r="F4381" s="226">
        <v>5.6055000000000001</v>
      </c>
    </row>
    <row r="4382" spans="2:6">
      <c r="B4382" s="222">
        <v>37337</v>
      </c>
      <c r="C4382" s="225">
        <v>25.35</v>
      </c>
      <c r="D4382" s="225">
        <v>105.6</v>
      </c>
      <c r="E4382" s="225">
        <v>17.77</v>
      </c>
      <c r="F4382" s="226">
        <v>5.6080000000000005</v>
      </c>
    </row>
    <row r="4383" spans="2:6">
      <c r="B4383" s="222">
        <v>37336</v>
      </c>
      <c r="C4383" s="225">
        <v>25.61</v>
      </c>
      <c r="D4383" s="225">
        <v>106.78</v>
      </c>
      <c r="E4383" s="225">
        <v>18.149999999999999</v>
      </c>
      <c r="F4383" s="226">
        <v>5.577</v>
      </c>
    </row>
    <row r="4384" spans="2:6">
      <c r="B4384" s="222">
        <v>37335</v>
      </c>
      <c r="C4384" s="225">
        <v>24.9</v>
      </c>
      <c r="D4384" s="225">
        <v>105.5</v>
      </c>
      <c r="E4384" s="225">
        <v>18.46</v>
      </c>
      <c r="F4384" s="226">
        <v>5.6135000000000002</v>
      </c>
    </row>
    <row r="4385" spans="2:6">
      <c r="B4385" s="222">
        <v>37334</v>
      </c>
      <c r="C4385" s="225">
        <v>24.88</v>
      </c>
      <c r="D4385" s="225">
        <v>107.49</v>
      </c>
      <c r="E4385" s="225">
        <v>18.16</v>
      </c>
      <c r="F4385" s="226">
        <v>5.5094999999999992</v>
      </c>
    </row>
    <row r="4386" spans="2:6">
      <c r="B4386" s="222">
        <v>37333</v>
      </c>
      <c r="C4386" s="225">
        <v>25.11</v>
      </c>
      <c r="D4386" s="225">
        <v>106.35</v>
      </c>
      <c r="E4386" s="225">
        <v>18.93</v>
      </c>
      <c r="F4386" s="226">
        <v>5.5175000000000001</v>
      </c>
    </row>
    <row r="4387" spans="2:6">
      <c r="B4387" s="222">
        <v>37330</v>
      </c>
      <c r="C4387" s="225">
        <v>24.51</v>
      </c>
      <c r="D4387" s="225">
        <v>106.79</v>
      </c>
      <c r="E4387" s="225">
        <v>18.420000000000002</v>
      </c>
      <c r="F4387" s="226">
        <v>5.5434999999999999</v>
      </c>
    </row>
    <row r="4388" spans="2:6">
      <c r="B4388" s="222">
        <v>37329</v>
      </c>
      <c r="C4388" s="225">
        <v>24.56</v>
      </c>
      <c r="D4388" s="225">
        <v>106.6</v>
      </c>
      <c r="E4388" s="225">
        <v>19.2</v>
      </c>
      <c r="F4388" s="226">
        <v>5.6214999999999993</v>
      </c>
    </row>
    <row r="4389" spans="2:6">
      <c r="B4389" s="222">
        <v>37328</v>
      </c>
      <c r="C4389" s="225">
        <v>24.16</v>
      </c>
      <c r="D4389" s="225">
        <v>107.18</v>
      </c>
      <c r="E4389" s="225">
        <v>19.46</v>
      </c>
      <c r="F4389" s="226">
        <v>5.5125000000000002</v>
      </c>
    </row>
    <row r="4390" spans="2:6">
      <c r="B4390" s="222">
        <v>37327</v>
      </c>
      <c r="C4390" s="225">
        <v>24.2</v>
      </c>
      <c r="D4390" s="225">
        <v>108.5</v>
      </c>
      <c r="E4390" s="225">
        <v>19.59</v>
      </c>
      <c r="F4390" s="226">
        <v>5.5169999999999995</v>
      </c>
    </row>
    <row r="4391" spans="2:6">
      <c r="B4391" s="222">
        <v>37326</v>
      </c>
      <c r="C4391" s="225">
        <v>24.31</v>
      </c>
      <c r="D4391" s="225">
        <v>105.24</v>
      </c>
      <c r="E4391" s="225">
        <v>19.84</v>
      </c>
      <c r="F4391" s="226">
        <v>5.5210000000000008</v>
      </c>
    </row>
    <row r="4392" spans="2:6">
      <c r="B4392" s="222">
        <v>37323</v>
      </c>
      <c r="C4392" s="225">
        <v>23.84</v>
      </c>
      <c r="D4392" s="225">
        <v>105.09</v>
      </c>
      <c r="E4392" s="225">
        <v>19.27</v>
      </c>
      <c r="F4392" s="226">
        <v>5.5209999999999999</v>
      </c>
    </row>
    <row r="4393" spans="2:6">
      <c r="B4393" s="222">
        <v>37322</v>
      </c>
      <c r="C4393" s="225">
        <v>23.71</v>
      </c>
      <c r="D4393" s="225">
        <v>103.71</v>
      </c>
      <c r="E4393" s="225">
        <v>20.04</v>
      </c>
      <c r="F4393" s="226">
        <v>5.4444999999999997</v>
      </c>
    </row>
    <row r="4394" spans="2:6">
      <c r="B4394" s="222">
        <v>37321</v>
      </c>
      <c r="C4394" s="225">
        <v>23.15</v>
      </c>
      <c r="D4394" s="225">
        <v>106.3</v>
      </c>
      <c r="E4394" s="225">
        <v>19.940000000000001</v>
      </c>
      <c r="F4394" s="226">
        <v>5.2995000000000001</v>
      </c>
    </row>
    <row r="4395" spans="2:6">
      <c r="B4395" s="222">
        <v>37320</v>
      </c>
      <c r="C4395" s="225">
        <v>23.17</v>
      </c>
      <c r="D4395" s="225">
        <v>105.67</v>
      </c>
      <c r="E4395" s="225">
        <v>20.3</v>
      </c>
      <c r="F4395" s="226">
        <v>5.2439999999999998</v>
      </c>
    </row>
    <row r="4396" spans="2:6">
      <c r="B4396" s="222">
        <v>37319</v>
      </c>
      <c r="C4396" s="225">
        <v>22.45</v>
      </c>
      <c r="D4396" s="225">
        <v>105.9</v>
      </c>
      <c r="E4396" s="225">
        <v>20.5</v>
      </c>
      <c r="F4396" s="226">
        <v>5.2504999999999997</v>
      </c>
    </row>
    <row r="4397" spans="2:6">
      <c r="B4397" s="222">
        <v>37316</v>
      </c>
      <c r="C4397" s="225">
        <v>22.4</v>
      </c>
      <c r="D4397" s="225">
        <v>103.02</v>
      </c>
      <c r="E4397" s="225">
        <v>19.96</v>
      </c>
      <c r="F4397" s="226">
        <v>5.2424999999999997</v>
      </c>
    </row>
    <row r="4398" spans="2:6">
      <c r="B4398" s="222">
        <v>37315</v>
      </c>
      <c r="C4398" s="225">
        <v>21.74</v>
      </c>
      <c r="D4398" s="225">
        <v>98.12</v>
      </c>
      <c r="E4398" s="225">
        <v>21.59</v>
      </c>
      <c r="F4398" s="226">
        <v>5.1470000000000002</v>
      </c>
    </row>
    <row r="4399" spans="2:6">
      <c r="B4399" s="222">
        <v>37314</v>
      </c>
      <c r="C4399" s="225">
        <v>21.29</v>
      </c>
      <c r="D4399" s="225">
        <v>97.83</v>
      </c>
      <c r="E4399" s="225">
        <v>21.49</v>
      </c>
      <c r="F4399" s="226">
        <v>5.1025</v>
      </c>
    </row>
    <row r="4400" spans="2:6">
      <c r="B4400" s="222">
        <v>37313</v>
      </c>
      <c r="C4400" s="225">
        <v>21.41</v>
      </c>
      <c r="D4400" s="225">
        <v>97.15</v>
      </c>
      <c r="E4400" s="225">
        <v>21.68</v>
      </c>
      <c r="F4400" s="226">
        <v>5.1760000000000002</v>
      </c>
    </row>
    <row r="4401" spans="2:6">
      <c r="B4401" s="222">
        <v>37312</v>
      </c>
      <c r="C4401" s="225">
        <v>20.48</v>
      </c>
      <c r="D4401" s="225">
        <v>98.3</v>
      </c>
      <c r="E4401" s="225">
        <v>21.84</v>
      </c>
      <c r="F4401" s="226">
        <v>5.1074999999999999</v>
      </c>
    </row>
    <row r="4402" spans="2:6">
      <c r="B4402" s="222">
        <v>37309</v>
      </c>
      <c r="C4402" s="225">
        <v>21.07</v>
      </c>
      <c r="D4402" s="225">
        <v>98.45</v>
      </c>
      <c r="E4402" s="225">
        <v>22.86</v>
      </c>
      <c r="F4402" s="226">
        <v>5.0875000000000004</v>
      </c>
    </row>
    <row r="4403" spans="2:6">
      <c r="B4403" s="222">
        <v>37308</v>
      </c>
      <c r="C4403" s="225">
        <v>20.95</v>
      </c>
      <c r="D4403" s="225">
        <v>96.38</v>
      </c>
      <c r="E4403" s="225">
        <v>23.8</v>
      </c>
      <c r="F4403" s="226">
        <v>5.1099999999999994</v>
      </c>
    </row>
    <row r="4404" spans="2:6">
      <c r="B4404" s="222">
        <v>37307</v>
      </c>
      <c r="C4404" s="225">
        <v>20.29</v>
      </c>
      <c r="D4404" s="225">
        <v>99.31</v>
      </c>
      <c r="E4404" s="225">
        <v>22.66</v>
      </c>
      <c r="F4404" s="226">
        <v>5.1390000000000002</v>
      </c>
    </row>
    <row r="4405" spans="2:6">
      <c r="B4405" s="222">
        <v>37306</v>
      </c>
      <c r="C4405" s="225">
        <v>20.88</v>
      </c>
      <c r="D4405" s="225">
        <v>99.54</v>
      </c>
      <c r="E4405" s="225">
        <v>24.43</v>
      </c>
      <c r="F4405" s="226">
        <v>5.1304999999999996</v>
      </c>
    </row>
    <row r="4406" spans="2:6">
      <c r="B4406" s="222">
        <v>37305</v>
      </c>
      <c r="C4406" s="225">
        <v>21.5</v>
      </c>
      <c r="D4406" s="225">
        <v>102.89</v>
      </c>
      <c r="E4406" s="225">
        <v>22.37</v>
      </c>
      <c r="F4406" s="226">
        <v>5.1159999999999997</v>
      </c>
    </row>
    <row r="4407" spans="2:6">
      <c r="B4407" s="222">
        <v>37302</v>
      </c>
      <c r="C4407" s="225">
        <v>21.5</v>
      </c>
      <c r="D4407" s="225">
        <v>102.89</v>
      </c>
      <c r="E4407" s="225">
        <v>22.37</v>
      </c>
      <c r="F4407" s="226">
        <v>5.1204999999999998</v>
      </c>
    </row>
    <row r="4408" spans="2:6">
      <c r="B4408" s="222">
        <v>37301</v>
      </c>
      <c r="C4408" s="225">
        <v>21.23</v>
      </c>
      <c r="D4408" s="225">
        <v>107.89</v>
      </c>
      <c r="E4408" s="225">
        <v>21.77</v>
      </c>
      <c r="F4408" s="226">
        <v>5.1775000000000002</v>
      </c>
    </row>
    <row r="4409" spans="2:6">
      <c r="B4409" s="222">
        <v>37300</v>
      </c>
      <c r="C4409" s="225">
        <v>21.18</v>
      </c>
      <c r="D4409" s="225">
        <v>108.07</v>
      </c>
      <c r="E4409" s="225">
        <v>20.85</v>
      </c>
      <c r="F4409" s="226">
        <v>5.2204999999999995</v>
      </c>
    </row>
    <row r="4410" spans="2:6">
      <c r="B4410" s="222">
        <v>37299</v>
      </c>
      <c r="C4410" s="225">
        <v>20.73</v>
      </c>
      <c r="D4410" s="225">
        <v>106.57</v>
      </c>
      <c r="E4410" s="225">
        <v>21.62</v>
      </c>
      <c r="F4410" s="226">
        <v>5.2155000000000005</v>
      </c>
    </row>
    <row r="4411" spans="2:6">
      <c r="B4411" s="222">
        <v>37298</v>
      </c>
      <c r="C4411" s="225">
        <v>21.41</v>
      </c>
      <c r="D4411" s="225">
        <v>107.38</v>
      </c>
      <c r="E4411" s="225">
        <v>21.78</v>
      </c>
      <c r="F4411" s="226">
        <v>5.1555</v>
      </c>
    </row>
    <row r="4412" spans="2:6">
      <c r="B4412" s="222">
        <v>37295</v>
      </c>
      <c r="C4412" s="225">
        <v>20.260000000000002</v>
      </c>
      <c r="D4412" s="225">
        <v>104.99</v>
      </c>
      <c r="E4412" s="225">
        <v>23.26</v>
      </c>
      <c r="F4412" s="226">
        <v>5.1269999999999998</v>
      </c>
    </row>
    <row r="4413" spans="2:6">
      <c r="B4413" s="222">
        <v>37294</v>
      </c>
      <c r="C4413" s="225">
        <v>19.64</v>
      </c>
      <c r="D4413" s="225">
        <v>103.91</v>
      </c>
      <c r="E4413" s="225">
        <v>25.11</v>
      </c>
      <c r="F4413" s="226">
        <v>5.1745000000000001</v>
      </c>
    </row>
    <row r="4414" spans="2:6">
      <c r="B4414" s="222">
        <v>37293</v>
      </c>
      <c r="C4414" s="225">
        <v>19.78</v>
      </c>
      <c r="D4414" s="225">
        <v>106.63</v>
      </c>
      <c r="E4414" s="225">
        <v>26.09</v>
      </c>
      <c r="F4414" s="226">
        <v>5.1479999999999997</v>
      </c>
    </row>
    <row r="4415" spans="2:6">
      <c r="B4415" s="222">
        <v>37292</v>
      </c>
      <c r="C4415" s="225">
        <v>20.07</v>
      </c>
      <c r="D4415" s="225">
        <v>106.3</v>
      </c>
      <c r="E4415" s="225">
        <v>25.45</v>
      </c>
      <c r="F4415" s="226">
        <v>5.1180000000000003</v>
      </c>
    </row>
    <row r="4416" spans="2:6">
      <c r="B4416" s="222">
        <v>37291</v>
      </c>
      <c r="C4416" s="225">
        <v>20.07</v>
      </c>
      <c r="D4416" s="225">
        <v>106.8</v>
      </c>
      <c r="E4416" s="225">
        <v>24.87</v>
      </c>
      <c r="F4416" s="226">
        <v>5.125</v>
      </c>
    </row>
    <row r="4417" spans="2:6">
      <c r="B4417" s="222">
        <v>37288</v>
      </c>
      <c r="C4417" s="225">
        <v>20.38</v>
      </c>
      <c r="D4417" s="225">
        <v>108</v>
      </c>
      <c r="E4417" s="225">
        <v>21.12</v>
      </c>
      <c r="F4417" s="226">
        <v>5.1890000000000001</v>
      </c>
    </row>
    <row r="4418" spans="2:6">
      <c r="B4418" s="222">
        <v>37287</v>
      </c>
      <c r="C4418" s="225">
        <v>19.48</v>
      </c>
      <c r="D4418" s="225">
        <v>107.89</v>
      </c>
      <c r="E4418" s="225">
        <v>21.09</v>
      </c>
      <c r="F4418" s="226">
        <v>5.2320000000000002</v>
      </c>
    </row>
    <row r="4419" spans="2:6">
      <c r="B4419" s="222">
        <v>37286</v>
      </c>
      <c r="C4419" s="225">
        <v>19.079999999999998</v>
      </c>
      <c r="D4419" s="225">
        <v>105.55</v>
      </c>
      <c r="E4419" s="225">
        <v>23.22</v>
      </c>
      <c r="F4419" s="226">
        <v>5.2240000000000002</v>
      </c>
    </row>
    <row r="4420" spans="2:6">
      <c r="B4420" s="222">
        <v>37285</v>
      </c>
      <c r="C4420" s="225">
        <v>19.579999999999998</v>
      </c>
      <c r="D4420" s="225">
        <v>103</v>
      </c>
      <c r="E4420" s="225">
        <v>24.35</v>
      </c>
      <c r="F4420" s="226">
        <v>5.1645000000000003</v>
      </c>
    </row>
    <row r="4421" spans="2:6">
      <c r="B4421" s="222">
        <v>37284</v>
      </c>
      <c r="C4421" s="225">
        <v>20.05</v>
      </c>
      <c r="D4421" s="225">
        <v>108.15</v>
      </c>
      <c r="E4421" s="225">
        <v>21.14</v>
      </c>
      <c r="F4421" s="226">
        <v>5.27</v>
      </c>
    </row>
    <row r="4422" spans="2:6">
      <c r="B4422" s="222">
        <v>37281</v>
      </c>
      <c r="C4422" s="225">
        <v>19.989999999999998</v>
      </c>
      <c r="D4422" s="225">
        <v>109.28</v>
      </c>
      <c r="E4422" s="225">
        <v>21.01</v>
      </c>
      <c r="F4422" s="226">
        <v>5.2690000000000001</v>
      </c>
    </row>
    <row r="4423" spans="2:6">
      <c r="B4423" s="222">
        <v>37280</v>
      </c>
      <c r="C4423" s="225">
        <v>19.7</v>
      </c>
      <c r="D4423" s="225">
        <v>108.72</v>
      </c>
      <c r="E4423" s="225">
        <v>21.15</v>
      </c>
      <c r="F4423" s="226">
        <v>5.226</v>
      </c>
    </row>
    <row r="4424" spans="2:6">
      <c r="B4424" s="222">
        <v>37279</v>
      </c>
      <c r="C4424" s="225">
        <v>19.5</v>
      </c>
      <c r="D4424" s="225">
        <v>107.9</v>
      </c>
      <c r="E4424" s="225">
        <v>21.88</v>
      </c>
      <c r="F4424" s="226">
        <v>5.2494999999999994</v>
      </c>
    </row>
    <row r="4425" spans="2:6">
      <c r="B4425" s="222">
        <v>37278</v>
      </c>
      <c r="C4425" s="225">
        <v>18.34</v>
      </c>
      <c r="D4425" s="225">
        <v>110.5</v>
      </c>
      <c r="E4425" s="225">
        <v>23.61</v>
      </c>
      <c r="F4425" s="226">
        <v>5.1515000000000004</v>
      </c>
    </row>
    <row r="4426" spans="2:6">
      <c r="B4426" s="222">
        <v>37277</v>
      </c>
      <c r="C4426" s="225">
        <v>18</v>
      </c>
      <c r="D4426" s="225">
        <v>114.25</v>
      </c>
      <c r="E4426" s="225">
        <v>22.52</v>
      </c>
      <c r="F4426" s="226">
        <v>5.1260000000000003</v>
      </c>
    </row>
    <row r="4427" spans="2:6">
      <c r="B4427" s="222">
        <v>37274</v>
      </c>
      <c r="C4427" s="225">
        <v>18</v>
      </c>
      <c r="D4427" s="225">
        <v>114.25</v>
      </c>
      <c r="E4427" s="225">
        <v>22.52</v>
      </c>
      <c r="F4427" s="226">
        <v>5.1259999999999994</v>
      </c>
    </row>
    <row r="4428" spans="2:6">
      <c r="B4428" s="222">
        <v>37273</v>
      </c>
      <c r="C4428" s="225">
        <v>17.97</v>
      </c>
      <c r="D4428" s="225">
        <v>119.9</v>
      </c>
      <c r="E4428" s="225">
        <v>22.25</v>
      </c>
      <c r="F4428" s="226">
        <v>5.1624999999999996</v>
      </c>
    </row>
    <row r="4429" spans="2:6">
      <c r="B4429" s="222">
        <v>37272</v>
      </c>
      <c r="C4429" s="225">
        <v>18.86</v>
      </c>
      <c r="D4429" s="225">
        <v>117.4</v>
      </c>
      <c r="E4429" s="225">
        <v>23.45</v>
      </c>
      <c r="F4429" s="226">
        <v>5.093</v>
      </c>
    </row>
    <row r="4430" spans="2:6">
      <c r="B4430" s="222">
        <v>37271</v>
      </c>
      <c r="C4430" s="225">
        <v>18.899999999999999</v>
      </c>
      <c r="D4430" s="225">
        <v>118.85</v>
      </c>
      <c r="E4430" s="225">
        <v>22.7</v>
      </c>
      <c r="F4430" s="226">
        <v>5.0860000000000003</v>
      </c>
    </row>
    <row r="4431" spans="2:6">
      <c r="B4431" s="222">
        <v>37270</v>
      </c>
      <c r="C4431" s="225">
        <v>18.89</v>
      </c>
      <c r="D4431" s="225">
        <v>118.05</v>
      </c>
      <c r="E4431" s="225">
        <v>23.58</v>
      </c>
      <c r="F4431" s="226">
        <v>5.1274999999999995</v>
      </c>
    </row>
    <row r="4432" spans="2:6">
      <c r="B4432" s="222">
        <v>37267</v>
      </c>
      <c r="C4432" s="225">
        <v>19.68</v>
      </c>
      <c r="D4432" s="225">
        <v>120.31</v>
      </c>
      <c r="E4432" s="225">
        <v>22.6</v>
      </c>
      <c r="F4432" s="226">
        <v>5.1185</v>
      </c>
    </row>
    <row r="4433" spans="2:6">
      <c r="B4433" s="222">
        <v>37266</v>
      </c>
      <c r="C4433" s="225">
        <v>20.38</v>
      </c>
      <c r="D4433" s="225">
        <v>122.14</v>
      </c>
      <c r="E4433" s="225">
        <v>22.36</v>
      </c>
      <c r="F4433" s="226">
        <v>5.1974999999999998</v>
      </c>
    </row>
    <row r="4434" spans="2:6">
      <c r="B4434" s="222">
        <v>37265</v>
      </c>
      <c r="C4434" s="225">
        <v>20.18</v>
      </c>
      <c r="D4434" s="225">
        <v>124.49</v>
      </c>
      <c r="E4434" s="225">
        <v>22.13</v>
      </c>
      <c r="F4434" s="226">
        <v>5.274</v>
      </c>
    </row>
    <row r="4435" spans="2:6">
      <c r="B4435" s="222">
        <v>37264</v>
      </c>
      <c r="C4435" s="225">
        <v>21.25</v>
      </c>
      <c r="D4435" s="225">
        <v>124.7</v>
      </c>
      <c r="E4435" s="225">
        <v>21.83</v>
      </c>
      <c r="F4435" s="226">
        <v>5.3045</v>
      </c>
    </row>
    <row r="4436" spans="2:6">
      <c r="B4436" s="222">
        <v>37263</v>
      </c>
      <c r="C4436" s="225">
        <v>21.48</v>
      </c>
      <c r="D4436" s="225">
        <v>124.05</v>
      </c>
      <c r="E4436" s="225">
        <v>21.94</v>
      </c>
      <c r="F4436" s="226">
        <v>5.2684999999999995</v>
      </c>
    </row>
    <row r="4437" spans="2:6">
      <c r="B4437" s="222">
        <v>37260</v>
      </c>
      <c r="C4437" s="225">
        <v>21.62</v>
      </c>
      <c r="D4437" s="225">
        <v>125.6</v>
      </c>
      <c r="E4437" s="225">
        <v>20.45</v>
      </c>
      <c r="F4437" s="226">
        <v>5.3380000000000001</v>
      </c>
    </row>
    <row r="4438" spans="2:6">
      <c r="B4438" s="222">
        <v>37259</v>
      </c>
      <c r="C4438" s="225">
        <v>20.37</v>
      </c>
      <c r="D4438" s="225">
        <v>123.66</v>
      </c>
      <c r="E4438" s="225">
        <v>21.34</v>
      </c>
      <c r="F4438" s="226">
        <v>5.3224999999999998</v>
      </c>
    </row>
    <row r="4439" spans="2:6">
      <c r="B4439" s="222">
        <v>37258</v>
      </c>
      <c r="C4439" s="225">
        <v>21.01</v>
      </c>
      <c r="D4439" s="225">
        <v>121.5</v>
      </c>
      <c r="E4439" s="225">
        <v>22.71</v>
      </c>
      <c r="F4439" s="226">
        <v>5.3580000000000005</v>
      </c>
    </row>
    <row r="4440" spans="2:6">
      <c r="B4440" s="222">
        <v>37257</v>
      </c>
      <c r="C4440" s="225">
        <v>19.84</v>
      </c>
      <c r="D4440" s="225">
        <v>120.96</v>
      </c>
      <c r="E4440" s="225">
        <v>23.8</v>
      </c>
      <c r="F4440" s="226">
        <v>5.2519999999999998</v>
      </c>
    </row>
    <row r="4441" spans="2:6">
      <c r="B4441" s="222">
        <v>37256</v>
      </c>
      <c r="C4441" s="225">
        <v>19.84</v>
      </c>
      <c r="D4441" s="225">
        <v>120.96</v>
      </c>
      <c r="E4441" s="225">
        <v>23.8</v>
      </c>
      <c r="F4441" s="226">
        <v>5.2584999999999997</v>
      </c>
    </row>
    <row r="4442" spans="2:6">
      <c r="B4442" s="222">
        <v>37253</v>
      </c>
      <c r="C4442" s="225">
        <v>20.41</v>
      </c>
      <c r="D4442" s="225">
        <v>122.9</v>
      </c>
      <c r="E4442" s="225">
        <v>21.4</v>
      </c>
      <c r="F4442" s="226">
        <v>5.3239999999999998</v>
      </c>
    </row>
    <row r="4443" spans="2:6">
      <c r="B4443" s="222">
        <v>37252</v>
      </c>
      <c r="C4443" s="225">
        <v>20.9</v>
      </c>
      <c r="D4443" s="225">
        <v>123.5</v>
      </c>
      <c r="E4443" s="225">
        <v>21.59</v>
      </c>
      <c r="F4443" s="226">
        <v>5.2684999999999995</v>
      </c>
    </row>
    <row r="4444" spans="2:6">
      <c r="B4444" s="222">
        <v>37251</v>
      </c>
      <c r="C4444" s="225">
        <v>21.27</v>
      </c>
      <c r="D4444" s="225">
        <v>122.4</v>
      </c>
      <c r="E4444" s="225">
        <v>22.29</v>
      </c>
      <c r="F4444" s="226">
        <v>5.3689999999999998</v>
      </c>
    </row>
    <row r="4445" spans="2:6">
      <c r="B4445" s="222">
        <v>37250</v>
      </c>
      <c r="C4445" s="225">
        <v>19.62</v>
      </c>
      <c r="D4445" s="225">
        <v>121.45</v>
      </c>
      <c r="E4445" s="225">
        <v>22.62</v>
      </c>
      <c r="F4445" s="226">
        <v>5.3130000000000006</v>
      </c>
    </row>
    <row r="4446" spans="2:6">
      <c r="B4446" s="222">
        <v>37249</v>
      </c>
      <c r="C4446" s="225">
        <v>19.62</v>
      </c>
      <c r="D4446" s="225">
        <v>121.45</v>
      </c>
      <c r="E4446" s="225">
        <v>22.62</v>
      </c>
      <c r="F4446" s="226">
        <v>5.3119999999999994</v>
      </c>
    </row>
    <row r="4447" spans="2:6">
      <c r="B4447" s="222">
        <v>37246</v>
      </c>
      <c r="C4447" s="225">
        <v>19.62</v>
      </c>
      <c r="D4447" s="225">
        <v>122</v>
      </c>
      <c r="E4447" s="225">
        <v>22.5</v>
      </c>
      <c r="F4447" s="226">
        <v>5.2629999999999999</v>
      </c>
    </row>
    <row r="4448" spans="2:6">
      <c r="B4448" s="222">
        <v>37245</v>
      </c>
      <c r="C4448" s="225">
        <v>19.28</v>
      </c>
      <c r="D4448" s="225">
        <v>122.7</v>
      </c>
      <c r="E4448" s="225">
        <v>23.67</v>
      </c>
      <c r="F4448" s="226">
        <v>5.2215000000000007</v>
      </c>
    </row>
    <row r="4449" spans="2:6">
      <c r="B4449" s="222">
        <v>37244</v>
      </c>
      <c r="C4449" s="225">
        <v>19.8</v>
      </c>
      <c r="D4449" s="225">
        <v>123.89</v>
      </c>
      <c r="E4449" s="225">
        <v>22.58</v>
      </c>
      <c r="F4449" s="226">
        <v>5.2475000000000005</v>
      </c>
    </row>
    <row r="4450" spans="2:6">
      <c r="B4450" s="222">
        <v>37243</v>
      </c>
      <c r="C4450" s="225">
        <v>19.36</v>
      </c>
      <c r="D4450" s="225">
        <v>122.2</v>
      </c>
      <c r="E4450" s="225">
        <v>23.29</v>
      </c>
      <c r="F4450" s="226">
        <v>5.3165000000000004</v>
      </c>
    </row>
    <row r="4451" spans="2:6">
      <c r="B4451" s="222">
        <v>37242</v>
      </c>
      <c r="C4451" s="225">
        <v>19.22</v>
      </c>
      <c r="D4451" s="225">
        <v>121.34</v>
      </c>
      <c r="E4451" s="225">
        <v>24.26</v>
      </c>
      <c r="F4451" s="226">
        <v>5.3765000000000001</v>
      </c>
    </row>
    <row r="4452" spans="2:6">
      <c r="B4452" s="222">
        <v>37239</v>
      </c>
      <c r="C4452" s="225">
        <v>19.23</v>
      </c>
      <c r="D4452" s="225">
        <v>121.1</v>
      </c>
      <c r="E4452" s="225">
        <v>24.63</v>
      </c>
      <c r="F4452" s="226">
        <v>5.3864999999999998</v>
      </c>
    </row>
    <row r="4453" spans="2:6">
      <c r="B4453" s="222">
        <v>37238</v>
      </c>
      <c r="C4453" s="225">
        <v>18.12</v>
      </c>
      <c r="D4453" s="225">
        <v>120.25</v>
      </c>
      <c r="E4453" s="225">
        <v>25.91</v>
      </c>
      <c r="F4453" s="226">
        <v>5.2910000000000004</v>
      </c>
    </row>
    <row r="4454" spans="2:6">
      <c r="B4454" s="222">
        <v>37237</v>
      </c>
      <c r="C4454" s="225">
        <v>18.36</v>
      </c>
      <c r="D4454" s="225">
        <v>123.2</v>
      </c>
      <c r="E4454" s="225">
        <v>24.87</v>
      </c>
      <c r="F4454" s="226">
        <v>5.2404999999999999</v>
      </c>
    </row>
    <row r="4455" spans="2:6">
      <c r="B4455" s="222">
        <v>37236</v>
      </c>
      <c r="C4455" s="225">
        <v>18.079999999999998</v>
      </c>
      <c r="D4455" s="225">
        <v>121.5</v>
      </c>
      <c r="E4455" s="225">
        <v>25.3</v>
      </c>
      <c r="F4455" s="226">
        <v>5.2955000000000005</v>
      </c>
    </row>
    <row r="4456" spans="2:6">
      <c r="B4456" s="222">
        <v>37235</v>
      </c>
      <c r="C4456" s="225">
        <v>18.37</v>
      </c>
      <c r="D4456" s="225">
        <v>119.66</v>
      </c>
      <c r="E4456" s="225">
        <v>25.62</v>
      </c>
      <c r="F4456" s="226">
        <v>5.3279999999999994</v>
      </c>
    </row>
    <row r="4457" spans="2:6">
      <c r="B4457" s="222">
        <v>37232</v>
      </c>
      <c r="C4457" s="225">
        <v>19.04</v>
      </c>
      <c r="D4457" s="225">
        <v>120.4</v>
      </c>
      <c r="E4457" s="225">
        <v>23.49</v>
      </c>
      <c r="F4457" s="226">
        <v>5.3754999999999997</v>
      </c>
    </row>
    <row r="4458" spans="2:6">
      <c r="B4458" s="222">
        <v>37231</v>
      </c>
      <c r="C4458" s="225">
        <v>18.54</v>
      </c>
      <c r="D4458" s="225">
        <v>120.14</v>
      </c>
      <c r="E4458" s="225">
        <v>23.71</v>
      </c>
      <c r="F4458" s="226">
        <v>5.2370000000000001</v>
      </c>
    </row>
    <row r="4459" spans="2:6">
      <c r="B4459" s="222">
        <v>37230</v>
      </c>
      <c r="C4459" s="225">
        <v>19.489999999999998</v>
      </c>
      <c r="D4459" s="225">
        <v>121.4</v>
      </c>
      <c r="E4459" s="225">
        <v>23.02</v>
      </c>
      <c r="F4459" s="226">
        <v>5.1240000000000006</v>
      </c>
    </row>
    <row r="4460" spans="2:6">
      <c r="B4460" s="222">
        <v>37229</v>
      </c>
      <c r="C4460" s="225">
        <v>19.649999999999999</v>
      </c>
      <c r="D4460" s="225">
        <v>116.64</v>
      </c>
      <c r="E4460" s="225">
        <v>24.08</v>
      </c>
      <c r="F4460" s="226">
        <v>4.9329999999999998</v>
      </c>
    </row>
    <row r="4461" spans="2:6">
      <c r="B4461" s="222">
        <v>37228</v>
      </c>
      <c r="C4461" s="225">
        <v>20.09</v>
      </c>
      <c r="D4461" s="225">
        <v>114.13</v>
      </c>
      <c r="E4461" s="225">
        <v>25.77</v>
      </c>
      <c r="F4461" s="226">
        <v>4.9649999999999999</v>
      </c>
    </row>
    <row r="4462" spans="2:6">
      <c r="B4462" s="222">
        <v>37225</v>
      </c>
      <c r="C4462" s="225">
        <v>19.440000000000001</v>
      </c>
      <c r="D4462" s="225">
        <v>115.59</v>
      </c>
      <c r="E4462" s="225">
        <v>23.84</v>
      </c>
      <c r="F4462" s="226">
        <v>5.0190000000000001</v>
      </c>
    </row>
    <row r="4463" spans="2:6">
      <c r="B4463" s="222">
        <v>37224</v>
      </c>
      <c r="C4463" s="225">
        <v>18.62</v>
      </c>
      <c r="D4463" s="225">
        <v>114.43</v>
      </c>
      <c r="E4463" s="225">
        <v>25.18</v>
      </c>
      <c r="F4463" s="226">
        <v>4.9965000000000002</v>
      </c>
    </row>
    <row r="4464" spans="2:6">
      <c r="B4464" s="222">
        <v>37223</v>
      </c>
      <c r="C4464" s="225">
        <v>19.22</v>
      </c>
      <c r="D4464" s="225">
        <v>112.15</v>
      </c>
      <c r="E4464" s="225">
        <v>25.9</v>
      </c>
      <c r="F4464" s="226">
        <v>5.1385000000000005</v>
      </c>
    </row>
    <row r="4465" spans="2:6">
      <c r="B4465" s="222">
        <v>37222</v>
      </c>
      <c r="C4465" s="225">
        <v>19.48</v>
      </c>
      <c r="D4465" s="225">
        <v>114.2</v>
      </c>
      <c r="E4465" s="225">
        <v>24</v>
      </c>
      <c r="F4465" s="226">
        <v>5.1260000000000003</v>
      </c>
    </row>
    <row r="4466" spans="2:6">
      <c r="B4466" s="222">
        <v>37221</v>
      </c>
      <c r="C4466" s="225">
        <v>18.690000000000001</v>
      </c>
      <c r="D4466" s="225">
        <v>116.33</v>
      </c>
      <c r="E4466" s="225">
        <v>23.79</v>
      </c>
      <c r="F4466" s="226">
        <v>5.1980000000000004</v>
      </c>
    </row>
    <row r="4467" spans="2:6">
      <c r="B4467" s="222">
        <v>37218</v>
      </c>
      <c r="C4467" s="225">
        <v>18.96</v>
      </c>
      <c r="D4467" s="225">
        <v>115.35</v>
      </c>
      <c r="E4467" s="225">
        <v>23.25</v>
      </c>
      <c r="F4467" s="226">
        <v>5.1735000000000007</v>
      </c>
    </row>
    <row r="4468" spans="2:6">
      <c r="B4468" s="222">
        <v>37217</v>
      </c>
      <c r="C4468" s="225">
        <v>18.96</v>
      </c>
      <c r="D4468" s="225">
        <v>114.34</v>
      </c>
      <c r="E4468" s="225">
        <v>24.19</v>
      </c>
      <c r="F4468" s="226">
        <v>5.1605000000000008</v>
      </c>
    </row>
    <row r="4469" spans="2:6">
      <c r="B4469" s="222">
        <v>37216</v>
      </c>
      <c r="C4469" s="225">
        <v>18.96</v>
      </c>
      <c r="D4469" s="225">
        <v>114.34</v>
      </c>
      <c r="E4469" s="225">
        <v>24.19</v>
      </c>
      <c r="F4469" s="226">
        <v>5.1840000000000002</v>
      </c>
    </row>
    <row r="4470" spans="2:6">
      <c r="B4470" s="222">
        <v>37215</v>
      </c>
      <c r="C4470" s="225">
        <v>19.149999999999999</v>
      </c>
      <c r="D4470" s="225">
        <v>115.44</v>
      </c>
      <c r="E4470" s="225">
        <v>24.12</v>
      </c>
      <c r="F4470" s="226">
        <v>5.0904999999999996</v>
      </c>
    </row>
    <row r="4471" spans="2:6">
      <c r="B4471" s="222">
        <v>37214</v>
      </c>
      <c r="C4471" s="225">
        <v>17.72</v>
      </c>
      <c r="D4471" s="225">
        <v>115</v>
      </c>
      <c r="E4471" s="225">
        <v>24.46</v>
      </c>
      <c r="F4471" s="226">
        <v>5.0175000000000001</v>
      </c>
    </row>
    <row r="4472" spans="2:6">
      <c r="B4472" s="222">
        <v>37211</v>
      </c>
      <c r="C4472" s="225">
        <v>18.03</v>
      </c>
      <c r="D4472" s="225">
        <v>114.5</v>
      </c>
      <c r="E4472" s="225">
        <v>25.07</v>
      </c>
      <c r="F4472" s="226">
        <v>5.0555000000000003</v>
      </c>
    </row>
    <row r="4473" spans="2:6">
      <c r="B4473" s="222">
        <v>37210</v>
      </c>
      <c r="C4473" s="225">
        <v>17.45</v>
      </c>
      <c r="D4473" s="225">
        <v>114.75</v>
      </c>
      <c r="E4473" s="225">
        <v>25.56</v>
      </c>
      <c r="F4473" s="226">
        <v>4.9915000000000003</v>
      </c>
    </row>
    <row r="4474" spans="2:6">
      <c r="B4474" s="222">
        <v>37209</v>
      </c>
      <c r="C4474" s="225">
        <v>19.739999999999998</v>
      </c>
      <c r="D4474" s="225">
        <v>114.35</v>
      </c>
      <c r="E4474" s="225">
        <v>26.56</v>
      </c>
      <c r="F4474" s="226">
        <v>4.7829999999999995</v>
      </c>
    </row>
    <row r="4475" spans="2:6">
      <c r="B4475" s="222">
        <v>37208</v>
      </c>
      <c r="C4475" s="225">
        <v>21.67</v>
      </c>
      <c r="D4475" s="225">
        <v>116.7</v>
      </c>
      <c r="E4475" s="225">
        <v>26.47</v>
      </c>
      <c r="F4475" s="226">
        <v>4.6494999999999997</v>
      </c>
    </row>
    <row r="4476" spans="2:6">
      <c r="B4476" s="222">
        <v>37207</v>
      </c>
      <c r="C4476" s="225">
        <v>21.23</v>
      </c>
      <c r="D4476" s="225">
        <v>114.86</v>
      </c>
      <c r="E4476" s="225">
        <v>29.35</v>
      </c>
      <c r="F4476" s="226">
        <v>4.5895000000000001</v>
      </c>
    </row>
    <row r="4477" spans="2:6">
      <c r="B4477" s="222">
        <v>37204</v>
      </c>
      <c r="C4477" s="225">
        <v>22.22</v>
      </c>
      <c r="D4477" s="225">
        <v>114.08</v>
      </c>
      <c r="E4477" s="225">
        <v>27.44</v>
      </c>
      <c r="F4477" s="226">
        <v>4.5880000000000001</v>
      </c>
    </row>
    <row r="4478" spans="2:6">
      <c r="B4478" s="222">
        <v>37203</v>
      </c>
      <c r="C4478" s="225">
        <v>21.17</v>
      </c>
      <c r="D4478" s="225">
        <v>113.81</v>
      </c>
      <c r="E4478" s="225">
        <v>28.62</v>
      </c>
      <c r="F4478" s="226">
        <v>4.5749999999999993</v>
      </c>
    </row>
    <row r="4479" spans="2:6">
      <c r="B4479" s="222">
        <v>37202</v>
      </c>
      <c r="C4479" s="225">
        <v>20.09</v>
      </c>
      <c r="D4479" s="225">
        <v>113.85</v>
      </c>
      <c r="E4479" s="225">
        <v>29.13</v>
      </c>
      <c r="F4479" s="226">
        <v>4.4845000000000006</v>
      </c>
    </row>
    <row r="4480" spans="2:6">
      <c r="B4480" s="222">
        <v>37201</v>
      </c>
      <c r="C4480" s="225">
        <v>19.920000000000002</v>
      </c>
      <c r="D4480" s="225">
        <v>114.19</v>
      </c>
      <c r="E4480" s="225">
        <v>28.8</v>
      </c>
      <c r="F4480" s="226">
        <v>4.5510000000000002</v>
      </c>
    </row>
    <row r="4481" spans="2:6">
      <c r="B4481" s="222">
        <v>37200</v>
      </c>
      <c r="C4481" s="225">
        <v>20.02</v>
      </c>
      <c r="D4481" s="225">
        <v>109.97</v>
      </c>
      <c r="E4481" s="225">
        <v>30.5</v>
      </c>
      <c r="F4481" s="226">
        <v>4.5765000000000002</v>
      </c>
    </row>
    <row r="4482" spans="2:6">
      <c r="B4482" s="222">
        <v>37197</v>
      </c>
      <c r="C4482" s="225">
        <v>20.18</v>
      </c>
      <c r="D4482" s="225">
        <v>109.5</v>
      </c>
      <c r="E4482" s="225">
        <v>30.71</v>
      </c>
      <c r="F4482" s="226">
        <v>4.657</v>
      </c>
    </row>
    <row r="4483" spans="2:6">
      <c r="B4483" s="222">
        <v>37196</v>
      </c>
      <c r="C4483" s="225">
        <v>20.39</v>
      </c>
      <c r="D4483" s="225">
        <v>109.89</v>
      </c>
      <c r="E4483" s="225">
        <v>32.31</v>
      </c>
      <c r="F4483" s="226">
        <v>4.5214999999999996</v>
      </c>
    </row>
    <row r="4484" spans="2:6">
      <c r="B4484" s="222">
        <v>37195</v>
      </c>
      <c r="C4484" s="225">
        <v>21.18</v>
      </c>
      <c r="D4484" s="225">
        <v>108.07</v>
      </c>
      <c r="E4484" s="225">
        <v>33.56</v>
      </c>
      <c r="F4484" s="226">
        <v>4.5529999999999999</v>
      </c>
    </row>
    <row r="4485" spans="2:6">
      <c r="B4485" s="222">
        <v>37194</v>
      </c>
      <c r="C4485" s="225">
        <v>21.87</v>
      </c>
      <c r="D4485" s="225">
        <v>108.65</v>
      </c>
      <c r="E4485" s="225">
        <v>33.46</v>
      </c>
      <c r="F4485" s="226">
        <v>4.8075000000000001</v>
      </c>
    </row>
    <row r="4486" spans="2:6">
      <c r="B4486" s="222">
        <v>37193</v>
      </c>
      <c r="C4486" s="225">
        <v>22.15</v>
      </c>
      <c r="D4486" s="225">
        <v>108.62</v>
      </c>
      <c r="E4486" s="225">
        <v>31.64</v>
      </c>
      <c r="F4486" s="226">
        <v>4.8710000000000004</v>
      </c>
    </row>
    <row r="4487" spans="2:6">
      <c r="B4487" s="222">
        <v>37190</v>
      </c>
      <c r="C4487" s="225">
        <v>22.03</v>
      </c>
      <c r="D4487" s="225">
        <v>111.16</v>
      </c>
      <c r="E4487" s="225">
        <v>28.42</v>
      </c>
      <c r="F4487" s="226">
        <v>4.9000000000000004</v>
      </c>
    </row>
    <row r="4488" spans="2:6">
      <c r="B4488" s="222">
        <v>37189</v>
      </c>
      <c r="C4488" s="225">
        <v>22.01</v>
      </c>
      <c r="D4488" s="225">
        <v>110.66</v>
      </c>
      <c r="E4488" s="225">
        <v>29.46</v>
      </c>
      <c r="F4488" s="226">
        <v>4.9239999999999995</v>
      </c>
    </row>
    <row r="4489" spans="2:6">
      <c r="B4489" s="222">
        <v>37188</v>
      </c>
      <c r="C4489" s="225">
        <v>22.33</v>
      </c>
      <c r="D4489" s="225">
        <v>108.57</v>
      </c>
      <c r="E4489" s="225">
        <v>30.95</v>
      </c>
      <c r="F4489" s="226">
        <v>4.9675000000000002</v>
      </c>
    </row>
    <row r="4490" spans="2:6">
      <c r="B4490" s="222">
        <v>37187</v>
      </c>
      <c r="C4490" s="225">
        <v>21.85</v>
      </c>
      <c r="D4490" s="225">
        <v>105.81</v>
      </c>
      <c r="E4490" s="225">
        <v>32</v>
      </c>
      <c r="F4490" s="226">
        <v>5.016</v>
      </c>
    </row>
    <row r="4491" spans="2:6">
      <c r="B4491" s="222">
        <v>37186</v>
      </c>
      <c r="C4491" s="225">
        <v>21.76</v>
      </c>
      <c r="D4491" s="225">
        <v>105.25</v>
      </c>
      <c r="E4491" s="225">
        <v>32.25</v>
      </c>
      <c r="F4491" s="226">
        <v>5.0084999999999997</v>
      </c>
    </row>
    <row r="4492" spans="2:6">
      <c r="B4492" s="222">
        <v>37183</v>
      </c>
      <c r="C4492" s="225">
        <v>21.83</v>
      </c>
      <c r="D4492" s="225">
        <v>102.65</v>
      </c>
      <c r="E4492" s="225">
        <v>34.11</v>
      </c>
      <c r="F4492" s="226">
        <v>4.9894999999999996</v>
      </c>
    </row>
    <row r="4493" spans="2:6">
      <c r="B4493" s="222">
        <v>37182</v>
      </c>
      <c r="C4493" s="225">
        <v>21.31</v>
      </c>
      <c r="D4493" s="225">
        <v>101.26</v>
      </c>
      <c r="E4493" s="225">
        <v>34.950000000000003</v>
      </c>
      <c r="F4493" s="226">
        <v>4.9474999999999998</v>
      </c>
    </row>
    <row r="4494" spans="2:6">
      <c r="B4494" s="222">
        <v>37181</v>
      </c>
      <c r="C4494" s="225">
        <v>21.81</v>
      </c>
      <c r="D4494" s="225">
        <v>102.9</v>
      </c>
      <c r="E4494" s="225">
        <v>35.08</v>
      </c>
      <c r="F4494" s="226">
        <v>4.9405000000000001</v>
      </c>
    </row>
    <row r="4495" spans="2:6">
      <c r="B4495" s="222">
        <v>37180</v>
      </c>
      <c r="C4495" s="225">
        <v>22</v>
      </c>
      <c r="D4495" s="225">
        <v>101.85</v>
      </c>
      <c r="E4495" s="225">
        <v>32.880000000000003</v>
      </c>
      <c r="F4495" s="226">
        <v>4.9510000000000005</v>
      </c>
    </row>
    <row r="4496" spans="2:6">
      <c r="B4496" s="222">
        <v>37179</v>
      </c>
      <c r="C4496" s="225">
        <v>22.29</v>
      </c>
      <c r="D4496" s="225">
        <v>102</v>
      </c>
      <c r="E4496" s="225">
        <v>35.31</v>
      </c>
      <c r="F4496" s="226">
        <v>4.9850000000000003</v>
      </c>
    </row>
    <row r="4497" spans="2:6">
      <c r="B4497" s="222">
        <v>37176</v>
      </c>
      <c r="C4497" s="225">
        <v>22.5</v>
      </c>
      <c r="D4497" s="225">
        <v>100.84</v>
      </c>
      <c r="E4497" s="225">
        <v>35.270000000000003</v>
      </c>
      <c r="F4497" s="226">
        <v>5.0475000000000003</v>
      </c>
    </row>
    <row r="4498" spans="2:6">
      <c r="B4498" s="222">
        <v>37175</v>
      </c>
      <c r="C4498" s="225">
        <v>23.34</v>
      </c>
      <c r="D4498" s="225">
        <v>99.4</v>
      </c>
      <c r="E4498" s="225">
        <v>31.5</v>
      </c>
      <c r="F4498" s="226">
        <v>5.0335000000000001</v>
      </c>
    </row>
    <row r="4499" spans="2:6">
      <c r="B4499" s="222">
        <v>37174</v>
      </c>
      <c r="C4499" s="225">
        <v>22.53</v>
      </c>
      <c r="D4499" s="225">
        <v>97.25</v>
      </c>
      <c r="E4499" s="225">
        <v>31.6</v>
      </c>
      <c r="F4499" s="226">
        <v>4.9809999999999999</v>
      </c>
    </row>
    <row r="4500" spans="2:6">
      <c r="B4500" s="222">
        <v>37173</v>
      </c>
      <c r="C4500" s="225">
        <v>22.48</v>
      </c>
      <c r="D4500" s="225">
        <v>97.14</v>
      </c>
      <c r="E4500" s="225">
        <v>34.83</v>
      </c>
      <c r="F4500" s="226">
        <v>4.9845000000000006</v>
      </c>
    </row>
    <row r="4501" spans="2:6">
      <c r="B4501" s="222">
        <v>37172</v>
      </c>
      <c r="C4501" s="225">
        <v>22.45</v>
      </c>
      <c r="D4501" s="225">
        <v>98.5</v>
      </c>
      <c r="E4501" s="225">
        <v>35.119999999999997</v>
      </c>
      <c r="F4501" s="226">
        <v>4.9090000000000007</v>
      </c>
    </row>
    <row r="4502" spans="2:6">
      <c r="B4502" s="222">
        <v>37169</v>
      </c>
      <c r="C4502" s="225">
        <v>22.39</v>
      </c>
      <c r="D4502" s="225">
        <v>98.02</v>
      </c>
      <c r="E4502" s="225">
        <v>33.39</v>
      </c>
      <c r="F4502" s="226">
        <v>4.9059999999999997</v>
      </c>
    </row>
    <row r="4503" spans="2:6">
      <c r="B4503" s="222">
        <v>37168</v>
      </c>
      <c r="C4503" s="225">
        <v>22.63</v>
      </c>
      <c r="D4503" s="225">
        <v>97.31</v>
      </c>
      <c r="E4503" s="225">
        <v>31.97</v>
      </c>
      <c r="F4503" s="226">
        <v>4.9039999999999999</v>
      </c>
    </row>
    <row r="4504" spans="2:6">
      <c r="B4504" s="222">
        <v>37167</v>
      </c>
      <c r="C4504" s="225">
        <v>22.08</v>
      </c>
      <c r="D4504" s="225">
        <v>96.95</v>
      </c>
      <c r="E4504" s="225">
        <v>31.34</v>
      </c>
      <c r="F4504" s="226">
        <v>4.8804999999999996</v>
      </c>
    </row>
    <row r="4505" spans="2:6">
      <c r="B4505" s="222">
        <v>37166</v>
      </c>
      <c r="C4505" s="225">
        <v>22.79</v>
      </c>
      <c r="D4505" s="225">
        <v>93.77</v>
      </c>
      <c r="E4505" s="225">
        <v>31.18</v>
      </c>
      <c r="F4505" s="226">
        <v>4.9115000000000002</v>
      </c>
    </row>
    <row r="4506" spans="2:6">
      <c r="B4506" s="222">
        <v>37165</v>
      </c>
      <c r="C4506" s="225">
        <v>23.28</v>
      </c>
      <c r="D4506" s="225">
        <v>92.71</v>
      </c>
      <c r="E4506" s="225">
        <v>32.32</v>
      </c>
      <c r="F4506" s="226">
        <v>4.9565000000000001</v>
      </c>
    </row>
    <row r="4507" spans="2:6">
      <c r="B4507" s="222">
        <v>37162</v>
      </c>
      <c r="C4507" s="225">
        <v>23.43</v>
      </c>
      <c r="D4507" s="225">
        <v>91.72</v>
      </c>
      <c r="E4507" s="225">
        <v>31.93</v>
      </c>
      <c r="F4507" s="226">
        <v>5.0045000000000002</v>
      </c>
    </row>
    <row r="4508" spans="2:6">
      <c r="B4508" s="222">
        <v>37161</v>
      </c>
      <c r="C4508" s="225">
        <v>22.74</v>
      </c>
      <c r="D4508" s="225">
        <v>90</v>
      </c>
      <c r="E4508" s="225">
        <v>34</v>
      </c>
      <c r="F4508" s="226">
        <v>4.9915000000000003</v>
      </c>
    </row>
    <row r="4509" spans="2:6">
      <c r="B4509" s="222">
        <v>37160</v>
      </c>
      <c r="C4509" s="225">
        <v>22.38</v>
      </c>
      <c r="D4509" s="225">
        <v>91.3</v>
      </c>
      <c r="E4509" s="225">
        <v>35.26</v>
      </c>
      <c r="F4509" s="226">
        <v>5.0649999999999995</v>
      </c>
    </row>
    <row r="4510" spans="2:6">
      <c r="B4510" s="222">
        <v>37159</v>
      </c>
      <c r="C4510" s="225">
        <v>21.81</v>
      </c>
      <c r="D4510" s="225">
        <v>94.45</v>
      </c>
      <c r="E4510" s="225">
        <v>35.81</v>
      </c>
      <c r="F4510" s="226">
        <v>5.1340000000000003</v>
      </c>
    </row>
    <row r="4511" spans="2:6">
      <c r="B4511" s="222">
        <v>37158</v>
      </c>
      <c r="C4511" s="225">
        <v>22.01</v>
      </c>
      <c r="D4511" s="225">
        <v>94.8</v>
      </c>
      <c r="E4511" s="225">
        <v>37.75</v>
      </c>
      <c r="F4511" s="226">
        <v>5.1459999999999999</v>
      </c>
    </row>
    <row r="4512" spans="2:6">
      <c r="B4512" s="222">
        <v>37155</v>
      </c>
      <c r="C4512" s="225">
        <v>25.97</v>
      </c>
      <c r="D4512" s="225">
        <v>90.5</v>
      </c>
      <c r="E4512" s="225">
        <v>42.66</v>
      </c>
      <c r="F4512" s="226">
        <v>5.1370000000000005</v>
      </c>
    </row>
    <row r="4513" spans="2:6">
      <c r="B4513" s="222">
        <v>37154</v>
      </c>
      <c r="C4513" s="225">
        <v>26.59</v>
      </c>
      <c r="D4513" s="225">
        <v>93.4</v>
      </c>
      <c r="E4513" s="225">
        <v>43.74</v>
      </c>
      <c r="F4513" s="226">
        <v>5.1825000000000001</v>
      </c>
    </row>
    <row r="4514" spans="2:6">
      <c r="B4514" s="222">
        <v>37153</v>
      </c>
      <c r="C4514" s="225">
        <v>26.72</v>
      </c>
      <c r="D4514" s="225">
        <v>96</v>
      </c>
      <c r="E4514" s="225">
        <v>40.56</v>
      </c>
      <c r="F4514" s="226">
        <v>5.1210000000000004</v>
      </c>
    </row>
    <row r="4515" spans="2:6">
      <c r="B4515" s="222">
        <v>37152</v>
      </c>
      <c r="C4515" s="225">
        <v>27.7</v>
      </c>
      <c r="D4515" s="225">
        <v>96.4</v>
      </c>
      <c r="E4515" s="225">
        <v>38.869999999999997</v>
      </c>
      <c r="F4515" s="226">
        <v>5.1244999999999994</v>
      </c>
    </row>
    <row r="4516" spans="2:6">
      <c r="B4516" s="222">
        <v>37151</v>
      </c>
      <c r="C4516" s="225">
        <v>28.81</v>
      </c>
      <c r="D4516" s="225">
        <v>93.34</v>
      </c>
      <c r="E4516" s="225">
        <v>41.76</v>
      </c>
      <c r="F4516" s="226">
        <v>5.0229999999999997</v>
      </c>
    </row>
    <row r="4517" spans="2:6">
      <c r="B4517" s="222">
        <v>37148</v>
      </c>
      <c r="C4517" s="225">
        <v>29.53</v>
      </c>
      <c r="D4517" s="225">
        <v>96.47</v>
      </c>
      <c r="E4517" s="225">
        <v>31.84</v>
      </c>
      <c r="F4517" s="226">
        <v>4.9514999999999993</v>
      </c>
    </row>
    <row r="4518" spans="2:6">
      <c r="B4518" s="222">
        <v>37147</v>
      </c>
      <c r="C4518" s="225">
        <v>27.77</v>
      </c>
      <c r="D4518" s="225">
        <v>96.47</v>
      </c>
      <c r="E4518" s="225">
        <v>31.84</v>
      </c>
      <c r="F4518" s="226">
        <v>5.0075000000000003</v>
      </c>
    </row>
    <row r="4519" spans="2:6">
      <c r="B4519" s="222">
        <v>37146</v>
      </c>
      <c r="C4519" s="225">
        <v>27.77</v>
      </c>
      <c r="D4519" s="225">
        <v>96.47</v>
      </c>
      <c r="E4519" s="225">
        <v>31.84</v>
      </c>
      <c r="F4519" s="226">
        <v>5.0715000000000003</v>
      </c>
    </row>
    <row r="4520" spans="2:6">
      <c r="B4520" s="222">
        <v>37145</v>
      </c>
      <c r="C4520" s="225">
        <v>27.77</v>
      </c>
      <c r="D4520" s="225">
        <v>96.47</v>
      </c>
      <c r="E4520" s="225">
        <v>31.84</v>
      </c>
      <c r="F4520" s="226">
        <v>5.0715000000000003</v>
      </c>
    </row>
    <row r="4521" spans="2:6">
      <c r="B4521" s="222">
        <v>37144</v>
      </c>
      <c r="C4521" s="225">
        <v>27.63</v>
      </c>
      <c r="D4521" s="225">
        <v>96.47</v>
      </c>
      <c r="E4521" s="225">
        <v>31.84</v>
      </c>
      <c r="F4521" s="226">
        <v>5.1360000000000001</v>
      </c>
    </row>
    <row r="4522" spans="2:6">
      <c r="B4522" s="222">
        <v>37141</v>
      </c>
      <c r="C4522" s="225">
        <v>28.03</v>
      </c>
      <c r="D4522" s="225">
        <v>96.59</v>
      </c>
      <c r="E4522" s="225">
        <v>30.99</v>
      </c>
      <c r="F4522" s="226">
        <v>5.0794999999999995</v>
      </c>
    </row>
    <row r="4523" spans="2:6">
      <c r="B4523" s="222">
        <v>37140</v>
      </c>
      <c r="C4523" s="225">
        <v>27.58</v>
      </c>
      <c r="D4523" s="225">
        <v>98</v>
      </c>
      <c r="E4523" s="225">
        <v>28.61</v>
      </c>
      <c r="F4523" s="226">
        <v>5.1430000000000007</v>
      </c>
    </row>
    <row r="4524" spans="2:6">
      <c r="B4524" s="222">
        <v>37139</v>
      </c>
      <c r="C4524" s="225">
        <v>26.95</v>
      </c>
      <c r="D4524" s="225">
        <v>100.35</v>
      </c>
      <c r="E4524" s="225">
        <v>26.35</v>
      </c>
      <c r="F4524" s="226">
        <v>5.2229999999999999</v>
      </c>
    </row>
    <row r="4525" spans="2:6">
      <c r="B4525" s="222">
        <v>37138</v>
      </c>
      <c r="C4525" s="225">
        <v>26.93</v>
      </c>
      <c r="D4525" s="225">
        <v>101.49</v>
      </c>
      <c r="E4525" s="225">
        <v>25.85</v>
      </c>
      <c r="F4525" s="226">
        <v>5.2210000000000001</v>
      </c>
    </row>
    <row r="4526" spans="2:6">
      <c r="B4526" s="222">
        <v>37137</v>
      </c>
      <c r="C4526" s="225">
        <v>27.2</v>
      </c>
      <c r="D4526" s="225">
        <v>99.95</v>
      </c>
      <c r="E4526" s="225">
        <v>24.92</v>
      </c>
      <c r="F4526" s="226">
        <v>5.0975000000000001</v>
      </c>
    </row>
    <row r="4527" spans="2:6">
      <c r="B4527" s="222">
        <v>37134</v>
      </c>
      <c r="C4527" s="225">
        <v>27.2</v>
      </c>
      <c r="D4527" s="225">
        <v>99.95</v>
      </c>
      <c r="E4527" s="225">
        <v>24.92</v>
      </c>
      <c r="F4527" s="226">
        <v>5.0999999999999996</v>
      </c>
    </row>
    <row r="4528" spans="2:6">
      <c r="B4528" s="222">
        <v>37133</v>
      </c>
      <c r="C4528" s="225">
        <v>26.55</v>
      </c>
      <c r="D4528" s="225">
        <v>100.36</v>
      </c>
      <c r="E4528" s="225">
        <v>25.41</v>
      </c>
      <c r="F4528" s="226">
        <v>5.0984999999999996</v>
      </c>
    </row>
    <row r="4529" spans="2:6">
      <c r="B4529" s="222">
        <v>37132</v>
      </c>
      <c r="C4529" s="225">
        <v>27.05</v>
      </c>
      <c r="D4529" s="225">
        <v>104.13</v>
      </c>
      <c r="E4529" s="225">
        <v>23.03</v>
      </c>
      <c r="F4529" s="226">
        <v>5.0664999999999996</v>
      </c>
    </row>
    <row r="4530" spans="2:6">
      <c r="B4530" s="222">
        <v>37131</v>
      </c>
      <c r="C4530" s="225">
        <v>27.17</v>
      </c>
      <c r="D4530" s="225">
        <v>104.95</v>
      </c>
      <c r="E4530" s="225">
        <v>22</v>
      </c>
      <c r="F4530" s="226">
        <v>5.1204999999999998</v>
      </c>
    </row>
    <row r="4531" spans="2:6">
      <c r="B4531" s="222">
        <v>37130</v>
      </c>
      <c r="C4531" s="225">
        <v>26.67</v>
      </c>
      <c r="D4531" s="225">
        <v>106.86</v>
      </c>
      <c r="E4531" s="225">
        <v>20.56</v>
      </c>
      <c r="F4531" s="226">
        <v>5.1935000000000002</v>
      </c>
    </row>
    <row r="4532" spans="2:6">
      <c r="B4532" s="222">
        <v>37127</v>
      </c>
      <c r="C4532" s="225">
        <v>26.9</v>
      </c>
      <c r="D4532" s="225">
        <v>106.99</v>
      </c>
      <c r="E4532" s="225">
        <v>19.71</v>
      </c>
      <c r="F4532" s="226">
        <v>5.1854999999999993</v>
      </c>
    </row>
    <row r="4533" spans="2:6">
      <c r="B4533" s="222">
        <v>37126</v>
      </c>
      <c r="C4533" s="225">
        <v>26.63</v>
      </c>
      <c r="D4533" s="225">
        <v>103</v>
      </c>
      <c r="E4533" s="225">
        <v>22.23</v>
      </c>
      <c r="F4533" s="226">
        <v>5.1459999999999999</v>
      </c>
    </row>
    <row r="4534" spans="2:6">
      <c r="B4534" s="222">
        <v>37125</v>
      </c>
      <c r="C4534" s="225">
        <v>26.37</v>
      </c>
      <c r="D4534" s="225">
        <v>103.96</v>
      </c>
      <c r="E4534" s="225">
        <v>22.44</v>
      </c>
      <c r="F4534" s="226">
        <v>5.1645000000000003</v>
      </c>
    </row>
    <row r="4535" spans="2:6">
      <c r="B4535" s="222">
        <v>37124</v>
      </c>
      <c r="C4535" s="225">
        <v>27.91</v>
      </c>
      <c r="D4535" s="225">
        <v>101.89</v>
      </c>
      <c r="E4535" s="225">
        <v>24.4</v>
      </c>
      <c r="F4535" s="226">
        <v>5.1479999999999997</v>
      </c>
    </row>
    <row r="4536" spans="2:6">
      <c r="B4536" s="222">
        <v>37123</v>
      </c>
      <c r="C4536" s="225">
        <v>27.18</v>
      </c>
      <c r="D4536" s="225">
        <v>104.1</v>
      </c>
      <c r="E4536" s="225">
        <v>22.87</v>
      </c>
      <c r="F4536" s="226">
        <v>5.1775000000000002</v>
      </c>
    </row>
    <row r="4537" spans="2:6">
      <c r="B4537" s="222">
        <v>37120</v>
      </c>
      <c r="C4537" s="225">
        <v>26.68</v>
      </c>
      <c r="D4537" s="225">
        <v>104.59</v>
      </c>
      <c r="E4537" s="225">
        <v>23.84</v>
      </c>
      <c r="F4537" s="226">
        <v>5.1295000000000002</v>
      </c>
    </row>
    <row r="4538" spans="2:6">
      <c r="B4538" s="222">
        <v>37119</v>
      </c>
      <c r="C4538" s="225">
        <v>27.4</v>
      </c>
      <c r="D4538" s="225">
        <v>105.75</v>
      </c>
      <c r="E4538" s="225">
        <v>21.54</v>
      </c>
      <c r="F4538" s="226">
        <v>5.2084999999999999</v>
      </c>
    </row>
    <row r="4539" spans="2:6">
      <c r="B4539" s="222">
        <v>37118</v>
      </c>
      <c r="C4539" s="225">
        <v>27.56</v>
      </c>
      <c r="D4539" s="225">
        <v>105.01</v>
      </c>
      <c r="E4539" s="225">
        <v>20.91</v>
      </c>
      <c r="F4539" s="226">
        <v>5.2584999999999997</v>
      </c>
    </row>
    <row r="4540" spans="2:6">
      <c r="B4540" s="222">
        <v>37117</v>
      </c>
      <c r="C4540" s="225">
        <v>28.01</v>
      </c>
      <c r="D4540" s="225">
        <v>106.2</v>
      </c>
      <c r="E4540" s="225">
        <v>20.48</v>
      </c>
      <c r="F4540" s="226">
        <v>5.2360000000000007</v>
      </c>
    </row>
    <row r="4541" spans="2:6">
      <c r="B4541" s="222">
        <v>37116</v>
      </c>
      <c r="C4541" s="225">
        <v>27.82</v>
      </c>
      <c r="D4541" s="225">
        <v>105.86</v>
      </c>
      <c r="E4541" s="225">
        <v>20.420000000000002</v>
      </c>
      <c r="F4541" s="226">
        <v>5.2439999999999998</v>
      </c>
    </row>
    <row r="4542" spans="2:6">
      <c r="B4542" s="222">
        <v>37113</v>
      </c>
      <c r="C4542" s="225">
        <v>28.05</v>
      </c>
      <c r="D4542" s="225">
        <v>104.95</v>
      </c>
      <c r="E4542" s="225">
        <v>20.55</v>
      </c>
      <c r="F4542" s="226">
        <v>5.242</v>
      </c>
    </row>
    <row r="4543" spans="2:6">
      <c r="B4543" s="222">
        <v>37112</v>
      </c>
      <c r="C4543" s="225">
        <v>27.64</v>
      </c>
      <c r="D4543" s="225">
        <v>104.08</v>
      </c>
      <c r="E4543" s="225">
        <v>21.75</v>
      </c>
      <c r="F4543" s="226">
        <v>5.2839999999999998</v>
      </c>
    </row>
    <row r="4544" spans="2:6">
      <c r="B4544" s="222">
        <v>37111</v>
      </c>
      <c r="C4544" s="225">
        <v>27.54</v>
      </c>
      <c r="D4544" s="225">
        <v>104.19</v>
      </c>
      <c r="E4544" s="225">
        <v>22.32</v>
      </c>
      <c r="F4544" s="226">
        <v>5.2784999999999993</v>
      </c>
    </row>
    <row r="4545" spans="2:6">
      <c r="B4545" s="222">
        <v>37110</v>
      </c>
      <c r="C4545" s="225">
        <v>27.94</v>
      </c>
      <c r="D4545" s="225">
        <v>106.25</v>
      </c>
      <c r="E4545" s="225">
        <v>21.01</v>
      </c>
      <c r="F4545" s="226">
        <v>5.3834999999999997</v>
      </c>
    </row>
    <row r="4546" spans="2:6">
      <c r="B4546" s="222">
        <v>37109</v>
      </c>
      <c r="C4546" s="225">
        <v>27.74</v>
      </c>
      <c r="D4546" s="225">
        <v>106.51</v>
      </c>
      <c r="E4546" s="225">
        <v>21.89</v>
      </c>
      <c r="F4546" s="226">
        <v>5.3724999999999996</v>
      </c>
    </row>
    <row r="4547" spans="2:6">
      <c r="B4547" s="222">
        <v>37106</v>
      </c>
      <c r="C4547" s="225">
        <v>27.62</v>
      </c>
      <c r="D4547" s="225">
        <v>108.18</v>
      </c>
      <c r="E4547" s="225">
        <v>19.89</v>
      </c>
      <c r="F4547" s="226">
        <v>5.3710000000000004</v>
      </c>
    </row>
    <row r="4548" spans="2:6">
      <c r="B4548" s="222">
        <v>37105</v>
      </c>
      <c r="C4548" s="225">
        <v>27.71</v>
      </c>
      <c r="D4548" s="225">
        <v>108.8</v>
      </c>
      <c r="E4548" s="225">
        <v>20.09</v>
      </c>
      <c r="F4548" s="226">
        <v>5.3644999999999996</v>
      </c>
    </row>
    <row r="4549" spans="2:6">
      <c r="B4549" s="222">
        <v>37104</v>
      </c>
      <c r="C4549" s="225">
        <v>26.77</v>
      </c>
      <c r="D4549" s="225">
        <v>107.06</v>
      </c>
      <c r="E4549" s="225">
        <v>20.56</v>
      </c>
      <c r="F4549" s="226">
        <v>5.2984999999999998</v>
      </c>
    </row>
    <row r="4550" spans="2:6">
      <c r="B4550" s="222">
        <v>37103</v>
      </c>
      <c r="C4550" s="225">
        <v>26.35</v>
      </c>
      <c r="D4550" s="225">
        <v>105.21</v>
      </c>
      <c r="E4550" s="225">
        <v>21.62</v>
      </c>
      <c r="F4550" s="226">
        <v>5.2880000000000003</v>
      </c>
    </row>
    <row r="4551" spans="2:6">
      <c r="B4551" s="222">
        <v>37102</v>
      </c>
      <c r="C4551" s="225">
        <v>26.63</v>
      </c>
      <c r="D4551" s="225">
        <v>105.85</v>
      </c>
      <c r="E4551" s="225">
        <v>22.69</v>
      </c>
      <c r="F4551" s="226">
        <v>5.29</v>
      </c>
    </row>
    <row r="4552" spans="2:6">
      <c r="B4552" s="222">
        <v>37099</v>
      </c>
      <c r="C4552" s="225">
        <v>27.02</v>
      </c>
      <c r="D4552" s="225">
        <v>104.7</v>
      </c>
      <c r="E4552" s="225">
        <v>22</v>
      </c>
      <c r="F4552" s="226">
        <v>5.3205</v>
      </c>
    </row>
    <row r="4553" spans="2:6">
      <c r="B4553" s="222">
        <v>37098</v>
      </c>
      <c r="C4553" s="225">
        <v>26.73</v>
      </c>
      <c r="D4553" s="225">
        <v>106</v>
      </c>
      <c r="E4553" s="225">
        <v>23.01</v>
      </c>
      <c r="F4553" s="226">
        <v>5.35</v>
      </c>
    </row>
    <row r="4554" spans="2:6">
      <c r="B4554" s="222">
        <v>37097</v>
      </c>
      <c r="C4554" s="225">
        <v>26.84</v>
      </c>
      <c r="D4554" s="225">
        <v>104.89</v>
      </c>
      <c r="E4554" s="225">
        <v>24</v>
      </c>
      <c r="F4554" s="226">
        <v>5.3895</v>
      </c>
    </row>
    <row r="4555" spans="2:6">
      <c r="B4555" s="222">
        <v>37096</v>
      </c>
      <c r="C4555" s="225">
        <v>26.31</v>
      </c>
      <c r="D4555" s="225">
        <v>104.51</v>
      </c>
      <c r="E4555" s="225">
        <v>25.24</v>
      </c>
      <c r="F4555" s="226">
        <v>5.3190000000000008</v>
      </c>
    </row>
    <row r="4556" spans="2:6">
      <c r="B4556" s="222">
        <v>37095</v>
      </c>
      <c r="C4556" s="225">
        <v>26.12</v>
      </c>
      <c r="D4556" s="225">
        <v>105.85</v>
      </c>
      <c r="E4556" s="225">
        <v>23.74</v>
      </c>
      <c r="F4556" s="226">
        <v>5.3155000000000001</v>
      </c>
    </row>
    <row r="4557" spans="2:6">
      <c r="B4557" s="222">
        <v>37092</v>
      </c>
      <c r="C4557" s="225">
        <v>25.59</v>
      </c>
      <c r="D4557" s="225">
        <v>105.7</v>
      </c>
      <c r="E4557" s="225">
        <v>22.34</v>
      </c>
      <c r="F4557" s="226">
        <v>5.3390000000000004</v>
      </c>
    </row>
    <row r="4558" spans="2:6">
      <c r="B4558" s="222">
        <v>37091</v>
      </c>
      <c r="C4558" s="225">
        <v>24.7</v>
      </c>
      <c r="D4558" s="225">
        <v>104</v>
      </c>
      <c r="E4558" s="225">
        <v>22.51</v>
      </c>
      <c r="F4558" s="226">
        <v>5.3164999999999996</v>
      </c>
    </row>
    <row r="4559" spans="2:6">
      <c r="B4559" s="222">
        <v>37090</v>
      </c>
      <c r="C4559" s="225">
        <v>24.89</v>
      </c>
      <c r="D4559" s="225">
        <v>104.28</v>
      </c>
      <c r="E4559" s="225">
        <v>23.6</v>
      </c>
      <c r="F4559" s="226">
        <v>5.3034999999999997</v>
      </c>
    </row>
    <row r="4560" spans="2:6">
      <c r="B4560" s="222">
        <v>37089</v>
      </c>
      <c r="C4560" s="225">
        <v>25.57</v>
      </c>
      <c r="D4560" s="225">
        <v>108.53</v>
      </c>
      <c r="E4560" s="225">
        <v>22.61</v>
      </c>
      <c r="F4560" s="226">
        <v>5.4015000000000004</v>
      </c>
    </row>
    <row r="4561" spans="2:6">
      <c r="B4561" s="222">
        <v>37088</v>
      </c>
      <c r="C4561" s="225">
        <v>26.06</v>
      </c>
      <c r="D4561" s="225">
        <v>107.82</v>
      </c>
      <c r="E4561" s="225">
        <v>22.91</v>
      </c>
      <c r="F4561" s="226">
        <v>5.3759999999999994</v>
      </c>
    </row>
    <row r="4562" spans="2:6">
      <c r="B4562" s="222">
        <v>37085</v>
      </c>
      <c r="C4562" s="225">
        <v>26.59</v>
      </c>
      <c r="D4562" s="225">
        <v>108.53</v>
      </c>
      <c r="E4562" s="225">
        <v>21.14</v>
      </c>
      <c r="F4562" s="226">
        <v>5.4179999999999993</v>
      </c>
    </row>
    <row r="4563" spans="2:6">
      <c r="B4563" s="222">
        <v>37084</v>
      </c>
      <c r="C4563" s="225">
        <v>26.8</v>
      </c>
      <c r="D4563" s="225">
        <v>107.25</v>
      </c>
      <c r="E4563" s="225">
        <v>22.09</v>
      </c>
      <c r="F4563" s="226">
        <v>5.4414999999999996</v>
      </c>
    </row>
    <row r="4564" spans="2:6">
      <c r="B4564" s="222">
        <v>37083</v>
      </c>
      <c r="C4564" s="225">
        <v>27.11</v>
      </c>
      <c r="D4564" s="225">
        <v>103.85</v>
      </c>
      <c r="E4564" s="225">
        <v>24.01</v>
      </c>
      <c r="F4564" s="226">
        <v>5.4864999999999995</v>
      </c>
    </row>
    <row r="4565" spans="2:6">
      <c r="B4565" s="222">
        <v>37082</v>
      </c>
      <c r="C4565" s="225">
        <v>27.49</v>
      </c>
      <c r="D4565" s="225">
        <v>101.96</v>
      </c>
      <c r="E4565" s="225">
        <v>23.25</v>
      </c>
      <c r="F4565" s="226">
        <v>5.4719999999999995</v>
      </c>
    </row>
    <row r="4566" spans="2:6">
      <c r="B4566" s="222">
        <v>37081</v>
      </c>
      <c r="C4566" s="225">
        <v>27.59</v>
      </c>
      <c r="D4566" s="225">
        <v>104.72</v>
      </c>
      <c r="E4566" s="225">
        <v>22.48</v>
      </c>
      <c r="F4566" s="226">
        <v>5.5105000000000004</v>
      </c>
    </row>
    <row r="4567" spans="2:6">
      <c r="B4567" s="222">
        <v>37078</v>
      </c>
      <c r="C4567" s="225">
        <v>28.21</v>
      </c>
      <c r="D4567" s="225">
        <v>106.5</v>
      </c>
      <c r="E4567" s="225">
        <v>21.63</v>
      </c>
      <c r="F4567" s="226">
        <v>5.5455000000000005</v>
      </c>
    </row>
    <row r="4568" spans="2:6">
      <c r="B4568" s="222">
        <v>37077</v>
      </c>
      <c r="C4568" s="225">
        <v>27.02</v>
      </c>
      <c r="D4568" s="225">
        <v>112.1</v>
      </c>
      <c r="E4568" s="225">
        <v>20.09</v>
      </c>
      <c r="F4568" s="226">
        <v>5.5655000000000001</v>
      </c>
    </row>
    <row r="4569" spans="2:6">
      <c r="B4569" s="222">
        <v>37076</v>
      </c>
      <c r="C4569" s="225">
        <v>26.24</v>
      </c>
      <c r="D4569" s="225">
        <v>112.98</v>
      </c>
      <c r="E4569" s="225">
        <v>18.920000000000002</v>
      </c>
      <c r="F4569" s="226">
        <v>5.5514999999999999</v>
      </c>
    </row>
    <row r="4570" spans="2:6">
      <c r="B4570" s="222">
        <v>37075</v>
      </c>
      <c r="C4570" s="225">
        <v>26.24</v>
      </c>
      <c r="D4570" s="225">
        <v>112.98</v>
      </c>
      <c r="E4570" s="225">
        <v>18.920000000000002</v>
      </c>
      <c r="F4570" s="226">
        <v>5.5495000000000001</v>
      </c>
    </row>
    <row r="4571" spans="2:6">
      <c r="B4571" s="222">
        <v>37074</v>
      </c>
      <c r="C4571" s="225">
        <v>25.95</v>
      </c>
      <c r="D4571" s="225">
        <v>114.35</v>
      </c>
      <c r="E4571" s="225">
        <v>18.760000000000002</v>
      </c>
      <c r="F4571" s="226">
        <v>5.5045000000000002</v>
      </c>
    </row>
    <row r="4572" spans="2:6">
      <c r="B4572" s="222">
        <v>37071</v>
      </c>
      <c r="C4572" s="225">
        <v>26.25</v>
      </c>
      <c r="D4572" s="225">
        <v>113</v>
      </c>
      <c r="E4572" s="225">
        <v>19.059999999999999</v>
      </c>
      <c r="F4572" s="226">
        <v>5.5854999999999997</v>
      </c>
    </row>
    <row r="4573" spans="2:6">
      <c r="B4573" s="222">
        <v>37070</v>
      </c>
      <c r="C4573" s="225">
        <v>25.56</v>
      </c>
      <c r="D4573" s="225">
        <v>115.1</v>
      </c>
      <c r="E4573" s="225">
        <v>20.010000000000002</v>
      </c>
      <c r="F4573" s="226">
        <v>5.5030000000000001</v>
      </c>
    </row>
    <row r="4574" spans="2:6">
      <c r="B4574" s="222">
        <v>37069</v>
      </c>
      <c r="C4574" s="225">
        <v>25.61</v>
      </c>
      <c r="D4574" s="225">
        <v>113.52</v>
      </c>
      <c r="E4574" s="225">
        <v>20.88</v>
      </c>
      <c r="F4574" s="226">
        <v>5.4265000000000008</v>
      </c>
    </row>
    <row r="4575" spans="2:6">
      <c r="B4575" s="222">
        <v>37068</v>
      </c>
      <c r="C4575" s="225">
        <v>26.98</v>
      </c>
      <c r="D4575" s="225">
        <v>113.04</v>
      </c>
      <c r="E4575" s="225">
        <v>21.2</v>
      </c>
      <c r="F4575" s="226">
        <v>5.4380000000000006</v>
      </c>
    </row>
    <row r="4576" spans="2:6">
      <c r="B4576" s="222">
        <v>37067</v>
      </c>
      <c r="C4576" s="225">
        <v>27.25</v>
      </c>
      <c r="D4576" s="225">
        <v>112.65</v>
      </c>
      <c r="E4576" s="225">
        <v>20.67</v>
      </c>
      <c r="F4576" s="226">
        <v>5.3584999999999994</v>
      </c>
    </row>
    <row r="4577" spans="2:6">
      <c r="B4577" s="222">
        <v>37064</v>
      </c>
      <c r="C4577" s="225">
        <v>26.83</v>
      </c>
      <c r="D4577" s="225">
        <v>112.87</v>
      </c>
      <c r="E4577" s="225">
        <v>20.02</v>
      </c>
      <c r="F4577" s="226">
        <v>5.3450000000000006</v>
      </c>
    </row>
    <row r="4578" spans="2:6">
      <c r="B4578" s="222">
        <v>37063</v>
      </c>
      <c r="C4578" s="225">
        <v>26.56</v>
      </c>
      <c r="D4578" s="225">
        <v>112.6</v>
      </c>
      <c r="E4578" s="225">
        <v>19.38</v>
      </c>
      <c r="F4578" s="226">
        <v>5.3975</v>
      </c>
    </row>
    <row r="4579" spans="2:6">
      <c r="B4579" s="222">
        <v>37062</v>
      </c>
      <c r="C4579" s="225">
        <v>26.5</v>
      </c>
      <c r="D4579" s="225">
        <v>113.09</v>
      </c>
      <c r="E4579" s="225">
        <v>21.71</v>
      </c>
      <c r="F4579" s="226">
        <v>5.4350000000000005</v>
      </c>
    </row>
    <row r="4580" spans="2:6">
      <c r="B4580" s="222">
        <v>37061</v>
      </c>
      <c r="C4580" s="225">
        <v>27.48</v>
      </c>
      <c r="D4580" s="225">
        <v>114.84</v>
      </c>
      <c r="E4580" s="225">
        <v>22.34</v>
      </c>
      <c r="F4580" s="226">
        <v>5.4625000000000004</v>
      </c>
    </row>
    <row r="4581" spans="2:6">
      <c r="B4581" s="222">
        <v>37060</v>
      </c>
      <c r="C4581" s="225">
        <v>27.55</v>
      </c>
      <c r="D4581" s="225">
        <v>114.27</v>
      </c>
      <c r="E4581" s="225">
        <v>23.17</v>
      </c>
      <c r="F4581" s="226">
        <v>5.476</v>
      </c>
    </row>
    <row r="4582" spans="2:6">
      <c r="B4582" s="222">
        <v>37057</v>
      </c>
      <c r="C4582" s="225">
        <v>28.51</v>
      </c>
      <c r="D4582" s="225">
        <v>113.6</v>
      </c>
      <c r="E4582" s="225">
        <v>22.81</v>
      </c>
      <c r="F4582" s="226">
        <v>5.4544999999999995</v>
      </c>
    </row>
    <row r="4583" spans="2:6">
      <c r="B4583" s="222">
        <v>37056</v>
      </c>
      <c r="C4583" s="225">
        <v>29.04</v>
      </c>
      <c r="D4583" s="225">
        <v>115.75</v>
      </c>
      <c r="E4583" s="225">
        <v>23.12</v>
      </c>
      <c r="F4583" s="226">
        <v>5.4314999999999998</v>
      </c>
    </row>
    <row r="4584" spans="2:6">
      <c r="B4584" s="222">
        <v>37055</v>
      </c>
      <c r="C4584" s="225">
        <v>28.84</v>
      </c>
      <c r="D4584" s="225">
        <v>116.54</v>
      </c>
      <c r="E4584" s="225">
        <v>21.45</v>
      </c>
      <c r="F4584" s="226">
        <v>5.4625000000000004</v>
      </c>
    </row>
    <row r="4585" spans="2:6">
      <c r="B4585" s="222">
        <v>37054</v>
      </c>
      <c r="C4585" s="225">
        <v>29.18</v>
      </c>
      <c r="D4585" s="225">
        <v>117.25</v>
      </c>
      <c r="E4585" s="225">
        <v>20.7</v>
      </c>
      <c r="F4585" s="226">
        <v>5.4525000000000006</v>
      </c>
    </row>
    <row r="4586" spans="2:6">
      <c r="B4586" s="222">
        <v>37053</v>
      </c>
      <c r="C4586" s="225">
        <v>29.04</v>
      </c>
      <c r="D4586" s="225">
        <v>117.36</v>
      </c>
      <c r="E4586" s="225">
        <v>20.7</v>
      </c>
      <c r="F4586" s="226">
        <v>5.4834999999999994</v>
      </c>
    </row>
    <row r="4587" spans="2:6">
      <c r="B4587" s="222">
        <v>37050</v>
      </c>
      <c r="C4587" s="225">
        <v>28.33</v>
      </c>
      <c r="D4587" s="225">
        <v>116.1</v>
      </c>
      <c r="E4587" s="225">
        <v>19.920000000000002</v>
      </c>
      <c r="F4587" s="226">
        <v>5.5465</v>
      </c>
    </row>
    <row r="4588" spans="2:6">
      <c r="B4588" s="222">
        <v>37049</v>
      </c>
      <c r="C4588" s="225">
        <v>27.75</v>
      </c>
      <c r="D4588" s="225">
        <v>117.25</v>
      </c>
      <c r="E4588" s="225">
        <v>19.670000000000002</v>
      </c>
      <c r="F4588" s="226">
        <v>5.5265000000000004</v>
      </c>
    </row>
    <row r="4589" spans="2:6">
      <c r="B4589" s="222">
        <v>37048</v>
      </c>
      <c r="C4589" s="225">
        <v>27.72</v>
      </c>
      <c r="D4589" s="225">
        <v>117.5</v>
      </c>
      <c r="E4589" s="225">
        <v>20.39</v>
      </c>
      <c r="F4589" s="226">
        <v>5.4510000000000005</v>
      </c>
    </row>
    <row r="4590" spans="2:6">
      <c r="B4590" s="222">
        <v>37047</v>
      </c>
      <c r="C4590" s="225">
        <v>28.24</v>
      </c>
      <c r="D4590" s="225">
        <v>116.97</v>
      </c>
      <c r="E4590" s="225">
        <v>19.579999999999998</v>
      </c>
      <c r="F4590" s="226">
        <v>5.4610000000000003</v>
      </c>
    </row>
    <row r="4591" spans="2:6">
      <c r="B4591" s="222">
        <v>37046</v>
      </c>
      <c r="C4591" s="225">
        <v>28.13</v>
      </c>
      <c r="D4591" s="225">
        <v>113.64</v>
      </c>
      <c r="E4591" s="225">
        <v>21.38</v>
      </c>
      <c r="F4591" s="226">
        <v>5.5165000000000006</v>
      </c>
    </row>
    <row r="4592" spans="2:6">
      <c r="B4592" s="222">
        <v>37043</v>
      </c>
      <c r="C4592" s="225">
        <v>27.93</v>
      </c>
      <c r="D4592" s="225">
        <v>112.89</v>
      </c>
      <c r="E4592" s="225">
        <v>21.59</v>
      </c>
      <c r="F4592" s="226">
        <v>5.5344999999999995</v>
      </c>
    </row>
    <row r="4593" spans="2:6">
      <c r="B4593" s="222">
        <v>37042</v>
      </c>
      <c r="C4593" s="225">
        <v>28.37</v>
      </c>
      <c r="D4593" s="225">
        <v>111.8</v>
      </c>
      <c r="E4593" s="225">
        <v>22.64</v>
      </c>
      <c r="F4593" s="226">
        <v>5.5670000000000002</v>
      </c>
    </row>
    <row r="4594" spans="2:6">
      <c r="B4594" s="222">
        <v>37041</v>
      </c>
      <c r="C4594" s="225">
        <v>28.55</v>
      </c>
      <c r="D4594" s="225">
        <v>112.65</v>
      </c>
      <c r="E4594" s="225">
        <v>22.76</v>
      </c>
      <c r="F4594" s="226">
        <v>5.6754999999999995</v>
      </c>
    </row>
    <row r="4595" spans="2:6">
      <c r="B4595" s="222">
        <v>37040</v>
      </c>
      <c r="C4595" s="225">
        <v>28.66</v>
      </c>
      <c r="D4595" s="225">
        <v>115.27</v>
      </c>
      <c r="E4595" s="225">
        <v>22.14</v>
      </c>
      <c r="F4595" s="226">
        <v>5.6875</v>
      </c>
    </row>
    <row r="4596" spans="2:6">
      <c r="B4596" s="222">
        <v>37039</v>
      </c>
      <c r="C4596" s="225">
        <v>28.38</v>
      </c>
      <c r="D4596" s="225">
        <v>117.8</v>
      </c>
      <c r="E4596" s="225">
        <v>20.6</v>
      </c>
      <c r="F4596" s="226">
        <v>5.6739999999999995</v>
      </c>
    </row>
    <row r="4597" spans="2:6">
      <c r="B4597" s="222">
        <v>37036</v>
      </c>
      <c r="C4597" s="225">
        <v>28.38</v>
      </c>
      <c r="D4597" s="225">
        <v>117.8</v>
      </c>
      <c r="E4597" s="225">
        <v>20.6</v>
      </c>
      <c r="F4597" s="226">
        <v>5.6820000000000004</v>
      </c>
    </row>
    <row r="4598" spans="2:6">
      <c r="B4598" s="222">
        <v>37035</v>
      </c>
      <c r="C4598" s="225">
        <v>28.41</v>
      </c>
      <c r="D4598" s="225">
        <v>119.6</v>
      </c>
      <c r="E4598" s="225">
        <v>20.57</v>
      </c>
      <c r="F4598" s="226">
        <v>5.6684999999999999</v>
      </c>
    </row>
    <row r="4599" spans="2:6">
      <c r="B4599" s="222">
        <v>37034</v>
      </c>
      <c r="C4599" s="225">
        <v>29.58</v>
      </c>
      <c r="D4599" s="225">
        <v>117.4</v>
      </c>
      <c r="E4599" s="225">
        <v>22.08</v>
      </c>
      <c r="F4599" s="226">
        <v>5.6</v>
      </c>
    </row>
    <row r="4600" spans="2:6">
      <c r="B4600" s="222">
        <v>37033</v>
      </c>
      <c r="C4600" s="225">
        <v>29.74</v>
      </c>
      <c r="D4600" s="225">
        <v>118.01</v>
      </c>
      <c r="E4600" s="225">
        <v>21.35</v>
      </c>
      <c r="F4600" s="226">
        <v>5.5940000000000003</v>
      </c>
    </row>
    <row r="4601" spans="2:6">
      <c r="B4601" s="222">
        <v>37032</v>
      </c>
      <c r="C4601" s="225">
        <v>29.98</v>
      </c>
      <c r="D4601" s="225">
        <v>119.04</v>
      </c>
      <c r="E4601" s="225">
        <v>20.76</v>
      </c>
      <c r="F4601" s="226">
        <v>5.5559999999999992</v>
      </c>
    </row>
    <row r="4602" spans="2:6">
      <c r="B4602" s="222">
        <v>37029</v>
      </c>
      <c r="C4602" s="225">
        <v>29.91</v>
      </c>
      <c r="D4602" s="225">
        <v>117.44</v>
      </c>
      <c r="E4602" s="225">
        <v>21.23</v>
      </c>
      <c r="F4602" s="226">
        <v>5.5860000000000003</v>
      </c>
    </row>
    <row r="4603" spans="2:6">
      <c r="B4603" s="222">
        <v>37028</v>
      </c>
      <c r="C4603" s="225">
        <v>28.91</v>
      </c>
      <c r="D4603" s="225">
        <v>115.07</v>
      </c>
      <c r="E4603" s="225">
        <v>21.47</v>
      </c>
      <c r="F4603" s="226">
        <v>5.585</v>
      </c>
    </row>
    <row r="4604" spans="2:6">
      <c r="B4604" s="222">
        <v>37027</v>
      </c>
      <c r="C4604" s="225">
        <v>28.86</v>
      </c>
      <c r="D4604" s="225">
        <v>115.8</v>
      </c>
      <c r="E4604" s="225">
        <v>21.89</v>
      </c>
      <c r="F4604" s="226">
        <v>5.649</v>
      </c>
    </row>
    <row r="4605" spans="2:6">
      <c r="B4605" s="222">
        <v>37026</v>
      </c>
      <c r="C4605" s="225">
        <v>28.98</v>
      </c>
      <c r="D4605" s="225">
        <v>113.58</v>
      </c>
      <c r="E4605" s="225">
        <v>23.71</v>
      </c>
      <c r="F4605" s="226">
        <v>5.7115</v>
      </c>
    </row>
    <row r="4606" spans="2:6">
      <c r="B4606" s="222">
        <v>37025</v>
      </c>
      <c r="C4606" s="225">
        <v>28.71</v>
      </c>
      <c r="D4606" s="225">
        <v>112.56</v>
      </c>
      <c r="E4606" s="225">
        <v>24.26</v>
      </c>
      <c r="F4606" s="226">
        <v>5.6414999999999997</v>
      </c>
    </row>
    <row r="4607" spans="2:6">
      <c r="B4607" s="222">
        <v>37022</v>
      </c>
      <c r="C4607" s="225">
        <v>28.55</v>
      </c>
      <c r="D4607" s="225">
        <v>111.81</v>
      </c>
      <c r="E4607" s="225">
        <v>23.54</v>
      </c>
      <c r="F4607" s="226">
        <v>5.6505000000000001</v>
      </c>
    </row>
    <row r="4608" spans="2:6">
      <c r="B4608" s="222">
        <v>37021</v>
      </c>
      <c r="C4608" s="225">
        <v>28.52</v>
      </c>
      <c r="D4608" s="225">
        <v>115.2</v>
      </c>
      <c r="E4608" s="225">
        <v>24</v>
      </c>
      <c r="F4608" s="226">
        <v>5.5285000000000002</v>
      </c>
    </row>
    <row r="4609" spans="2:6">
      <c r="B4609" s="222">
        <v>37020</v>
      </c>
      <c r="C4609" s="225">
        <v>28.23</v>
      </c>
      <c r="D4609" s="225">
        <v>116.98</v>
      </c>
      <c r="E4609" s="225">
        <v>24.35</v>
      </c>
      <c r="F4609" s="226">
        <v>5.4210000000000003</v>
      </c>
    </row>
    <row r="4610" spans="2:6">
      <c r="B4610" s="222">
        <v>37019</v>
      </c>
      <c r="C4610" s="225">
        <v>27.39</v>
      </c>
      <c r="D4610" s="225">
        <v>117.7</v>
      </c>
      <c r="E4610" s="225">
        <v>24.44</v>
      </c>
      <c r="F4610" s="226">
        <v>5.4915000000000003</v>
      </c>
    </row>
    <row r="4611" spans="2:6">
      <c r="B4611" s="222">
        <v>37018</v>
      </c>
      <c r="C4611" s="225">
        <v>27.77</v>
      </c>
      <c r="D4611" s="225">
        <v>115.9</v>
      </c>
      <c r="E4611" s="225">
        <v>24.86</v>
      </c>
      <c r="F4611" s="226">
        <v>5.4329999999999998</v>
      </c>
    </row>
    <row r="4612" spans="2:6">
      <c r="B4612" s="222">
        <v>37015</v>
      </c>
      <c r="C4612" s="225">
        <v>28.36</v>
      </c>
      <c r="D4612" s="225">
        <v>115.86</v>
      </c>
      <c r="E4612" s="225">
        <v>23.91</v>
      </c>
      <c r="F4612" s="226">
        <v>5.4405000000000001</v>
      </c>
    </row>
    <row r="4613" spans="2:6">
      <c r="B4613" s="222">
        <v>37014</v>
      </c>
      <c r="C4613" s="225">
        <v>28.45</v>
      </c>
      <c r="D4613" s="225">
        <v>113.7</v>
      </c>
      <c r="E4613" s="225">
        <v>25.78</v>
      </c>
      <c r="F4613" s="226">
        <v>5.4220000000000006</v>
      </c>
    </row>
    <row r="4614" spans="2:6">
      <c r="B4614" s="222">
        <v>37013</v>
      </c>
      <c r="C4614" s="225">
        <v>27.8</v>
      </c>
      <c r="D4614" s="225">
        <v>115.4</v>
      </c>
      <c r="E4614" s="225">
        <v>24.23</v>
      </c>
      <c r="F4614" s="226">
        <v>5.4950000000000001</v>
      </c>
    </row>
    <row r="4615" spans="2:6">
      <c r="B4615" s="222">
        <v>37012</v>
      </c>
      <c r="C4615" s="225">
        <v>28.94</v>
      </c>
      <c r="D4615" s="225">
        <v>118.51</v>
      </c>
      <c r="E4615" s="225">
        <v>24.2</v>
      </c>
      <c r="F4615" s="226">
        <v>5.5169999999999995</v>
      </c>
    </row>
    <row r="4616" spans="2:6">
      <c r="B4616" s="222">
        <v>37011</v>
      </c>
      <c r="C4616" s="225">
        <v>28.46</v>
      </c>
      <c r="D4616" s="225">
        <v>115.14</v>
      </c>
      <c r="E4616" s="225">
        <v>25.48</v>
      </c>
      <c r="F4616" s="226">
        <v>5.5630000000000006</v>
      </c>
    </row>
    <row r="4617" spans="2:6">
      <c r="B4617" s="222">
        <v>37008</v>
      </c>
      <c r="C4617" s="225">
        <v>28.27</v>
      </c>
      <c r="D4617" s="225">
        <v>116.2</v>
      </c>
      <c r="E4617" s="225">
        <v>24.02</v>
      </c>
      <c r="F4617" s="226">
        <v>5.5640000000000001</v>
      </c>
    </row>
    <row r="4618" spans="2:6">
      <c r="B4618" s="222">
        <v>37007</v>
      </c>
      <c r="C4618" s="225">
        <v>28.44</v>
      </c>
      <c r="D4618" s="225">
        <v>113.74</v>
      </c>
      <c r="E4618" s="225">
        <v>25.96</v>
      </c>
      <c r="F4618" s="226">
        <v>5.4515000000000002</v>
      </c>
    </row>
    <row r="4619" spans="2:6">
      <c r="B4619" s="222">
        <v>37006</v>
      </c>
      <c r="C4619" s="225">
        <v>27.29</v>
      </c>
      <c r="D4619" s="225">
        <v>114.85</v>
      </c>
      <c r="E4619" s="225">
        <v>27.4</v>
      </c>
      <c r="F4619" s="226">
        <v>5.5114999999999998</v>
      </c>
    </row>
    <row r="4620" spans="2:6">
      <c r="B4620" s="222">
        <v>37005</v>
      </c>
      <c r="C4620" s="225">
        <v>26.86</v>
      </c>
      <c r="D4620" s="225">
        <v>112.67</v>
      </c>
      <c r="E4620" s="225">
        <v>28.49</v>
      </c>
      <c r="F4620" s="226">
        <v>5.4834999999999994</v>
      </c>
    </row>
    <row r="4621" spans="2:6">
      <c r="B4621" s="222">
        <v>37004</v>
      </c>
      <c r="C4621" s="225">
        <v>27.61</v>
      </c>
      <c r="D4621" s="225">
        <v>112</v>
      </c>
      <c r="E4621" s="225">
        <v>28.16</v>
      </c>
      <c r="F4621" s="226">
        <v>5.4480000000000004</v>
      </c>
    </row>
    <row r="4622" spans="2:6">
      <c r="B4622" s="222">
        <v>37001</v>
      </c>
      <c r="C4622" s="225">
        <v>27.28</v>
      </c>
      <c r="D4622" s="225">
        <v>114.83</v>
      </c>
      <c r="E4622" s="225">
        <v>25.38</v>
      </c>
      <c r="F4622" s="226">
        <v>5.5425000000000004</v>
      </c>
    </row>
    <row r="4623" spans="2:6">
      <c r="B4623" s="222">
        <v>37000</v>
      </c>
      <c r="C4623" s="225">
        <v>27.82</v>
      </c>
      <c r="D4623" s="225">
        <v>114.47</v>
      </c>
      <c r="E4623" s="225">
        <v>24.16</v>
      </c>
      <c r="F4623" s="226">
        <v>5.5419999999999998</v>
      </c>
    </row>
    <row r="4624" spans="2:6">
      <c r="B4624" s="222">
        <v>36999</v>
      </c>
      <c r="C4624" s="225">
        <v>27.95</v>
      </c>
      <c r="D4624" s="225">
        <v>106.5</v>
      </c>
      <c r="E4624" s="225">
        <v>24.13</v>
      </c>
      <c r="F4624" s="226">
        <v>5.4020000000000001</v>
      </c>
    </row>
    <row r="4625" spans="2:6">
      <c r="B4625" s="222">
        <v>36998</v>
      </c>
      <c r="C4625" s="225">
        <v>28.24</v>
      </c>
      <c r="D4625" s="225">
        <v>99.7</v>
      </c>
      <c r="E4625" s="225">
        <v>25.61</v>
      </c>
      <c r="F4625" s="226">
        <v>5.4450000000000003</v>
      </c>
    </row>
    <row r="4626" spans="2:6">
      <c r="B4626" s="222">
        <v>36997</v>
      </c>
      <c r="C4626" s="225">
        <v>28.79</v>
      </c>
      <c r="D4626" s="225">
        <v>96.75</v>
      </c>
      <c r="E4626" s="225">
        <v>26.33</v>
      </c>
      <c r="F4626" s="226">
        <v>5.4684999999999997</v>
      </c>
    </row>
    <row r="4627" spans="2:6">
      <c r="B4627" s="222">
        <v>36994</v>
      </c>
      <c r="C4627" s="225">
        <v>28.25</v>
      </c>
      <c r="D4627" s="225">
        <v>96.2</v>
      </c>
      <c r="E4627" s="225">
        <v>26.12</v>
      </c>
      <c r="F4627" s="226">
        <v>5.383</v>
      </c>
    </row>
    <row r="4628" spans="2:6">
      <c r="B4628" s="222">
        <v>36993</v>
      </c>
      <c r="C4628" s="225">
        <v>28.25</v>
      </c>
      <c r="D4628" s="225">
        <v>96.2</v>
      </c>
      <c r="E4628" s="225">
        <v>26.12</v>
      </c>
      <c r="F4628" s="226">
        <v>5.391</v>
      </c>
    </row>
    <row r="4629" spans="2:6">
      <c r="B4629" s="222">
        <v>36992</v>
      </c>
      <c r="C4629" s="225">
        <v>28.18</v>
      </c>
      <c r="D4629" s="225">
        <v>97.43</v>
      </c>
      <c r="E4629" s="225">
        <v>28.46</v>
      </c>
      <c r="F4629" s="226">
        <v>5.367</v>
      </c>
    </row>
    <row r="4630" spans="2:6">
      <c r="B4630" s="222">
        <v>36991</v>
      </c>
      <c r="C4630" s="225">
        <v>28.48</v>
      </c>
      <c r="D4630" s="225">
        <v>99.05</v>
      </c>
      <c r="E4630" s="225">
        <v>29.44</v>
      </c>
      <c r="F4630" s="226">
        <v>5.3550000000000004</v>
      </c>
    </row>
    <row r="4631" spans="2:6">
      <c r="B4631" s="222">
        <v>36990</v>
      </c>
      <c r="C4631" s="225">
        <v>27.28</v>
      </c>
      <c r="D4631" s="225">
        <v>96</v>
      </c>
      <c r="E4631" s="225">
        <v>31.91</v>
      </c>
      <c r="F4631" s="226">
        <v>5.2230000000000008</v>
      </c>
    </row>
    <row r="4632" spans="2:6">
      <c r="B4632" s="222">
        <v>36987</v>
      </c>
      <c r="C4632" s="225">
        <v>27.06</v>
      </c>
      <c r="D4632" s="225">
        <v>97.95</v>
      </c>
      <c r="E4632" s="225">
        <v>31.69</v>
      </c>
      <c r="F4632" s="226">
        <v>5.1769999999999996</v>
      </c>
    </row>
    <row r="4633" spans="2:6">
      <c r="B4633" s="222">
        <v>36986</v>
      </c>
      <c r="C4633" s="225">
        <v>27.26</v>
      </c>
      <c r="D4633" s="225">
        <v>98.21</v>
      </c>
      <c r="E4633" s="225">
        <v>29.94</v>
      </c>
      <c r="F4633" s="226">
        <v>5.25</v>
      </c>
    </row>
    <row r="4634" spans="2:6">
      <c r="B4634" s="222">
        <v>36985</v>
      </c>
      <c r="C4634" s="225">
        <v>27.12</v>
      </c>
      <c r="D4634" s="225">
        <v>92</v>
      </c>
      <c r="E4634" s="225">
        <v>34.07</v>
      </c>
      <c r="F4634" s="226">
        <v>5.1950000000000003</v>
      </c>
    </row>
    <row r="4635" spans="2:6">
      <c r="B4635" s="222">
        <v>36984</v>
      </c>
      <c r="C4635" s="225">
        <v>26.19</v>
      </c>
      <c r="D4635" s="225">
        <v>90.39</v>
      </c>
      <c r="E4635" s="225">
        <v>34.72</v>
      </c>
      <c r="F4635" s="226">
        <v>5.1974999999999998</v>
      </c>
    </row>
    <row r="4636" spans="2:6">
      <c r="B4636" s="222">
        <v>36983</v>
      </c>
      <c r="C4636" s="225">
        <v>25.59</v>
      </c>
      <c r="D4636" s="225">
        <v>94.66</v>
      </c>
      <c r="E4636" s="225">
        <v>31.21</v>
      </c>
      <c r="F4636" s="226">
        <v>5.2324999999999999</v>
      </c>
    </row>
    <row r="4637" spans="2:6">
      <c r="B4637" s="222">
        <v>36980</v>
      </c>
      <c r="C4637" s="225">
        <v>26.29</v>
      </c>
      <c r="D4637" s="225">
        <v>96.18</v>
      </c>
      <c r="E4637" s="225">
        <v>28.64</v>
      </c>
      <c r="F4637" s="226">
        <v>5.1805000000000003</v>
      </c>
    </row>
    <row r="4638" spans="2:6">
      <c r="B4638" s="222">
        <v>36979</v>
      </c>
      <c r="C4638" s="225">
        <v>26.32</v>
      </c>
      <c r="D4638" s="225">
        <v>95.04</v>
      </c>
      <c r="E4638" s="225">
        <v>29.17</v>
      </c>
      <c r="F4638" s="226">
        <v>5.2465000000000002</v>
      </c>
    </row>
    <row r="4639" spans="2:6">
      <c r="B4639" s="222">
        <v>36978</v>
      </c>
      <c r="C4639" s="225">
        <v>26.31</v>
      </c>
      <c r="D4639" s="225">
        <v>94.41</v>
      </c>
      <c r="E4639" s="225">
        <v>28.58</v>
      </c>
      <c r="F4639" s="226">
        <v>5.2195</v>
      </c>
    </row>
    <row r="4640" spans="2:6">
      <c r="B4640" s="222">
        <v>36977</v>
      </c>
      <c r="C4640" s="225">
        <v>27.75</v>
      </c>
      <c r="D4640" s="225">
        <v>99.5</v>
      </c>
      <c r="E4640" s="225">
        <v>27.04</v>
      </c>
      <c r="F4640" s="226">
        <v>5.2349999999999994</v>
      </c>
    </row>
    <row r="4641" spans="2:6">
      <c r="B4641" s="222">
        <v>36976</v>
      </c>
      <c r="C4641" s="225">
        <v>27.48</v>
      </c>
      <c r="D4641" s="225">
        <v>95.4</v>
      </c>
      <c r="E4641" s="225">
        <v>29.04</v>
      </c>
      <c r="F4641" s="226">
        <v>5.117</v>
      </c>
    </row>
    <row r="4642" spans="2:6">
      <c r="B4642" s="222">
        <v>36973</v>
      </c>
      <c r="C4642" s="225">
        <v>27.3</v>
      </c>
      <c r="D4642" s="225">
        <v>93.51</v>
      </c>
      <c r="E4642" s="225">
        <v>30.45</v>
      </c>
      <c r="F4642" s="226">
        <v>5.0644999999999998</v>
      </c>
    </row>
    <row r="4643" spans="2:6">
      <c r="B4643" s="222">
        <v>36972</v>
      </c>
      <c r="C4643" s="225">
        <v>26.54</v>
      </c>
      <c r="D4643" s="225">
        <v>89.1</v>
      </c>
      <c r="E4643" s="225">
        <v>32.840000000000003</v>
      </c>
      <c r="F4643" s="226">
        <v>5.0135000000000005</v>
      </c>
    </row>
    <row r="4644" spans="2:6">
      <c r="B4644" s="222">
        <v>36971</v>
      </c>
      <c r="C4644" s="225">
        <v>26.8</v>
      </c>
      <c r="D4644" s="225">
        <v>89.08</v>
      </c>
      <c r="E4644" s="225">
        <v>31.93</v>
      </c>
      <c r="F4644" s="226">
        <v>5.0305</v>
      </c>
    </row>
    <row r="4645" spans="2:6">
      <c r="B4645" s="222">
        <v>36970</v>
      </c>
      <c r="C4645" s="225">
        <v>25.96</v>
      </c>
      <c r="D4645" s="225">
        <v>88.3</v>
      </c>
      <c r="E4645" s="225">
        <v>30.96</v>
      </c>
      <c r="F4645" s="226">
        <v>5.0090000000000003</v>
      </c>
    </row>
    <row r="4646" spans="2:6">
      <c r="B4646" s="222">
        <v>36969</v>
      </c>
      <c r="C4646" s="225">
        <v>26.15</v>
      </c>
      <c r="D4646" s="225">
        <v>92.6</v>
      </c>
      <c r="E4646" s="225">
        <v>29.78</v>
      </c>
      <c r="F4646" s="226">
        <v>5.0519999999999996</v>
      </c>
    </row>
    <row r="4647" spans="2:6">
      <c r="B4647" s="222">
        <v>36966</v>
      </c>
      <c r="C4647" s="225">
        <v>26.74</v>
      </c>
      <c r="D4647" s="225">
        <v>90.1</v>
      </c>
      <c r="E4647" s="225">
        <v>29.91</v>
      </c>
      <c r="F4647" s="226">
        <v>5.0205000000000002</v>
      </c>
    </row>
    <row r="4648" spans="2:6">
      <c r="B4648" s="222">
        <v>36965</v>
      </c>
      <c r="C4648" s="225">
        <v>26.55</v>
      </c>
      <c r="D4648" s="225">
        <v>95.56</v>
      </c>
      <c r="E4648" s="225">
        <v>28.56</v>
      </c>
      <c r="F4648" s="226">
        <v>5.0269999999999992</v>
      </c>
    </row>
    <row r="4649" spans="2:6">
      <c r="B4649" s="222">
        <v>36964</v>
      </c>
      <c r="C4649" s="225">
        <v>26.41</v>
      </c>
      <c r="D4649" s="225">
        <v>94.96</v>
      </c>
      <c r="E4649" s="225">
        <v>29.61</v>
      </c>
      <c r="F4649" s="226">
        <v>5.0429999999999993</v>
      </c>
    </row>
    <row r="4650" spans="2:6">
      <c r="B4650" s="222">
        <v>36963</v>
      </c>
      <c r="C4650" s="225">
        <v>27.59</v>
      </c>
      <c r="D4650" s="225">
        <v>98.39</v>
      </c>
      <c r="E4650" s="225">
        <v>27.55</v>
      </c>
      <c r="F4650" s="226">
        <v>5.1255000000000006</v>
      </c>
    </row>
    <row r="4651" spans="2:6">
      <c r="B4651" s="222">
        <v>36962</v>
      </c>
      <c r="C4651" s="225">
        <v>28</v>
      </c>
      <c r="D4651" s="225">
        <v>95.49</v>
      </c>
      <c r="E4651" s="225">
        <v>30.32</v>
      </c>
      <c r="F4651" s="226">
        <v>5.0939999999999994</v>
      </c>
    </row>
    <row r="4652" spans="2:6">
      <c r="B4652" s="222">
        <v>36959</v>
      </c>
      <c r="C4652" s="225">
        <v>28.01</v>
      </c>
      <c r="D4652" s="225">
        <v>99.29</v>
      </c>
      <c r="E4652" s="225">
        <v>25.62</v>
      </c>
      <c r="F4652" s="226">
        <v>5.1255000000000006</v>
      </c>
    </row>
    <row r="4653" spans="2:6">
      <c r="B4653" s="222">
        <v>36958</v>
      </c>
      <c r="C4653" s="225">
        <v>28.39</v>
      </c>
      <c r="D4653" s="225">
        <v>106.47</v>
      </c>
      <c r="E4653" s="225">
        <v>24.29</v>
      </c>
      <c r="F4653" s="226">
        <v>5.0950000000000006</v>
      </c>
    </row>
    <row r="4654" spans="2:6">
      <c r="B4654" s="222">
        <v>36957</v>
      </c>
      <c r="C4654" s="225">
        <v>29</v>
      </c>
      <c r="D4654" s="225">
        <v>107.55</v>
      </c>
      <c r="E4654" s="225">
        <v>24.12</v>
      </c>
      <c r="F4654" s="226">
        <v>5.1050000000000004</v>
      </c>
    </row>
    <row r="4655" spans="2:6">
      <c r="B4655" s="222">
        <v>36956</v>
      </c>
      <c r="C4655" s="225">
        <v>28.32</v>
      </c>
      <c r="D4655" s="225">
        <v>106</v>
      </c>
      <c r="E4655" s="225">
        <v>25.89</v>
      </c>
      <c r="F4655" s="226">
        <v>5.1760000000000002</v>
      </c>
    </row>
    <row r="4656" spans="2:6">
      <c r="B4656" s="222">
        <v>36955</v>
      </c>
      <c r="C4656" s="225">
        <v>28.6</v>
      </c>
      <c r="D4656" s="225">
        <v>104.91</v>
      </c>
      <c r="E4656" s="225">
        <v>27.12</v>
      </c>
      <c r="F4656" s="226">
        <v>5.1754999999999995</v>
      </c>
    </row>
    <row r="4657" spans="2:6">
      <c r="B4657" s="222">
        <v>36952</v>
      </c>
      <c r="C4657" s="225">
        <v>27.84</v>
      </c>
      <c r="D4657" s="225">
        <v>102.3</v>
      </c>
      <c r="E4657" s="225">
        <v>27.43</v>
      </c>
      <c r="F4657" s="226">
        <v>5.157</v>
      </c>
    </row>
    <row r="4658" spans="2:6">
      <c r="B4658" s="222">
        <v>36951</v>
      </c>
      <c r="C4658" s="225">
        <v>27.62</v>
      </c>
      <c r="D4658" s="225">
        <v>106.05</v>
      </c>
      <c r="E4658" s="225">
        <v>28.08</v>
      </c>
      <c r="F4658" s="226">
        <v>5.0834999999999999</v>
      </c>
    </row>
    <row r="4659" spans="2:6">
      <c r="B4659" s="222">
        <v>36950</v>
      </c>
      <c r="C4659" s="225">
        <v>27.39</v>
      </c>
      <c r="D4659" s="225">
        <v>99.9</v>
      </c>
      <c r="E4659" s="225">
        <v>28.35</v>
      </c>
      <c r="F4659" s="226">
        <v>5.1050000000000004</v>
      </c>
    </row>
    <row r="4660" spans="2:6">
      <c r="B4660" s="222">
        <v>36949</v>
      </c>
      <c r="C4660" s="225">
        <v>28.13</v>
      </c>
      <c r="D4660" s="225">
        <v>102.59</v>
      </c>
      <c r="E4660" s="225">
        <v>26.49</v>
      </c>
      <c r="F4660" s="226">
        <v>5.1520000000000001</v>
      </c>
    </row>
    <row r="4661" spans="2:6">
      <c r="B4661" s="222">
        <v>36948</v>
      </c>
      <c r="C4661" s="225">
        <v>28.42</v>
      </c>
      <c r="D4661" s="225">
        <v>105.3</v>
      </c>
      <c r="E4661" s="225">
        <v>25.43</v>
      </c>
      <c r="F4661" s="226">
        <v>5.2309999999999999</v>
      </c>
    </row>
    <row r="4662" spans="2:6">
      <c r="B4662" s="222">
        <v>36945</v>
      </c>
      <c r="C4662" s="225">
        <v>29.04</v>
      </c>
      <c r="D4662" s="225">
        <v>104</v>
      </c>
      <c r="E4662" s="225">
        <v>27.21</v>
      </c>
      <c r="F4662" s="226">
        <v>5.2874999999999996</v>
      </c>
    </row>
    <row r="4663" spans="2:6">
      <c r="B4663" s="222">
        <v>36944</v>
      </c>
      <c r="C4663" s="225">
        <v>28.82</v>
      </c>
      <c r="D4663" s="225">
        <v>108.9</v>
      </c>
      <c r="E4663" s="225">
        <v>26.76</v>
      </c>
      <c r="F4663" s="226">
        <v>5.3420000000000005</v>
      </c>
    </row>
    <row r="4664" spans="2:6">
      <c r="B4664" s="222">
        <v>36943</v>
      </c>
      <c r="C4664" s="225">
        <v>28.53</v>
      </c>
      <c r="D4664" s="225">
        <v>107.51</v>
      </c>
      <c r="E4664" s="225">
        <v>25.75</v>
      </c>
      <c r="F4664" s="226">
        <v>5.3130000000000006</v>
      </c>
    </row>
    <row r="4665" spans="2:6">
      <c r="B4665" s="222">
        <v>36942</v>
      </c>
      <c r="C4665" s="225">
        <v>28.58</v>
      </c>
      <c r="D4665" s="225">
        <v>111.5</v>
      </c>
      <c r="E4665" s="225">
        <v>24.69</v>
      </c>
      <c r="F4665" s="226">
        <v>5.282</v>
      </c>
    </row>
    <row r="4666" spans="2:6">
      <c r="B4666" s="222">
        <v>36941</v>
      </c>
      <c r="C4666" s="225">
        <v>29.16</v>
      </c>
      <c r="D4666" s="225">
        <v>115</v>
      </c>
      <c r="E4666" s="225">
        <v>22.12</v>
      </c>
      <c r="F4666" s="226">
        <v>5.2765000000000004</v>
      </c>
    </row>
    <row r="4667" spans="2:6">
      <c r="B4667" s="222">
        <v>36938</v>
      </c>
      <c r="C4667" s="225">
        <v>29.16</v>
      </c>
      <c r="D4667" s="225">
        <v>115</v>
      </c>
      <c r="E4667" s="225">
        <v>22.12</v>
      </c>
      <c r="F4667" s="226">
        <v>5.2814999999999994</v>
      </c>
    </row>
    <row r="4668" spans="2:6">
      <c r="B4668" s="222">
        <v>36937</v>
      </c>
      <c r="C4668" s="225">
        <v>28.8</v>
      </c>
      <c r="D4668" s="225">
        <v>116.78</v>
      </c>
      <c r="E4668" s="225">
        <v>20.27</v>
      </c>
      <c r="F4668" s="226">
        <v>5.3265000000000002</v>
      </c>
    </row>
    <row r="4669" spans="2:6">
      <c r="B4669" s="222">
        <v>36936</v>
      </c>
      <c r="C4669" s="225">
        <v>29.71</v>
      </c>
      <c r="D4669" s="225">
        <v>115.1</v>
      </c>
      <c r="E4669" s="225">
        <v>21.52</v>
      </c>
      <c r="F4669" s="226">
        <v>5.3104999999999993</v>
      </c>
    </row>
    <row r="4670" spans="2:6">
      <c r="B4670" s="222">
        <v>36935</v>
      </c>
      <c r="C4670" s="225">
        <v>30.36</v>
      </c>
      <c r="D4670" s="225">
        <v>113.75</v>
      </c>
      <c r="E4670" s="225">
        <v>21.37</v>
      </c>
      <c r="F4670" s="226">
        <v>5.2409999999999997</v>
      </c>
    </row>
    <row r="4671" spans="2:6">
      <c r="B4671" s="222">
        <v>36934</v>
      </c>
      <c r="C4671" s="225">
        <v>30.51</v>
      </c>
      <c r="D4671" s="225">
        <v>114.9</v>
      </c>
      <c r="E4671" s="225">
        <v>21.92</v>
      </c>
      <c r="F4671" s="226">
        <v>5.2309999999999999</v>
      </c>
    </row>
    <row r="4672" spans="2:6">
      <c r="B4672" s="222">
        <v>36931</v>
      </c>
      <c r="C4672" s="225">
        <v>31.03</v>
      </c>
      <c r="D4672" s="225">
        <v>112</v>
      </c>
      <c r="E4672" s="225">
        <v>22.03</v>
      </c>
      <c r="F4672" s="226">
        <v>5.2095000000000002</v>
      </c>
    </row>
    <row r="4673" spans="2:6">
      <c r="B4673" s="222">
        <v>36930</v>
      </c>
      <c r="C4673" s="225">
        <v>31.59</v>
      </c>
      <c r="D4673" s="225">
        <v>114.1</v>
      </c>
      <c r="E4673" s="225">
        <v>21.46</v>
      </c>
      <c r="F4673" s="226">
        <v>5.3090000000000002</v>
      </c>
    </row>
    <row r="4674" spans="2:6">
      <c r="B4674" s="222">
        <v>36929</v>
      </c>
      <c r="C4674" s="225">
        <v>31.27</v>
      </c>
      <c r="D4674" s="225">
        <v>116.91</v>
      </c>
      <c r="E4674" s="225">
        <v>21.67</v>
      </c>
      <c r="F4674" s="226">
        <v>5.3685</v>
      </c>
    </row>
    <row r="4675" spans="2:6">
      <c r="B4675" s="222">
        <v>36928</v>
      </c>
      <c r="C4675" s="225">
        <v>30.35</v>
      </c>
      <c r="D4675" s="225">
        <v>114.19</v>
      </c>
      <c r="E4675" s="225">
        <v>21.98</v>
      </c>
      <c r="F4675" s="226">
        <v>5.3420000000000005</v>
      </c>
    </row>
    <row r="4676" spans="2:6">
      <c r="B4676" s="222">
        <v>36927</v>
      </c>
      <c r="C4676" s="225">
        <v>30.55</v>
      </c>
      <c r="D4676" s="225">
        <v>112.22</v>
      </c>
      <c r="E4676" s="225">
        <v>22.19</v>
      </c>
      <c r="F4676" s="226">
        <v>5.3285</v>
      </c>
    </row>
    <row r="4677" spans="2:6">
      <c r="B4677" s="222">
        <v>36924</v>
      </c>
      <c r="C4677" s="225">
        <v>31.19</v>
      </c>
      <c r="D4677" s="225">
        <v>110.27</v>
      </c>
      <c r="E4677" s="225">
        <v>21.95</v>
      </c>
      <c r="F4677" s="226">
        <v>5.3285</v>
      </c>
    </row>
    <row r="4678" spans="2:6">
      <c r="B4678" s="222">
        <v>36923</v>
      </c>
      <c r="C4678" s="225">
        <v>29.82</v>
      </c>
      <c r="D4678" s="225">
        <v>114.05</v>
      </c>
      <c r="E4678" s="225">
        <v>21.66</v>
      </c>
      <c r="F4678" s="226">
        <v>5.2729999999999997</v>
      </c>
    </row>
    <row r="4679" spans="2:6">
      <c r="B4679" s="222">
        <v>36922</v>
      </c>
      <c r="C4679" s="225">
        <v>28.66</v>
      </c>
      <c r="D4679" s="225">
        <v>112</v>
      </c>
      <c r="E4679" s="225">
        <v>22.02</v>
      </c>
      <c r="F4679" s="226">
        <v>5.3075000000000001</v>
      </c>
    </row>
    <row r="4680" spans="2:6">
      <c r="B4680" s="222">
        <v>36921</v>
      </c>
      <c r="C4680" s="225">
        <v>29.06</v>
      </c>
      <c r="D4680" s="225">
        <v>116.61</v>
      </c>
      <c r="E4680" s="225">
        <v>22.57</v>
      </c>
      <c r="F4680" s="226">
        <v>5.4109999999999996</v>
      </c>
    </row>
    <row r="4681" spans="2:6">
      <c r="B4681" s="222">
        <v>36920</v>
      </c>
      <c r="C4681" s="225">
        <v>29.06</v>
      </c>
      <c r="D4681" s="225">
        <v>114.98</v>
      </c>
      <c r="E4681" s="225">
        <v>22.61</v>
      </c>
      <c r="F4681" s="226">
        <v>5.4950000000000001</v>
      </c>
    </row>
    <row r="4682" spans="2:6">
      <c r="B4682" s="222">
        <v>36917</v>
      </c>
      <c r="C4682" s="225">
        <v>29.77</v>
      </c>
      <c r="D4682" s="225">
        <v>114.1875</v>
      </c>
      <c r="E4682" s="225">
        <v>22.57</v>
      </c>
      <c r="F4682" s="226">
        <v>5.4539999999999997</v>
      </c>
    </row>
    <row r="4683" spans="2:6">
      <c r="B4683" s="222">
        <v>36916</v>
      </c>
      <c r="C4683" s="225">
        <v>29.36</v>
      </c>
      <c r="D4683" s="225">
        <v>110.75</v>
      </c>
      <c r="E4683" s="225">
        <v>22.64</v>
      </c>
      <c r="F4683" s="226">
        <v>5.4184999999999999</v>
      </c>
    </row>
    <row r="4684" spans="2:6">
      <c r="B4684" s="222">
        <v>36915</v>
      </c>
      <c r="C4684" s="225">
        <v>29.05</v>
      </c>
      <c r="D4684" s="225">
        <v>110.4375</v>
      </c>
      <c r="E4684" s="225">
        <v>22.03</v>
      </c>
      <c r="F4684" s="226">
        <v>5.4819999999999993</v>
      </c>
    </row>
    <row r="4685" spans="2:6">
      <c r="B4685" s="222">
        <v>36914</v>
      </c>
      <c r="C4685" s="225">
        <v>29.57</v>
      </c>
      <c r="D4685" s="225">
        <v>109.0625</v>
      </c>
      <c r="E4685" s="225">
        <v>21.57</v>
      </c>
      <c r="F4685" s="226">
        <v>5.4664999999999999</v>
      </c>
    </row>
    <row r="4686" spans="2:6">
      <c r="B4686" s="222">
        <v>36913</v>
      </c>
      <c r="C4686" s="225">
        <v>32.19</v>
      </c>
      <c r="D4686" s="225">
        <v>108.5625</v>
      </c>
      <c r="E4686" s="225">
        <v>23.25</v>
      </c>
      <c r="F4686" s="226">
        <v>5.4139999999999997</v>
      </c>
    </row>
    <row r="4687" spans="2:6">
      <c r="B4687" s="222">
        <v>36910</v>
      </c>
      <c r="C4687" s="225">
        <v>32.19</v>
      </c>
      <c r="D4687" s="225">
        <v>111.25</v>
      </c>
      <c r="E4687" s="225">
        <v>23.24</v>
      </c>
      <c r="F4687" s="226">
        <v>5.3605</v>
      </c>
    </row>
    <row r="4688" spans="2:6">
      <c r="B4688" s="222">
        <v>36909</v>
      </c>
      <c r="C4688" s="225">
        <v>30.45</v>
      </c>
      <c r="D4688" s="225">
        <v>108.3125</v>
      </c>
      <c r="E4688" s="225">
        <v>23.37</v>
      </c>
      <c r="F4688" s="226">
        <v>5.2944999999999993</v>
      </c>
    </row>
    <row r="4689" spans="2:6">
      <c r="B4689" s="222">
        <v>36908</v>
      </c>
      <c r="C4689" s="225">
        <v>29.6</v>
      </c>
      <c r="D4689" s="225">
        <v>96.6875</v>
      </c>
      <c r="E4689" s="225">
        <v>24.93</v>
      </c>
      <c r="F4689" s="226">
        <v>5.3494999999999999</v>
      </c>
    </row>
    <row r="4690" spans="2:6">
      <c r="B4690" s="222">
        <v>36907</v>
      </c>
      <c r="C4690" s="225">
        <v>30.29</v>
      </c>
      <c r="D4690" s="225">
        <v>92.75</v>
      </c>
      <c r="E4690" s="225">
        <v>25.28</v>
      </c>
      <c r="F4690" s="226">
        <v>5.4130000000000003</v>
      </c>
    </row>
    <row r="4691" spans="2:6">
      <c r="B4691" s="222">
        <v>36906</v>
      </c>
      <c r="C4691" s="225">
        <v>30.05</v>
      </c>
      <c r="D4691" s="225">
        <v>93.8125</v>
      </c>
      <c r="E4691" s="225">
        <v>24.56</v>
      </c>
      <c r="F4691" s="226">
        <v>5.43</v>
      </c>
    </row>
    <row r="4692" spans="2:6">
      <c r="B4692" s="222">
        <v>36903</v>
      </c>
      <c r="C4692" s="225">
        <v>30.05</v>
      </c>
      <c r="D4692" s="225">
        <v>93.8125</v>
      </c>
      <c r="E4692" s="225">
        <v>24.56</v>
      </c>
      <c r="F4692" s="226">
        <v>5.4340000000000002</v>
      </c>
    </row>
    <row r="4693" spans="2:6">
      <c r="B4693" s="222">
        <v>36902</v>
      </c>
      <c r="C4693" s="225">
        <v>29.41</v>
      </c>
      <c r="D4693" s="225">
        <v>93.6875</v>
      </c>
      <c r="E4693" s="225">
        <v>25.79</v>
      </c>
      <c r="F4693" s="226">
        <v>5.3250000000000002</v>
      </c>
    </row>
    <row r="4694" spans="2:6">
      <c r="B4694" s="222">
        <v>36901</v>
      </c>
      <c r="C4694" s="225">
        <v>29.48</v>
      </c>
      <c r="D4694" s="225">
        <v>93.4375</v>
      </c>
      <c r="E4694" s="225">
        <v>26.8</v>
      </c>
      <c r="F4694" s="226">
        <v>5.3014999999999999</v>
      </c>
    </row>
    <row r="4695" spans="2:6">
      <c r="B4695" s="222">
        <v>36900</v>
      </c>
      <c r="C4695" s="225">
        <v>27.64</v>
      </c>
      <c r="D4695" s="225">
        <v>92.5625</v>
      </c>
      <c r="E4695" s="225">
        <v>27.99</v>
      </c>
      <c r="F4695" s="226">
        <v>5.2145000000000001</v>
      </c>
    </row>
    <row r="4696" spans="2:6">
      <c r="B4696" s="222">
        <v>36899</v>
      </c>
      <c r="C4696" s="225">
        <v>27.32</v>
      </c>
      <c r="D4696" s="225">
        <v>93.5625</v>
      </c>
      <c r="E4696" s="225">
        <v>29.84</v>
      </c>
      <c r="F4696" s="226">
        <v>5.2014999999999993</v>
      </c>
    </row>
    <row r="4697" spans="2:6">
      <c r="B4697" s="222">
        <v>36896</v>
      </c>
      <c r="C4697" s="225">
        <v>27.95</v>
      </c>
      <c r="D4697" s="225">
        <v>94</v>
      </c>
      <c r="E4697" s="225">
        <v>28.67</v>
      </c>
      <c r="F4697" s="226">
        <v>5.1645000000000003</v>
      </c>
    </row>
    <row r="4698" spans="2:6">
      <c r="B4698" s="222">
        <v>36895</v>
      </c>
      <c r="C4698" s="225">
        <v>28.14</v>
      </c>
      <c r="D4698" s="225">
        <v>93.1875</v>
      </c>
      <c r="E4698" s="225">
        <v>26.97</v>
      </c>
      <c r="F4698" s="226">
        <v>5.24</v>
      </c>
    </row>
    <row r="4699" spans="2:6">
      <c r="B4699" s="222">
        <v>36894</v>
      </c>
      <c r="C4699" s="225">
        <v>28</v>
      </c>
      <c r="D4699" s="225">
        <v>94.625</v>
      </c>
      <c r="E4699" s="225">
        <v>26.6</v>
      </c>
      <c r="F4699" s="226">
        <v>5.3290000000000006</v>
      </c>
    </row>
    <row r="4700" spans="2:6">
      <c r="B4700" s="222">
        <v>36893</v>
      </c>
      <c r="C4700" s="225">
        <v>27.21</v>
      </c>
      <c r="D4700" s="225">
        <v>84.8125</v>
      </c>
      <c r="E4700" s="225">
        <v>29.99</v>
      </c>
      <c r="F4700" s="226">
        <v>5.1289999999999996</v>
      </c>
    </row>
    <row r="4701" spans="2:6">
      <c r="B4701" s="222">
        <v>36892</v>
      </c>
      <c r="C4701" s="225">
        <v>26.8</v>
      </c>
      <c r="D4701" s="225">
        <v>85</v>
      </c>
      <c r="E4701" s="225">
        <v>26.85</v>
      </c>
      <c r="F4701" s="226">
        <v>5.2859999999999996</v>
      </c>
    </row>
    <row r="4702" spans="2:6">
      <c r="B4702" s="222">
        <v>36889</v>
      </c>
      <c r="C4702" s="225">
        <v>26.8</v>
      </c>
      <c r="D4702" s="225">
        <v>85</v>
      </c>
      <c r="E4702" s="225">
        <v>26.85</v>
      </c>
      <c r="F4702" s="226">
        <v>5.2844999999999995</v>
      </c>
    </row>
    <row r="4703" spans="2:6">
      <c r="B4703" s="222">
        <v>36888</v>
      </c>
      <c r="C4703" s="225">
        <v>25.85</v>
      </c>
      <c r="D4703" s="225">
        <v>85.25</v>
      </c>
      <c r="E4703" s="225">
        <v>26.57</v>
      </c>
      <c r="F4703" s="226">
        <v>5.2810000000000006</v>
      </c>
    </row>
    <row r="4704" spans="2:6">
      <c r="B4704" s="222">
        <v>36887</v>
      </c>
      <c r="C4704" s="225">
        <v>26.47</v>
      </c>
      <c r="D4704" s="225">
        <v>84.6875</v>
      </c>
      <c r="E4704" s="225">
        <v>28.14</v>
      </c>
      <c r="F4704" s="226">
        <v>5.2780000000000005</v>
      </c>
    </row>
    <row r="4705" spans="2:6">
      <c r="B4705" s="222">
        <v>36886</v>
      </c>
      <c r="C4705" s="225">
        <v>26.64</v>
      </c>
      <c r="D4705" s="225">
        <v>84.8125</v>
      </c>
      <c r="E4705" s="225">
        <v>28.73</v>
      </c>
      <c r="F4705" s="226">
        <v>5.234</v>
      </c>
    </row>
    <row r="4706" spans="2:6">
      <c r="B4706" s="222">
        <v>36885</v>
      </c>
      <c r="C4706" s="225">
        <v>26.18</v>
      </c>
      <c r="D4706" s="225">
        <v>89</v>
      </c>
      <c r="E4706" s="225">
        <v>27.55</v>
      </c>
      <c r="F4706" s="226">
        <v>5.2004999999999999</v>
      </c>
    </row>
    <row r="4707" spans="2:6">
      <c r="B4707" s="222">
        <v>36882</v>
      </c>
      <c r="C4707" s="225">
        <v>26.18</v>
      </c>
      <c r="D4707" s="225">
        <v>89</v>
      </c>
      <c r="E4707" s="225">
        <v>27.55</v>
      </c>
      <c r="F4707" s="226">
        <v>5.2040000000000006</v>
      </c>
    </row>
    <row r="4708" spans="2:6">
      <c r="B4708" s="222">
        <v>36881</v>
      </c>
      <c r="C4708" s="225">
        <v>25.98</v>
      </c>
      <c r="D4708" s="225">
        <v>81.5625</v>
      </c>
      <c r="E4708" s="225">
        <v>29.66</v>
      </c>
      <c r="F4708" s="226">
        <v>5.2160000000000002</v>
      </c>
    </row>
    <row r="4709" spans="2:6">
      <c r="B4709" s="222">
        <v>36880</v>
      </c>
      <c r="C4709" s="225">
        <v>25.77</v>
      </c>
      <c r="D4709" s="225">
        <v>86</v>
      </c>
      <c r="E4709" s="225">
        <v>31.74</v>
      </c>
      <c r="F4709" s="226">
        <v>5.2185000000000006</v>
      </c>
    </row>
    <row r="4710" spans="2:6">
      <c r="B4710" s="222">
        <v>36879</v>
      </c>
      <c r="C4710" s="225">
        <v>29.33</v>
      </c>
      <c r="D4710" s="225">
        <v>90.125</v>
      </c>
      <c r="E4710" s="225">
        <v>27.17</v>
      </c>
      <c r="F4710" s="226">
        <v>5.3304999999999998</v>
      </c>
    </row>
    <row r="4711" spans="2:6">
      <c r="B4711" s="222">
        <v>36878</v>
      </c>
      <c r="C4711" s="225">
        <v>29.76</v>
      </c>
      <c r="D4711" s="225">
        <v>90.5</v>
      </c>
      <c r="E4711" s="225">
        <v>27.7</v>
      </c>
      <c r="F4711" s="226">
        <v>5.306</v>
      </c>
    </row>
    <row r="4712" spans="2:6">
      <c r="B4712" s="222">
        <v>36875</v>
      </c>
      <c r="C4712" s="225">
        <v>28.87</v>
      </c>
      <c r="D4712" s="225">
        <v>87.8125</v>
      </c>
      <c r="E4712" s="225">
        <v>26.55</v>
      </c>
      <c r="F4712" s="226">
        <v>5.2995000000000001</v>
      </c>
    </row>
    <row r="4713" spans="2:6">
      <c r="B4713" s="222">
        <v>36874</v>
      </c>
      <c r="C4713" s="225">
        <v>27.99</v>
      </c>
      <c r="D4713" s="225">
        <v>92.4375</v>
      </c>
      <c r="E4713" s="225">
        <v>24.86</v>
      </c>
      <c r="F4713" s="226">
        <v>5.3250000000000002</v>
      </c>
    </row>
    <row r="4714" spans="2:6">
      <c r="B4714" s="222">
        <v>36873</v>
      </c>
      <c r="C4714" s="225">
        <v>28.74</v>
      </c>
      <c r="D4714" s="225">
        <v>91.25</v>
      </c>
      <c r="E4714" s="225">
        <v>23.63</v>
      </c>
      <c r="F4714" s="226">
        <v>5.3624999999999998</v>
      </c>
    </row>
    <row r="4715" spans="2:6">
      <c r="B4715" s="222">
        <v>36872</v>
      </c>
      <c r="C4715" s="225">
        <v>29.68</v>
      </c>
      <c r="D4715" s="225">
        <v>93.875</v>
      </c>
      <c r="E4715" s="225">
        <v>24.88</v>
      </c>
      <c r="F4715" s="226">
        <v>5.4380000000000006</v>
      </c>
    </row>
    <row r="4716" spans="2:6">
      <c r="B4716" s="222">
        <v>36871</v>
      </c>
      <c r="C4716" s="225">
        <v>29.5</v>
      </c>
      <c r="D4716" s="225">
        <v>95</v>
      </c>
      <c r="E4716" s="225">
        <v>23.51</v>
      </c>
      <c r="F4716" s="226">
        <v>5.4540000000000006</v>
      </c>
    </row>
    <row r="4717" spans="2:6">
      <c r="B4717" s="222">
        <v>36868</v>
      </c>
      <c r="C4717" s="225">
        <v>28.44</v>
      </c>
      <c r="D4717" s="225">
        <v>97</v>
      </c>
      <c r="E4717" s="225">
        <v>22.41</v>
      </c>
      <c r="F4717" s="226">
        <v>5.4005000000000001</v>
      </c>
    </row>
    <row r="4718" spans="2:6">
      <c r="B4718" s="222">
        <v>36867</v>
      </c>
      <c r="C4718" s="225">
        <v>29.35</v>
      </c>
      <c r="D4718" s="225">
        <v>95.375</v>
      </c>
      <c r="E4718" s="225">
        <v>25.34</v>
      </c>
      <c r="F4718" s="226">
        <v>5.4085000000000001</v>
      </c>
    </row>
    <row r="4719" spans="2:6">
      <c r="B4719" s="222">
        <v>36866</v>
      </c>
      <c r="C4719" s="225">
        <v>29.85</v>
      </c>
      <c r="D4719" s="225">
        <v>96.75</v>
      </c>
      <c r="E4719" s="225">
        <v>25.07</v>
      </c>
      <c r="F4719" s="226">
        <v>5.4254999999999995</v>
      </c>
    </row>
    <row r="4720" spans="2:6">
      <c r="B4720" s="222">
        <v>36865</v>
      </c>
      <c r="C4720" s="225">
        <v>29.53</v>
      </c>
      <c r="D4720" s="225">
        <v>103.375</v>
      </c>
      <c r="E4720" s="225">
        <v>24.99</v>
      </c>
      <c r="F4720" s="226">
        <v>5.5010000000000003</v>
      </c>
    </row>
    <row r="4721" spans="2:6">
      <c r="B4721" s="222">
        <v>36864</v>
      </c>
      <c r="C4721" s="225">
        <v>31.22</v>
      </c>
      <c r="D4721" s="225">
        <v>98.375</v>
      </c>
      <c r="E4721" s="225">
        <v>27.78</v>
      </c>
      <c r="F4721" s="226">
        <v>5.6219999999999999</v>
      </c>
    </row>
    <row r="4722" spans="2:6">
      <c r="B4722" s="222">
        <v>36861</v>
      </c>
      <c r="C4722" s="225">
        <v>32.020000000000003</v>
      </c>
      <c r="D4722" s="225">
        <v>95.625</v>
      </c>
      <c r="E4722" s="225">
        <v>27.48</v>
      </c>
      <c r="F4722" s="226">
        <v>5.569</v>
      </c>
    </row>
    <row r="4723" spans="2:6">
      <c r="B4723" s="222">
        <v>36860</v>
      </c>
      <c r="C4723" s="225">
        <v>33.82</v>
      </c>
      <c r="D4723" s="225">
        <v>93.5</v>
      </c>
      <c r="E4723" s="225">
        <v>29.65</v>
      </c>
      <c r="F4723" s="226">
        <v>5.5380000000000003</v>
      </c>
    </row>
    <row r="4724" spans="2:6">
      <c r="B4724" s="222">
        <v>36859</v>
      </c>
      <c r="C4724" s="225">
        <v>34.630000000000003</v>
      </c>
      <c r="D4724" s="225">
        <v>99.8125</v>
      </c>
      <c r="E4724" s="225">
        <v>27.49</v>
      </c>
      <c r="F4724" s="226">
        <v>5.5824999999999996</v>
      </c>
    </row>
    <row r="4725" spans="2:6">
      <c r="B4725" s="222">
        <v>36858</v>
      </c>
      <c r="C4725" s="225">
        <v>34.22</v>
      </c>
      <c r="D4725" s="225">
        <v>97.875</v>
      </c>
      <c r="E4725" s="225">
        <v>27.64</v>
      </c>
      <c r="F4725" s="226">
        <v>5.6284999999999998</v>
      </c>
    </row>
    <row r="4726" spans="2:6">
      <c r="B4726" s="222">
        <v>36857</v>
      </c>
      <c r="C4726" s="225">
        <v>35.380000000000003</v>
      </c>
      <c r="D4726" s="225">
        <v>98.4375</v>
      </c>
      <c r="E4726" s="225">
        <v>26.93</v>
      </c>
      <c r="F4726" s="226">
        <v>5.66</v>
      </c>
    </row>
    <row r="4727" spans="2:6">
      <c r="B4727" s="222">
        <v>36854</v>
      </c>
      <c r="C4727" s="225">
        <v>35.4</v>
      </c>
      <c r="D4727" s="225">
        <v>99.9375</v>
      </c>
      <c r="E4727" s="225">
        <v>26</v>
      </c>
      <c r="F4727" s="226">
        <v>5.6455000000000002</v>
      </c>
    </row>
    <row r="4728" spans="2:6">
      <c r="B4728" s="222">
        <v>36853</v>
      </c>
      <c r="C4728" s="225">
        <v>35.4</v>
      </c>
      <c r="D4728" s="225">
        <v>98.5</v>
      </c>
      <c r="E4728" s="225">
        <v>27.71</v>
      </c>
      <c r="F4728" s="226">
        <v>5.6434999999999995</v>
      </c>
    </row>
    <row r="4729" spans="2:6">
      <c r="B4729" s="222">
        <v>36852</v>
      </c>
      <c r="C4729" s="225">
        <v>35.4</v>
      </c>
      <c r="D4729" s="225">
        <v>98.5</v>
      </c>
      <c r="E4729" s="225">
        <v>27.71</v>
      </c>
      <c r="F4729" s="226">
        <v>5.64</v>
      </c>
    </row>
    <row r="4730" spans="2:6">
      <c r="B4730" s="222">
        <v>36851</v>
      </c>
      <c r="C4730" s="225">
        <v>35.159999999999997</v>
      </c>
      <c r="D4730" s="225">
        <v>98.5</v>
      </c>
      <c r="E4730" s="225">
        <v>26.62</v>
      </c>
      <c r="F4730" s="226">
        <v>5.6899999999999995</v>
      </c>
    </row>
    <row r="4731" spans="2:6">
      <c r="B4731" s="222">
        <v>36850</v>
      </c>
      <c r="C4731" s="225">
        <v>35.22</v>
      </c>
      <c r="D4731" s="225">
        <v>103.25</v>
      </c>
      <c r="E4731" s="225">
        <v>27.43</v>
      </c>
      <c r="F4731" s="226">
        <v>5.7154999999999996</v>
      </c>
    </row>
    <row r="4732" spans="2:6">
      <c r="B4732" s="222">
        <v>36847</v>
      </c>
      <c r="C4732" s="225">
        <v>35.450000000000003</v>
      </c>
      <c r="D4732" s="225">
        <v>101.9375</v>
      </c>
      <c r="E4732" s="225">
        <v>24.81</v>
      </c>
      <c r="F4732" s="226">
        <v>5.74</v>
      </c>
    </row>
    <row r="4733" spans="2:6">
      <c r="B4733" s="222">
        <v>36846</v>
      </c>
      <c r="C4733" s="225">
        <v>35.119999999999997</v>
      </c>
      <c r="D4733" s="225">
        <v>98.25</v>
      </c>
      <c r="E4733" s="225">
        <v>25.05</v>
      </c>
      <c r="F4733" s="226">
        <v>5.7050000000000001</v>
      </c>
    </row>
    <row r="4734" spans="2:6">
      <c r="B4734" s="222">
        <v>36845</v>
      </c>
      <c r="C4734" s="225">
        <v>35.58</v>
      </c>
      <c r="D4734" s="225">
        <v>99.375</v>
      </c>
      <c r="E4734" s="225">
        <v>26.15</v>
      </c>
      <c r="F4734" s="226">
        <v>5.7484999999999999</v>
      </c>
    </row>
    <row r="4735" spans="2:6">
      <c r="B4735" s="222">
        <v>36844</v>
      </c>
      <c r="C4735" s="225">
        <v>34.869999999999997</v>
      </c>
      <c r="D4735" s="225">
        <v>99.5</v>
      </c>
      <c r="E4735" s="225">
        <v>26.81</v>
      </c>
      <c r="F4735" s="226">
        <v>5.7859999999999996</v>
      </c>
    </row>
    <row r="4736" spans="2:6">
      <c r="B4736" s="222">
        <v>36843</v>
      </c>
      <c r="C4736" s="225">
        <v>34.47</v>
      </c>
      <c r="D4736" s="225">
        <v>97.4375</v>
      </c>
      <c r="E4736" s="225">
        <v>29.06</v>
      </c>
      <c r="F4736" s="226">
        <v>5.8019999999999996</v>
      </c>
    </row>
    <row r="4737" spans="2:6">
      <c r="B4737" s="222">
        <v>36840</v>
      </c>
      <c r="C4737" s="225">
        <v>34.020000000000003</v>
      </c>
      <c r="D4737" s="225">
        <v>93</v>
      </c>
      <c r="E4737" s="225">
        <v>28.53</v>
      </c>
      <c r="F4737" s="226">
        <v>5.8260000000000005</v>
      </c>
    </row>
    <row r="4738" spans="2:6">
      <c r="B4738" s="222">
        <v>36839</v>
      </c>
      <c r="C4738" s="225">
        <v>33.92</v>
      </c>
      <c r="D4738" s="225">
        <v>99.4375</v>
      </c>
      <c r="E4738" s="225">
        <v>27.2</v>
      </c>
      <c r="F4738" s="226">
        <v>5.8460000000000001</v>
      </c>
    </row>
    <row r="4739" spans="2:6">
      <c r="B4739" s="222">
        <v>36838</v>
      </c>
      <c r="C4739" s="225">
        <v>33.24</v>
      </c>
      <c r="D4739" s="225">
        <v>100</v>
      </c>
      <c r="E4739" s="225">
        <v>25.66</v>
      </c>
      <c r="F4739" s="226">
        <v>5.8640000000000008</v>
      </c>
    </row>
    <row r="4740" spans="2:6">
      <c r="B4740" s="222">
        <v>36837</v>
      </c>
      <c r="C4740" s="225">
        <v>33.4</v>
      </c>
      <c r="D4740" s="225">
        <v>102.3125</v>
      </c>
      <c r="E4740" s="225">
        <v>24.91</v>
      </c>
      <c r="F4740" s="226">
        <v>5.88</v>
      </c>
    </row>
    <row r="4741" spans="2:6">
      <c r="B4741" s="222">
        <v>36836</v>
      </c>
      <c r="C4741" s="225">
        <v>32.86</v>
      </c>
      <c r="D4741" s="225">
        <v>100.3125</v>
      </c>
      <c r="E4741" s="225">
        <v>24.52</v>
      </c>
      <c r="F4741" s="226">
        <v>5.87</v>
      </c>
    </row>
    <row r="4742" spans="2:6">
      <c r="B4742" s="222">
        <v>36833</v>
      </c>
      <c r="C4742" s="225">
        <v>32.71</v>
      </c>
      <c r="D4742" s="225">
        <v>100.125</v>
      </c>
      <c r="E4742" s="225">
        <v>23.67</v>
      </c>
      <c r="F4742" s="226">
        <v>5.843</v>
      </c>
    </row>
    <row r="4743" spans="2:6">
      <c r="B4743" s="222">
        <v>36832</v>
      </c>
      <c r="C4743" s="225">
        <v>32.54</v>
      </c>
      <c r="D4743" s="225">
        <v>101.9375</v>
      </c>
      <c r="E4743" s="225">
        <v>23.92</v>
      </c>
      <c r="F4743" s="226">
        <v>5.7614999999999998</v>
      </c>
    </row>
    <row r="4744" spans="2:6">
      <c r="B4744" s="222">
        <v>36831</v>
      </c>
      <c r="C4744" s="225">
        <v>33.25</v>
      </c>
      <c r="D4744" s="225">
        <v>98.5625</v>
      </c>
      <c r="E4744" s="225">
        <v>24.28</v>
      </c>
      <c r="F4744" s="226">
        <v>5.7610000000000001</v>
      </c>
    </row>
    <row r="4745" spans="2:6">
      <c r="B4745" s="222">
        <v>36830</v>
      </c>
      <c r="C4745" s="225">
        <v>32.700000000000003</v>
      </c>
      <c r="D4745" s="225">
        <v>98.5</v>
      </c>
      <c r="E4745" s="225">
        <v>23.63</v>
      </c>
      <c r="F4745" s="226">
        <v>5.7695000000000007</v>
      </c>
    </row>
    <row r="4746" spans="2:6">
      <c r="B4746" s="222">
        <v>36829</v>
      </c>
      <c r="C4746" s="225">
        <v>32.81</v>
      </c>
      <c r="D4746" s="225">
        <v>93.3125</v>
      </c>
      <c r="E4746" s="225">
        <v>25.46</v>
      </c>
      <c r="F4746" s="226">
        <v>5.7450000000000001</v>
      </c>
    </row>
    <row r="4747" spans="2:6">
      <c r="B4747" s="222">
        <v>36826</v>
      </c>
      <c r="C4747" s="225">
        <v>32.74</v>
      </c>
      <c r="D4747" s="225">
        <v>93.6875</v>
      </c>
      <c r="E4747" s="225">
        <v>26.47</v>
      </c>
      <c r="F4747" s="226">
        <v>5.7270000000000003</v>
      </c>
    </row>
    <row r="4748" spans="2:6">
      <c r="B4748" s="222">
        <v>36825</v>
      </c>
      <c r="C4748" s="225">
        <v>33.71</v>
      </c>
      <c r="D4748" s="225">
        <v>92.75</v>
      </c>
      <c r="E4748" s="225">
        <v>28.62</v>
      </c>
      <c r="F4748" s="226">
        <v>5.7125000000000004</v>
      </c>
    </row>
    <row r="4749" spans="2:6">
      <c r="B4749" s="222">
        <v>36824</v>
      </c>
      <c r="C4749" s="225">
        <v>32.96</v>
      </c>
      <c r="D4749" s="225">
        <v>87.5625</v>
      </c>
      <c r="E4749" s="225">
        <v>26.65</v>
      </c>
      <c r="F4749" s="226">
        <v>5.7149999999999999</v>
      </c>
    </row>
    <row r="4750" spans="2:6">
      <c r="B4750" s="222">
        <v>36823</v>
      </c>
      <c r="C4750" s="225">
        <v>33.369999999999997</v>
      </c>
      <c r="D4750" s="225">
        <v>91.4375</v>
      </c>
      <c r="E4750" s="225">
        <v>24.28</v>
      </c>
      <c r="F4750" s="226">
        <v>5.66</v>
      </c>
    </row>
    <row r="4751" spans="2:6">
      <c r="B4751" s="222">
        <v>36822</v>
      </c>
      <c r="C4751" s="225">
        <v>33.76</v>
      </c>
      <c r="D4751" s="225">
        <v>92.875</v>
      </c>
      <c r="E4751" s="225">
        <v>24.69</v>
      </c>
      <c r="F4751" s="226">
        <v>5.633</v>
      </c>
    </row>
    <row r="4752" spans="2:6">
      <c r="B4752" s="222">
        <v>36819</v>
      </c>
      <c r="C4752" s="225">
        <v>33.75</v>
      </c>
      <c r="D4752" s="225">
        <v>94.75</v>
      </c>
      <c r="E4752" s="225">
        <v>24.24</v>
      </c>
      <c r="F4752" s="226">
        <v>5.6795</v>
      </c>
    </row>
    <row r="4753" spans="2:6">
      <c r="B4753" s="222">
        <v>36818</v>
      </c>
      <c r="C4753" s="225">
        <v>32.909999999999997</v>
      </c>
      <c r="D4753" s="225">
        <v>96.4375</v>
      </c>
      <c r="E4753" s="225">
        <v>25.09</v>
      </c>
      <c r="F4753" s="226">
        <v>5.7025000000000006</v>
      </c>
    </row>
    <row r="4754" spans="2:6">
      <c r="B4754" s="222">
        <v>36817</v>
      </c>
      <c r="C4754" s="225">
        <v>33.479999999999997</v>
      </c>
      <c r="D4754" s="225">
        <v>95.4375</v>
      </c>
      <c r="E4754" s="225">
        <v>28.72</v>
      </c>
      <c r="F4754" s="226">
        <v>5.7184999999999997</v>
      </c>
    </row>
    <row r="4755" spans="2:6">
      <c r="B4755" s="222">
        <v>36816</v>
      </c>
      <c r="C4755" s="225">
        <v>32.99</v>
      </c>
      <c r="D4755" s="225">
        <v>113</v>
      </c>
      <c r="E4755" s="225">
        <v>27.84</v>
      </c>
      <c r="F4755" s="226">
        <v>5.7200000000000006</v>
      </c>
    </row>
    <row r="4756" spans="2:6">
      <c r="B4756" s="222">
        <v>36815</v>
      </c>
      <c r="C4756" s="225">
        <v>32.92</v>
      </c>
      <c r="D4756" s="225">
        <v>111.125</v>
      </c>
      <c r="E4756" s="225">
        <v>26.79</v>
      </c>
      <c r="F4756" s="226">
        <v>5.7695000000000007</v>
      </c>
    </row>
    <row r="4757" spans="2:6">
      <c r="B4757" s="222">
        <v>36812</v>
      </c>
      <c r="C4757" s="225">
        <v>34.99</v>
      </c>
      <c r="D4757" s="225">
        <v>109.0625</v>
      </c>
      <c r="E4757" s="225">
        <v>27.6</v>
      </c>
      <c r="F4757" s="226">
        <v>5.7640000000000002</v>
      </c>
    </row>
    <row r="4758" spans="2:6">
      <c r="B4758" s="222">
        <v>36811</v>
      </c>
      <c r="C4758" s="225">
        <v>36.06</v>
      </c>
      <c r="D4758" s="225">
        <v>103.125</v>
      </c>
      <c r="E4758" s="225">
        <v>30.51</v>
      </c>
      <c r="F4758" s="226">
        <v>5.76</v>
      </c>
    </row>
    <row r="4759" spans="2:6">
      <c r="B4759" s="222">
        <v>36810</v>
      </c>
      <c r="C4759" s="225">
        <v>33.25</v>
      </c>
      <c r="D4759" s="225">
        <v>112</v>
      </c>
      <c r="E4759" s="225">
        <v>26.57</v>
      </c>
      <c r="F4759" s="226">
        <v>5.7985000000000007</v>
      </c>
    </row>
    <row r="4760" spans="2:6">
      <c r="B4760" s="222">
        <v>36809</v>
      </c>
      <c r="C4760" s="225">
        <v>33.18</v>
      </c>
      <c r="D4760" s="225">
        <v>114.875</v>
      </c>
      <c r="E4760" s="225">
        <v>24.86</v>
      </c>
      <c r="F4760" s="226">
        <v>5.7889999999999997</v>
      </c>
    </row>
    <row r="4761" spans="2:6">
      <c r="B4761" s="222">
        <v>36808</v>
      </c>
      <c r="C4761" s="225">
        <v>31.86</v>
      </c>
      <c r="D4761" s="225">
        <v>117.9375</v>
      </c>
      <c r="E4761" s="225">
        <v>24.02</v>
      </c>
      <c r="F4761" s="226">
        <v>5.8345000000000002</v>
      </c>
    </row>
    <row r="4762" spans="2:6">
      <c r="B4762" s="222">
        <v>36805</v>
      </c>
      <c r="C4762" s="225">
        <v>30.86</v>
      </c>
      <c r="D4762" s="225">
        <v>116</v>
      </c>
      <c r="E4762" s="225">
        <v>22.71</v>
      </c>
      <c r="F4762" s="226">
        <v>5.8245000000000005</v>
      </c>
    </row>
    <row r="4763" spans="2:6">
      <c r="B4763" s="222">
        <v>36804</v>
      </c>
      <c r="C4763" s="225">
        <v>30.53</v>
      </c>
      <c r="D4763" s="225">
        <v>113.1875</v>
      </c>
      <c r="E4763" s="225">
        <v>21.03</v>
      </c>
      <c r="F4763" s="226">
        <v>5.8719999999999999</v>
      </c>
    </row>
    <row r="4764" spans="2:6">
      <c r="B4764" s="222">
        <v>36803</v>
      </c>
      <c r="C4764" s="225">
        <v>31.43</v>
      </c>
      <c r="D4764" s="225">
        <v>114.625</v>
      </c>
      <c r="E4764" s="225">
        <v>21.54</v>
      </c>
      <c r="F4764" s="226">
        <v>5.9115000000000002</v>
      </c>
    </row>
    <row r="4765" spans="2:6">
      <c r="B4765" s="222">
        <v>36802</v>
      </c>
      <c r="C4765" s="225">
        <v>32.07</v>
      </c>
      <c r="D4765" s="225">
        <v>110.5625</v>
      </c>
      <c r="E4765" s="225">
        <v>21.85</v>
      </c>
      <c r="F4765" s="226">
        <v>5.9034999999999993</v>
      </c>
    </row>
    <row r="4766" spans="2:6">
      <c r="B4766" s="222">
        <v>36801</v>
      </c>
      <c r="C4766" s="225">
        <v>32.18</v>
      </c>
      <c r="D4766" s="225">
        <v>117.8125</v>
      </c>
      <c r="E4766" s="225">
        <v>21.23</v>
      </c>
      <c r="F4766" s="226">
        <v>5.8730000000000002</v>
      </c>
    </row>
    <row r="4767" spans="2:6">
      <c r="B4767" s="222">
        <v>36798</v>
      </c>
      <c r="C4767" s="225">
        <v>30.84</v>
      </c>
      <c r="D4767" s="225">
        <v>112.625</v>
      </c>
      <c r="E4767" s="225">
        <v>20.57</v>
      </c>
      <c r="F4767" s="226">
        <v>5.8434999999999997</v>
      </c>
    </row>
    <row r="4768" spans="2:6">
      <c r="B4768" s="222">
        <v>36797</v>
      </c>
      <c r="C4768" s="225">
        <v>30.34</v>
      </c>
      <c r="D4768" s="225">
        <v>115.25</v>
      </c>
      <c r="E4768" s="225">
        <v>19.47</v>
      </c>
      <c r="F4768" s="226">
        <v>5.8469999999999995</v>
      </c>
    </row>
    <row r="4769" spans="2:6">
      <c r="B4769" s="222">
        <v>36796</v>
      </c>
      <c r="C4769" s="225">
        <v>31.46</v>
      </c>
      <c r="D4769" s="225">
        <v>118</v>
      </c>
      <c r="E4769" s="225">
        <v>21.67</v>
      </c>
      <c r="F4769" s="226">
        <v>5.8605</v>
      </c>
    </row>
    <row r="4770" spans="2:6">
      <c r="B4770" s="222">
        <v>36795</v>
      </c>
      <c r="C4770" s="225">
        <v>31.5</v>
      </c>
      <c r="D4770" s="225">
        <v>119.125</v>
      </c>
      <c r="E4770" s="225">
        <v>21.88</v>
      </c>
      <c r="F4770" s="226">
        <v>5.8279999999999994</v>
      </c>
    </row>
    <row r="4771" spans="2:6">
      <c r="B4771" s="222">
        <v>36794</v>
      </c>
      <c r="C4771" s="225">
        <v>31.57</v>
      </c>
      <c r="D4771" s="225">
        <v>123</v>
      </c>
      <c r="E4771" s="225">
        <v>21.41</v>
      </c>
      <c r="F4771" s="226">
        <v>5.8659999999999997</v>
      </c>
    </row>
    <row r="4772" spans="2:6">
      <c r="B4772" s="222">
        <v>36791</v>
      </c>
      <c r="C4772" s="225">
        <v>32.68</v>
      </c>
      <c r="D4772" s="225">
        <v>123.875</v>
      </c>
      <c r="E4772" s="225">
        <v>20.74</v>
      </c>
      <c r="F4772" s="226">
        <v>5.8804999999999996</v>
      </c>
    </row>
    <row r="4773" spans="2:6">
      <c r="B4773" s="222">
        <v>36790</v>
      </c>
      <c r="C4773" s="225">
        <v>34</v>
      </c>
      <c r="D4773" s="225">
        <v>121.5</v>
      </c>
      <c r="E4773" s="225">
        <v>20.18</v>
      </c>
      <c r="F4773" s="226">
        <v>5.8580000000000005</v>
      </c>
    </row>
    <row r="4774" spans="2:6">
      <c r="B4774" s="222">
        <v>36789</v>
      </c>
      <c r="C4774" s="225">
        <v>37.200000000000003</v>
      </c>
      <c r="D4774" s="225">
        <v>124.75</v>
      </c>
      <c r="E4774" s="225">
        <v>19.93</v>
      </c>
      <c r="F4774" s="226">
        <v>5.9290000000000003</v>
      </c>
    </row>
    <row r="4775" spans="2:6">
      <c r="B4775" s="222">
        <v>36788</v>
      </c>
      <c r="C4775" s="225">
        <v>36.51</v>
      </c>
      <c r="D4775" s="225">
        <v>124.9375</v>
      </c>
      <c r="E4775" s="225">
        <v>19.54</v>
      </c>
      <c r="F4775" s="226">
        <v>5.8800000000000008</v>
      </c>
    </row>
    <row r="4776" spans="2:6">
      <c r="B4776" s="222">
        <v>36787</v>
      </c>
      <c r="C4776" s="225">
        <v>36.880000000000003</v>
      </c>
      <c r="D4776" s="225">
        <v>123.25</v>
      </c>
      <c r="E4776" s="225">
        <v>20.25</v>
      </c>
      <c r="F4776" s="226">
        <v>5.9115000000000002</v>
      </c>
    </row>
    <row r="4777" spans="2:6">
      <c r="B4777" s="222">
        <v>36784</v>
      </c>
      <c r="C4777" s="225">
        <v>35.92</v>
      </c>
      <c r="D4777" s="225">
        <v>125</v>
      </c>
      <c r="E4777" s="225">
        <v>18.52</v>
      </c>
      <c r="F4777" s="226">
        <v>5.87</v>
      </c>
    </row>
    <row r="4778" spans="2:6">
      <c r="B4778" s="222">
        <v>36783</v>
      </c>
      <c r="C4778" s="225">
        <v>34.07</v>
      </c>
      <c r="D4778" s="225">
        <v>126.875</v>
      </c>
      <c r="E4778" s="225">
        <v>18.260000000000002</v>
      </c>
      <c r="F4778" s="226">
        <v>5.8</v>
      </c>
    </row>
    <row r="4779" spans="2:6">
      <c r="B4779" s="222">
        <v>36782</v>
      </c>
      <c r="C4779" s="225">
        <v>33.82</v>
      </c>
      <c r="D4779" s="225">
        <v>127.6875</v>
      </c>
      <c r="E4779" s="225">
        <v>18.32</v>
      </c>
      <c r="F4779" s="226">
        <v>5.7275</v>
      </c>
    </row>
    <row r="4780" spans="2:6">
      <c r="B4780" s="222">
        <v>36781</v>
      </c>
      <c r="C4780" s="225">
        <v>34.28</v>
      </c>
      <c r="D4780" s="225">
        <v>125</v>
      </c>
      <c r="E4780" s="225">
        <v>18.59</v>
      </c>
      <c r="F4780" s="226">
        <v>5.7614999999999998</v>
      </c>
    </row>
    <row r="4781" spans="2:6">
      <c r="B4781" s="222">
        <v>36780</v>
      </c>
      <c r="C4781" s="225">
        <v>35.14</v>
      </c>
      <c r="D4781" s="225">
        <v>124.5</v>
      </c>
      <c r="E4781" s="225">
        <v>18.399999999999999</v>
      </c>
      <c r="F4781" s="226">
        <v>5.7454999999999998</v>
      </c>
    </row>
    <row r="4782" spans="2:6">
      <c r="B4782" s="222">
        <v>36777</v>
      </c>
      <c r="C4782" s="225">
        <v>33.630000000000003</v>
      </c>
      <c r="D4782" s="225">
        <v>129.5</v>
      </c>
      <c r="E4782" s="225">
        <v>18.46</v>
      </c>
      <c r="F4782" s="226">
        <v>5.7195</v>
      </c>
    </row>
    <row r="4783" spans="2:6">
      <c r="B4783" s="222">
        <v>36776</v>
      </c>
      <c r="C4783" s="225">
        <v>35.39</v>
      </c>
      <c r="D4783" s="225">
        <v>133.37110000000001</v>
      </c>
      <c r="E4783" s="225">
        <v>19.420000000000002</v>
      </c>
      <c r="F4783" s="226">
        <v>5.7334999999999994</v>
      </c>
    </row>
    <row r="4784" spans="2:6">
      <c r="B4784" s="222">
        <v>36775</v>
      </c>
      <c r="C4784" s="225">
        <v>34.9</v>
      </c>
      <c r="D4784" s="225">
        <v>131.4375</v>
      </c>
      <c r="E4784" s="225">
        <v>20.79</v>
      </c>
      <c r="F4784" s="226">
        <v>5.7155000000000005</v>
      </c>
    </row>
    <row r="4785" spans="2:6">
      <c r="B4785" s="222">
        <v>36774</v>
      </c>
      <c r="C4785" s="225">
        <v>33.83</v>
      </c>
      <c r="D4785" s="225">
        <v>131.1875</v>
      </c>
      <c r="E4785" s="225">
        <v>19.82</v>
      </c>
      <c r="F4785" s="226">
        <v>5.6779999999999999</v>
      </c>
    </row>
    <row r="4786" spans="2:6">
      <c r="B4786" s="222">
        <v>36773</v>
      </c>
      <c r="C4786" s="225">
        <v>33.380000000000003</v>
      </c>
      <c r="D4786" s="225">
        <v>133.625</v>
      </c>
      <c r="E4786" s="225">
        <v>17.53</v>
      </c>
      <c r="F4786" s="226">
        <v>5.6739999999999995</v>
      </c>
    </row>
    <row r="4787" spans="2:6">
      <c r="B4787" s="222">
        <v>36770</v>
      </c>
      <c r="C4787" s="225">
        <v>33.380000000000003</v>
      </c>
      <c r="D4787" s="225">
        <v>133.625</v>
      </c>
      <c r="E4787" s="225">
        <v>17.53</v>
      </c>
      <c r="F4787" s="226">
        <v>5.67</v>
      </c>
    </row>
    <row r="4788" spans="2:6">
      <c r="B4788" s="222">
        <v>36769</v>
      </c>
      <c r="C4788" s="225">
        <v>33.119999999999997</v>
      </c>
      <c r="D4788" s="225">
        <v>132.01560000000001</v>
      </c>
      <c r="E4788" s="225">
        <v>16.84</v>
      </c>
      <c r="F4788" s="226">
        <v>5.6965000000000003</v>
      </c>
    </row>
    <row r="4789" spans="2:6">
      <c r="B4789" s="222">
        <v>36768</v>
      </c>
      <c r="C4789" s="225">
        <v>33.32</v>
      </c>
      <c r="D4789" s="225">
        <v>130.3125</v>
      </c>
      <c r="E4789" s="225">
        <v>17.690000000000001</v>
      </c>
      <c r="F4789" s="226">
        <v>5.7664999999999997</v>
      </c>
    </row>
    <row r="4790" spans="2:6">
      <c r="B4790" s="222">
        <v>36767</v>
      </c>
      <c r="C4790" s="225">
        <v>32.74</v>
      </c>
      <c r="D4790" s="225">
        <v>132.875</v>
      </c>
      <c r="E4790" s="225">
        <v>16.89</v>
      </c>
      <c r="F4790" s="226">
        <v>5.7774999999999999</v>
      </c>
    </row>
    <row r="4791" spans="2:6">
      <c r="B4791" s="222">
        <v>36766</v>
      </c>
      <c r="C4791" s="225">
        <v>32.869999999999997</v>
      </c>
      <c r="D4791" s="225">
        <v>131.5</v>
      </c>
      <c r="E4791" s="225">
        <v>16.54</v>
      </c>
      <c r="F4791" s="226">
        <v>5.75</v>
      </c>
    </row>
    <row r="4792" spans="2:6">
      <c r="B4792" s="222">
        <v>36763</v>
      </c>
      <c r="C4792" s="225">
        <v>32.03</v>
      </c>
      <c r="D4792" s="225">
        <v>129</v>
      </c>
      <c r="E4792" s="225">
        <v>16.53</v>
      </c>
      <c r="F4792" s="226">
        <v>5.6989999999999998</v>
      </c>
    </row>
    <row r="4793" spans="2:6">
      <c r="B4793" s="222">
        <v>36762</v>
      </c>
      <c r="C4793" s="225">
        <v>31.63</v>
      </c>
      <c r="D4793" s="225">
        <v>124.8125</v>
      </c>
      <c r="E4793" s="225">
        <v>17.04</v>
      </c>
      <c r="F4793" s="226">
        <v>5.6880000000000006</v>
      </c>
    </row>
    <row r="4794" spans="2:6">
      <c r="B4794" s="222">
        <v>36761</v>
      </c>
      <c r="C4794" s="225">
        <v>32.020000000000003</v>
      </c>
      <c r="D4794" s="225">
        <v>123.25</v>
      </c>
      <c r="E4794" s="225">
        <v>17.38</v>
      </c>
      <c r="F4794" s="226">
        <v>5.6989999999999998</v>
      </c>
    </row>
    <row r="4795" spans="2:6">
      <c r="B4795" s="222">
        <v>36760</v>
      </c>
      <c r="C4795" s="225">
        <v>31.22</v>
      </c>
      <c r="D4795" s="225">
        <v>121.375</v>
      </c>
      <c r="E4795" s="225">
        <v>17.47</v>
      </c>
      <c r="F4795" s="226">
        <v>5.7435</v>
      </c>
    </row>
    <row r="4796" spans="2:6">
      <c r="B4796" s="222">
        <v>36759</v>
      </c>
      <c r="C4796" s="225">
        <v>32.47</v>
      </c>
      <c r="D4796" s="225">
        <v>121.4375</v>
      </c>
      <c r="E4796" s="225">
        <v>17.350000000000001</v>
      </c>
      <c r="F4796" s="226">
        <v>5.7445000000000004</v>
      </c>
    </row>
    <row r="4797" spans="2:6">
      <c r="B4797" s="222">
        <v>36756</v>
      </c>
      <c r="C4797" s="225">
        <v>31.99</v>
      </c>
      <c r="D4797" s="225">
        <v>120.4375</v>
      </c>
      <c r="E4797" s="225">
        <v>17.05</v>
      </c>
      <c r="F4797" s="226">
        <v>5.7314999999999996</v>
      </c>
    </row>
    <row r="4798" spans="2:6">
      <c r="B4798" s="222">
        <v>36755</v>
      </c>
      <c r="C4798" s="225">
        <v>31.94</v>
      </c>
      <c r="D4798" s="225">
        <v>122.5</v>
      </c>
      <c r="E4798" s="225">
        <v>17.48</v>
      </c>
      <c r="F4798" s="226">
        <v>5.7610000000000001</v>
      </c>
    </row>
    <row r="4799" spans="2:6">
      <c r="B4799" s="222">
        <v>36754</v>
      </c>
      <c r="C4799" s="225">
        <v>31.8</v>
      </c>
      <c r="D4799" s="225">
        <v>122.375</v>
      </c>
      <c r="E4799" s="225">
        <v>18.02</v>
      </c>
      <c r="F4799" s="226">
        <v>5.79</v>
      </c>
    </row>
    <row r="4800" spans="2:6">
      <c r="B4800" s="222">
        <v>36753</v>
      </c>
      <c r="C4800" s="225">
        <v>31.67</v>
      </c>
      <c r="D4800" s="225">
        <v>122</v>
      </c>
      <c r="E4800" s="225">
        <v>17.98</v>
      </c>
      <c r="F4800" s="226">
        <v>5.7554999999999996</v>
      </c>
    </row>
    <row r="4801" spans="2:6">
      <c r="B4801" s="222">
        <v>36752</v>
      </c>
      <c r="C4801" s="225">
        <v>31.94</v>
      </c>
      <c r="D4801" s="225">
        <v>123.25</v>
      </c>
      <c r="E4801" s="225">
        <v>17.88</v>
      </c>
      <c r="F4801" s="226">
        <v>5.7304999999999993</v>
      </c>
    </row>
    <row r="4802" spans="2:6">
      <c r="B4802" s="222">
        <v>36749</v>
      </c>
      <c r="C4802" s="225">
        <v>31.02</v>
      </c>
      <c r="D4802" s="225">
        <v>120.625</v>
      </c>
      <c r="E4802" s="225">
        <v>18.55</v>
      </c>
      <c r="F4802" s="226">
        <v>5.7479999999999993</v>
      </c>
    </row>
    <row r="4803" spans="2:6">
      <c r="B4803" s="222">
        <v>36748</v>
      </c>
      <c r="C4803" s="225">
        <v>31.34</v>
      </c>
      <c r="D4803" s="225">
        <v>119.75</v>
      </c>
      <c r="E4803" s="225">
        <v>19.190000000000001</v>
      </c>
      <c r="F4803" s="226">
        <v>5.7219999999999995</v>
      </c>
    </row>
    <row r="4804" spans="2:6">
      <c r="B4804" s="222">
        <v>36747</v>
      </c>
      <c r="C4804" s="225">
        <v>30.35</v>
      </c>
      <c r="D4804" s="225">
        <v>118.75</v>
      </c>
      <c r="E4804" s="225">
        <v>19.18</v>
      </c>
      <c r="F4804" s="226">
        <v>5.8205</v>
      </c>
    </row>
    <row r="4805" spans="2:6">
      <c r="B4805" s="222">
        <v>36746</v>
      </c>
      <c r="C4805" s="225">
        <v>29.12</v>
      </c>
      <c r="D4805" s="225">
        <v>118.875</v>
      </c>
      <c r="E4805" s="225">
        <v>18.79</v>
      </c>
      <c r="F4805" s="226">
        <v>5.8245000000000005</v>
      </c>
    </row>
    <row r="4806" spans="2:6">
      <c r="B4806" s="222">
        <v>36745</v>
      </c>
      <c r="C4806" s="225">
        <v>28.91</v>
      </c>
      <c r="D4806" s="225">
        <v>116.3125</v>
      </c>
      <c r="E4806" s="225">
        <v>19.03</v>
      </c>
      <c r="F4806" s="226">
        <v>5.8539999999999992</v>
      </c>
    </row>
    <row r="4807" spans="2:6">
      <c r="B4807" s="222">
        <v>36742</v>
      </c>
      <c r="C4807" s="225">
        <v>29.96</v>
      </c>
      <c r="D4807" s="225">
        <v>115.875</v>
      </c>
      <c r="E4807" s="225">
        <v>18.62</v>
      </c>
      <c r="F4807" s="226">
        <v>5.8045</v>
      </c>
    </row>
    <row r="4808" spans="2:6">
      <c r="B4808" s="222">
        <v>36741</v>
      </c>
      <c r="C4808" s="225">
        <v>28.66</v>
      </c>
      <c r="D4808" s="225">
        <v>116</v>
      </c>
      <c r="E4808" s="225">
        <v>19.989999999999998</v>
      </c>
      <c r="F4808" s="226">
        <v>5.8445</v>
      </c>
    </row>
    <row r="4809" spans="2:6">
      <c r="B4809" s="222">
        <v>36740</v>
      </c>
      <c r="C4809" s="225">
        <v>28.26</v>
      </c>
      <c r="D4809" s="225">
        <v>114.25</v>
      </c>
      <c r="E4809" s="225">
        <v>20</v>
      </c>
      <c r="F4809" s="226">
        <v>5.8674999999999997</v>
      </c>
    </row>
    <row r="4810" spans="2:6">
      <c r="B4810" s="222">
        <v>36739</v>
      </c>
      <c r="C4810" s="225">
        <v>27.79</v>
      </c>
      <c r="D4810" s="225">
        <v>110.5</v>
      </c>
      <c r="E4810" s="225">
        <v>20.55</v>
      </c>
      <c r="F4810" s="226">
        <v>5.8555000000000001</v>
      </c>
    </row>
    <row r="4811" spans="2:6">
      <c r="B4811" s="222">
        <v>36738</v>
      </c>
      <c r="C4811" s="225">
        <v>27.43</v>
      </c>
      <c r="D4811" s="225">
        <v>112.25</v>
      </c>
      <c r="E4811" s="225">
        <v>20.74</v>
      </c>
      <c r="F4811" s="226">
        <v>5.9064999999999994</v>
      </c>
    </row>
    <row r="4812" spans="2:6">
      <c r="B4812" s="222">
        <v>36735</v>
      </c>
      <c r="C4812" s="225">
        <v>28.18</v>
      </c>
      <c r="D4812" s="225">
        <v>111.8125</v>
      </c>
      <c r="E4812" s="225">
        <v>20.84</v>
      </c>
      <c r="F4812" s="226">
        <v>5.9094999999999995</v>
      </c>
    </row>
    <row r="4813" spans="2:6">
      <c r="B4813" s="222">
        <v>36734</v>
      </c>
      <c r="C4813" s="225">
        <v>28.02</v>
      </c>
      <c r="D4813" s="225">
        <v>110.3125</v>
      </c>
      <c r="E4813" s="225">
        <v>19.600000000000001</v>
      </c>
      <c r="F4813" s="226">
        <v>5.8855000000000004</v>
      </c>
    </row>
    <row r="4814" spans="2:6">
      <c r="B4814" s="222">
        <v>36733</v>
      </c>
      <c r="C4814" s="225">
        <v>27.81</v>
      </c>
      <c r="D4814" s="225">
        <v>109.875</v>
      </c>
      <c r="E4814" s="225">
        <v>19.670000000000002</v>
      </c>
      <c r="F4814" s="226">
        <v>5.9169999999999998</v>
      </c>
    </row>
    <row r="4815" spans="2:6">
      <c r="B4815" s="222">
        <v>36732</v>
      </c>
      <c r="C4815" s="225">
        <v>27.95</v>
      </c>
      <c r="D4815" s="225">
        <v>112</v>
      </c>
      <c r="E4815" s="225">
        <v>19.39</v>
      </c>
      <c r="F4815" s="226">
        <v>5.9175000000000004</v>
      </c>
    </row>
    <row r="4816" spans="2:6">
      <c r="B4816" s="222">
        <v>36731</v>
      </c>
      <c r="C4816" s="225">
        <v>28.02</v>
      </c>
      <c r="D4816" s="225">
        <v>112.5</v>
      </c>
      <c r="E4816" s="225">
        <v>19.920000000000002</v>
      </c>
      <c r="F4816" s="226">
        <v>5.9245000000000001</v>
      </c>
    </row>
    <row r="4817" spans="2:6">
      <c r="B4817" s="222">
        <v>36728</v>
      </c>
      <c r="C4817" s="225">
        <v>28.56</v>
      </c>
      <c r="D4817" s="225">
        <v>114.75</v>
      </c>
      <c r="E4817" s="225">
        <v>18.940000000000001</v>
      </c>
      <c r="F4817" s="226">
        <v>5.8934999999999995</v>
      </c>
    </row>
    <row r="4818" spans="2:6">
      <c r="B4818" s="222">
        <v>36727</v>
      </c>
      <c r="C4818" s="225">
        <v>30.93</v>
      </c>
      <c r="D4818" s="225">
        <v>117.25</v>
      </c>
      <c r="E4818" s="225">
        <v>18.940000000000001</v>
      </c>
      <c r="F4818" s="226">
        <v>5.9055</v>
      </c>
    </row>
    <row r="4819" spans="2:6">
      <c r="B4819" s="222">
        <v>36726</v>
      </c>
      <c r="C4819" s="225">
        <v>31.42</v>
      </c>
      <c r="D4819" s="225">
        <v>108.75</v>
      </c>
      <c r="E4819" s="225">
        <v>19.649999999999999</v>
      </c>
      <c r="F4819" s="226">
        <v>6.0335000000000001</v>
      </c>
    </row>
    <row r="4820" spans="2:6">
      <c r="B4820" s="222">
        <v>36725</v>
      </c>
      <c r="C4820" s="225">
        <v>31.94</v>
      </c>
      <c r="D4820" s="225">
        <v>103.3125</v>
      </c>
      <c r="E4820" s="225">
        <v>19.75</v>
      </c>
      <c r="F4820" s="226">
        <v>6.0244999999999997</v>
      </c>
    </row>
    <row r="4821" spans="2:6">
      <c r="B4821" s="222">
        <v>36724</v>
      </c>
      <c r="C4821" s="225">
        <v>30.83</v>
      </c>
      <c r="D4821" s="225">
        <v>105.5</v>
      </c>
      <c r="E4821" s="225">
        <v>19.45</v>
      </c>
      <c r="F4821" s="226">
        <v>6.0314999999999994</v>
      </c>
    </row>
    <row r="4822" spans="2:6">
      <c r="B4822" s="222">
        <v>36721</v>
      </c>
      <c r="C4822" s="225">
        <v>31.4</v>
      </c>
      <c r="D4822" s="225">
        <v>103.9375</v>
      </c>
      <c r="E4822" s="225">
        <v>19.32</v>
      </c>
      <c r="F4822" s="226">
        <v>5.9860000000000007</v>
      </c>
    </row>
    <row r="4823" spans="2:6">
      <c r="B4823" s="222">
        <v>36720</v>
      </c>
      <c r="C4823" s="225">
        <v>31.47</v>
      </c>
      <c r="D4823" s="225">
        <v>104</v>
      </c>
      <c r="E4823" s="225">
        <v>20.03</v>
      </c>
      <c r="F4823" s="226">
        <v>5.9104999999999999</v>
      </c>
    </row>
    <row r="4824" spans="2:6">
      <c r="B4824" s="222">
        <v>36719</v>
      </c>
      <c r="C4824" s="225">
        <v>30.32</v>
      </c>
      <c r="D4824" s="225">
        <v>104.625</v>
      </c>
      <c r="E4824" s="225">
        <v>20.03</v>
      </c>
      <c r="F4824" s="226">
        <v>5.9790000000000001</v>
      </c>
    </row>
    <row r="4825" spans="2:6">
      <c r="B4825" s="222">
        <v>36718</v>
      </c>
      <c r="C4825" s="225">
        <v>29.7</v>
      </c>
      <c r="D4825" s="225">
        <v>102</v>
      </c>
      <c r="E4825" s="225">
        <v>20.11</v>
      </c>
      <c r="F4825" s="226">
        <v>5.9664999999999999</v>
      </c>
    </row>
    <row r="4826" spans="2:6">
      <c r="B4826" s="222">
        <v>36717</v>
      </c>
      <c r="C4826" s="225">
        <v>29.69</v>
      </c>
      <c r="D4826" s="225">
        <v>103.3125</v>
      </c>
      <c r="E4826" s="225">
        <v>20.329999999999998</v>
      </c>
      <c r="F4826" s="226">
        <v>5.9604999999999997</v>
      </c>
    </row>
    <row r="4827" spans="2:6">
      <c r="B4827" s="222">
        <v>36714</v>
      </c>
      <c r="C4827" s="225">
        <v>30.28</v>
      </c>
      <c r="D4827" s="225">
        <v>105.0625</v>
      </c>
      <c r="E4827" s="225">
        <v>19.22</v>
      </c>
      <c r="F4827" s="226">
        <v>5.9350000000000005</v>
      </c>
    </row>
    <row r="4828" spans="2:6">
      <c r="B4828" s="222">
        <v>36713</v>
      </c>
      <c r="C4828" s="225">
        <v>29.99</v>
      </c>
      <c r="D4828" s="225">
        <v>101.25</v>
      </c>
      <c r="E4828" s="225">
        <v>20.94</v>
      </c>
      <c r="F4828" s="226">
        <v>5.9779999999999998</v>
      </c>
    </row>
    <row r="4829" spans="2:6">
      <c r="B4829" s="222">
        <v>36712</v>
      </c>
      <c r="C4829" s="225">
        <v>30.67</v>
      </c>
      <c r="D4829" s="225">
        <v>105</v>
      </c>
      <c r="E4829" s="225">
        <v>21.16</v>
      </c>
      <c r="F4829" s="226">
        <v>5.9210000000000003</v>
      </c>
    </row>
    <row r="4830" spans="2:6">
      <c r="B4830" s="222">
        <v>36711</v>
      </c>
      <c r="C4830" s="225">
        <v>32.5</v>
      </c>
      <c r="D4830" s="225">
        <v>109.5</v>
      </c>
      <c r="E4830" s="225">
        <v>19.829999999999998</v>
      </c>
      <c r="F4830" s="226">
        <v>5.9279999999999999</v>
      </c>
    </row>
    <row r="4831" spans="2:6">
      <c r="B4831" s="222">
        <v>36710</v>
      </c>
      <c r="C4831" s="225">
        <v>32.5</v>
      </c>
      <c r="D4831" s="225">
        <v>109.5</v>
      </c>
      <c r="E4831" s="225">
        <v>19.829999999999998</v>
      </c>
      <c r="F4831" s="226">
        <v>5.9279999999999999</v>
      </c>
    </row>
    <row r="4832" spans="2:6">
      <c r="B4832" s="222">
        <v>36707</v>
      </c>
      <c r="C4832" s="225">
        <v>32.5</v>
      </c>
      <c r="D4832" s="225">
        <v>109.5625</v>
      </c>
      <c r="E4832" s="225">
        <v>19.54</v>
      </c>
      <c r="F4832" s="226">
        <v>5.9634999999999998</v>
      </c>
    </row>
    <row r="4833" spans="2:6">
      <c r="B4833" s="222">
        <v>36706</v>
      </c>
      <c r="C4833" s="225">
        <v>32.72</v>
      </c>
      <c r="D4833" s="225">
        <v>114</v>
      </c>
      <c r="E4833" s="225">
        <v>19.7</v>
      </c>
      <c r="F4833" s="226">
        <v>5.9510000000000005</v>
      </c>
    </row>
    <row r="4834" spans="2:6">
      <c r="B4834" s="222">
        <v>36705</v>
      </c>
      <c r="C4834" s="225">
        <v>31.9</v>
      </c>
      <c r="D4834" s="225">
        <v>113.7813</v>
      </c>
      <c r="E4834" s="225">
        <v>20.29</v>
      </c>
      <c r="F4834" s="226">
        <v>6.0259999999999998</v>
      </c>
    </row>
    <row r="4835" spans="2:6">
      <c r="B4835" s="222">
        <v>36704</v>
      </c>
      <c r="C4835" s="225">
        <v>32.06</v>
      </c>
      <c r="D4835" s="225">
        <v>109.75</v>
      </c>
      <c r="E4835" s="225">
        <v>21.8</v>
      </c>
      <c r="F4835" s="226">
        <v>6.0090000000000003</v>
      </c>
    </row>
    <row r="4836" spans="2:6">
      <c r="B4836" s="222">
        <v>36703</v>
      </c>
      <c r="C4836" s="225">
        <v>31.63</v>
      </c>
      <c r="D4836" s="225">
        <v>114.4063</v>
      </c>
      <c r="E4836" s="225">
        <v>22.45</v>
      </c>
      <c r="F4836" s="226">
        <v>6.0404999999999998</v>
      </c>
    </row>
    <row r="4837" spans="2:6">
      <c r="B4837" s="222">
        <v>36700</v>
      </c>
      <c r="C4837" s="225">
        <v>32.25</v>
      </c>
      <c r="D4837" s="225">
        <v>111.875</v>
      </c>
      <c r="E4837" s="225">
        <v>22.34</v>
      </c>
      <c r="F4837" s="226">
        <v>6.1129999999999995</v>
      </c>
    </row>
    <row r="4838" spans="2:6">
      <c r="B4838" s="222">
        <v>36699</v>
      </c>
      <c r="C4838" s="225">
        <v>32.19</v>
      </c>
      <c r="D4838" s="225">
        <v>111.8125</v>
      </c>
      <c r="E4838" s="225">
        <v>22</v>
      </c>
      <c r="F4838" s="226">
        <v>6.0329999999999995</v>
      </c>
    </row>
    <row r="4839" spans="2:6">
      <c r="B4839" s="222">
        <v>36698</v>
      </c>
      <c r="C4839" s="225">
        <v>31.37</v>
      </c>
      <c r="D4839" s="225">
        <v>114.5</v>
      </c>
      <c r="E4839" s="225">
        <v>20.61</v>
      </c>
      <c r="F4839" s="226">
        <v>6.04</v>
      </c>
    </row>
    <row r="4840" spans="2:6">
      <c r="B4840" s="222">
        <v>36697</v>
      </c>
      <c r="C4840" s="225">
        <v>33.049999999999997</v>
      </c>
      <c r="D4840" s="225">
        <v>116.375</v>
      </c>
      <c r="E4840" s="225">
        <v>20.88</v>
      </c>
      <c r="F4840" s="226">
        <v>5.9580000000000002</v>
      </c>
    </row>
    <row r="4841" spans="2:6">
      <c r="B4841" s="222">
        <v>36696</v>
      </c>
      <c r="C4841" s="225">
        <v>31.69</v>
      </c>
      <c r="D4841" s="225">
        <v>120.375</v>
      </c>
      <c r="E4841" s="225">
        <v>20.63</v>
      </c>
      <c r="F4841" s="226">
        <v>5.9450000000000003</v>
      </c>
    </row>
    <row r="4842" spans="2:6">
      <c r="B4842" s="222">
        <v>36693</v>
      </c>
      <c r="C4842" s="225">
        <v>32.33</v>
      </c>
      <c r="D4842" s="225">
        <v>113.25</v>
      </c>
      <c r="E4842" s="225">
        <v>20.5</v>
      </c>
      <c r="F4842" s="226">
        <v>5.92</v>
      </c>
    </row>
    <row r="4843" spans="2:6">
      <c r="B4843" s="222">
        <v>36692</v>
      </c>
      <c r="C4843" s="225">
        <v>32.950000000000003</v>
      </c>
      <c r="D4843" s="225">
        <v>116.8125</v>
      </c>
      <c r="E4843" s="225">
        <v>20.68</v>
      </c>
      <c r="F4843" s="226">
        <v>5.9864999999999995</v>
      </c>
    </row>
    <row r="4844" spans="2:6">
      <c r="B4844" s="222">
        <v>36691</v>
      </c>
      <c r="C4844" s="225">
        <v>32.85</v>
      </c>
      <c r="D4844" s="225">
        <v>116</v>
      </c>
      <c r="E4844" s="225">
        <v>21.48</v>
      </c>
      <c r="F4844" s="226">
        <v>5.9755000000000003</v>
      </c>
    </row>
    <row r="4845" spans="2:6">
      <c r="B4845" s="222">
        <v>36690</v>
      </c>
      <c r="C4845" s="225">
        <v>32.56</v>
      </c>
      <c r="D4845" s="225">
        <v>119.3125</v>
      </c>
      <c r="E4845" s="225">
        <v>21.67</v>
      </c>
      <c r="F4845" s="226">
        <v>6.0324999999999998</v>
      </c>
    </row>
    <row r="4846" spans="2:6">
      <c r="B4846" s="222">
        <v>36689</v>
      </c>
      <c r="C4846" s="225">
        <v>31.74</v>
      </c>
      <c r="D4846" s="225">
        <v>118.8359</v>
      </c>
      <c r="E4846" s="225">
        <v>22.32</v>
      </c>
      <c r="F4846" s="226">
        <v>5.9710000000000001</v>
      </c>
    </row>
    <row r="4847" spans="2:6">
      <c r="B4847" s="222">
        <v>36686</v>
      </c>
      <c r="C4847" s="225">
        <v>30.2</v>
      </c>
      <c r="D4847" s="225">
        <v>119.6875</v>
      </c>
      <c r="E4847" s="225">
        <v>22.14</v>
      </c>
      <c r="F4847" s="226">
        <v>6.0105000000000004</v>
      </c>
    </row>
    <row r="4848" spans="2:6">
      <c r="B4848" s="222">
        <v>36685</v>
      </c>
      <c r="C4848" s="225">
        <v>29.78</v>
      </c>
      <c r="D4848" s="225">
        <v>119.75</v>
      </c>
      <c r="E4848" s="225">
        <v>22.77</v>
      </c>
      <c r="F4848" s="226">
        <v>6.0049999999999999</v>
      </c>
    </row>
    <row r="4849" spans="2:6">
      <c r="B4849" s="222">
        <v>36684</v>
      </c>
      <c r="C4849" s="225">
        <v>29.95</v>
      </c>
      <c r="D4849" s="225">
        <v>121</v>
      </c>
      <c r="E4849" s="225">
        <v>22.48</v>
      </c>
      <c r="F4849" s="226">
        <v>6.024</v>
      </c>
    </row>
    <row r="4850" spans="2:6">
      <c r="B4850" s="222">
        <v>36683</v>
      </c>
      <c r="C4850" s="225">
        <v>29.75</v>
      </c>
      <c r="D4850" s="225">
        <v>112.375</v>
      </c>
      <c r="E4850" s="225">
        <v>23.05</v>
      </c>
      <c r="F4850" s="226">
        <v>6.0150000000000006</v>
      </c>
    </row>
    <row r="4851" spans="2:6">
      <c r="B4851" s="222">
        <v>36682</v>
      </c>
      <c r="C4851" s="225">
        <v>29.7</v>
      </c>
      <c r="D4851" s="225">
        <v>112.8125</v>
      </c>
      <c r="E4851" s="225">
        <v>22.71</v>
      </c>
      <c r="F4851" s="226">
        <v>6.0184999999999995</v>
      </c>
    </row>
    <row r="4852" spans="2:6">
      <c r="B4852" s="222">
        <v>36679</v>
      </c>
      <c r="C4852" s="225">
        <v>30.35</v>
      </c>
      <c r="D4852" s="225">
        <v>108.8125</v>
      </c>
      <c r="E4852" s="225">
        <v>21.48</v>
      </c>
      <c r="F4852" s="226">
        <v>6.0485000000000007</v>
      </c>
    </row>
    <row r="4853" spans="2:6">
      <c r="B4853" s="222">
        <v>36678</v>
      </c>
      <c r="C4853" s="225">
        <v>30.14</v>
      </c>
      <c r="D4853" s="225">
        <v>106</v>
      </c>
      <c r="E4853" s="225">
        <v>22.36</v>
      </c>
      <c r="F4853" s="226">
        <v>6.0670000000000002</v>
      </c>
    </row>
    <row r="4854" spans="2:6">
      <c r="B4854" s="222">
        <v>36677</v>
      </c>
      <c r="C4854" s="225">
        <v>29.01</v>
      </c>
      <c r="D4854" s="225">
        <v>107.3125</v>
      </c>
      <c r="E4854" s="225">
        <v>23.65</v>
      </c>
      <c r="F4854" s="226">
        <v>6.1400000000000006</v>
      </c>
    </row>
    <row r="4855" spans="2:6">
      <c r="B4855" s="222">
        <v>36676</v>
      </c>
      <c r="C4855" s="225">
        <v>30.35</v>
      </c>
      <c r="D4855" s="225">
        <v>110.9375</v>
      </c>
      <c r="E4855" s="225">
        <v>23.62</v>
      </c>
      <c r="F4855" s="226">
        <v>6.234</v>
      </c>
    </row>
    <row r="4856" spans="2:6">
      <c r="B4856" s="222">
        <v>36675</v>
      </c>
      <c r="C4856" s="225">
        <v>30</v>
      </c>
      <c r="D4856" s="225">
        <v>106.9375</v>
      </c>
      <c r="E4856" s="225">
        <v>24.47</v>
      </c>
      <c r="F4856" s="226">
        <v>6.1955</v>
      </c>
    </row>
    <row r="4857" spans="2:6">
      <c r="B4857" s="222">
        <v>36672</v>
      </c>
      <c r="C4857" s="225">
        <v>30</v>
      </c>
      <c r="D4857" s="225">
        <v>106.9375</v>
      </c>
      <c r="E4857" s="225">
        <v>24.47</v>
      </c>
      <c r="F4857" s="226">
        <v>6.1950000000000003</v>
      </c>
    </row>
    <row r="4858" spans="2:6">
      <c r="B4858" s="222">
        <v>36671</v>
      </c>
      <c r="C4858" s="225">
        <v>30.51</v>
      </c>
      <c r="D4858" s="225">
        <v>106.5</v>
      </c>
      <c r="E4858" s="225">
        <v>24.58</v>
      </c>
      <c r="F4858" s="226">
        <v>6.25</v>
      </c>
    </row>
    <row r="4859" spans="2:6">
      <c r="B4859" s="222">
        <v>36670</v>
      </c>
      <c r="C4859" s="225">
        <v>29.93</v>
      </c>
      <c r="D4859" s="225">
        <v>109.625</v>
      </c>
      <c r="E4859" s="225">
        <v>24.32</v>
      </c>
      <c r="F4859" s="226">
        <v>6.3315000000000001</v>
      </c>
    </row>
    <row r="4860" spans="2:6">
      <c r="B4860" s="222">
        <v>36669</v>
      </c>
      <c r="C4860" s="225">
        <v>28.78</v>
      </c>
      <c r="D4860" s="225">
        <v>107.375</v>
      </c>
      <c r="E4860" s="225">
        <v>25.87</v>
      </c>
      <c r="F4860" s="226">
        <v>6.2974999999999994</v>
      </c>
    </row>
    <row r="4861" spans="2:6">
      <c r="B4861" s="222">
        <v>36668</v>
      </c>
      <c r="C4861" s="225">
        <v>28.61</v>
      </c>
      <c r="D4861" s="225">
        <v>109.25</v>
      </c>
      <c r="E4861" s="225">
        <v>26</v>
      </c>
      <c r="F4861" s="226">
        <v>6.3119999999999994</v>
      </c>
    </row>
    <row r="4862" spans="2:6">
      <c r="B4862" s="222">
        <v>36665</v>
      </c>
      <c r="C4862" s="225">
        <v>29.89</v>
      </c>
      <c r="D4862" s="225">
        <v>106.4375</v>
      </c>
      <c r="E4862" s="225">
        <v>25.44</v>
      </c>
      <c r="F4862" s="226">
        <v>6.35</v>
      </c>
    </row>
    <row r="4863" spans="2:6">
      <c r="B4863" s="222">
        <v>36664</v>
      </c>
      <c r="C4863" s="225">
        <v>30.33</v>
      </c>
      <c r="D4863" s="225">
        <v>106.0625</v>
      </c>
      <c r="E4863" s="225">
        <v>23.96</v>
      </c>
      <c r="F4863" s="226">
        <v>6.3834999999999997</v>
      </c>
    </row>
    <row r="4864" spans="2:6">
      <c r="B4864" s="222">
        <v>36663</v>
      </c>
      <c r="C4864" s="225">
        <v>29.32</v>
      </c>
      <c r="D4864" s="225">
        <v>107.875</v>
      </c>
      <c r="E4864" s="225">
        <v>23.98</v>
      </c>
      <c r="F4864" s="226">
        <v>6.34</v>
      </c>
    </row>
    <row r="4865" spans="2:6">
      <c r="B4865" s="222">
        <v>36662</v>
      </c>
      <c r="C4865" s="225">
        <v>29.73</v>
      </c>
      <c r="D4865" s="225">
        <v>109</v>
      </c>
      <c r="E4865" s="225">
        <v>24.34</v>
      </c>
      <c r="F4865" s="226">
        <v>6.2685000000000004</v>
      </c>
    </row>
    <row r="4866" spans="2:6">
      <c r="B4866" s="222">
        <v>36661</v>
      </c>
      <c r="C4866" s="225">
        <v>29.92</v>
      </c>
      <c r="D4866" s="225">
        <v>104.1875</v>
      </c>
      <c r="E4866" s="225">
        <v>24.86</v>
      </c>
      <c r="F4866" s="226">
        <v>6.3</v>
      </c>
    </row>
    <row r="4867" spans="2:6">
      <c r="B4867" s="222">
        <v>36658</v>
      </c>
      <c r="C4867" s="225">
        <v>29.62</v>
      </c>
      <c r="D4867" s="225">
        <v>104.4375</v>
      </c>
      <c r="E4867" s="225">
        <v>26.05</v>
      </c>
      <c r="F4867" s="226">
        <v>6.3565000000000005</v>
      </c>
    </row>
    <row r="4868" spans="2:6">
      <c r="B4868" s="222">
        <v>36657</v>
      </c>
      <c r="C4868" s="225">
        <v>29.11</v>
      </c>
      <c r="D4868" s="225">
        <v>104.4375</v>
      </c>
      <c r="E4868" s="225">
        <v>27.76</v>
      </c>
      <c r="F4868" s="226">
        <v>6.2774999999999999</v>
      </c>
    </row>
    <row r="4869" spans="2:6">
      <c r="B4869" s="222">
        <v>36656</v>
      </c>
      <c r="C4869" s="225">
        <v>28.1</v>
      </c>
      <c r="D4869" s="225">
        <v>103</v>
      </c>
      <c r="E4869" s="225">
        <v>29.87</v>
      </c>
      <c r="F4869" s="226">
        <v>6.2844999999999995</v>
      </c>
    </row>
    <row r="4870" spans="2:6">
      <c r="B4870" s="222">
        <v>36655</v>
      </c>
      <c r="C4870" s="225">
        <v>28.65</v>
      </c>
      <c r="D4870" s="225">
        <v>109</v>
      </c>
      <c r="E4870" s="225">
        <v>28.93</v>
      </c>
      <c r="F4870" s="226">
        <v>6.3710000000000004</v>
      </c>
    </row>
    <row r="4871" spans="2:6">
      <c r="B4871" s="222">
        <v>36654</v>
      </c>
      <c r="C4871" s="225">
        <v>28.09</v>
      </c>
      <c r="D4871" s="225">
        <v>109.75</v>
      </c>
      <c r="E4871" s="225">
        <v>28.2</v>
      </c>
      <c r="F4871" s="226">
        <v>6.4015000000000004</v>
      </c>
    </row>
    <row r="4872" spans="2:6">
      <c r="B4872" s="222">
        <v>36651</v>
      </c>
      <c r="C4872" s="225">
        <v>27.29</v>
      </c>
      <c r="D4872" s="225">
        <v>107.875</v>
      </c>
      <c r="E4872" s="225">
        <v>27.53</v>
      </c>
      <c r="F4872" s="226">
        <v>6.3464999999999998</v>
      </c>
    </row>
    <row r="4873" spans="2:6">
      <c r="B4873" s="222">
        <v>36650</v>
      </c>
      <c r="C4873" s="225">
        <v>26.98</v>
      </c>
      <c r="D4873" s="225">
        <v>107.625</v>
      </c>
      <c r="E4873" s="225">
        <v>30.77</v>
      </c>
      <c r="F4873" s="226">
        <v>6.2910000000000004</v>
      </c>
    </row>
    <row r="4874" spans="2:6">
      <c r="B4874" s="222">
        <v>36649</v>
      </c>
      <c r="C4874" s="225">
        <v>26.75</v>
      </c>
      <c r="D4874" s="225">
        <v>108.125</v>
      </c>
      <c r="E4874" s="225">
        <v>31.63</v>
      </c>
      <c r="F4874" s="226">
        <v>6.2584999999999997</v>
      </c>
    </row>
    <row r="4875" spans="2:6">
      <c r="B4875" s="222">
        <v>36648</v>
      </c>
      <c r="C4875" s="225">
        <v>26.89</v>
      </c>
      <c r="D4875" s="225">
        <v>111.375</v>
      </c>
      <c r="E4875" s="225">
        <v>28.5</v>
      </c>
      <c r="F4875" s="226">
        <v>6.1550000000000002</v>
      </c>
    </row>
    <row r="4876" spans="2:6">
      <c r="B4876" s="222">
        <v>36647</v>
      </c>
      <c r="C4876" s="225">
        <v>25.87</v>
      </c>
      <c r="D4876" s="225">
        <v>112</v>
      </c>
      <c r="E4876" s="225">
        <v>25.88</v>
      </c>
      <c r="F4876" s="226">
        <v>6.133</v>
      </c>
    </row>
    <row r="4877" spans="2:6">
      <c r="B4877" s="222">
        <v>36644</v>
      </c>
      <c r="C4877" s="225">
        <v>25.74</v>
      </c>
      <c r="D4877" s="225">
        <v>111.5</v>
      </c>
      <c r="E4877" s="225">
        <v>26.2</v>
      </c>
      <c r="F4877" s="226">
        <v>6.0860000000000003</v>
      </c>
    </row>
    <row r="4878" spans="2:6">
      <c r="B4878" s="222">
        <v>36643</v>
      </c>
      <c r="C4878" s="225">
        <v>25.42</v>
      </c>
      <c r="D4878" s="225">
        <v>110.625</v>
      </c>
      <c r="E4878" s="225">
        <v>26.19</v>
      </c>
      <c r="F4878" s="226">
        <v>6.1040000000000001</v>
      </c>
    </row>
    <row r="4879" spans="2:6">
      <c r="B4879" s="222">
        <v>36642</v>
      </c>
      <c r="C4879" s="225">
        <v>24.65</v>
      </c>
      <c r="D4879" s="225">
        <v>110.5</v>
      </c>
      <c r="E4879" s="225">
        <v>26.97</v>
      </c>
      <c r="F4879" s="226">
        <v>6.0369999999999999</v>
      </c>
    </row>
    <row r="4880" spans="2:6">
      <c r="B4880" s="222">
        <v>36641</v>
      </c>
      <c r="C4880" s="225">
        <v>25.33</v>
      </c>
      <c r="D4880" s="225">
        <v>112.5</v>
      </c>
      <c r="E4880" s="225">
        <v>25.24</v>
      </c>
      <c r="F4880" s="226">
        <v>6.032</v>
      </c>
    </row>
    <row r="4881" spans="2:6">
      <c r="B4881" s="222">
        <v>36640</v>
      </c>
      <c r="C4881" s="225">
        <v>26.04</v>
      </c>
      <c r="D4881" s="225">
        <v>106.5</v>
      </c>
      <c r="E4881" s="225">
        <v>27.37</v>
      </c>
      <c r="F4881" s="226">
        <v>5.9459999999999997</v>
      </c>
    </row>
    <row r="4882" spans="2:6">
      <c r="B4882" s="222">
        <v>36637</v>
      </c>
      <c r="C4882" s="225">
        <v>25.88</v>
      </c>
      <c r="D4882" s="225">
        <v>104</v>
      </c>
      <c r="E4882" s="225">
        <v>25.85</v>
      </c>
      <c r="F4882" s="226">
        <v>5.9074999999999998</v>
      </c>
    </row>
    <row r="4883" spans="2:6">
      <c r="B4883" s="222">
        <v>36636</v>
      </c>
      <c r="C4883" s="225">
        <v>25.88</v>
      </c>
      <c r="D4883" s="225">
        <v>104</v>
      </c>
      <c r="E4883" s="225">
        <v>25.85</v>
      </c>
      <c r="F4883" s="226">
        <v>5.9119999999999999</v>
      </c>
    </row>
    <row r="4884" spans="2:6">
      <c r="B4884" s="222">
        <v>36635</v>
      </c>
      <c r="C4884" s="225">
        <v>27.35</v>
      </c>
      <c r="D4884" s="225">
        <v>105</v>
      </c>
      <c r="E4884" s="225">
        <v>27.02</v>
      </c>
      <c r="F4884" s="226">
        <v>5.9194999999999993</v>
      </c>
    </row>
    <row r="4885" spans="2:6">
      <c r="B4885" s="222">
        <v>36634</v>
      </c>
      <c r="C4885" s="225">
        <v>26.11</v>
      </c>
      <c r="D4885" s="225">
        <v>111.5</v>
      </c>
      <c r="E4885" s="225">
        <v>26.12</v>
      </c>
      <c r="F4885" s="226">
        <v>5.9845000000000006</v>
      </c>
    </row>
    <row r="4886" spans="2:6">
      <c r="B4886" s="222">
        <v>36633</v>
      </c>
      <c r="C4886" s="225">
        <v>25.89</v>
      </c>
      <c r="D4886" s="225">
        <v>111.875</v>
      </c>
      <c r="E4886" s="225">
        <v>28.95</v>
      </c>
      <c r="F4886" s="226">
        <v>5.9850000000000003</v>
      </c>
    </row>
    <row r="4887" spans="2:6">
      <c r="B4887" s="222">
        <v>36630</v>
      </c>
      <c r="C4887" s="225">
        <v>25.57</v>
      </c>
      <c r="D4887" s="225">
        <v>105</v>
      </c>
      <c r="E4887" s="225">
        <v>33.49</v>
      </c>
      <c r="F4887" s="226">
        <v>5.8129999999999997</v>
      </c>
    </row>
    <row r="4888" spans="2:6">
      <c r="B4888" s="222">
        <v>36629</v>
      </c>
      <c r="C4888" s="225">
        <v>25.38</v>
      </c>
      <c r="D4888" s="225">
        <v>110.625</v>
      </c>
      <c r="E4888" s="225">
        <v>29.4</v>
      </c>
      <c r="F4888" s="226">
        <v>5.8490000000000002</v>
      </c>
    </row>
    <row r="4889" spans="2:6">
      <c r="B4889" s="222">
        <v>36628</v>
      </c>
      <c r="C4889" s="225">
        <v>25.41</v>
      </c>
      <c r="D4889" s="225">
        <v>113.75</v>
      </c>
      <c r="E4889" s="225">
        <v>28.98</v>
      </c>
      <c r="F4889" s="226">
        <v>5.8740000000000006</v>
      </c>
    </row>
    <row r="4890" spans="2:6">
      <c r="B4890" s="222">
        <v>36627</v>
      </c>
      <c r="C4890" s="225">
        <v>24.14</v>
      </c>
      <c r="D4890" s="225">
        <v>119.375</v>
      </c>
      <c r="E4890" s="225">
        <v>27.25</v>
      </c>
      <c r="F4890" s="226">
        <v>5.8259999999999996</v>
      </c>
    </row>
    <row r="4891" spans="2:6">
      <c r="B4891" s="222">
        <v>36626</v>
      </c>
      <c r="C4891" s="225">
        <v>23.85</v>
      </c>
      <c r="D4891" s="225">
        <v>122.125</v>
      </c>
      <c r="E4891" s="225">
        <v>25.99</v>
      </c>
      <c r="F4891" s="226">
        <v>5.7195</v>
      </c>
    </row>
    <row r="4892" spans="2:6">
      <c r="B4892" s="222">
        <v>36623</v>
      </c>
      <c r="C4892" s="225">
        <v>25.04</v>
      </c>
      <c r="D4892" s="225">
        <v>123.125</v>
      </c>
      <c r="E4892" s="225">
        <v>24.39</v>
      </c>
      <c r="F4892" s="226">
        <v>5.7809999999999997</v>
      </c>
    </row>
    <row r="4893" spans="2:6">
      <c r="B4893" s="222">
        <v>36622</v>
      </c>
      <c r="C4893" s="225">
        <v>25.69</v>
      </c>
      <c r="D4893" s="225">
        <v>122.75</v>
      </c>
      <c r="E4893" s="225">
        <v>27.15</v>
      </c>
      <c r="F4893" s="226">
        <v>5.8640000000000008</v>
      </c>
    </row>
    <row r="4894" spans="2:6">
      <c r="B4894" s="222">
        <v>36621</v>
      </c>
      <c r="C4894" s="225">
        <v>25.83</v>
      </c>
      <c r="D4894" s="225">
        <v>125</v>
      </c>
      <c r="E4894" s="225">
        <v>28.41</v>
      </c>
      <c r="F4894" s="226">
        <v>5.8250000000000002</v>
      </c>
    </row>
    <row r="4895" spans="2:6">
      <c r="B4895" s="222">
        <v>36620</v>
      </c>
      <c r="C4895" s="225">
        <v>25.45</v>
      </c>
      <c r="D4895" s="225">
        <v>121.1875</v>
      </c>
      <c r="E4895" s="225">
        <v>27.12</v>
      </c>
      <c r="F4895" s="226">
        <v>5.8339999999999996</v>
      </c>
    </row>
    <row r="4896" spans="2:6">
      <c r="B4896" s="222">
        <v>36619</v>
      </c>
      <c r="C4896" s="225">
        <v>26.43</v>
      </c>
      <c r="D4896" s="225">
        <v>122</v>
      </c>
      <c r="E4896" s="225">
        <v>24.03</v>
      </c>
      <c r="F4896" s="226">
        <v>5.8885000000000005</v>
      </c>
    </row>
    <row r="4897" spans="2:6">
      <c r="B4897" s="222">
        <v>36616</v>
      </c>
      <c r="C4897" s="225">
        <v>26.9</v>
      </c>
      <c r="D4897" s="225">
        <v>118.375</v>
      </c>
      <c r="E4897" s="225">
        <v>24.11</v>
      </c>
      <c r="F4897" s="226">
        <v>5.9160000000000004</v>
      </c>
    </row>
    <row r="4898" spans="2:6">
      <c r="B4898" s="222">
        <v>36615</v>
      </c>
      <c r="C4898" s="225">
        <v>26.7</v>
      </c>
      <c r="D4898" s="225">
        <v>122.75</v>
      </c>
      <c r="E4898" s="225">
        <v>25.47</v>
      </c>
      <c r="F4898" s="226">
        <v>5.9664999999999999</v>
      </c>
    </row>
    <row r="4899" spans="2:6">
      <c r="B4899" s="222">
        <v>36614</v>
      </c>
      <c r="C4899" s="225">
        <v>26.45</v>
      </c>
      <c r="D4899" s="225">
        <v>119</v>
      </c>
      <c r="E4899" s="225">
        <v>24.1</v>
      </c>
      <c r="F4899" s="226">
        <v>6.0605000000000002</v>
      </c>
    </row>
    <row r="4900" spans="2:6">
      <c r="B4900" s="222">
        <v>36613</v>
      </c>
      <c r="C4900" s="225">
        <v>27.09</v>
      </c>
      <c r="D4900" s="225">
        <v>122.5</v>
      </c>
      <c r="E4900" s="225">
        <v>24.86</v>
      </c>
      <c r="F4900" s="226">
        <v>6.0640000000000001</v>
      </c>
    </row>
    <row r="4901" spans="2:6">
      <c r="B4901" s="222">
        <v>36612</v>
      </c>
      <c r="C4901" s="225">
        <v>27.79</v>
      </c>
      <c r="D4901" s="225">
        <v>126.875</v>
      </c>
      <c r="E4901" s="225">
        <v>24.53</v>
      </c>
      <c r="F4901" s="226">
        <v>6.0815000000000001</v>
      </c>
    </row>
    <row r="4902" spans="2:6">
      <c r="B4902" s="222">
        <v>36609</v>
      </c>
      <c r="C4902" s="225">
        <v>28.02</v>
      </c>
      <c r="D4902" s="225">
        <v>120.625</v>
      </c>
      <c r="E4902" s="225">
        <v>23.31</v>
      </c>
      <c r="F4902" s="226">
        <v>6.0884999999999998</v>
      </c>
    </row>
    <row r="4903" spans="2:6">
      <c r="B4903" s="222">
        <v>36608</v>
      </c>
      <c r="C4903" s="225">
        <v>27.31</v>
      </c>
      <c r="D4903" s="225">
        <v>115.25</v>
      </c>
      <c r="E4903" s="225">
        <v>22.26</v>
      </c>
      <c r="F4903" s="226">
        <v>5.9924999999999997</v>
      </c>
    </row>
    <row r="4904" spans="2:6">
      <c r="B4904" s="222">
        <v>36607</v>
      </c>
      <c r="C4904" s="225">
        <v>27.46</v>
      </c>
      <c r="D4904" s="225">
        <v>114.25</v>
      </c>
      <c r="E4904" s="225">
        <v>21.49</v>
      </c>
      <c r="F4904" s="226">
        <v>6.0350000000000001</v>
      </c>
    </row>
    <row r="4905" spans="2:6">
      <c r="B4905" s="222">
        <v>36606</v>
      </c>
      <c r="C4905" s="225">
        <v>28</v>
      </c>
      <c r="D4905" s="225">
        <v>113.5</v>
      </c>
      <c r="E4905" s="225">
        <v>21.7</v>
      </c>
      <c r="F4905" s="226">
        <v>6.0519999999999996</v>
      </c>
    </row>
    <row r="4906" spans="2:6">
      <c r="B4906" s="222">
        <v>36605</v>
      </c>
      <c r="C4906" s="225">
        <v>29.43</v>
      </c>
      <c r="D4906" s="225">
        <v>112.75</v>
      </c>
      <c r="E4906" s="225">
        <v>22.96</v>
      </c>
      <c r="F4906" s="226">
        <v>6.0934999999999997</v>
      </c>
    </row>
    <row r="4907" spans="2:6">
      <c r="B4907" s="222">
        <v>36602</v>
      </c>
      <c r="C4907" s="225">
        <v>30.91</v>
      </c>
      <c r="D4907" s="225">
        <v>110</v>
      </c>
      <c r="E4907" s="225">
        <v>22.37</v>
      </c>
      <c r="F4907" s="226">
        <v>6.0969999999999995</v>
      </c>
    </row>
    <row r="4908" spans="2:6">
      <c r="B4908" s="222">
        <v>36601</v>
      </c>
      <c r="C4908" s="225">
        <v>31.09</v>
      </c>
      <c r="D4908" s="225">
        <v>109</v>
      </c>
      <c r="E4908" s="225">
        <v>20.77</v>
      </c>
      <c r="F4908" s="226">
        <v>6.1440000000000001</v>
      </c>
    </row>
    <row r="4909" spans="2:6">
      <c r="B4909" s="222">
        <v>36600</v>
      </c>
      <c r="C4909" s="225">
        <v>30.72</v>
      </c>
      <c r="D4909" s="225">
        <v>107</v>
      </c>
      <c r="E4909" s="225">
        <v>22.34</v>
      </c>
      <c r="F4909" s="226">
        <v>6.1850000000000005</v>
      </c>
    </row>
    <row r="4910" spans="2:6">
      <c r="B4910" s="222">
        <v>36599</v>
      </c>
      <c r="C4910" s="225">
        <v>31.69</v>
      </c>
      <c r="D4910" s="225">
        <v>108.625</v>
      </c>
      <c r="E4910" s="225">
        <v>24.41</v>
      </c>
      <c r="F4910" s="226">
        <v>6.1909999999999998</v>
      </c>
    </row>
    <row r="4911" spans="2:6">
      <c r="B4911" s="222">
        <v>36598</v>
      </c>
      <c r="C4911" s="225">
        <v>32.020000000000003</v>
      </c>
      <c r="D4911" s="225">
        <v>107.6875</v>
      </c>
      <c r="E4911" s="225">
        <v>22.85</v>
      </c>
      <c r="F4911" s="226">
        <v>6.27</v>
      </c>
    </row>
    <row r="4912" spans="2:6">
      <c r="B4912" s="222">
        <v>36595</v>
      </c>
      <c r="C4912" s="225">
        <v>31.76</v>
      </c>
      <c r="D4912" s="225">
        <v>105.25</v>
      </c>
      <c r="E4912" s="225">
        <v>21.24</v>
      </c>
      <c r="F4912" s="226">
        <v>6.2795000000000005</v>
      </c>
    </row>
    <row r="4913" spans="2:6">
      <c r="B4913" s="222">
        <v>36594</v>
      </c>
      <c r="C4913" s="225">
        <v>31.69</v>
      </c>
      <c r="D4913" s="225">
        <v>108</v>
      </c>
      <c r="E4913" s="225">
        <v>22.21</v>
      </c>
      <c r="F4913" s="226">
        <v>6.2475000000000005</v>
      </c>
    </row>
    <row r="4914" spans="2:6">
      <c r="B4914" s="222">
        <v>36593</v>
      </c>
      <c r="C4914" s="225">
        <v>31.26</v>
      </c>
      <c r="D4914" s="225">
        <v>106.25</v>
      </c>
      <c r="E4914" s="225">
        <v>23.82</v>
      </c>
      <c r="F4914" s="226">
        <v>6.27</v>
      </c>
    </row>
    <row r="4915" spans="2:6">
      <c r="B4915" s="222">
        <v>36592</v>
      </c>
      <c r="C4915" s="225">
        <v>34.130000000000003</v>
      </c>
      <c r="D4915" s="225">
        <v>102.75</v>
      </c>
      <c r="E4915" s="225">
        <v>24.31</v>
      </c>
      <c r="F4915" s="226">
        <v>6.2590000000000003</v>
      </c>
    </row>
    <row r="4916" spans="2:6">
      <c r="B4916" s="222">
        <v>36591</v>
      </c>
      <c r="C4916" s="225">
        <v>32.18</v>
      </c>
      <c r="D4916" s="225">
        <v>103.0625</v>
      </c>
      <c r="E4916" s="225">
        <v>21.5</v>
      </c>
      <c r="F4916" s="226">
        <v>6.2769999999999992</v>
      </c>
    </row>
    <row r="4917" spans="2:6">
      <c r="B4917" s="222">
        <v>36588</v>
      </c>
      <c r="C4917" s="225">
        <v>31.51</v>
      </c>
      <c r="D4917" s="225">
        <v>108</v>
      </c>
      <c r="E4917" s="225">
        <v>19.21</v>
      </c>
      <c r="F4917" s="226">
        <v>6.26</v>
      </c>
    </row>
    <row r="4918" spans="2:6">
      <c r="B4918" s="222">
        <v>36587</v>
      </c>
      <c r="C4918" s="225">
        <v>31.69</v>
      </c>
      <c r="D4918" s="225">
        <v>103.125</v>
      </c>
      <c r="E4918" s="225">
        <v>21.06</v>
      </c>
      <c r="F4918" s="226">
        <v>6.258</v>
      </c>
    </row>
    <row r="4919" spans="2:6">
      <c r="B4919" s="222">
        <v>36586</v>
      </c>
      <c r="C4919" s="225">
        <v>31.77</v>
      </c>
      <c r="D4919" s="225">
        <v>100.25</v>
      </c>
      <c r="E4919" s="225">
        <v>21.64</v>
      </c>
      <c r="F4919" s="226">
        <v>6.2720000000000002</v>
      </c>
    </row>
    <row r="4920" spans="2:6">
      <c r="B4920" s="222">
        <v>36585</v>
      </c>
      <c r="C4920" s="225">
        <v>30.43</v>
      </c>
      <c r="D4920" s="225">
        <v>102.75</v>
      </c>
      <c r="E4920" s="225">
        <v>23.37</v>
      </c>
      <c r="F4920" s="226">
        <v>6.2744999999999997</v>
      </c>
    </row>
    <row r="4921" spans="2:6">
      <c r="B4921" s="222">
        <v>36584</v>
      </c>
      <c r="C4921" s="225">
        <v>30.13</v>
      </c>
      <c r="D4921" s="225">
        <v>104.5</v>
      </c>
      <c r="E4921" s="225">
        <v>24.68</v>
      </c>
      <c r="F4921" s="226">
        <v>6.3045</v>
      </c>
    </row>
    <row r="4922" spans="2:6">
      <c r="B4922" s="222">
        <v>36581</v>
      </c>
      <c r="C4922" s="225">
        <v>30.35</v>
      </c>
      <c r="D4922" s="225">
        <v>108</v>
      </c>
      <c r="E4922" s="225">
        <v>25.2</v>
      </c>
      <c r="F4922" s="226">
        <v>6.2279999999999998</v>
      </c>
    </row>
    <row r="4923" spans="2:6">
      <c r="B4923" s="222">
        <v>36580</v>
      </c>
      <c r="C4923" s="225">
        <v>29.97</v>
      </c>
      <c r="D4923" s="225">
        <v>110.5</v>
      </c>
      <c r="E4923" s="225">
        <v>24.38</v>
      </c>
      <c r="F4923" s="226">
        <v>6.2510000000000003</v>
      </c>
    </row>
    <row r="4924" spans="2:6">
      <c r="B4924" s="222">
        <v>36579</v>
      </c>
      <c r="C4924" s="225">
        <v>29.39</v>
      </c>
      <c r="D4924" s="225">
        <v>108.75</v>
      </c>
      <c r="E4924" s="225">
        <v>23.89</v>
      </c>
      <c r="F4924" s="226">
        <v>6.2744999999999997</v>
      </c>
    </row>
    <row r="4925" spans="2:6">
      <c r="B4925" s="222">
        <v>36578</v>
      </c>
      <c r="C4925" s="225">
        <v>29.62</v>
      </c>
      <c r="D4925" s="225">
        <v>111</v>
      </c>
      <c r="E4925" s="225">
        <v>25.86</v>
      </c>
      <c r="F4925" s="226">
        <v>6.2234999999999996</v>
      </c>
    </row>
    <row r="4926" spans="2:6">
      <c r="B4926" s="222">
        <v>36577</v>
      </c>
      <c r="C4926" s="225">
        <v>29.51</v>
      </c>
      <c r="D4926" s="225">
        <v>112.5</v>
      </c>
      <c r="E4926" s="225">
        <v>26</v>
      </c>
      <c r="F4926" s="226">
        <v>6.3260000000000005</v>
      </c>
    </row>
    <row r="4927" spans="2:6">
      <c r="B4927" s="222">
        <v>36574</v>
      </c>
      <c r="C4927" s="225">
        <v>29.51</v>
      </c>
      <c r="D4927" s="225">
        <v>112.5</v>
      </c>
      <c r="E4927" s="225">
        <v>26</v>
      </c>
      <c r="F4927" s="226">
        <v>6.3235000000000001</v>
      </c>
    </row>
    <row r="4928" spans="2:6">
      <c r="B4928" s="222">
        <v>36573</v>
      </c>
      <c r="C4928" s="225">
        <v>29.46</v>
      </c>
      <c r="D4928" s="225">
        <v>116.75</v>
      </c>
      <c r="E4928" s="225">
        <v>23.17</v>
      </c>
      <c r="F4928" s="226">
        <v>6.3925000000000001</v>
      </c>
    </row>
    <row r="4929" spans="2:6">
      <c r="B4929" s="222">
        <v>36572</v>
      </c>
      <c r="C4929" s="225">
        <v>30.05</v>
      </c>
      <c r="D4929" s="225">
        <v>115.75</v>
      </c>
      <c r="E4929" s="225">
        <v>23.51</v>
      </c>
      <c r="F4929" s="226">
        <v>6.4049999999999994</v>
      </c>
    </row>
    <row r="4930" spans="2:6">
      <c r="B4930" s="222">
        <v>36571</v>
      </c>
      <c r="C4930" s="225">
        <v>30.06</v>
      </c>
      <c r="D4930" s="225">
        <v>117.125</v>
      </c>
      <c r="E4930" s="225">
        <v>22.92</v>
      </c>
      <c r="F4930" s="226">
        <v>6.399</v>
      </c>
    </row>
    <row r="4931" spans="2:6">
      <c r="B4931" s="222">
        <v>36570</v>
      </c>
      <c r="C4931" s="225">
        <v>30.25</v>
      </c>
      <c r="D4931" s="225">
        <v>116.0625</v>
      </c>
      <c r="E4931" s="225">
        <v>24.38</v>
      </c>
      <c r="F4931" s="226">
        <v>6.3905000000000003</v>
      </c>
    </row>
    <row r="4932" spans="2:6">
      <c r="B4932" s="222">
        <v>36567</v>
      </c>
      <c r="C4932" s="225">
        <v>29.44</v>
      </c>
      <c r="D4932" s="225">
        <v>115.375</v>
      </c>
      <c r="E4932" s="225">
        <v>24.42</v>
      </c>
      <c r="F4932" s="226">
        <v>6.4365000000000006</v>
      </c>
    </row>
    <row r="4933" spans="2:6">
      <c r="B4933" s="222">
        <v>36566</v>
      </c>
      <c r="C4933" s="225">
        <v>29.43</v>
      </c>
      <c r="D4933" s="225">
        <v>119.125</v>
      </c>
      <c r="E4933" s="225">
        <v>23.07</v>
      </c>
      <c r="F4933" s="226">
        <v>6.5500000000000007</v>
      </c>
    </row>
    <row r="4934" spans="2:6">
      <c r="B4934" s="222">
        <v>36565</v>
      </c>
      <c r="C4934" s="225">
        <v>28.77</v>
      </c>
      <c r="D4934" s="225">
        <v>117.375</v>
      </c>
      <c r="E4934" s="225">
        <v>22.9</v>
      </c>
      <c r="F4934" s="226">
        <v>6.4870000000000001</v>
      </c>
    </row>
    <row r="4935" spans="2:6">
      <c r="B4935" s="222">
        <v>36564</v>
      </c>
      <c r="C4935" s="225">
        <v>28.02</v>
      </c>
      <c r="D4935" s="225">
        <v>118.8125</v>
      </c>
      <c r="E4935" s="225">
        <v>21.25</v>
      </c>
      <c r="F4935" s="226">
        <v>6.4219999999999997</v>
      </c>
    </row>
    <row r="4936" spans="2:6">
      <c r="B4936" s="222">
        <v>36563</v>
      </c>
      <c r="C4936" s="225">
        <v>28.45</v>
      </c>
      <c r="D4936" s="225">
        <v>114.125</v>
      </c>
      <c r="E4936" s="225">
        <v>22.79</v>
      </c>
      <c r="F4936" s="226">
        <v>6.4904999999999999</v>
      </c>
    </row>
    <row r="4937" spans="2:6">
      <c r="B4937" s="222">
        <v>36560</v>
      </c>
      <c r="C4937" s="225">
        <v>28.82</v>
      </c>
      <c r="D4937" s="225">
        <v>115.625</v>
      </c>
      <c r="E4937" s="225">
        <v>21.54</v>
      </c>
      <c r="F4937" s="226">
        <v>6.41</v>
      </c>
    </row>
    <row r="4938" spans="2:6">
      <c r="B4938" s="222">
        <v>36559</v>
      </c>
      <c r="C4938" s="225">
        <v>28.03</v>
      </c>
      <c r="D4938" s="225">
        <v>117.125</v>
      </c>
      <c r="E4938" s="225">
        <v>22.01</v>
      </c>
      <c r="F4938" s="226">
        <v>6.3125</v>
      </c>
    </row>
    <row r="4939" spans="2:6">
      <c r="B4939" s="222">
        <v>36558</v>
      </c>
      <c r="C4939" s="225">
        <v>27.55</v>
      </c>
      <c r="D4939" s="225">
        <v>113.5</v>
      </c>
      <c r="E4939" s="225">
        <v>23.12</v>
      </c>
      <c r="F4939" s="226">
        <v>6.4284999999999997</v>
      </c>
    </row>
    <row r="4940" spans="2:6">
      <c r="B4940" s="222">
        <v>36557</v>
      </c>
      <c r="C4940" s="225">
        <v>28.22</v>
      </c>
      <c r="D4940" s="225">
        <v>110</v>
      </c>
      <c r="E4940" s="225">
        <v>23.45</v>
      </c>
      <c r="F4940" s="226">
        <v>6.5209999999999999</v>
      </c>
    </row>
    <row r="4941" spans="2:6">
      <c r="B4941" s="222">
        <v>36556</v>
      </c>
      <c r="C4941" s="225">
        <v>27.64</v>
      </c>
      <c r="D4941" s="225">
        <v>112.25</v>
      </c>
      <c r="E4941" s="225">
        <v>24.95</v>
      </c>
      <c r="F4941" s="226">
        <v>6.5779999999999994</v>
      </c>
    </row>
    <row r="4942" spans="2:6">
      <c r="B4942" s="222">
        <v>36553</v>
      </c>
      <c r="C4942" s="225">
        <v>27.22</v>
      </c>
      <c r="D4942" s="225">
        <v>111.5625</v>
      </c>
      <c r="E4942" s="225">
        <v>26.14</v>
      </c>
      <c r="F4942" s="226">
        <v>6.5549999999999997</v>
      </c>
    </row>
    <row r="4943" spans="2:6">
      <c r="B4943" s="222">
        <v>36552</v>
      </c>
      <c r="C4943" s="225">
        <v>27.32</v>
      </c>
      <c r="D4943" s="225">
        <v>113.5</v>
      </c>
      <c r="E4943" s="225">
        <v>23.54</v>
      </c>
      <c r="F4943" s="226">
        <v>6.6055000000000001</v>
      </c>
    </row>
    <row r="4944" spans="2:6">
      <c r="B4944" s="222">
        <v>36551</v>
      </c>
      <c r="C4944" s="225">
        <v>27.84</v>
      </c>
      <c r="D4944" s="225">
        <v>116.75</v>
      </c>
      <c r="E4944" s="225">
        <v>23.03</v>
      </c>
      <c r="F4944" s="226">
        <v>6.6174999999999997</v>
      </c>
    </row>
    <row r="4945" spans="2:6">
      <c r="B4945" s="222">
        <v>36550</v>
      </c>
      <c r="C4945" s="225">
        <v>28.28</v>
      </c>
      <c r="D4945" s="225">
        <v>119.125</v>
      </c>
      <c r="E4945" s="225">
        <v>23.02</v>
      </c>
      <c r="F4945" s="226">
        <v>6.6630000000000003</v>
      </c>
    </row>
    <row r="4946" spans="2:6">
      <c r="B4946" s="222">
        <v>36549</v>
      </c>
      <c r="C4946" s="225">
        <v>27.83</v>
      </c>
      <c r="D4946" s="225">
        <v>121.5</v>
      </c>
      <c r="E4946" s="225">
        <v>24.07</v>
      </c>
      <c r="F4946" s="226">
        <v>6.6675000000000004</v>
      </c>
    </row>
    <row r="4947" spans="2:6">
      <c r="B4947" s="222">
        <v>36546</v>
      </c>
      <c r="C4947" s="225">
        <v>28.2</v>
      </c>
      <c r="D4947" s="225">
        <v>121.5</v>
      </c>
      <c r="E4947" s="225">
        <v>20.82</v>
      </c>
      <c r="F4947" s="226">
        <v>6.73</v>
      </c>
    </row>
    <row r="4948" spans="2:6">
      <c r="B4948" s="222">
        <v>36545</v>
      </c>
      <c r="C4948" s="225">
        <v>29.66</v>
      </c>
      <c r="D4948" s="225">
        <v>119</v>
      </c>
      <c r="E4948" s="225">
        <v>21.75</v>
      </c>
      <c r="F4948" s="226">
        <v>6.7675000000000001</v>
      </c>
    </row>
    <row r="4949" spans="2:6">
      <c r="B4949" s="222">
        <v>36544</v>
      </c>
      <c r="C4949" s="225">
        <v>29.54</v>
      </c>
      <c r="D4949" s="225">
        <v>119.5</v>
      </c>
      <c r="E4949" s="225">
        <v>21.72</v>
      </c>
      <c r="F4949" s="226">
        <v>6.7244999999999999</v>
      </c>
    </row>
    <row r="4950" spans="2:6">
      <c r="B4950" s="222">
        <v>36543</v>
      </c>
      <c r="C4950" s="225">
        <v>28.85</v>
      </c>
      <c r="D4950" s="225">
        <v>115.75</v>
      </c>
      <c r="E4950" s="225">
        <v>21.5</v>
      </c>
      <c r="F4950" s="226">
        <v>6.7475000000000005</v>
      </c>
    </row>
    <row r="4951" spans="2:6">
      <c r="B4951" s="222">
        <v>36542</v>
      </c>
      <c r="C4951" s="225">
        <v>28.02</v>
      </c>
      <c r="D4951" s="225">
        <v>119.625</v>
      </c>
      <c r="E4951" s="225">
        <v>19.66</v>
      </c>
      <c r="F4951" s="226">
        <v>6.6850000000000005</v>
      </c>
    </row>
    <row r="4952" spans="2:6">
      <c r="B4952" s="222">
        <v>36539</v>
      </c>
      <c r="C4952" s="225">
        <v>28.02</v>
      </c>
      <c r="D4952" s="225">
        <v>119.625</v>
      </c>
      <c r="E4952" s="225">
        <v>19.66</v>
      </c>
      <c r="F4952" s="226">
        <v>6.6880000000000006</v>
      </c>
    </row>
    <row r="4953" spans="2:6">
      <c r="B4953" s="222">
        <v>36538</v>
      </c>
      <c r="C4953" s="225">
        <v>26.69</v>
      </c>
      <c r="D4953" s="225">
        <v>118.25</v>
      </c>
      <c r="E4953" s="225">
        <v>21.71</v>
      </c>
      <c r="F4953" s="226">
        <v>6.6415000000000006</v>
      </c>
    </row>
    <row r="4954" spans="2:6">
      <c r="B4954" s="222">
        <v>36537</v>
      </c>
      <c r="C4954" s="225">
        <v>26.28</v>
      </c>
      <c r="D4954" s="225">
        <v>119.5</v>
      </c>
      <c r="E4954" s="225">
        <v>22.84</v>
      </c>
      <c r="F4954" s="226">
        <v>6.7110000000000003</v>
      </c>
    </row>
    <row r="4955" spans="2:6">
      <c r="B4955" s="222">
        <v>36536</v>
      </c>
      <c r="C4955" s="225">
        <v>25.77</v>
      </c>
      <c r="D4955" s="225">
        <v>119</v>
      </c>
      <c r="E4955" s="225">
        <v>22.5</v>
      </c>
      <c r="F4955" s="226">
        <v>6.6639999999999997</v>
      </c>
    </row>
    <row r="4956" spans="2:6">
      <c r="B4956" s="222">
        <v>36535</v>
      </c>
      <c r="C4956" s="225">
        <v>24.67</v>
      </c>
      <c r="D4956" s="225">
        <v>118</v>
      </c>
      <c r="E4956" s="225">
        <v>21.71</v>
      </c>
      <c r="F4956" s="226">
        <v>6.5679999999999996</v>
      </c>
    </row>
    <row r="4957" spans="2:6">
      <c r="B4957" s="222">
        <v>36532</v>
      </c>
      <c r="C4957" s="225">
        <v>24.22</v>
      </c>
      <c r="D4957" s="225">
        <v>113.5</v>
      </c>
      <c r="E4957" s="225">
        <v>21.72</v>
      </c>
      <c r="F4957" s="226">
        <v>6.5305</v>
      </c>
    </row>
    <row r="4958" spans="2:6">
      <c r="B4958" s="222">
        <v>36531</v>
      </c>
      <c r="C4958" s="225">
        <v>24.78</v>
      </c>
      <c r="D4958" s="225">
        <v>114</v>
      </c>
      <c r="E4958" s="225">
        <v>25.73</v>
      </c>
      <c r="F4958" s="226">
        <v>6.5385</v>
      </c>
    </row>
    <row r="4959" spans="2:6">
      <c r="B4959" s="222">
        <v>36530</v>
      </c>
      <c r="C4959" s="225">
        <v>24.91</v>
      </c>
      <c r="D4959" s="225">
        <v>116</v>
      </c>
      <c r="E4959" s="225">
        <v>26.41</v>
      </c>
      <c r="F4959" s="226">
        <v>6.6074999999999999</v>
      </c>
    </row>
    <row r="4960" spans="2:6">
      <c r="B4960" s="222">
        <v>36529</v>
      </c>
      <c r="C4960" s="225">
        <v>25.55</v>
      </c>
      <c r="D4960" s="225">
        <v>112.0625</v>
      </c>
      <c r="E4960" s="225">
        <v>27.01</v>
      </c>
      <c r="F4960" s="226">
        <v>6.5169999999999995</v>
      </c>
    </row>
    <row r="4961" spans="2:6">
      <c r="B4961" s="222">
        <v>36528</v>
      </c>
      <c r="C4961" s="225">
        <v>25.6</v>
      </c>
      <c r="D4961" s="225">
        <v>116</v>
      </c>
      <c r="E4961" s="225">
        <v>24.21</v>
      </c>
      <c r="F4961" s="226">
        <v>6.6069999999999993</v>
      </c>
    </row>
  </sheetData>
  <mergeCells count="2">
    <mergeCell ref="B2:F2"/>
    <mergeCell ref="B4:F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9"/>
  <sheetViews>
    <sheetView workbookViewId="0">
      <selection activeCell="E21" sqref="E21"/>
    </sheetView>
  </sheetViews>
  <sheetFormatPr defaultRowHeight="15"/>
  <cols>
    <col min="2" max="2" width="19.28515625" customWidth="1"/>
    <col min="3" max="3" width="12.7109375" bestFit="1" customWidth="1"/>
    <col min="4" max="4" width="12" bestFit="1" customWidth="1"/>
    <col min="5" max="5" width="16.85546875" bestFit="1" customWidth="1"/>
    <col min="6" max="6" width="15.7109375" bestFit="1" customWidth="1"/>
  </cols>
  <sheetData>
    <row r="1" spans="1:10">
      <c r="A1" s="9" t="s">
        <v>8</v>
      </c>
    </row>
    <row r="2" spans="1:10" ht="22.5">
      <c r="B2" s="263" t="s">
        <v>149</v>
      </c>
      <c r="C2" s="263"/>
      <c r="D2" s="263"/>
      <c r="E2" s="263"/>
      <c r="F2" s="263"/>
    </row>
    <row r="3" spans="1:10" ht="15.75" thickBot="1"/>
    <row r="4" spans="1:10" ht="24" thickBot="1">
      <c r="B4" s="206"/>
      <c r="C4" s="268" t="s">
        <v>170</v>
      </c>
      <c r="D4" s="269"/>
      <c r="E4" s="269"/>
      <c r="F4" s="270"/>
      <c r="H4" s="123"/>
      <c r="I4" s="123"/>
      <c r="J4" s="123"/>
    </row>
    <row r="5" spans="1:10" s="2" customFormat="1">
      <c r="C5" s="227" t="s">
        <v>105</v>
      </c>
      <c r="D5" s="228" t="s">
        <v>107</v>
      </c>
      <c r="E5" s="229" t="s">
        <v>144</v>
      </c>
      <c r="F5" s="230" t="s">
        <v>158</v>
      </c>
    </row>
    <row r="6" spans="1:10" s="2" customFormat="1" ht="15.75" thickBot="1">
      <c r="B6" s="121"/>
      <c r="C6" s="231">
        <f>((C11-C89)/C89)*C10</f>
        <v>-26.851032863849763</v>
      </c>
      <c r="D6" s="231">
        <f t="shared" ref="D6:F6" si="0">((D11-D89)/D89)*D10</f>
        <v>-49.741763875823146</v>
      </c>
      <c r="E6" s="231">
        <f t="shared" si="0"/>
        <v>62.083669646658173</v>
      </c>
      <c r="F6" s="231">
        <f t="shared" si="0"/>
        <v>-0.68426651081239054</v>
      </c>
      <c r="G6" s="42"/>
    </row>
    <row r="7" spans="1:10" s="2" customFormat="1" ht="15.75" thickBot="1">
      <c r="B7" s="122"/>
      <c r="C7" s="57"/>
      <c r="D7" s="58"/>
      <c r="E7" s="58"/>
      <c r="F7" s="58"/>
    </row>
    <row r="8" spans="1:10">
      <c r="B8" s="265" t="s">
        <v>9</v>
      </c>
      <c r="C8" s="266"/>
      <c r="D8" s="266"/>
      <c r="E8" s="266"/>
      <c r="F8" s="267"/>
    </row>
    <row r="9" spans="1:10" ht="30.75" thickBot="1">
      <c r="B9" s="232" t="s">
        <v>6</v>
      </c>
      <c r="C9" s="233" t="s">
        <v>108</v>
      </c>
      <c r="D9" s="233" t="s">
        <v>109</v>
      </c>
      <c r="E9" s="220" t="s">
        <v>144</v>
      </c>
      <c r="F9" s="234" t="s">
        <v>150</v>
      </c>
    </row>
    <row r="10" spans="1:10" ht="15.75" thickBot="1">
      <c r="B10" s="235">
        <v>43465</v>
      </c>
      <c r="C10" s="236">
        <v>45.41</v>
      </c>
      <c r="D10" s="236">
        <v>113.67</v>
      </c>
      <c r="E10" s="236">
        <v>25.42</v>
      </c>
      <c r="F10" s="237">
        <v>2.85</v>
      </c>
    </row>
    <row r="11" spans="1:10">
      <c r="B11" s="222">
        <v>39772</v>
      </c>
      <c r="C11" s="223">
        <v>49.62</v>
      </c>
      <c r="D11" s="223">
        <v>71.739999999999995</v>
      </c>
      <c r="E11" s="223">
        <v>80.86</v>
      </c>
      <c r="F11" s="224">
        <v>3.2504999999999997</v>
      </c>
    </row>
    <row r="12" spans="1:10">
      <c r="B12" s="222">
        <v>39771</v>
      </c>
      <c r="C12" s="223">
        <v>53.62</v>
      </c>
      <c r="D12" s="223">
        <v>75.97</v>
      </c>
      <c r="E12" s="223">
        <v>74.260000000000005</v>
      </c>
      <c r="F12" s="224">
        <v>3.6139999999999999</v>
      </c>
    </row>
    <row r="13" spans="1:10">
      <c r="B13" s="222">
        <v>39770</v>
      </c>
      <c r="C13" s="223">
        <v>54.39</v>
      </c>
      <c r="D13" s="223">
        <v>80.08</v>
      </c>
      <c r="E13" s="223">
        <v>67.64</v>
      </c>
      <c r="F13" s="224">
        <v>3.8230000000000004</v>
      </c>
    </row>
    <row r="14" spans="1:10">
      <c r="B14" s="222">
        <v>39769</v>
      </c>
      <c r="C14" s="223">
        <v>54.95</v>
      </c>
      <c r="D14" s="223">
        <v>77.48</v>
      </c>
      <c r="E14" s="223">
        <v>69.150000000000006</v>
      </c>
      <c r="F14" s="224">
        <v>3.9215</v>
      </c>
    </row>
    <row r="15" spans="1:10">
      <c r="B15" s="222">
        <v>39766</v>
      </c>
      <c r="C15" s="223">
        <v>57.04</v>
      </c>
      <c r="D15" s="223">
        <v>80.33</v>
      </c>
      <c r="E15" s="223">
        <v>66.31</v>
      </c>
      <c r="F15" s="224">
        <v>3.9830000000000001</v>
      </c>
    </row>
    <row r="16" spans="1:10">
      <c r="B16" s="222">
        <v>39765</v>
      </c>
      <c r="C16" s="223">
        <v>58.24</v>
      </c>
      <c r="D16" s="223">
        <v>84.21</v>
      </c>
      <c r="E16" s="223">
        <v>59.83</v>
      </c>
      <c r="F16" s="224">
        <v>4.1070000000000002</v>
      </c>
    </row>
    <row r="17" spans="2:6">
      <c r="B17" s="222">
        <v>39764</v>
      </c>
      <c r="C17" s="223">
        <v>56.16</v>
      </c>
      <c r="D17" s="223">
        <v>79.739999999999995</v>
      </c>
      <c r="E17" s="223">
        <v>66.459999999999994</v>
      </c>
      <c r="F17" s="224">
        <v>3.9089999999999998</v>
      </c>
    </row>
    <row r="18" spans="2:6">
      <c r="B18" s="222">
        <v>39763</v>
      </c>
      <c r="C18" s="223">
        <v>59.33</v>
      </c>
      <c r="D18" s="223">
        <v>82.74</v>
      </c>
      <c r="E18" s="223">
        <v>61.44</v>
      </c>
      <c r="F18" s="224">
        <v>3.9689999999999999</v>
      </c>
    </row>
    <row r="19" spans="2:6">
      <c r="B19" s="222">
        <v>39762</v>
      </c>
      <c r="C19" s="223">
        <v>62.41</v>
      </c>
      <c r="D19" s="223">
        <v>83.87</v>
      </c>
      <c r="E19" s="223">
        <v>59.98</v>
      </c>
      <c r="F19" s="224">
        <v>3.9689999999999999</v>
      </c>
    </row>
    <row r="20" spans="2:6">
      <c r="B20" s="222">
        <v>39759</v>
      </c>
      <c r="C20" s="223">
        <v>61.04</v>
      </c>
      <c r="D20" s="223">
        <v>86.27</v>
      </c>
      <c r="E20" s="223">
        <v>56.1</v>
      </c>
      <c r="F20" s="224">
        <v>4.0344999999999995</v>
      </c>
    </row>
    <row r="21" spans="2:6">
      <c r="B21" s="222">
        <v>39758</v>
      </c>
      <c r="C21" s="223">
        <v>60.77</v>
      </c>
      <c r="D21" s="223">
        <v>85.15</v>
      </c>
      <c r="E21" s="223">
        <v>63.68</v>
      </c>
      <c r="F21" s="224">
        <v>3.9444999999999997</v>
      </c>
    </row>
    <row r="22" spans="2:6">
      <c r="B22" s="222">
        <v>39757</v>
      </c>
      <c r="C22" s="223">
        <v>65.3</v>
      </c>
      <c r="D22" s="223">
        <v>89.94</v>
      </c>
      <c r="E22" s="223">
        <v>54.56</v>
      </c>
      <c r="F22" s="224">
        <v>3.94</v>
      </c>
    </row>
    <row r="23" spans="2:6">
      <c r="B23" s="222">
        <v>39756</v>
      </c>
      <c r="C23" s="223">
        <v>70.53</v>
      </c>
      <c r="D23" s="223">
        <v>93.4</v>
      </c>
      <c r="E23" s="223">
        <v>47.73</v>
      </c>
      <c r="F23" s="224">
        <v>3.96</v>
      </c>
    </row>
    <row r="24" spans="2:6">
      <c r="B24" s="222">
        <v>39755</v>
      </c>
      <c r="C24" s="223">
        <v>63.91</v>
      </c>
      <c r="D24" s="223">
        <v>92.68</v>
      </c>
      <c r="E24" s="223">
        <v>53.68</v>
      </c>
      <c r="F24" s="224">
        <v>4.1195000000000004</v>
      </c>
    </row>
    <row r="25" spans="2:6">
      <c r="B25" s="222">
        <v>39752</v>
      </c>
      <c r="C25" s="223">
        <v>67.81</v>
      </c>
      <c r="D25" s="223">
        <v>92.97</v>
      </c>
      <c r="E25" s="223">
        <v>59.89</v>
      </c>
      <c r="F25" s="224">
        <v>4.1609999999999996</v>
      </c>
    </row>
    <row r="26" spans="2:6">
      <c r="B26" s="222">
        <v>39751</v>
      </c>
      <c r="C26" s="223">
        <v>65.959999999999994</v>
      </c>
      <c r="D26" s="223">
        <v>90.69</v>
      </c>
      <c r="E26" s="223">
        <v>62.9</v>
      </c>
      <c r="F26" s="224">
        <v>4.1485000000000003</v>
      </c>
    </row>
    <row r="27" spans="2:6">
      <c r="B27" s="222">
        <v>39750</v>
      </c>
      <c r="C27" s="223">
        <v>67.5</v>
      </c>
      <c r="D27" s="223">
        <v>88.2</v>
      </c>
      <c r="E27" s="223">
        <v>69.959999999999994</v>
      </c>
      <c r="F27" s="224">
        <v>4.0474999999999994</v>
      </c>
    </row>
    <row r="28" spans="2:6">
      <c r="B28" s="222">
        <v>39749</v>
      </c>
      <c r="C28" s="223">
        <v>62.73</v>
      </c>
      <c r="D28" s="223">
        <v>87.28</v>
      </c>
      <c r="E28" s="223">
        <v>66.959999999999994</v>
      </c>
      <c r="F28" s="224">
        <v>4.0140000000000002</v>
      </c>
    </row>
    <row r="29" spans="2:6">
      <c r="B29" s="222">
        <v>39748</v>
      </c>
      <c r="C29" s="223">
        <v>63.22</v>
      </c>
      <c r="D29" s="223">
        <v>79.66</v>
      </c>
      <c r="E29" s="223">
        <v>80.06</v>
      </c>
      <c r="F29" s="224">
        <v>3.8675000000000002</v>
      </c>
    </row>
    <row r="30" spans="2:6">
      <c r="B30" s="222">
        <v>39745</v>
      </c>
      <c r="C30" s="223">
        <v>64.150000000000006</v>
      </c>
      <c r="D30" s="223">
        <v>82.07</v>
      </c>
      <c r="E30" s="223">
        <v>79.13</v>
      </c>
      <c r="F30" s="224">
        <v>3.8785000000000003</v>
      </c>
    </row>
    <row r="31" spans="2:6">
      <c r="B31" s="222">
        <v>39744</v>
      </c>
      <c r="C31" s="223">
        <v>67.84</v>
      </c>
      <c r="D31" s="223">
        <v>84.35</v>
      </c>
      <c r="E31" s="223">
        <v>67.8</v>
      </c>
      <c r="F31" s="224">
        <v>3.8635000000000002</v>
      </c>
    </row>
    <row r="32" spans="2:6">
      <c r="B32" s="222">
        <v>39743</v>
      </c>
      <c r="C32" s="223">
        <v>66.75</v>
      </c>
      <c r="D32" s="223">
        <v>83.6</v>
      </c>
      <c r="E32" s="223">
        <v>69.650000000000006</v>
      </c>
      <c r="F32" s="224">
        <v>3.8260000000000001</v>
      </c>
    </row>
    <row r="33" spans="2:6">
      <c r="B33" s="222">
        <v>39742</v>
      </c>
      <c r="C33" s="223">
        <v>70.89</v>
      </c>
      <c r="D33" s="223">
        <v>88.86</v>
      </c>
      <c r="E33" s="223">
        <v>53.11</v>
      </c>
      <c r="F33" s="224">
        <v>3.9790000000000001</v>
      </c>
    </row>
    <row r="34" spans="2:6">
      <c r="B34" s="222">
        <v>39741</v>
      </c>
      <c r="C34" s="223">
        <v>74.25</v>
      </c>
      <c r="D34" s="223">
        <v>92.51</v>
      </c>
      <c r="E34" s="223">
        <v>52.97</v>
      </c>
      <c r="F34" s="224">
        <v>4.0495000000000001</v>
      </c>
    </row>
    <row r="35" spans="2:6">
      <c r="B35" s="222">
        <v>39738</v>
      </c>
      <c r="C35" s="223">
        <v>71.849999999999994</v>
      </c>
      <c r="D35" s="223">
        <v>90.78</v>
      </c>
      <c r="E35" s="223">
        <v>70.33</v>
      </c>
      <c r="F35" s="224">
        <v>4.1280000000000001</v>
      </c>
    </row>
    <row r="36" spans="2:6">
      <c r="B36" s="222">
        <v>39737</v>
      </c>
      <c r="C36" s="223">
        <v>69.849999999999994</v>
      </c>
      <c r="D36" s="223">
        <v>91.52</v>
      </c>
      <c r="E36" s="223">
        <v>67.61</v>
      </c>
      <c r="F36" s="224">
        <v>4.109</v>
      </c>
    </row>
    <row r="37" spans="2:6">
      <c r="B37" s="222">
        <v>39736</v>
      </c>
      <c r="C37" s="223">
        <v>74.540000000000006</v>
      </c>
      <c r="D37" s="223">
        <v>88.29</v>
      </c>
      <c r="E37" s="223">
        <v>69.25</v>
      </c>
      <c r="F37" s="224">
        <v>4.0705</v>
      </c>
    </row>
    <row r="38" spans="2:6">
      <c r="B38" s="222">
        <v>39735</v>
      </c>
      <c r="C38" s="223">
        <v>78.63</v>
      </c>
      <c r="D38" s="223">
        <v>93.6</v>
      </c>
      <c r="E38" s="223">
        <v>55.13</v>
      </c>
      <c r="F38" s="224">
        <v>4.1779999999999999</v>
      </c>
    </row>
    <row r="39" spans="2:6">
      <c r="B39" s="222">
        <v>39734</v>
      </c>
      <c r="C39" s="223">
        <v>81.19</v>
      </c>
      <c r="D39" s="223">
        <v>92.21</v>
      </c>
      <c r="E39" s="223">
        <v>54.99</v>
      </c>
      <c r="F39" s="224">
        <v>4.0585000000000004</v>
      </c>
    </row>
    <row r="40" spans="2:6">
      <c r="B40" s="222">
        <v>39731</v>
      </c>
      <c r="C40" s="223">
        <v>77.7</v>
      </c>
      <c r="D40" s="223">
        <v>87.75</v>
      </c>
      <c r="E40" s="223">
        <v>69.95</v>
      </c>
      <c r="F40" s="224">
        <v>4.0045000000000002</v>
      </c>
    </row>
    <row r="41" spans="2:6">
      <c r="B41" s="222">
        <v>39730</v>
      </c>
      <c r="C41" s="223">
        <v>86.59</v>
      </c>
      <c r="D41" s="223">
        <v>89</v>
      </c>
      <c r="E41" s="223">
        <v>63.92</v>
      </c>
      <c r="F41" s="224">
        <v>3.9449999999999998</v>
      </c>
    </row>
    <row r="42" spans="2:6">
      <c r="B42" s="222">
        <v>39729</v>
      </c>
      <c r="C42" s="223">
        <v>88.95</v>
      </c>
      <c r="D42" s="223">
        <v>90.55</v>
      </c>
      <c r="E42" s="223">
        <v>57.53</v>
      </c>
      <c r="F42" s="224">
        <v>3.8455000000000004</v>
      </c>
    </row>
    <row r="43" spans="2:6">
      <c r="B43" s="222">
        <v>39728</v>
      </c>
      <c r="C43" s="223">
        <v>90.06</v>
      </c>
      <c r="D43" s="223">
        <v>95.65</v>
      </c>
      <c r="E43" s="223">
        <v>53.68</v>
      </c>
      <c r="F43" s="224">
        <v>3.7679999999999998</v>
      </c>
    </row>
    <row r="44" spans="2:6">
      <c r="B44" s="222">
        <v>39727</v>
      </c>
      <c r="C44" s="223">
        <v>87.81</v>
      </c>
      <c r="D44" s="223">
        <v>100.62</v>
      </c>
      <c r="E44" s="223">
        <v>52.05</v>
      </c>
      <c r="F44" s="224">
        <v>3.714</v>
      </c>
    </row>
    <row r="45" spans="2:6">
      <c r="B45" s="222">
        <v>39724</v>
      </c>
      <c r="C45" s="223">
        <v>93.88</v>
      </c>
      <c r="D45" s="223">
        <v>103.44</v>
      </c>
      <c r="E45" s="223">
        <v>45.14</v>
      </c>
      <c r="F45" s="224">
        <v>3.8464999999999998</v>
      </c>
    </row>
    <row r="46" spans="2:6">
      <c r="B46" s="222">
        <v>39723</v>
      </c>
      <c r="C46" s="223">
        <v>93.97</v>
      </c>
      <c r="D46" s="223">
        <v>104.74</v>
      </c>
      <c r="E46" s="223">
        <v>45.26</v>
      </c>
      <c r="F46" s="224">
        <v>3.8905000000000003</v>
      </c>
    </row>
    <row r="47" spans="2:6">
      <c r="B47" s="222">
        <v>39722</v>
      </c>
      <c r="C47" s="223">
        <v>98.53</v>
      </c>
      <c r="D47" s="223">
        <v>110.13</v>
      </c>
      <c r="E47" s="223">
        <v>39.81</v>
      </c>
      <c r="F47" s="224">
        <v>3.9780000000000002</v>
      </c>
    </row>
    <row r="48" spans="2:6">
      <c r="B48" s="222">
        <v>39721</v>
      </c>
      <c r="C48" s="223">
        <v>100.64</v>
      </c>
      <c r="D48" s="223">
        <v>116.96</v>
      </c>
      <c r="E48" s="223">
        <v>39.39</v>
      </c>
      <c r="F48" s="224">
        <v>4.0685000000000002</v>
      </c>
    </row>
    <row r="49" spans="2:6">
      <c r="B49" s="222">
        <v>39720</v>
      </c>
      <c r="C49" s="223">
        <v>96.37</v>
      </c>
      <c r="D49" s="223">
        <v>114.46</v>
      </c>
      <c r="E49" s="223">
        <v>46.72</v>
      </c>
      <c r="F49" s="224">
        <v>3.8464999999999998</v>
      </c>
    </row>
    <row r="50" spans="2:6">
      <c r="B50" s="222">
        <v>39717</v>
      </c>
      <c r="C50" s="223">
        <v>106.89</v>
      </c>
      <c r="D50" s="223">
        <v>119.42</v>
      </c>
      <c r="E50" s="223">
        <v>34.74</v>
      </c>
      <c r="F50" s="224">
        <v>4.1125000000000007</v>
      </c>
    </row>
    <row r="51" spans="2:6">
      <c r="B51" s="222">
        <v>39716</v>
      </c>
      <c r="C51" s="223">
        <v>108.02</v>
      </c>
      <c r="D51" s="223">
        <v>120.11</v>
      </c>
      <c r="E51" s="223">
        <v>32.82</v>
      </c>
      <c r="F51" s="224">
        <v>4.133</v>
      </c>
    </row>
    <row r="52" spans="2:6">
      <c r="B52" s="222">
        <v>39715</v>
      </c>
      <c r="C52" s="223">
        <v>105.73</v>
      </c>
      <c r="D52" s="223">
        <v>116.46</v>
      </c>
      <c r="E52" s="223">
        <v>35.19</v>
      </c>
      <c r="F52" s="224">
        <v>4.1125000000000007</v>
      </c>
    </row>
    <row r="53" spans="2:6">
      <c r="B53" s="222">
        <v>39714</v>
      </c>
      <c r="C53" s="223">
        <v>106.61</v>
      </c>
      <c r="D53" s="223">
        <v>115.36</v>
      </c>
      <c r="E53" s="223">
        <v>35.72</v>
      </c>
      <c r="F53" s="224">
        <v>4.0910000000000002</v>
      </c>
    </row>
    <row r="54" spans="2:6">
      <c r="B54" s="222">
        <v>39713</v>
      </c>
      <c r="C54" s="223">
        <v>120.92</v>
      </c>
      <c r="D54" s="223">
        <v>116.21</v>
      </c>
      <c r="E54" s="223">
        <v>33.85</v>
      </c>
      <c r="F54" s="224">
        <v>4.1295000000000002</v>
      </c>
    </row>
    <row r="55" spans="2:6">
      <c r="B55" s="222">
        <v>39710</v>
      </c>
      <c r="C55" s="223">
        <v>104.55</v>
      </c>
      <c r="D55" s="223">
        <v>118.85</v>
      </c>
      <c r="E55" s="223">
        <v>32.07</v>
      </c>
      <c r="F55" s="224">
        <v>4.0975000000000001</v>
      </c>
    </row>
    <row r="56" spans="2:6">
      <c r="B56" s="222">
        <v>39709</v>
      </c>
      <c r="C56" s="223">
        <v>97.88</v>
      </c>
      <c r="D56" s="223">
        <v>115.12</v>
      </c>
      <c r="E56" s="223">
        <v>33.1</v>
      </c>
      <c r="F56" s="224">
        <v>3.8680000000000003</v>
      </c>
    </row>
    <row r="57" spans="2:6">
      <c r="B57" s="222">
        <v>39708</v>
      </c>
      <c r="C57" s="223">
        <v>97.16</v>
      </c>
      <c r="D57" s="223">
        <v>111.47</v>
      </c>
      <c r="E57" s="223">
        <v>36.22</v>
      </c>
      <c r="F57" s="224">
        <v>3.7450000000000001</v>
      </c>
    </row>
    <row r="58" spans="2:6">
      <c r="B58" s="222">
        <v>39707</v>
      </c>
      <c r="C58" s="223">
        <v>91.15</v>
      </c>
      <c r="D58" s="223">
        <v>116.05</v>
      </c>
      <c r="E58" s="223">
        <v>30.3</v>
      </c>
      <c r="F58" s="224">
        <v>3.7649999999999997</v>
      </c>
    </row>
    <row r="59" spans="2:6">
      <c r="B59" s="222">
        <v>39706</v>
      </c>
      <c r="C59" s="223">
        <v>95.71</v>
      </c>
      <c r="D59" s="223">
        <v>115.19</v>
      </c>
      <c r="E59" s="223">
        <v>31.7</v>
      </c>
      <c r="F59" s="224">
        <v>3.7065000000000001</v>
      </c>
    </row>
    <row r="60" spans="2:6">
      <c r="B60" s="222">
        <v>39703</v>
      </c>
      <c r="C60" s="223">
        <v>101.18</v>
      </c>
      <c r="D60" s="223">
        <v>118.97</v>
      </c>
      <c r="E60" s="223">
        <v>25.66</v>
      </c>
      <c r="F60" s="224">
        <v>4.0184999999999995</v>
      </c>
    </row>
    <row r="61" spans="2:6">
      <c r="B61" s="222">
        <v>39702</v>
      </c>
      <c r="C61" s="223">
        <v>100.87</v>
      </c>
      <c r="D61" s="223">
        <v>119.2</v>
      </c>
      <c r="E61" s="223">
        <v>24.39</v>
      </c>
      <c r="F61" s="224">
        <v>3.9330000000000003</v>
      </c>
    </row>
    <row r="62" spans="2:6">
      <c r="B62" s="222">
        <v>39701</v>
      </c>
      <c r="C62" s="223">
        <v>102.58</v>
      </c>
      <c r="D62" s="223">
        <v>118.04</v>
      </c>
      <c r="E62" s="223">
        <v>24.52</v>
      </c>
      <c r="F62" s="224">
        <v>3.9290000000000003</v>
      </c>
    </row>
    <row r="63" spans="2:6">
      <c r="B63" s="222">
        <v>39700</v>
      </c>
      <c r="C63" s="223">
        <v>103.26</v>
      </c>
      <c r="D63" s="223">
        <v>115.04</v>
      </c>
      <c r="E63" s="223">
        <v>25.47</v>
      </c>
      <c r="F63" s="224">
        <v>3.87</v>
      </c>
    </row>
    <row r="64" spans="2:6">
      <c r="B64" s="222">
        <v>39699</v>
      </c>
      <c r="C64" s="223">
        <v>106.34</v>
      </c>
      <c r="D64" s="223">
        <v>117.29</v>
      </c>
      <c r="E64" s="223">
        <v>22.64</v>
      </c>
      <c r="F64" s="224">
        <v>3.9715000000000003</v>
      </c>
    </row>
    <row r="65" spans="2:6">
      <c r="B65" s="222">
        <v>39696</v>
      </c>
      <c r="C65" s="223">
        <v>106.23</v>
      </c>
      <c r="D65" s="223">
        <v>114.33</v>
      </c>
      <c r="E65" s="223">
        <v>23.06</v>
      </c>
      <c r="F65" s="224">
        <v>4.0019999999999998</v>
      </c>
    </row>
    <row r="66" spans="2:6">
      <c r="B66" s="222">
        <v>39695</v>
      </c>
      <c r="C66" s="223">
        <v>107.89</v>
      </c>
      <c r="D66" s="223">
        <v>115</v>
      </c>
      <c r="E66" s="223">
        <v>24.03</v>
      </c>
      <c r="F66" s="224">
        <v>3.9424999999999999</v>
      </c>
    </row>
    <row r="67" spans="2:6">
      <c r="B67" s="222">
        <v>39694</v>
      </c>
      <c r="C67" s="223">
        <v>109.35</v>
      </c>
      <c r="D67" s="223">
        <v>118.34</v>
      </c>
      <c r="E67" s="223">
        <v>21.43</v>
      </c>
      <c r="F67" s="224">
        <v>4.01</v>
      </c>
    </row>
    <row r="68" spans="2:6">
      <c r="B68" s="222">
        <v>39693</v>
      </c>
      <c r="C68" s="223">
        <v>109.71</v>
      </c>
      <c r="D68" s="223">
        <v>118.41</v>
      </c>
      <c r="E68" s="223">
        <v>21.99</v>
      </c>
      <c r="F68" s="224">
        <v>4.0454999999999997</v>
      </c>
    </row>
    <row r="69" spans="2:6">
      <c r="B69" s="222">
        <v>39692</v>
      </c>
      <c r="C69" s="223">
        <v>115.46</v>
      </c>
      <c r="D69" s="223">
        <v>121.73</v>
      </c>
      <c r="E69" s="223">
        <v>20.65</v>
      </c>
      <c r="F69" s="224">
        <v>4.1185</v>
      </c>
    </row>
    <row r="70" spans="2:6">
      <c r="B70" s="222">
        <v>39689</v>
      </c>
      <c r="C70" s="223">
        <v>115.46</v>
      </c>
      <c r="D70" s="223">
        <v>121.73</v>
      </c>
      <c r="E70" s="223">
        <v>20.65</v>
      </c>
      <c r="F70" s="224">
        <v>4.1185</v>
      </c>
    </row>
    <row r="71" spans="2:6">
      <c r="B71" s="222">
        <v>39688</v>
      </c>
      <c r="C71" s="223">
        <v>115.59</v>
      </c>
      <c r="D71" s="223">
        <v>124.58</v>
      </c>
      <c r="E71" s="223">
        <v>19.43</v>
      </c>
      <c r="F71" s="224">
        <v>4.0785</v>
      </c>
    </row>
    <row r="72" spans="2:6">
      <c r="B72" s="222">
        <v>39687</v>
      </c>
      <c r="C72" s="223">
        <v>118.15</v>
      </c>
      <c r="D72" s="223">
        <v>123.38</v>
      </c>
      <c r="E72" s="223">
        <v>19.760000000000002</v>
      </c>
      <c r="F72" s="224">
        <v>4.0735000000000001</v>
      </c>
    </row>
    <row r="73" spans="2:6">
      <c r="B73" s="222">
        <v>39686</v>
      </c>
      <c r="C73" s="223">
        <v>116.27</v>
      </c>
      <c r="D73" s="223">
        <v>122.5</v>
      </c>
      <c r="E73" s="223">
        <v>20.49</v>
      </c>
      <c r="F73" s="224">
        <v>4.0819999999999999</v>
      </c>
    </row>
    <row r="74" spans="2:6">
      <c r="B74" s="222">
        <v>39685</v>
      </c>
      <c r="C74" s="223">
        <v>115.11</v>
      </c>
      <c r="D74" s="223">
        <v>122.86</v>
      </c>
      <c r="E74" s="223">
        <v>20.97</v>
      </c>
      <c r="F74" s="224">
        <v>4.0904999999999996</v>
      </c>
    </row>
    <row r="75" spans="2:6">
      <c r="B75" s="222">
        <v>39682</v>
      </c>
      <c r="C75" s="223">
        <v>114.59</v>
      </c>
      <c r="D75" s="223">
        <v>124.93</v>
      </c>
      <c r="E75" s="223">
        <v>18.809999999999999</v>
      </c>
      <c r="F75" s="224">
        <v>4.1694999999999993</v>
      </c>
    </row>
    <row r="76" spans="2:6">
      <c r="B76" s="222">
        <v>39681</v>
      </c>
      <c r="C76" s="223">
        <v>121.18</v>
      </c>
      <c r="D76" s="223">
        <v>122.99</v>
      </c>
      <c r="E76" s="223">
        <v>19.82</v>
      </c>
      <c r="F76" s="224">
        <v>4.1470000000000002</v>
      </c>
    </row>
    <row r="77" spans="2:6">
      <c r="B77" s="222">
        <v>39680</v>
      </c>
      <c r="C77" s="223">
        <v>114.98</v>
      </c>
      <c r="D77" s="223">
        <v>122.51</v>
      </c>
      <c r="E77" s="223">
        <v>20.420000000000002</v>
      </c>
      <c r="F77" s="224">
        <v>4.1239999999999997</v>
      </c>
    </row>
    <row r="78" spans="2:6">
      <c r="B78" s="222">
        <v>39679</v>
      </c>
      <c r="C78" s="223">
        <v>114.53</v>
      </c>
      <c r="D78" s="223">
        <v>122.56</v>
      </c>
      <c r="E78" s="223">
        <v>21.28</v>
      </c>
      <c r="F78" s="224">
        <v>4.1500000000000004</v>
      </c>
    </row>
    <row r="79" spans="2:6">
      <c r="B79" s="222">
        <v>39678</v>
      </c>
      <c r="C79" s="223">
        <v>112.87</v>
      </c>
      <c r="D79" s="223">
        <v>124.59</v>
      </c>
      <c r="E79" s="223">
        <v>20.98</v>
      </c>
      <c r="F79" s="224">
        <v>4.1269999999999998</v>
      </c>
    </row>
    <row r="80" spans="2:6">
      <c r="B80" s="222">
        <v>39675</v>
      </c>
      <c r="C80" s="223">
        <v>113.77</v>
      </c>
      <c r="D80" s="223">
        <v>126.36</v>
      </c>
      <c r="E80" s="223">
        <v>19.579999999999998</v>
      </c>
      <c r="F80" s="224">
        <v>4.1539999999999999</v>
      </c>
    </row>
    <row r="81" spans="2:6">
      <c r="B81" s="222">
        <v>39674</v>
      </c>
      <c r="C81" s="223">
        <v>115.01</v>
      </c>
      <c r="D81" s="223">
        <v>126.94</v>
      </c>
      <c r="E81" s="223">
        <v>20.34</v>
      </c>
      <c r="F81" s="224">
        <v>4.2065000000000001</v>
      </c>
    </row>
    <row r="82" spans="2:6">
      <c r="B82" s="222">
        <v>39673</v>
      </c>
      <c r="C82" s="223">
        <v>116</v>
      </c>
      <c r="D82" s="223">
        <v>125.8</v>
      </c>
      <c r="E82" s="223">
        <v>21.55</v>
      </c>
      <c r="F82" s="224">
        <v>4.25</v>
      </c>
    </row>
    <row r="83" spans="2:6">
      <c r="B83" s="222">
        <v>39672</v>
      </c>
      <c r="C83" s="223">
        <v>113.01</v>
      </c>
      <c r="D83" s="223">
        <v>125.22</v>
      </c>
      <c r="E83" s="223">
        <v>21.17</v>
      </c>
      <c r="F83" s="224">
        <v>4.2190000000000003</v>
      </c>
    </row>
    <row r="84" spans="2:6">
      <c r="B84" s="222">
        <v>39671</v>
      </c>
      <c r="C84" s="223">
        <v>114.45</v>
      </c>
      <c r="D84" s="223">
        <v>126.6</v>
      </c>
      <c r="E84" s="223">
        <v>20.12</v>
      </c>
      <c r="F84" s="224">
        <v>4.3010000000000002</v>
      </c>
    </row>
    <row r="85" spans="2:6">
      <c r="B85" s="222">
        <v>39668</v>
      </c>
      <c r="C85" s="223">
        <v>115.2</v>
      </c>
      <c r="D85" s="223">
        <v>128.81</v>
      </c>
      <c r="E85" s="223">
        <v>20.66</v>
      </c>
      <c r="F85" s="224">
        <v>4.2350000000000003</v>
      </c>
    </row>
    <row r="86" spans="2:6">
      <c r="B86" s="222">
        <v>39667</v>
      </c>
      <c r="C86" s="223">
        <v>120.02</v>
      </c>
      <c r="D86" s="223">
        <v>129.05000000000001</v>
      </c>
      <c r="E86" s="223">
        <v>21.15</v>
      </c>
      <c r="F86" s="224">
        <v>4.2404999999999999</v>
      </c>
    </row>
    <row r="87" spans="2:6">
      <c r="B87" s="222">
        <v>39666</v>
      </c>
      <c r="C87" s="223">
        <v>118.58</v>
      </c>
      <c r="D87" s="223">
        <v>129.16</v>
      </c>
      <c r="E87" s="223">
        <v>20.23</v>
      </c>
      <c r="F87" s="224">
        <v>4.3729999999999993</v>
      </c>
    </row>
    <row r="88" spans="2:6">
      <c r="B88" s="222">
        <v>39665</v>
      </c>
      <c r="C88" s="223">
        <v>119.17</v>
      </c>
      <c r="D88" s="223">
        <v>128.87</v>
      </c>
      <c r="E88" s="223">
        <v>21.14</v>
      </c>
      <c r="F88" s="224">
        <v>4.3305000000000007</v>
      </c>
    </row>
    <row r="89" spans="2:6">
      <c r="B89" s="222">
        <v>39664</v>
      </c>
      <c r="C89" s="223">
        <v>121.41</v>
      </c>
      <c r="D89" s="223">
        <v>127.56</v>
      </c>
      <c r="E89" s="223">
        <v>23.49</v>
      </c>
      <c r="F89" s="224">
        <v>4.2774999999999999</v>
      </c>
    </row>
  </sheetData>
  <mergeCells count="3">
    <mergeCell ref="B2:F2"/>
    <mergeCell ref="B8:F8"/>
    <mergeCell ref="C4:F4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"/>
  <sheetViews>
    <sheetView topLeftCell="A25" workbookViewId="0">
      <selection activeCell="E31" sqref="E31"/>
    </sheetView>
  </sheetViews>
  <sheetFormatPr defaultRowHeight="15"/>
  <cols>
    <col min="1" max="1" width="8.7109375" style="2"/>
    <col min="2" max="2" width="18.85546875" style="2" customWidth="1"/>
    <col min="3" max="3" width="12.7109375" style="2" bestFit="1" customWidth="1"/>
    <col min="4" max="4" width="12" style="2" bestFit="1" customWidth="1"/>
    <col min="5" max="5" width="16.85546875" style="2" bestFit="1" customWidth="1"/>
    <col min="6" max="6" width="15.7109375" style="2" bestFit="1" customWidth="1"/>
  </cols>
  <sheetData>
    <row r="1" spans="1:10">
      <c r="A1" s="9" t="s">
        <v>11</v>
      </c>
    </row>
    <row r="2" spans="1:10" ht="22.5">
      <c r="B2" s="263" t="s">
        <v>134</v>
      </c>
      <c r="C2" s="263"/>
      <c r="D2" s="263"/>
      <c r="E2" s="263"/>
      <c r="F2" s="263"/>
    </row>
    <row r="3" spans="1:10" ht="15.75" thickBot="1"/>
    <row r="4" spans="1:10" ht="24" thickBot="1">
      <c r="B4" s="207"/>
      <c r="C4" s="271" t="s">
        <v>171</v>
      </c>
      <c r="D4" s="272"/>
      <c r="E4" s="272"/>
      <c r="F4" s="273"/>
      <c r="H4" s="123"/>
      <c r="I4" s="123"/>
      <c r="J4" s="123"/>
    </row>
    <row r="5" spans="1:10">
      <c r="C5" s="227" t="s">
        <v>105</v>
      </c>
      <c r="D5" s="228" t="s">
        <v>107</v>
      </c>
      <c r="E5" s="229" t="s">
        <v>144</v>
      </c>
      <c r="F5" s="230" t="s">
        <v>168</v>
      </c>
    </row>
    <row r="6" spans="1:10" ht="15.75" thickBot="1">
      <c r="B6" s="121"/>
      <c r="C6" s="231">
        <f>((C11-C91)/C91)*C10</f>
        <v>-22.551185533216781</v>
      </c>
      <c r="D6" s="231">
        <f t="shared" ref="D6:F6" si="0">((D11-D91)/D91)*D10</f>
        <v>-21.584997669721929</v>
      </c>
      <c r="E6" s="231">
        <f t="shared" si="0"/>
        <v>10.97386413440468</v>
      </c>
      <c r="F6" s="231">
        <f t="shared" si="0"/>
        <v>-0.7054407242910834</v>
      </c>
    </row>
    <row r="7" spans="1:10" ht="15.75" thickBot="1">
      <c r="B7" s="122"/>
      <c r="C7" s="57"/>
      <c r="D7" s="58"/>
      <c r="E7" s="58"/>
      <c r="F7" s="58"/>
    </row>
    <row r="8" spans="1:10">
      <c r="B8" s="274" t="s">
        <v>9</v>
      </c>
      <c r="C8" s="275"/>
      <c r="D8" s="275"/>
      <c r="E8" s="275"/>
      <c r="F8" s="276"/>
    </row>
    <row r="9" spans="1:10" ht="30.75" thickBot="1">
      <c r="B9" s="232" t="s">
        <v>6</v>
      </c>
      <c r="C9" s="233" t="s">
        <v>108</v>
      </c>
      <c r="D9" s="233" t="s">
        <v>109</v>
      </c>
      <c r="E9" s="220" t="s">
        <v>144</v>
      </c>
      <c r="F9" s="234" t="s">
        <v>151</v>
      </c>
    </row>
    <row r="10" spans="1:10" ht="15.75" thickBot="1">
      <c r="B10" s="238">
        <v>43465</v>
      </c>
      <c r="C10" s="239">
        <v>45.41</v>
      </c>
      <c r="D10" s="239">
        <v>113.67</v>
      </c>
      <c r="E10" s="239">
        <v>25.42</v>
      </c>
      <c r="F10" s="240">
        <v>2.85</v>
      </c>
    </row>
    <row r="11" spans="1:10">
      <c r="B11" s="222">
        <v>42016</v>
      </c>
      <c r="C11" s="223">
        <v>46.07</v>
      </c>
      <c r="D11" s="223">
        <v>156.44</v>
      </c>
      <c r="E11" s="223">
        <v>19.600000000000001</v>
      </c>
      <c r="F11" s="224">
        <v>2.2024999999999997</v>
      </c>
    </row>
    <row r="12" spans="1:10">
      <c r="B12" s="222">
        <v>42013</v>
      </c>
      <c r="C12" s="223">
        <v>48.36</v>
      </c>
      <c r="D12" s="223">
        <v>159.11000000000001</v>
      </c>
      <c r="E12" s="223">
        <v>17.55</v>
      </c>
      <c r="F12" s="224">
        <v>2.2370000000000001</v>
      </c>
    </row>
    <row r="13" spans="1:10">
      <c r="B13" s="222">
        <v>42012</v>
      </c>
      <c r="C13" s="223">
        <v>48.79</v>
      </c>
      <c r="D13" s="223">
        <v>158.41999999999999</v>
      </c>
      <c r="E13" s="223">
        <v>17.010000000000002</v>
      </c>
      <c r="F13" s="224">
        <v>2.3094999999999999</v>
      </c>
    </row>
    <row r="14" spans="1:10">
      <c r="B14" s="222">
        <v>42011</v>
      </c>
      <c r="C14" s="223">
        <v>48.65</v>
      </c>
      <c r="D14" s="223">
        <v>155.05000000000001</v>
      </c>
      <c r="E14" s="223">
        <v>19.309999999999999</v>
      </c>
      <c r="F14" s="224">
        <v>2.2489999999999997</v>
      </c>
    </row>
    <row r="15" spans="1:10">
      <c r="B15" s="222">
        <v>42010</v>
      </c>
      <c r="C15" s="223">
        <v>47.93</v>
      </c>
      <c r="D15" s="223">
        <v>156.07</v>
      </c>
      <c r="E15" s="223">
        <v>21.12</v>
      </c>
      <c r="F15" s="224">
        <v>2.222</v>
      </c>
    </row>
    <row r="16" spans="1:10">
      <c r="B16" s="222">
        <v>42009</v>
      </c>
      <c r="C16" s="223">
        <v>50.04</v>
      </c>
      <c r="D16" s="223">
        <v>159.51</v>
      </c>
      <c r="E16" s="223">
        <v>19.920000000000002</v>
      </c>
      <c r="F16" s="224">
        <v>2.3159999999999998</v>
      </c>
    </row>
    <row r="17" spans="2:6">
      <c r="B17" s="222">
        <v>42006</v>
      </c>
      <c r="C17" s="223">
        <v>52.69</v>
      </c>
      <c r="D17" s="223">
        <v>162.06</v>
      </c>
      <c r="E17" s="223">
        <v>17.79</v>
      </c>
      <c r="F17" s="224">
        <v>2.3994999999999997</v>
      </c>
    </row>
    <row r="18" spans="2:6">
      <c r="B18" s="222">
        <v>42005</v>
      </c>
      <c r="C18" s="223">
        <v>53.27</v>
      </c>
      <c r="D18" s="223">
        <v>160.44</v>
      </c>
      <c r="E18" s="223">
        <v>19.2</v>
      </c>
      <c r="F18" s="224">
        <v>2.4619999999999997</v>
      </c>
    </row>
    <row r="19" spans="2:6">
      <c r="B19" s="222">
        <v>42004</v>
      </c>
      <c r="C19" s="223">
        <v>53.27</v>
      </c>
      <c r="D19" s="223">
        <v>160.44</v>
      </c>
      <c r="E19" s="223">
        <v>19.2</v>
      </c>
      <c r="F19" s="224">
        <v>2.4619999999999997</v>
      </c>
    </row>
    <row r="20" spans="2:6">
      <c r="B20" s="222">
        <v>42003</v>
      </c>
      <c r="C20" s="223">
        <v>54.12</v>
      </c>
      <c r="D20" s="223">
        <v>160.05000000000001</v>
      </c>
      <c r="E20" s="223">
        <v>15.92</v>
      </c>
      <c r="F20" s="224">
        <v>2.4725000000000001</v>
      </c>
    </row>
    <row r="21" spans="2:6">
      <c r="B21" s="222">
        <v>42002</v>
      </c>
      <c r="C21" s="223">
        <v>53.61</v>
      </c>
      <c r="D21" s="223">
        <v>160.51</v>
      </c>
      <c r="E21" s="223">
        <v>15.06</v>
      </c>
      <c r="F21" s="224">
        <v>2.488</v>
      </c>
    </row>
    <row r="22" spans="2:6">
      <c r="B22" s="222">
        <v>41999</v>
      </c>
      <c r="C22" s="223">
        <v>54.73</v>
      </c>
      <c r="D22" s="223">
        <v>162.34</v>
      </c>
      <c r="E22" s="223">
        <v>14.5</v>
      </c>
      <c r="F22" s="224">
        <v>2.5339999999999998</v>
      </c>
    </row>
    <row r="23" spans="2:6">
      <c r="B23" s="222">
        <v>41998</v>
      </c>
      <c r="C23" s="223">
        <v>55.84</v>
      </c>
      <c r="D23" s="223">
        <v>161.82</v>
      </c>
      <c r="E23" s="223">
        <v>14.37</v>
      </c>
      <c r="F23" s="224">
        <v>2.5495000000000001</v>
      </c>
    </row>
    <row r="24" spans="2:6">
      <c r="B24" s="222">
        <v>41997</v>
      </c>
      <c r="C24" s="223">
        <v>55.84</v>
      </c>
      <c r="D24" s="223">
        <v>161.82</v>
      </c>
      <c r="E24" s="223">
        <v>14.37</v>
      </c>
      <c r="F24" s="224">
        <v>2.5495000000000001</v>
      </c>
    </row>
    <row r="25" spans="2:6">
      <c r="B25" s="222">
        <v>41996</v>
      </c>
      <c r="C25" s="223">
        <v>57.12</v>
      </c>
      <c r="D25" s="223">
        <v>162.24</v>
      </c>
      <c r="E25" s="223">
        <v>14.8</v>
      </c>
      <c r="F25" s="224">
        <v>2.5569999999999999</v>
      </c>
    </row>
    <row r="26" spans="2:6">
      <c r="B26" s="222">
        <v>41995</v>
      </c>
      <c r="C26" s="223">
        <v>55.26</v>
      </c>
      <c r="D26" s="223">
        <v>161.44</v>
      </c>
      <c r="E26" s="223">
        <v>15.25</v>
      </c>
      <c r="F26" s="224">
        <v>2.4509999999999996</v>
      </c>
    </row>
    <row r="27" spans="2:6">
      <c r="B27" s="222">
        <v>41992</v>
      </c>
      <c r="C27" s="223">
        <v>56.52</v>
      </c>
      <c r="D27" s="223">
        <v>158.51</v>
      </c>
      <c r="E27" s="223">
        <v>16.489999999999998</v>
      </c>
      <c r="F27" s="224">
        <v>2.4589999999999996</v>
      </c>
    </row>
    <row r="28" spans="2:6">
      <c r="B28" s="222">
        <v>41991</v>
      </c>
      <c r="C28" s="223">
        <v>54.11</v>
      </c>
      <c r="D28" s="223">
        <v>157.68</v>
      </c>
      <c r="E28" s="223">
        <v>16.809999999999999</v>
      </c>
      <c r="F28" s="224">
        <v>2.5135000000000001</v>
      </c>
    </row>
    <row r="29" spans="2:6">
      <c r="B29" s="222">
        <v>41990</v>
      </c>
      <c r="C29" s="223">
        <v>56.47</v>
      </c>
      <c r="D29" s="223">
        <v>151.93</v>
      </c>
      <c r="E29" s="223">
        <v>19.440000000000001</v>
      </c>
      <c r="F29" s="224">
        <v>2.4325000000000001</v>
      </c>
    </row>
    <row r="30" spans="2:6">
      <c r="B30" s="222">
        <v>41989</v>
      </c>
      <c r="C30" s="223">
        <v>55.93</v>
      </c>
      <c r="D30" s="223">
        <v>151.41</v>
      </c>
      <c r="E30" s="223">
        <v>23.57</v>
      </c>
      <c r="F30" s="224">
        <v>2.3754999999999997</v>
      </c>
    </row>
    <row r="31" spans="2:6">
      <c r="B31" s="222">
        <v>41988</v>
      </c>
      <c r="C31" s="223">
        <v>55.91</v>
      </c>
      <c r="D31" s="223">
        <v>153.06</v>
      </c>
      <c r="E31" s="223">
        <v>20.420000000000002</v>
      </c>
      <c r="F31" s="224">
        <v>2.4329999999999998</v>
      </c>
    </row>
    <row r="32" spans="2:6">
      <c r="B32" s="222">
        <v>41985</v>
      </c>
      <c r="C32" s="223">
        <v>57.81</v>
      </c>
      <c r="D32" s="223">
        <v>155.38</v>
      </c>
      <c r="E32" s="223">
        <v>21.08</v>
      </c>
      <c r="F32" s="224">
        <v>2.4104999999999999</v>
      </c>
    </row>
    <row r="33" spans="2:6">
      <c r="B33" s="222">
        <v>41984</v>
      </c>
      <c r="C33" s="223">
        <v>59.95</v>
      </c>
      <c r="D33" s="223">
        <v>161.07</v>
      </c>
      <c r="E33" s="223">
        <v>20.079999999999998</v>
      </c>
      <c r="F33" s="224">
        <v>2.4849999999999999</v>
      </c>
    </row>
    <row r="34" spans="2:6">
      <c r="B34" s="222">
        <v>41983</v>
      </c>
      <c r="C34" s="223">
        <v>60.94</v>
      </c>
      <c r="D34" s="223">
        <v>160.51</v>
      </c>
      <c r="E34" s="223">
        <v>18.53</v>
      </c>
      <c r="F34" s="224">
        <v>2.4984999999999999</v>
      </c>
    </row>
    <row r="35" spans="2:6">
      <c r="B35" s="222">
        <v>41982</v>
      </c>
      <c r="C35" s="223">
        <v>63.82</v>
      </c>
      <c r="D35" s="223">
        <v>162.99</v>
      </c>
      <c r="E35" s="223">
        <v>14.89</v>
      </c>
      <c r="F35" s="224">
        <v>2.5425</v>
      </c>
    </row>
    <row r="36" spans="2:6">
      <c r="B36" s="222">
        <v>41981</v>
      </c>
      <c r="C36" s="223">
        <v>63.05</v>
      </c>
      <c r="D36" s="223">
        <v>161.86000000000001</v>
      </c>
      <c r="E36" s="223">
        <v>14.21</v>
      </c>
      <c r="F36" s="224">
        <v>2.5815000000000001</v>
      </c>
    </row>
    <row r="37" spans="2:6">
      <c r="B37" s="222">
        <v>41978</v>
      </c>
      <c r="C37" s="223">
        <v>65.84</v>
      </c>
      <c r="D37" s="223">
        <v>163.27000000000001</v>
      </c>
      <c r="E37" s="223">
        <v>11.82</v>
      </c>
      <c r="F37" s="224">
        <v>2.637</v>
      </c>
    </row>
    <row r="38" spans="2:6">
      <c r="B38" s="222">
        <v>41977</v>
      </c>
      <c r="C38" s="223">
        <v>66.81</v>
      </c>
      <c r="D38" s="223">
        <v>164.05</v>
      </c>
      <c r="E38" s="223">
        <v>12.38</v>
      </c>
      <c r="F38" s="224">
        <v>2.5860000000000003</v>
      </c>
    </row>
    <row r="39" spans="2:6">
      <c r="B39" s="222">
        <v>41976</v>
      </c>
      <c r="C39" s="223">
        <v>67.38</v>
      </c>
      <c r="D39" s="223">
        <v>164.52</v>
      </c>
      <c r="E39" s="223">
        <v>12.47</v>
      </c>
      <c r="F39" s="224">
        <v>2.6334999999999997</v>
      </c>
    </row>
    <row r="40" spans="2:6">
      <c r="B40" s="222">
        <v>41975</v>
      </c>
      <c r="C40" s="223">
        <v>66.88</v>
      </c>
      <c r="D40" s="223">
        <v>162.66999999999999</v>
      </c>
      <c r="E40" s="223">
        <v>12.85</v>
      </c>
      <c r="F40" s="224">
        <v>2.653</v>
      </c>
    </row>
    <row r="41" spans="2:6">
      <c r="B41" s="222">
        <v>41974</v>
      </c>
      <c r="C41" s="223">
        <v>69</v>
      </c>
      <c r="D41" s="223">
        <v>161.54</v>
      </c>
      <c r="E41" s="223">
        <v>14.29</v>
      </c>
      <c r="F41" s="224">
        <v>2.5994999999999999</v>
      </c>
    </row>
    <row r="42" spans="2:6">
      <c r="B42" s="222">
        <v>41971</v>
      </c>
      <c r="C42" s="223">
        <v>66.150000000000006</v>
      </c>
      <c r="D42" s="223">
        <v>162.16999999999999</v>
      </c>
      <c r="E42" s="223">
        <v>13.33</v>
      </c>
      <c r="F42" s="224">
        <v>2.5274999999999999</v>
      </c>
    </row>
    <row r="43" spans="2:6">
      <c r="B43" s="222">
        <v>41970</v>
      </c>
      <c r="C43" s="223">
        <v>73.69</v>
      </c>
      <c r="D43" s="223">
        <v>161.94999999999999</v>
      </c>
      <c r="E43" s="223">
        <v>12.07</v>
      </c>
      <c r="F43" s="224">
        <v>2.6005000000000003</v>
      </c>
    </row>
    <row r="44" spans="2:6">
      <c r="B44" s="222">
        <v>41969</v>
      </c>
      <c r="C44" s="223">
        <v>73.69</v>
      </c>
      <c r="D44" s="223">
        <v>161.94999999999999</v>
      </c>
      <c r="E44" s="223">
        <v>12.07</v>
      </c>
      <c r="F44" s="224">
        <v>2.6005000000000003</v>
      </c>
    </row>
    <row r="45" spans="2:6">
      <c r="B45" s="222">
        <v>41968</v>
      </c>
      <c r="C45" s="223">
        <v>74.09</v>
      </c>
      <c r="D45" s="223">
        <v>161.76</v>
      </c>
      <c r="E45" s="223">
        <v>12.25</v>
      </c>
      <c r="F45" s="224">
        <v>2.6094999999999997</v>
      </c>
    </row>
    <row r="46" spans="2:6">
      <c r="B46" s="222">
        <v>41967</v>
      </c>
      <c r="C46" s="223">
        <v>75.78</v>
      </c>
      <c r="D46" s="223">
        <v>162.15</v>
      </c>
      <c r="E46" s="223">
        <v>12.62</v>
      </c>
      <c r="F46" s="224">
        <v>2.6635</v>
      </c>
    </row>
    <row r="47" spans="2:6">
      <c r="B47" s="222">
        <v>41964</v>
      </c>
      <c r="C47" s="223">
        <v>76.510000000000005</v>
      </c>
      <c r="D47" s="223">
        <v>160.91999999999999</v>
      </c>
      <c r="E47" s="223">
        <v>12.9</v>
      </c>
      <c r="F47" s="224">
        <v>2.6644999999999999</v>
      </c>
    </row>
    <row r="48" spans="2:6">
      <c r="B48" s="222">
        <v>41963</v>
      </c>
      <c r="C48" s="223">
        <v>75.58</v>
      </c>
      <c r="D48" s="223">
        <v>160.63999999999999</v>
      </c>
      <c r="E48" s="223">
        <v>13.58</v>
      </c>
      <c r="F48" s="224">
        <v>2.6965000000000003</v>
      </c>
    </row>
    <row r="49" spans="2:6">
      <c r="B49" s="222">
        <v>41962</v>
      </c>
      <c r="C49" s="223">
        <v>74.58</v>
      </c>
      <c r="D49" s="223">
        <v>161.43</v>
      </c>
      <c r="E49" s="223">
        <v>13.96</v>
      </c>
      <c r="F49" s="224">
        <v>2.7189999999999999</v>
      </c>
    </row>
    <row r="50" spans="2:6">
      <c r="B50" s="222">
        <v>41961</v>
      </c>
      <c r="C50" s="223">
        <v>74.61</v>
      </c>
      <c r="D50" s="223">
        <v>161.88999999999999</v>
      </c>
      <c r="E50" s="223">
        <v>13.86</v>
      </c>
      <c r="F50" s="224">
        <v>2.6775000000000002</v>
      </c>
    </row>
    <row r="51" spans="2:6">
      <c r="B51" s="222">
        <v>41960</v>
      </c>
      <c r="C51" s="223">
        <v>75.64</v>
      </c>
      <c r="D51" s="223">
        <v>164.16</v>
      </c>
      <c r="E51" s="223">
        <v>13.99</v>
      </c>
      <c r="F51" s="224">
        <v>2.702</v>
      </c>
    </row>
    <row r="52" spans="2:6">
      <c r="B52" s="222">
        <v>41957</v>
      </c>
      <c r="C52" s="223">
        <v>75.819999999999993</v>
      </c>
      <c r="D52" s="223">
        <v>164.16</v>
      </c>
      <c r="E52" s="223">
        <v>13.31</v>
      </c>
      <c r="F52" s="224">
        <v>2.6850000000000001</v>
      </c>
    </row>
    <row r="53" spans="2:6">
      <c r="B53" s="222">
        <v>41956</v>
      </c>
      <c r="C53" s="223">
        <v>74.209999999999994</v>
      </c>
      <c r="D53" s="223">
        <v>162.79</v>
      </c>
      <c r="E53" s="223">
        <v>13.79</v>
      </c>
      <c r="F53" s="224">
        <v>2.7060000000000004</v>
      </c>
    </row>
    <row r="54" spans="2:6">
      <c r="B54" s="222">
        <v>41955</v>
      </c>
      <c r="C54" s="223">
        <v>77.180000000000007</v>
      </c>
      <c r="D54" s="223">
        <v>161.91999999999999</v>
      </c>
      <c r="E54" s="223">
        <v>13.02</v>
      </c>
      <c r="F54" s="224">
        <v>2.7385000000000002</v>
      </c>
    </row>
    <row r="55" spans="2:6">
      <c r="B55" s="222">
        <v>41954</v>
      </c>
      <c r="C55" s="223">
        <v>77.94</v>
      </c>
      <c r="D55" s="223">
        <v>163.30000000000001</v>
      </c>
      <c r="E55" s="223">
        <v>12.92</v>
      </c>
      <c r="F55" s="224">
        <v>2.7269999999999999</v>
      </c>
    </row>
    <row r="56" spans="2:6">
      <c r="B56" s="222">
        <v>41953</v>
      </c>
      <c r="C56" s="223">
        <v>77.400000000000006</v>
      </c>
      <c r="D56" s="223">
        <v>163.49</v>
      </c>
      <c r="E56" s="223">
        <v>12.67</v>
      </c>
      <c r="F56" s="224">
        <v>2.7269999999999999</v>
      </c>
    </row>
    <row r="57" spans="2:6">
      <c r="B57" s="222">
        <v>41950</v>
      </c>
      <c r="C57" s="223">
        <v>78.650000000000006</v>
      </c>
      <c r="D57" s="223">
        <v>162.07</v>
      </c>
      <c r="E57" s="223">
        <v>13.12</v>
      </c>
      <c r="F57" s="224">
        <v>2.6630000000000003</v>
      </c>
    </row>
    <row r="58" spans="2:6">
      <c r="B58" s="222">
        <v>41949</v>
      </c>
      <c r="C58" s="223">
        <v>77.91</v>
      </c>
      <c r="D58" s="223">
        <v>161.46</v>
      </c>
      <c r="E58" s="223">
        <v>13.67</v>
      </c>
      <c r="F58" s="224">
        <v>2.7450000000000001</v>
      </c>
    </row>
    <row r="59" spans="2:6">
      <c r="B59" s="222">
        <v>41948</v>
      </c>
      <c r="C59" s="223">
        <v>78.680000000000007</v>
      </c>
      <c r="D59" s="223">
        <v>161.82</v>
      </c>
      <c r="E59" s="223">
        <v>14.17</v>
      </c>
      <c r="F59" s="224">
        <v>2.7010000000000001</v>
      </c>
    </row>
    <row r="60" spans="2:6">
      <c r="B60" s="222">
        <v>41947</v>
      </c>
      <c r="C60" s="223">
        <v>77.19</v>
      </c>
      <c r="D60" s="223">
        <v>162.65</v>
      </c>
      <c r="E60" s="223">
        <v>14.89</v>
      </c>
      <c r="F60" s="224">
        <v>2.6909999999999998</v>
      </c>
    </row>
    <row r="61" spans="2:6">
      <c r="B61" s="222">
        <v>41946</v>
      </c>
      <c r="C61" s="223">
        <v>78.78</v>
      </c>
      <c r="D61" s="223">
        <v>164.36</v>
      </c>
      <c r="E61" s="223">
        <v>14.73</v>
      </c>
      <c r="F61" s="224">
        <v>2.7035</v>
      </c>
    </row>
    <row r="62" spans="2:6">
      <c r="B62" s="222">
        <v>41943</v>
      </c>
      <c r="C62" s="223">
        <v>80.540000000000006</v>
      </c>
      <c r="D62" s="223">
        <v>164.4</v>
      </c>
      <c r="E62" s="223">
        <v>14.03</v>
      </c>
      <c r="F62" s="224">
        <v>2.7015000000000002</v>
      </c>
    </row>
    <row r="63" spans="2:6">
      <c r="B63" s="222">
        <v>41942</v>
      </c>
      <c r="C63" s="223">
        <v>81.12</v>
      </c>
      <c r="D63" s="223">
        <v>164.35</v>
      </c>
      <c r="E63" s="223">
        <v>14.52</v>
      </c>
      <c r="F63" s="224">
        <v>2.6764999999999999</v>
      </c>
    </row>
    <row r="64" spans="2:6">
      <c r="B64" s="222">
        <v>41941</v>
      </c>
      <c r="C64" s="223">
        <v>82.2</v>
      </c>
      <c r="D64" s="223">
        <v>163.46</v>
      </c>
      <c r="E64" s="223">
        <v>15.15</v>
      </c>
      <c r="F64" s="224">
        <v>2.6840000000000002</v>
      </c>
    </row>
    <row r="65" spans="2:6">
      <c r="B65" s="222">
        <v>41940</v>
      </c>
      <c r="C65" s="223">
        <v>81.42</v>
      </c>
      <c r="D65" s="223">
        <v>163.6</v>
      </c>
      <c r="E65" s="223">
        <v>14.39</v>
      </c>
      <c r="F65" s="224">
        <v>2.6825000000000001</v>
      </c>
    </row>
    <row r="66" spans="2:6">
      <c r="B66" s="222">
        <v>41939</v>
      </c>
      <c r="C66" s="223">
        <v>81</v>
      </c>
      <c r="D66" s="223">
        <v>161.87</v>
      </c>
      <c r="E66" s="223">
        <v>16.04</v>
      </c>
      <c r="F66" s="224">
        <v>2.6494999999999997</v>
      </c>
    </row>
    <row r="67" spans="2:6">
      <c r="B67" s="222">
        <v>41936</v>
      </c>
      <c r="C67" s="223">
        <v>81.010000000000005</v>
      </c>
      <c r="D67" s="223">
        <v>162.08000000000001</v>
      </c>
      <c r="E67" s="223">
        <v>16.11</v>
      </c>
      <c r="F67" s="224">
        <v>2.6560000000000001</v>
      </c>
    </row>
    <row r="68" spans="2:6">
      <c r="B68" s="222">
        <v>41935</v>
      </c>
      <c r="C68" s="223">
        <v>82.09</v>
      </c>
      <c r="D68" s="223">
        <v>162.18</v>
      </c>
      <c r="E68" s="223">
        <v>16.53</v>
      </c>
      <c r="F68" s="224">
        <v>2.6580000000000004</v>
      </c>
    </row>
    <row r="69" spans="2:6">
      <c r="B69" s="222">
        <v>41934</v>
      </c>
      <c r="C69" s="223">
        <v>80.52</v>
      </c>
      <c r="D69" s="223">
        <v>161.79</v>
      </c>
      <c r="E69" s="223">
        <v>17.87</v>
      </c>
      <c r="F69" s="224">
        <v>2.6040000000000001</v>
      </c>
    </row>
    <row r="70" spans="2:6">
      <c r="B70" s="222">
        <v>41933</v>
      </c>
      <c r="C70" s="223">
        <v>82.81</v>
      </c>
      <c r="D70" s="223">
        <v>163.22999999999999</v>
      </c>
      <c r="E70" s="223">
        <v>16.079999999999998</v>
      </c>
      <c r="F70" s="224">
        <v>2.6070000000000002</v>
      </c>
    </row>
    <row r="71" spans="2:6">
      <c r="B71" s="222">
        <v>41932</v>
      </c>
      <c r="C71" s="223">
        <v>82.71</v>
      </c>
      <c r="D71" s="223">
        <v>169.1</v>
      </c>
      <c r="E71" s="223">
        <v>18.57</v>
      </c>
      <c r="F71" s="224">
        <v>2.5790000000000002</v>
      </c>
    </row>
    <row r="72" spans="2:6">
      <c r="B72" s="222">
        <v>41929</v>
      </c>
      <c r="C72" s="223">
        <v>82.75</v>
      </c>
      <c r="D72" s="223">
        <v>182.05</v>
      </c>
      <c r="E72" s="223">
        <v>21.99</v>
      </c>
      <c r="F72" s="224">
        <v>2.581</v>
      </c>
    </row>
    <row r="73" spans="2:6">
      <c r="B73" s="222">
        <v>41928</v>
      </c>
      <c r="C73" s="223">
        <v>82.7</v>
      </c>
      <c r="D73" s="223">
        <v>179.84</v>
      </c>
      <c r="E73" s="223">
        <v>25.2</v>
      </c>
      <c r="F73" s="224">
        <v>2.5465</v>
      </c>
    </row>
    <row r="74" spans="2:6">
      <c r="B74" s="222">
        <v>41927</v>
      </c>
      <c r="C74" s="223">
        <v>81.78</v>
      </c>
      <c r="D74" s="223">
        <v>181.75</v>
      </c>
      <c r="E74" s="223">
        <v>26.25</v>
      </c>
      <c r="F74" s="224">
        <v>2.5274999999999999</v>
      </c>
    </row>
    <row r="75" spans="2:6">
      <c r="B75" s="222">
        <v>41926</v>
      </c>
      <c r="C75" s="223">
        <v>81.84</v>
      </c>
      <c r="D75" s="223">
        <v>183.8</v>
      </c>
      <c r="E75" s="223">
        <v>22.79</v>
      </c>
      <c r="F75" s="224">
        <v>2.5759999999999996</v>
      </c>
    </row>
    <row r="76" spans="2:6">
      <c r="B76" s="222">
        <v>41925</v>
      </c>
      <c r="C76" s="223">
        <v>85.74</v>
      </c>
      <c r="D76" s="223">
        <v>183.52</v>
      </c>
      <c r="E76" s="223">
        <v>24.64</v>
      </c>
      <c r="F76" s="224">
        <v>2.6470000000000002</v>
      </c>
    </row>
    <row r="77" spans="2:6">
      <c r="B77" s="222">
        <v>41922</v>
      </c>
      <c r="C77" s="223">
        <v>85.82</v>
      </c>
      <c r="D77" s="223">
        <v>185.93</v>
      </c>
      <c r="E77" s="223">
        <v>21.24</v>
      </c>
      <c r="F77" s="224">
        <v>2.6470000000000002</v>
      </c>
    </row>
    <row r="78" spans="2:6">
      <c r="B78" s="222">
        <v>41921</v>
      </c>
      <c r="C78" s="223">
        <v>85.77</v>
      </c>
      <c r="D78" s="223">
        <v>186.42</v>
      </c>
      <c r="E78" s="223">
        <v>18.760000000000002</v>
      </c>
      <c r="F78" s="224">
        <v>2.6819999999999999</v>
      </c>
    </row>
    <row r="79" spans="2:6">
      <c r="B79" s="222">
        <v>41920</v>
      </c>
      <c r="C79" s="223">
        <v>87.31</v>
      </c>
      <c r="D79" s="223">
        <v>189.36</v>
      </c>
      <c r="E79" s="223">
        <v>15.11</v>
      </c>
      <c r="F79" s="224">
        <v>2.6909999999999998</v>
      </c>
    </row>
    <row r="80" spans="2:6">
      <c r="B80" s="222">
        <v>41919</v>
      </c>
      <c r="C80" s="223">
        <v>88.85</v>
      </c>
      <c r="D80" s="223">
        <v>185.71</v>
      </c>
      <c r="E80" s="223">
        <v>17.2</v>
      </c>
      <c r="F80" s="224">
        <v>2.6935000000000002</v>
      </c>
    </row>
    <row r="81" spans="2:6">
      <c r="B81" s="222">
        <v>41918</v>
      </c>
      <c r="C81" s="223">
        <v>90.34</v>
      </c>
      <c r="D81" s="223">
        <v>189.04</v>
      </c>
      <c r="E81" s="223">
        <v>15.46</v>
      </c>
      <c r="F81" s="224">
        <v>2.7744999999999997</v>
      </c>
    </row>
    <row r="82" spans="2:6">
      <c r="B82" s="222">
        <v>41915</v>
      </c>
      <c r="C82" s="223">
        <v>89.74</v>
      </c>
      <c r="D82" s="223">
        <v>188.67</v>
      </c>
      <c r="E82" s="223">
        <v>14.55</v>
      </c>
      <c r="F82" s="224">
        <v>2.7795000000000001</v>
      </c>
    </row>
    <row r="83" spans="2:6">
      <c r="B83" s="222">
        <v>41914</v>
      </c>
      <c r="C83" s="223">
        <v>91.01</v>
      </c>
      <c r="D83" s="223">
        <v>186.91</v>
      </c>
      <c r="E83" s="223">
        <v>16.16</v>
      </c>
      <c r="F83" s="224">
        <v>2.7845</v>
      </c>
    </row>
    <row r="84" spans="2:6">
      <c r="B84" s="222">
        <v>41913</v>
      </c>
      <c r="C84" s="223">
        <v>90.73</v>
      </c>
      <c r="D84" s="223">
        <v>187.17</v>
      </c>
      <c r="E84" s="223">
        <v>16.71</v>
      </c>
      <c r="F84" s="224">
        <v>2.7389999999999999</v>
      </c>
    </row>
    <row r="85" spans="2:6">
      <c r="B85" s="222">
        <v>41912</v>
      </c>
      <c r="C85" s="223">
        <v>91.16</v>
      </c>
      <c r="D85" s="223">
        <v>189.83</v>
      </c>
      <c r="E85" s="223">
        <v>16.309999999999999</v>
      </c>
      <c r="F85" s="224">
        <v>2.8435000000000001</v>
      </c>
    </row>
    <row r="86" spans="2:6">
      <c r="B86" s="222">
        <v>41911</v>
      </c>
      <c r="C86" s="223">
        <v>94.57</v>
      </c>
      <c r="D86" s="223">
        <v>189.64</v>
      </c>
      <c r="E86" s="223">
        <v>15.98</v>
      </c>
      <c r="F86" s="224">
        <v>2.8214999999999999</v>
      </c>
    </row>
    <row r="87" spans="2:6">
      <c r="B87" s="222">
        <v>41908</v>
      </c>
      <c r="C87" s="223">
        <v>93.54</v>
      </c>
      <c r="D87" s="223">
        <v>190.06</v>
      </c>
      <c r="E87" s="223">
        <v>14.85</v>
      </c>
      <c r="F87" s="224">
        <v>2.8715000000000002</v>
      </c>
    </row>
    <row r="88" spans="2:6">
      <c r="B88" s="222">
        <v>41907</v>
      </c>
      <c r="C88" s="223">
        <v>92.53</v>
      </c>
      <c r="D88" s="223">
        <v>189.01</v>
      </c>
      <c r="E88" s="223">
        <v>15.64</v>
      </c>
      <c r="F88" s="224">
        <v>2.8574999999999999</v>
      </c>
    </row>
    <row r="89" spans="2:6">
      <c r="B89" s="222">
        <v>41906</v>
      </c>
      <c r="C89" s="223">
        <v>92.8</v>
      </c>
      <c r="D89" s="223">
        <v>192.31</v>
      </c>
      <c r="E89" s="223">
        <v>13.27</v>
      </c>
      <c r="F89" s="224">
        <v>2.9219999999999997</v>
      </c>
    </row>
    <row r="90" spans="2:6">
      <c r="B90" s="222">
        <v>41905</v>
      </c>
      <c r="C90" s="223">
        <v>91.56</v>
      </c>
      <c r="D90" s="223">
        <v>191.62</v>
      </c>
      <c r="E90" s="223">
        <v>14.93</v>
      </c>
      <c r="F90" s="224">
        <v>2.8875000000000002</v>
      </c>
    </row>
    <row r="91" spans="2:6">
      <c r="B91" s="222">
        <v>41904</v>
      </c>
      <c r="C91" s="223">
        <v>91.52</v>
      </c>
      <c r="D91" s="223">
        <v>193.11</v>
      </c>
      <c r="E91" s="223">
        <v>13.69</v>
      </c>
      <c r="F91" s="224">
        <v>2.927</v>
      </c>
    </row>
  </sheetData>
  <mergeCells count="3">
    <mergeCell ref="B2:F2"/>
    <mergeCell ref="C4:F4"/>
    <mergeCell ref="B8:F8"/>
  </mergeCells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961"/>
  <sheetViews>
    <sheetView workbookViewId="0">
      <selection activeCell="O7" sqref="O7"/>
    </sheetView>
  </sheetViews>
  <sheetFormatPr defaultRowHeight="15"/>
  <cols>
    <col min="2" max="2" width="10.7109375" bestFit="1" customWidth="1"/>
    <col min="3" max="3" width="9.5703125" bestFit="1" customWidth="1"/>
    <col min="4" max="4" width="9.7109375" bestFit="1" customWidth="1"/>
    <col min="5" max="5" width="15.140625" bestFit="1" customWidth="1"/>
    <col min="6" max="6" width="20" bestFit="1" customWidth="1"/>
    <col min="8" max="8" width="9.5703125" bestFit="1" customWidth="1"/>
    <col min="9" max="9" width="15.140625" bestFit="1" customWidth="1"/>
    <col min="10" max="10" width="13.140625" bestFit="1" customWidth="1"/>
    <col min="14" max="14" width="12.7109375" bestFit="1" customWidth="1"/>
    <col min="15" max="15" width="15.140625" bestFit="1" customWidth="1"/>
    <col min="16" max="16" width="13.140625" bestFit="1" customWidth="1"/>
  </cols>
  <sheetData>
    <row r="1" spans="1:27">
      <c r="A1" s="9" t="s">
        <v>64</v>
      </c>
    </row>
    <row r="2" spans="1:27" ht="22.5">
      <c r="B2" s="263" t="s">
        <v>130</v>
      </c>
      <c r="C2" s="263"/>
      <c r="D2" s="263"/>
      <c r="E2" s="263"/>
      <c r="F2" s="263"/>
      <c r="L2" s="123"/>
      <c r="M2" s="123"/>
    </row>
    <row r="3" spans="1:27" ht="15.75" thickBot="1">
      <c r="G3" s="42"/>
    </row>
    <row r="4" spans="1:27" ht="15.75" thickBot="1">
      <c r="B4" s="277" t="s">
        <v>5</v>
      </c>
      <c r="C4" s="277"/>
      <c r="D4" s="277"/>
      <c r="E4" s="277"/>
      <c r="F4" s="277"/>
      <c r="G4" s="278" t="s">
        <v>12</v>
      </c>
      <c r="H4" s="279"/>
      <c r="I4" s="279"/>
      <c r="J4" s="280"/>
      <c r="L4" s="281" t="s">
        <v>13</v>
      </c>
      <c r="M4" s="281"/>
      <c r="N4" s="281"/>
      <c r="O4" s="281"/>
      <c r="P4" s="281"/>
    </row>
    <row r="5" spans="1:27">
      <c r="B5" s="241" t="s">
        <v>6</v>
      </c>
      <c r="C5" s="242" t="s">
        <v>105</v>
      </c>
      <c r="D5" s="242" t="s">
        <v>106</v>
      </c>
      <c r="E5" s="242" t="s">
        <v>144</v>
      </c>
      <c r="F5" s="243" t="s">
        <v>148</v>
      </c>
      <c r="G5" s="134" t="s">
        <v>108</v>
      </c>
      <c r="H5" s="7" t="s">
        <v>110</v>
      </c>
      <c r="I5" s="7" t="s">
        <v>7</v>
      </c>
      <c r="J5" s="120" t="s">
        <v>152</v>
      </c>
      <c r="L5" s="65"/>
      <c r="M5" s="66" t="s">
        <v>108</v>
      </c>
      <c r="N5" s="66" t="s">
        <v>110</v>
      </c>
      <c r="O5" s="66" t="s">
        <v>7</v>
      </c>
      <c r="P5" s="60" t="s">
        <v>152</v>
      </c>
    </row>
    <row r="6" spans="1:27">
      <c r="B6" s="244">
        <v>43465</v>
      </c>
      <c r="C6" s="245">
        <v>45.41</v>
      </c>
      <c r="D6" s="245">
        <v>113.67</v>
      </c>
      <c r="E6" s="245">
        <v>25.42</v>
      </c>
      <c r="F6" s="246">
        <v>2.85</v>
      </c>
      <c r="G6" s="194">
        <f>((C6-C27)/C27)*C$6</f>
        <v>-4.9217200078539198</v>
      </c>
      <c r="H6" s="195">
        <f>((D6-D27)/D27)*D$6</f>
        <v>-9.6958397038705986</v>
      </c>
      <c r="I6" s="195">
        <f>((E6-E27)/E27)*E$6</f>
        <v>10.339623685666853</v>
      </c>
      <c r="J6" s="196">
        <f>((F6-F27)/F27)*F$6</f>
        <v>-0.26321656050955383</v>
      </c>
      <c r="L6" s="67" t="s">
        <v>14</v>
      </c>
      <c r="M6" s="124">
        <f>MAX(G6:G4940)</f>
        <v>22.285265742345469</v>
      </c>
      <c r="N6" s="124">
        <f>MAX(H6:H4940)</f>
        <v>52.015070671378091</v>
      </c>
      <c r="O6" s="124">
        <f>MAX(I6:I4940)</f>
        <v>77.473101952277659</v>
      </c>
      <c r="P6" s="125">
        <f>MAX(J6:J4940)</f>
        <v>0.91911042944785271</v>
      </c>
    </row>
    <row r="7" spans="1:27" ht="15.75" thickBot="1">
      <c r="B7" s="244">
        <v>43462</v>
      </c>
      <c r="C7" s="245">
        <v>45.33</v>
      </c>
      <c r="D7" s="245">
        <v>113.03</v>
      </c>
      <c r="E7" s="245">
        <v>28.34</v>
      </c>
      <c r="F7" s="246">
        <v>2.8715000000000002</v>
      </c>
      <c r="G7" s="128">
        <f t="shared" ref="G7:J7" si="0">((C7-C28)/C28)*C$6</f>
        <v>-5.4015393586005862</v>
      </c>
      <c r="H7" s="129">
        <f t="shared" si="0"/>
        <v>-7.9067459664142277</v>
      </c>
      <c r="I7" s="129">
        <f t="shared" si="0"/>
        <v>12.919691325172966</v>
      </c>
      <c r="J7" s="130">
        <f t="shared" si="0"/>
        <v>-0.27527135441245865</v>
      </c>
      <c r="L7" s="68" t="s">
        <v>15</v>
      </c>
      <c r="M7" s="126">
        <f>MIN(G6:G4940)</f>
        <v>-18.788143400595434</v>
      </c>
      <c r="N7" s="126">
        <f>MIN(H6:H4940)</f>
        <v>-37.845580304806575</v>
      </c>
      <c r="O7" s="126">
        <f>MIN(I6:I4940)</f>
        <v>-14.297800358637181</v>
      </c>
      <c r="P7" s="127">
        <f>MIN(J6:J4940)</f>
        <v>-1.0444284593251378</v>
      </c>
    </row>
    <row r="8" spans="1:27">
      <c r="B8" s="244">
        <v>43461</v>
      </c>
      <c r="C8" s="245">
        <v>44.61</v>
      </c>
      <c r="D8" s="245">
        <v>113.78</v>
      </c>
      <c r="E8" s="245">
        <v>29.96</v>
      </c>
      <c r="F8" s="246">
        <v>2.9124999999999996</v>
      </c>
      <c r="G8" s="128">
        <f t="shared" ref="G8:J8" si="1">((C8-C29)/C29)*C$6</f>
        <v>-5.1288287930005962</v>
      </c>
      <c r="H8" s="129">
        <f t="shared" si="1"/>
        <v>-8.5206292682926819</v>
      </c>
      <c r="I8" s="129">
        <f t="shared" si="1"/>
        <v>15.768923742563553</v>
      </c>
      <c r="J8" s="130">
        <f t="shared" si="1"/>
        <v>-0.2584842335310652</v>
      </c>
    </row>
    <row r="9" spans="1:27">
      <c r="B9" s="244">
        <v>43460</v>
      </c>
      <c r="C9" s="245">
        <v>46.22</v>
      </c>
      <c r="D9" s="245">
        <v>111.39</v>
      </c>
      <c r="E9" s="245">
        <v>30.41</v>
      </c>
      <c r="F9" s="246">
        <v>2.9375</v>
      </c>
      <c r="G9" s="128">
        <f t="shared" ref="G9:J9" si="2">((C9-C30)/C30)*C$6</f>
        <v>-4.7030527540729272</v>
      </c>
      <c r="H9" s="129">
        <f t="shared" si="2"/>
        <v>-8.1821944513871543</v>
      </c>
      <c r="I9" s="129">
        <f t="shared" si="2"/>
        <v>15.222597266035754</v>
      </c>
      <c r="J9" s="130">
        <f t="shared" si="2"/>
        <v>-0.22476481655691447</v>
      </c>
    </row>
    <row r="10" spans="1:27" ht="14.45" customHeight="1">
      <c r="B10" s="244">
        <v>43459</v>
      </c>
      <c r="C10" s="245">
        <v>42.53</v>
      </c>
      <c r="D10" s="245">
        <v>107.57</v>
      </c>
      <c r="E10" s="245">
        <v>36.07</v>
      </c>
      <c r="F10" s="246">
        <v>2.8675000000000002</v>
      </c>
      <c r="G10" s="128">
        <f t="shared" ref="G10:J10" si="3">((C10-C31)/C31)*C$6</f>
        <v>-8.0036993995738914</v>
      </c>
      <c r="H10" s="129">
        <f t="shared" si="3"/>
        <v>-11.399325025092011</v>
      </c>
      <c r="I10" s="129">
        <f t="shared" si="3"/>
        <v>23.093195767195773</v>
      </c>
      <c r="J10" s="130">
        <f t="shared" si="3"/>
        <v>-0.28249293119698371</v>
      </c>
      <c r="L10" s="249" t="s">
        <v>172</v>
      </c>
      <c r="M10" s="249"/>
      <c r="N10" s="249"/>
      <c r="O10" s="249"/>
      <c r="P10" s="249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</row>
    <row r="11" spans="1:27">
      <c r="B11" s="244">
        <v>43458</v>
      </c>
      <c r="C11" s="245">
        <v>42.53</v>
      </c>
      <c r="D11" s="245">
        <v>107.57</v>
      </c>
      <c r="E11" s="245">
        <v>36.07</v>
      </c>
      <c r="F11" s="246">
        <v>2.8675000000000002</v>
      </c>
      <c r="G11" s="128">
        <f t="shared" ref="G11:J11" si="4">((C11-C32)/C32)*C$6</f>
        <v>-7.1060075366917888</v>
      </c>
      <c r="H11" s="129">
        <f t="shared" si="4"/>
        <v>-9.3310470176636287</v>
      </c>
      <c r="I11" s="129">
        <f t="shared" si="4"/>
        <v>17.186849442379184</v>
      </c>
      <c r="J11" s="130">
        <f t="shared" si="4"/>
        <v>-0.27358921815888992</v>
      </c>
      <c r="L11" s="249"/>
      <c r="M11" s="249"/>
      <c r="N11" s="249"/>
      <c r="O11" s="249"/>
      <c r="P11" s="249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</row>
    <row r="12" spans="1:27">
      <c r="B12" s="244">
        <v>43455</v>
      </c>
      <c r="C12" s="245">
        <v>45.59</v>
      </c>
      <c r="D12" s="245">
        <v>110.94</v>
      </c>
      <c r="E12" s="245">
        <v>30.11</v>
      </c>
      <c r="F12" s="246">
        <v>2.9115000000000002</v>
      </c>
      <c r="G12" s="128">
        <f t="shared" ref="G12:J12" si="5">((C12-C33)/C33)*C$6</f>
        <v>-7.5143034962474813</v>
      </c>
      <c r="H12" s="129">
        <f>((D12-D33)/D33)*D$6</f>
        <v>-7.3146841528211146</v>
      </c>
      <c r="I12" s="129">
        <f t="shared" si="5"/>
        <v>11.377894230769229</v>
      </c>
      <c r="J12" s="130">
        <f t="shared" si="5"/>
        <v>-0.24922425952045127</v>
      </c>
      <c r="L12" s="121"/>
      <c r="M12" s="121"/>
      <c r="N12" s="121"/>
      <c r="O12" s="121"/>
      <c r="P12" s="121"/>
    </row>
    <row r="13" spans="1:27">
      <c r="B13" s="244">
        <v>43454</v>
      </c>
      <c r="C13" s="245">
        <v>45.88</v>
      </c>
      <c r="D13" s="245">
        <v>113.02</v>
      </c>
      <c r="E13" s="245">
        <v>28.38</v>
      </c>
      <c r="F13" s="246">
        <v>2.9279999999999999</v>
      </c>
      <c r="G13" s="128">
        <f t="shared" ref="G13:J13" si="6">((C13-C34)/C34)*C$6</f>
        <v>-7.273247300018304</v>
      </c>
      <c r="H13" s="129">
        <f t="shared" si="6"/>
        <v>-5.3206418149616237</v>
      </c>
      <c r="I13" s="129">
        <f t="shared" si="6"/>
        <v>9.2636346153846141</v>
      </c>
      <c r="J13" s="130">
        <f t="shared" si="6"/>
        <v>-0.23448519040902696</v>
      </c>
      <c r="L13" s="121"/>
      <c r="M13" s="121"/>
      <c r="N13" s="121"/>
      <c r="O13" s="121"/>
      <c r="P13" s="121"/>
    </row>
    <row r="14" spans="1:27">
      <c r="B14" s="244">
        <v>43453</v>
      </c>
      <c r="C14" s="245">
        <v>47.2</v>
      </c>
      <c r="D14" s="245">
        <v>116.43</v>
      </c>
      <c r="E14" s="245">
        <v>25.58</v>
      </c>
      <c r="F14" s="246">
        <v>2.8685</v>
      </c>
      <c r="G14" s="128">
        <f t="shared" ref="G14:J14" si="7">((C14-C35)/C35)*C$6</f>
        <v>-5.2948586936178144</v>
      </c>
      <c r="H14" s="129">
        <f t="shared" si="7"/>
        <v>-0.74680802047781181</v>
      </c>
      <c r="I14" s="129">
        <f t="shared" si="7"/>
        <v>3.5054270462633426</v>
      </c>
      <c r="J14" s="130">
        <f t="shared" si="7"/>
        <v>-0.286831791816899</v>
      </c>
      <c r="L14" s="121"/>
      <c r="M14" s="121"/>
      <c r="N14" s="121"/>
      <c r="O14" s="121"/>
      <c r="P14" s="121"/>
    </row>
    <row r="15" spans="1:27">
      <c r="B15" s="244">
        <v>43452</v>
      </c>
      <c r="C15" s="245">
        <v>46.24</v>
      </c>
      <c r="D15" s="245">
        <v>116.65</v>
      </c>
      <c r="E15" s="245">
        <v>25.58</v>
      </c>
      <c r="F15" s="246">
        <v>2.9435000000000002</v>
      </c>
      <c r="G15" s="128">
        <f t="shared" ref="G15:J15" si="8">((C15-C36)/C36)*C$6</f>
        <v>-8.4163706835799825</v>
      </c>
      <c r="H15" s="129">
        <f t="shared" si="8"/>
        <v>-3.4580018286094223</v>
      </c>
      <c r="I15" s="129">
        <f t="shared" si="8"/>
        <v>6.930427860696514</v>
      </c>
      <c r="J15" s="130">
        <f t="shared" si="8"/>
        <v>-0.22269808957093629</v>
      </c>
      <c r="L15" s="121"/>
      <c r="M15" s="121"/>
      <c r="N15" s="121"/>
      <c r="O15" s="121"/>
      <c r="P15" s="121"/>
    </row>
    <row r="16" spans="1:27">
      <c r="B16" s="244">
        <v>43451</v>
      </c>
      <c r="C16" s="245">
        <v>49.88</v>
      </c>
      <c r="D16" s="245">
        <v>116.1</v>
      </c>
      <c r="E16" s="245">
        <v>24.52</v>
      </c>
      <c r="F16" s="246">
        <v>2.9859999999999998</v>
      </c>
      <c r="G16" s="128">
        <f t="shared" ref="G16:J16" si="9">((C16-C37)/C37)*C$6</f>
        <v>-5.2922033297910005</v>
      </c>
      <c r="H16" s="129">
        <f t="shared" si="9"/>
        <v>-5.1145422390392357</v>
      </c>
      <c r="I16" s="129">
        <f t="shared" si="9"/>
        <v>8.9404410143329649</v>
      </c>
      <c r="J16" s="130">
        <f t="shared" si="9"/>
        <v>-0.18267512929008023</v>
      </c>
    </row>
    <row r="17" spans="2:10">
      <c r="B17" s="244">
        <v>43448</v>
      </c>
      <c r="C17" s="245">
        <v>51.2</v>
      </c>
      <c r="D17" s="245">
        <v>119.9</v>
      </c>
      <c r="E17" s="245">
        <v>21.63</v>
      </c>
      <c r="F17" s="246">
        <v>3.0179999999999998</v>
      </c>
      <c r="G17" s="128">
        <f t="shared" ref="G17:J17" si="10">((C17-C38)/C38)*C$6</f>
        <v>-4.2305455189514678</v>
      </c>
      <c r="H17" s="129">
        <f t="shared" si="10"/>
        <v>-1.4414673913043405</v>
      </c>
      <c r="I17" s="129">
        <f t="shared" si="10"/>
        <v>2.0992492492492474</v>
      </c>
      <c r="J17" s="130">
        <f t="shared" si="10"/>
        <v>-0.19158553546592511</v>
      </c>
    </row>
    <row r="18" spans="2:10">
      <c r="B18" s="244">
        <v>43447</v>
      </c>
      <c r="C18" s="245">
        <v>52.58</v>
      </c>
      <c r="D18" s="245">
        <v>120.73</v>
      </c>
      <c r="E18" s="245">
        <v>20.65</v>
      </c>
      <c r="F18" s="246">
        <v>3.0419999999999998</v>
      </c>
      <c r="G18" s="128">
        <f t="shared" ref="G18:J18" si="11">((C18-C39)/C39)*C$6</f>
        <v>-2.9627502222222235</v>
      </c>
      <c r="H18" s="129">
        <f t="shared" si="11"/>
        <v>0.50120715474209754</v>
      </c>
      <c r="I18" s="129">
        <f t="shared" si="11"/>
        <v>-0.71774117647058999</v>
      </c>
      <c r="J18" s="130">
        <f t="shared" si="11"/>
        <v>-0.17952410288002496</v>
      </c>
    </row>
    <row r="19" spans="2:10">
      <c r="B19" s="244">
        <v>43446</v>
      </c>
      <c r="C19" s="245">
        <v>51.15</v>
      </c>
      <c r="D19" s="245">
        <v>121.16</v>
      </c>
      <c r="E19" s="245">
        <v>21.46</v>
      </c>
      <c r="F19" s="246">
        <v>3.0300000000000002</v>
      </c>
      <c r="G19" s="128">
        <f t="shared" ref="G19:J19" si="12">((C19-C40)/C40)*C$6</f>
        <v>-3.7019464894954202</v>
      </c>
      <c r="H19" s="129">
        <f t="shared" si="12"/>
        <v>0.30101290963256555</v>
      </c>
      <c r="I19" s="129">
        <f t="shared" si="12"/>
        <v>1.8284115884115901</v>
      </c>
      <c r="J19" s="130">
        <f t="shared" si="12"/>
        <v>-0.19333179510844439</v>
      </c>
    </row>
    <row r="20" spans="2:10">
      <c r="B20" s="244">
        <v>43445</v>
      </c>
      <c r="C20" s="245">
        <v>51.65</v>
      </c>
      <c r="D20" s="245">
        <v>120.89</v>
      </c>
      <c r="E20" s="245">
        <v>21.76</v>
      </c>
      <c r="F20" s="246">
        <v>3.0034999999999998</v>
      </c>
      <c r="G20" s="128">
        <f t="shared" ref="G20:J20" si="13">((C20-C41)/C41)*C$6</f>
        <v>-6.273899549474387</v>
      </c>
      <c r="H20" s="129">
        <f t="shared" si="13"/>
        <v>-9.4019851116673402E-3</v>
      </c>
      <c r="I20" s="129">
        <f t="shared" si="13"/>
        <v>1.6283716381418121</v>
      </c>
      <c r="J20" s="130">
        <f t="shared" si="13"/>
        <v>-0.24343026796589526</v>
      </c>
    </row>
    <row r="21" spans="2:10">
      <c r="B21" s="244">
        <v>43444</v>
      </c>
      <c r="C21" s="245">
        <v>51</v>
      </c>
      <c r="D21" s="245">
        <v>121.13</v>
      </c>
      <c r="E21" s="245">
        <v>22.64</v>
      </c>
      <c r="F21" s="246">
        <v>2.9944999999999999</v>
      </c>
      <c r="G21" s="128">
        <f t="shared" ref="G21:J21" si="14">((C21-C42)/C42)*C$6</f>
        <v>-6.933342747964776</v>
      </c>
      <c r="H21" s="129">
        <f t="shared" si="14"/>
        <v>-2.2174575036425548</v>
      </c>
      <c r="I21" s="129">
        <f t="shared" si="14"/>
        <v>7.731428571428574</v>
      </c>
      <c r="J21" s="130">
        <f t="shared" si="14"/>
        <v>-0.25124086479902552</v>
      </c>
    </row>
    <row r="22" spans="2:10">
      <c r="B22" s="244">
        <v>43441</v>
      </c>
      <c r="C22" s="245">
        <v>52.61</v>
      </c>
      <c r="D22" s="245">
        <v>119.34</v>
      </c>
      <c r="E22" s="245">
        <v>23.23</v>
      </c>
      <c r="F22" s="246">
        <v>2.9939999999999998</v>
      </c>
      <c r="G22" s="128">
        <f t="shared" ref="G22:J22" si="15">((C22-C43)/C43)*C$6</f>
        <v>-6.0327113894840956</v>
      </c>
      <c r="H22" s="129">
        <f t="shared" si="15"/>
        <v>-3.722052196466195</v>
      </c>
      <c r="I22" s="129">
        <f t="shared" si="15"/>
        <v>9.8973803827751237</v>
      </c>
      <c r="J22" s="130">
        <f t="shared" si="15"/>
        <v>-0.29217625899280619</v>
      </c>
    </row>
    <row r="23" spans="2:10">
      <c r="B23" s="244">
        <v>43440</v>
      </c>
      <c r="C23" s="245">
        <v>51.49</v>
      </c>
      <c r="D23" s="245">
        <v>123.91</v>
      </c>
      <c r="E23" s="245">
        <v>21.19</v>
      </c>
      <c r="F23" s="246">
        <v>3.0294999999999996</v>
      </c>
      <c r="G23" s="128">
        <f t="shared" ref="G23:J23" si="16">((C23-C44)/C44)*C$6</f>
        <v>-7.4959267066645028</v>
      </c>
      <c r="H23" s="129">
        <f t="shared" si="16"/>
        <v>-0.84678868952259512</v>
      </c>
      <c r="I23" s="129">
        <f t="shared" si="16"/>
        <v>7.5048044009779984</v>
      </c>
      <c r="J23" s="130">
        <f t="shared" si="16"/>
        <v>-0.26417340521114135</v>
      </c>
    </row>
    <row r="24" spans="2:10">
      <c r="B24" s="244">
        <v>43439</v>
      </c>
      <c r="C24" s="245">
        <v>52.89</v>
      </c>
      <c r="D24" s="245">
        <v>121.6</v>
      </c>
      <c r="E24" s="245">
        <v>20.74</v>
      </c>
      <c r="F24" s="246">
        <v>3.0434999999999999</v>
      </c>
      <c r="G24" s="128">
        <f t="shared" ref="G24:J24" si="17">((C24-C45)/C45)*C$6</f>
        <v>-6.8031056100305412</v>
      </c>
      <c r="H24" s="129">
        <f t="shared" si="17"/>
        <v>-1.4033333333333426</v>
      </c>
      <c r="I24" s="129">
        <f t="shared" si="17"/>
        <v>1.0596986438975369</v>
      </c>
      <c r="J24" s="130">
        <f t="shared" si="17"/>
        <v>-0.25027723662520618</v>
      </c>
    </row>
    <row r="25" spans="2:10">
      <c r="B25" s="244">
        <v>43438</v>
      </c>
      <c r="C25" s="245">
        <v>53.25</v>
      </c>
      <c r="D25" s="245">
        <v>121.6</v>
      </c>
      <c r="E25" s="245">
        <v>20.74</v>
      </c>
      <c r="F25" s="246">
        <v>3.0434999999999999</v>
      </c>
      <c r="G25" s="128">
        <f t="shared" ref="G25:J25" si="18">((C25-C46)/C46)*C$6</f>
        <v>-7.0885657686212369</v>
      </c>
      <c r="H25" s="129">
        <f t="shared" si="18"/>
        <v>1.4580359820089879</v>
      </c>
      <c r="I25" s="129">
        <f t="shared" si="18"/>
        <v>0.99336673346693083</v>
      </c>
      <c r="J25" s="130">
        <f t="shared" si="18"/>
        <v>-0.23381088825214918</v>
      </c>
    </row>
    <row r="26" spans="2:10">
      <c r="B26" s="244">
        <v>43437</v>
      </c>
      <c r="C26" s="245">
        <v>52.95</v>
      </c>
      <c r="D26" s="245">
        <v>125.31</v>
      </c>
      <c r="E26" s="245">
        <v>16.440000000000001</v>
      </c>
      <c r="F26" s="246">
        <v>3.1124999999999998</v>
      </c>
      <c r="G26" s="128">
        <f t="shared" ref="G26:J26" si="19">((C26-C47)/C47)*C$6</f>
        <v>-7.3286015204307855</v>
      </c>
      <c r="H26" s="129">
        <f t="shared" si="19"/>
        <v>9.4733189245266711</v>
      </c>
      <c r="I26" s="129">
        <f t="shared" si="19"/>
        <v>-3.9999692465402363</v>
      </c>
      <c r="J26" s="130">
        <f t="shared" si="19"/>
        <v>-0.18934463107378544</v>
      </c>
    </row>
    <row r="27" spans="2:10">
      <c r="B27" s="244">
        <v>43434</v>
      </c>
      <c r="C27" s="245">
        <v>50.93</v>
      </c>
      <c r="D27" s="245">
        <v>124.27</v>
      </c>
      <c r="E27" s="245">
        <v>18.07</v>
      </c>
      <c r="F27" s="246">
        <v>3.1399999999999997</v>
      </c>
      <c r="G27" s="128">
        <f t="shared" ref="G27:J27" si="20">((C27-C48)/C48)*C$6</f>
        <v>-9.097685664939549</v>
      </c>
      <c r="H27" s="129">
        <f t="shared" si="20"/>
        <v>7.2387640160917543</v>
      </c>
      <c r="I27" s="129">
        <f t="shared" si="20"/>
        <v>-1.6692554291623574</v>
      </c>
      <c r="J27" s="130">
        <f t="shared" si="20"/>
        <v>-9.9846342962507967E-2</v>
      </c>
    </row>
    <row r="28" spans="2:10">
      <c r="B28" s="244">
        <v>43433</v>
      </c>
      <c r="C28" s="245">
        <v>51.45</v>
      </c>
      <c r="D28" s="245">
        <v>121.48</v>
      </c>
      <c r="E28" s="245">
        <v>18.79</v>
      </c>
      <c r="F28" s="246">
        <v>3.1785000000000001</v>
      </c>
      <c r="G28" s="128">
        <f t="shared" ref="G28:J28" si="21">((C28-C49)/C49)*C$6</f>
        <v>-9.6368488745980692</v>
      </c>
      <c r="H28" s="129">
        <f t="shared" si="21"/>
        <v>5.9577536169106793</v>
      </c>
      <c r="I28" s="129">
        <f t="shared" si="21"/>
        <v>-2.9215638247762614</v>
      </c>
      <c r="J28" s="130">
        <f t="shared" si="21"/>
        <v>-7.7628156082631961E-2</v>
      </c>
    </row>
    <row r="29" spans="2:10">
      <c r="B29" s="244">
        <v>43432</v>
      </c>
      <c r="C29" s="245">
        <v>50.29</v>
      </c>
      <c r="D29" s="245">
        <v>123</v>
      </c>
      <c r="E29" s="245">
        <v>18.489999999999998</v>
      </c>
      <c r="F29" s="246">
        <v>3.2030000000000003</v>
      </c>
      <c r="G29" s="128">
        <f t="shared" ref="G29:J29" si="22">((C29-C50)/C50)*C$6</f>
        <v>-10.903065880930798</v>
      </c>
      <c r="H29" s="129">
        <f t="shared" si="22"/>
        <v>7.4860658578856087</v>
      </c>
      <c r="I29" s="129">
        <f t="shared" si="22"/>
        <v>-5.2908436830835157</v>
      </c>
      <c r="J29" s="130">
        <f t="shared" si="22"/>
        <v>-3.6453999075358373E-2</v>
      </c>
    </row>
    <row r="30" spans="2:10">
      <c r="B30" s="244">
        <v>43431</v>
      </c>
      <c r="C30" s="245">
        <v>51.56</v>
      </c>
      <c r="D30" s="245">
        <v>120.03</v>
      </c>
      <c r="E30" s="245">
        <v>19.02</v>
      </c>
      <c r="F30" s="246">
        <v>3.1890000000000001</v>
      </c>
      <c r="G30" s="128">
        <f t="shared" ref="G30:J30" si="23">((C30-C51)/C51)*C$6</f>
        <v>-10.485483293556086</v>
      </c>
      <c r="H30" s="129">
        <f t="shared" si="23"/>
        <v>0.37053911735205669</v>
      </c>
      <c r="I30" s="129">
        <f t="shared" si="23"/>
        <v>-5.8455708502024297</v>
      </c>
      <c r="J30" s="130">
        <f t="shared" si="23"/>
        <v>-1.7321178120616978E-2</v>
      </c>
    </row>
    <row r="31" spans="2:10">
      <c r="B31" s="244">
        <v>43430</v>
      </c>
      <c r="C31" s="245">
        <v>51.63</v>
      </c>
      <c r="D31" s="245">
        <v>119.56</v>
      </c>
      <c r="E31" s="245">
        <v>18.899999999999999</v>
      </c>
      <c r="F31" s="246">
        <v>3.1829999999999998</v>
      </c>
      <c r="G31" s="128">
        <f t="shared" ref="G31:J31" si="24">((C31-C52)/C52)*C$6</f>
        <v>-10.722645361739902</v>
      </c>
      <c r="H31" s="129">
        <f t="shared" si="24"/>
        <v>-4.7639562464941134</v>
      </c>
      <c r="I31" s="129">
        <f t="shared" si="24"/>
        <v>-5.5343211920529818</v>
      </c>
      <c r="J31" s="130">
        <f t="shared" si="24"/>
        <v>-9.3705965241901151E-3</v>
      </c>
    </row>
    <row r="32" spans="2:10">
      <c r="B32" s="244">
        <v>43427</v>
      </c>
      <c r="C32" s="245">
        <v>50.42</v>
      </c>
      <c r="D32" s="245">
        <v>117.19</v>
      </c>
      <c r="E32" s="245">
        <v>21.52</v>
      </c>
      <c r="F32" s="246">
        <v>3.1719999999999997</v>
      </c>
      <c r="G32" s="128">
        <f t="shared" ref="G32:J32" si="25">((C32-C53)/C53)*C$6</f>
        <v>-11.404769047972668</v>
      </c>
      <c r="H32" s="129">
        <f t="shared" si="25"/>
        <v>-8.324113879003562</v>
      </c>
      <c r="I32" s="129">
        <f t="shared" si="25"/>
        <v>-2.8337737407101566</v>
      </c>
      <c r="J32" s="130">
        <f t="shared" si="25"/>
        <v>-5.2042711234911936E-2</v>
      </c>
    </row>
    <row r="33" spans="2:10">
      <c r="B33" s="244">
        <v>43426</v>
      </c>
      <c r="C33" s="245">
        <v>54.63</v>
      </c>
      <c r="D33" s="245">
        <v>118.57</v>
      </c>
      <c r="E33" s="245">
        <v>20.8</v>
      </c>
      <c r="F33" s="246">
        <v>3.1905000000000001</v>
      </c>
      <c r="G33" s="128">
        <f t="shared" ref="G33:J33" si="26">((C33-C54)/C54)*C$6</f>
        <v>-8.284164920682425</v>
      </c>
      <c r="H33" s="129">
        <f t="shared" si="26"/>
        <v>-7.7203741844194651</v>
      </c>
      <c r="I33" s="129">
        <f t="shared" si="26"/>
        <v>-4.4633610780816486</v>
      </c>
      <c r="J33" s="130">
        <f t="shared" si="26"/>
        <v>-2.3916083916084036E-2</v>
      </c>
    </row>
    <row r="34" spans="2:10">
      <c r="B34" s="244">
        <v>43425</v>
      </c>
      <c r="C34" s="245">
        <v>54.63</v>
      </c>
      <c r="D34" s="245">
        <v>118.57</v>
      </c>
      <c r="E34" s="245">
        <v>20.8</v>
      </c>
      <c r="F34" s="246">
        <v>3.1905000000000001</v>
      </c>
      <c r="G34" s="128">
        <f t="shared" ref="G34:J34" si="27">((C34-C55)/C55)*C$6</f>
        <v>-8.0662050278488646</v>
      </c>
      <c r="H34" s="129">
        <f t="shared" si="27"/>
        <v>-10.950299519853683</v>
      </c>
      <c r="I34" s="129">
        <f t="shared" si="27"/>
        <v>0.11046837276677916</v>
      </c>
      <c r="J34" s="130">
        <f t="shared" si="27"/>
        <v>-6.8012849931160954E-2</v>
      </c>
    </row>
    <row r="35" spans="2:10">
      <c r="B35" s="244">
        <v>43424</v>
      </c>
      <c r="C35" s="245">
        <v>53.43</v>
      </c>
      <c r="D35" s="245">
        <v>117.2</v>
      </c>
      <c r="E35" s="245">
        <v>22.48</v>
      </c>
      <c r="F35" s="246">
        <v>3.1894999999999998</v>
      </c>
      <c r="G35" s="128">
        <f t="shared" ref="G35:J35" si="28">((C35-C56)/C56)*C$6</f>
        <v>-10.333286106693652</v>
      </c>
      <c r="H35" s="129">
        <f t="shared" si="28"/>
        <v>-11.207886479003236</v>
      </c>
      <c r="I35" s="129">
        <f t="shared" si="28"/>
        <v>3.6758044806517312</v>
      </c>
      <c r="J35" s="130">
        <f t="shared" si="28"/>
        <v>-9.0414389799635939E-2</v>
      </c>
    </row>
    <row r="36" spans="2:10">
      <c r="B36" s="244">
        <v>43423</v>
      </c>
      <c r="C36" s="245">
        <v>56.76</v>
      </c>
      <c r="D36" s="245">
        <v>120.31</v>
      </c>
      <c r="E36" s="245">
        <v>20.100000000000001</v>
      </c>
      <c r="F36" s="246">
        <v>3.1930000000000001</v>
      </c>
      <c r="G36" s="128">
        <f t="shared" ref="G36:J36" si="29">((C36-C57)/C57)*C$6</f>
        <v>-8.1201909722222254</v>
      </c>
      <c r="H36" s="129">
        <f t="shared" si="29"/>
        <v>-7.7394213787761368</v>
      </c>
      <c r="I36" s="129">
        <f t="shared" si="29"/>
        <v>0.26838612368024239</v>
      </c>
      <c r="J36" s="130">
        <f t="shared" si="29"/>
        <v>-7.9817351598173589E-2</v>
      </c>
    </row>
    <row r="37" spans="2:10">
      <c r="B37" s="244">
        <v>43420</v>
      </c>
      <c r="C37" s="245">
        <v>56.46</v>
      </c>
      <c r="D37" s="245">
        <v>121.57</v>
      </c>
      <c r="E37" s="245">
        <v>18.14</v>
      </c>
      <c r="F37" s="246">
        <v>3.1905000000000001</v>
      </c>
      <c r="G37" s="128">
        <f t="shared" ref="G37:J37" si="30">((C37-C58)/C58)*C$6</f>
        <v>-8.0633343044428276</v>
      </c>
      <c r="H37" s="129">
        <f t="shared" si="30"/>
        <v>-7.8188939103791801</v>
      </c>
      <c r="I37" s="129">
        <f t="shared" si="30"/>
        <v>-2.4330209371884326</v>
      </c>
      <c r="J37" s="130">
        <f t="shared" si="30"/>
        <v>-7.1413292589763047E-2</v>
      </c>
    </row>
    <row r="38" spans="2:10">
      <c r="B38" s="244">
        <v>43419</v>
      </c>
      <c r="C38" s="245">
        <v>56.46</v>
      </c>
      <c r="D38" s="245">
        <v>121.44</v>
      </c>
      <c r="E38" s="245">
        <v>19.98</v>
      </c>
      <c r="F38" s="246">
        <v>3.2355</v>
      </c>
      <c r="G38" s="128">
        <f t="shared" ref="G38:J38" si="31">((C38-C59)/C59)*C$6</f>
        <v>-8.6523139784946217</v>
      </c>
      <c r="H38" s="129">
        <f t="shared" si="31"/>
        <v>-10.692866094740779</v>
      </c>
      <c r="I38" s="129">
        <f t="shared" si="31"/>
        <v>3.7691724137931071</v>
      </c>
      <c r="J38" s="130">
        <f t="shared" si="31"/>
        <v>-4.6785225718194483E-2</v>
      </c>
    </row>
    <row r="39" spans="2:10">
      <c r="B39" s="244">
        <v>43418</v>
      </c>
      <c r="C39" s="245">
        <v>56.25</v>
      </c>
      <c r="D39" s="245">
        <v>120.2</v>
      </c>
      <c r="E39" s="245">
        <v>21.25</v>
      </c>
      <c r="F39" s="246">
        <v>3.2465000000000002</v>
      </c>
      <c r="G39" s="128">
        <f t="shared" ref="G39:J39" si="32">((C39-C60)/C60)*C$6</f>
        <v>-9.8939752502780873</v>
      </c>
      <c r="H39" s="129">
        <f t="shared" si="32"/>
        <v>-19.519407386990078</v>
      </c>
      <c r="I39" s="129">
        <f t="shared" si="32"/>
        <v>5.2369239500567524</v>
      </c>
      <c r="J39" s="130">
        <f t="shared" si="32"/>
        <v>-2.1929824561403039E-3</v>
      </c>
    </row>
    <row r="40" spans="2:10">
      <c r="B40" s="244">
        <v>43417</v>
      </c>
      <c r="C40" s="245">
        <v>55.69</v>
      </c>
      <c r="D40" s="245">
        <v>120.84</v>
      </c>
      <c r="E40" s="245">
        <v>20.02</v>
      </c>
      <c r="F40" s="246">
        <v>3.2504999999999997</v>
      </c>
      <c r="G40" s="128">
        <f t="shared" ref="G40:J40" si="33">((C40-C61)/C61)*C$6</f>
        <v>-10.178976037893564</v>
      </c>
      <c r="H40" s="129">
        <f t="shared" si="33"/>
        <v>-16.342126408276052</v>
      </c>
      <c r="I40" s="129">
        <f t="shared" si="33"/>
        <v>-1.5275868544600955</v>
      </c>
      <c r="J40" s="130">
        <f t="shared" si="33"/>
        <v>3.0720665229441125E-3</v>
      </c>
    </row>
    <row r="41" spans="2:10">
      <c r="B41" s="244">
        <v>43416</v>
      </c>
      <c r="C41" s="245">
        <v>59.93</v>
      </c>
      <c r="D41" s="245">
        <v>120.9</v>
      </c>
      <c r="E41" s="245">
        <v>20.45</v>
      </c>
      <c r="F41" s="246">
        <v>3.2839999999999998</v>
      </c>
      <c r="G41" s="128">
        <f t="shared" ref="G41:J41" si="34">((C41-C62)/C62)*C$6</f>
        <v>-7.2627992710961609</v>
      </c>
      <c r="H41" s="129">
        <f t="shared" si="34"/>
        <v>-16.100223642172516</v>
      </c>
      <c r="I41" s="129">
        <f t="shared" si="34"/>
        <v>-1.0258657907085871</v>
      </c>
      <c r="J41" s="130">
        <f t="shared" si="34"/>
        <v>3.1145143912574915E-2</v>
      </c>
    </row>
    <row r="42" spans="2:10">
      <c r="B42" s="244">
        <v>43413</v>
      </c>
      <c r="C42" s="245">
        <v>60.19</v>
      </c>
      <c r="D42" s="245">
        <v>123.54</v>
      </c>
      <c r="E42" s="245">
        <v>17.36</v>
      </c>
      <c r="F42" s="246">
        <v>3.2839999999999998</v>
      </c>
      <c r="G42" s="128">
        <f t="shared" ref="G42:J42" si="35">((C42-C63)/C63)*C$6</f>
        <v>-6.8975595321967038</v>
      </c>
      <c r="H42" s="129">
        <f t="shared" si="35"/>
        <v>-12.657255071212777</v>
      </c>
      <c r="I42" s="129">
        <f t="shared" si="35"/>
        <v>-7.7542193755004014</v>
      </c>
      <c r="J42" s="130">
        <f t="shared" si="35"/>
        <v>4.0934362934362922E-2</v>
      </c>
    </row>
    <row r="43" spans="2:10">
      <c r="B43" s="244">
        <v>43412</v>
      </c>
      <c r="C43" s="245">
        <v>60.67</v>
      </c>
      <c r="D43" s="245">
        <v>123.38</v>
      </c>
      <c r="E43" s="245">
        <v>16.72</v>
      </c>
      <c r="F43" s="246">
        <v>3.3360000000000003</v>
      </c>
      <c r="G43" s="128">
        <f t="shared" ref="G43:J43" si="36">((C43-C64)/C64)*C$6</f>
        <v>-7.7576192428590947</v>
      </c>
      <c r="H43" s="129">
        <f t="shared" si="36"/>
        <v>-15.382771742939241</v>
      </c>
      <c r="I43" s="129">
        <f t="shared" si="36"/>
        <v>-6.9085714285714319</v>
      </c>
      <c r="J43" s="130">
        <f t="shared" si="36"/>
        <v>7.0024570024570076E-2</v>
      </c>
    </row>
    <row r="44" spans="2:10">
      <c r="B44" s="244">
        <v>43411</v>
      </c>
      <c r="C44" s="245">
        <v>61.67</v>
      </c>
      <c r="D44" s="245">
        <v>124.84</v>
      </c>
      <c r="E44" s="245">
        <v>16.36</v>
      </c>
      <c r="F44" s="246">
        <v>3.339</v>
      </c>
      <c r="G44" s="128">
        <f t="shared" ref="G44:J44" si="37">((C44-C65)/C65)*C$6</f>
        <v>-8.0509458377801444</v>
      </c>
      <c r="H44" s="129">
        <f t="shared" si="37"/>
        <v>-17.292909535452328</v>
      </c>
      <c r="I44" s="129">
        <f t="shared" si="37"/>
        <v>0.65342946708463978</v>
      </c>
      <c r="J44" s="130">
        <f t="shared" si="37"/>
        <v>4.4206204379562186E-2</v>
      </c>
    </row>
    <row r="45" spans="2:10">
      <c r="B45" s="244">
        <v>43410</v>
      </c>
      <c r="C45" s="245">
        <v>62.21</v>
      </c>
      <c r="D45" s="245">
        <v>123.12</v>
      </c>
      <c r="E45" s="245">
        <v>19.91</v>
      </c>
      <c r="F45" s="246">
        <v>3.3365</v>
      </c>
      <c r="G45" s="128">
        <f t="shared" ref="G45:J45" si="38">((C45-C66)/C66)*C$6</f>
        <v>-7.3839386189258329</v>
      </c>
      <c r="H45" s="129">
        <f t="shared" si="38"/>
        <v>-19.357375160051205</v>
      </c>
      <c r="I45" s="129">
        <f t="shared" si="38"/>
        <v>6.8369917144678158</v>
      </c>
      <c r="J45" s="130">
        <f t="shared" si="38"/>
        <v>1.4595571622232182E-2</v>
      </c>
    </row>
    <row r="46" spans="2:10">
      <c r="B46" s="244">
        <v>43409</v>
      </c>
      <c r="C46" s="245">
        <v>63.1</v>
      </c>
      <c r="D46" s="245">
        <v>120.06</v>
      </c>
      <c r="E46" s="245">
        <v>19.96</v>
      </c>
      <c r="F46" s="246">
        <v>3.3155000000000001</v>
      </c>
      <c r="G46" s="128">
        <f t="shared" ref="G46:J46" si="39">((C46-C67)/C67)*C$6</f>
        <v>-6.8658649448479965</v>
      </c>
      <c r="H46" s="129">
        <f t="shared" si="39"/>
        <v>-22.096355767295172</v>
      </c>
      <c r="I46" s="129">
        <f t="shared" si="39"/>
        <v>8.8163832658569525</v>
      </c>
      <c r="J46" s="130">
        <f t="shared" si="39"/>
        <v>-3.4342521464075949E-3</v>
      </c>
    </row>
    <row r="47" spans="2:10">
      <c r="B47" s="244">
        <v>43406</v>
      </c>
      <c r="C47" s="245">
        <v>63.14</v>
      </c>
      <c r="D47" s="245">
        <v>115.67</v>
      </c>
      <c r="E47" s="245">
        <v>19.510000000000002</v>
      </c>
      <c r="F47" s="246">
        <v>3.3340000000000001</v>
      </c>
      <c r="G47" s="128">
        <f t="shared" ref="G47:J47" si="40">((C47-C68)/C68)*C$6</f>
        <v>-6.8362424323960695</v>
      </c>
      <c r="H47" s="129">
        <f t="shared" si="40"/>
        <v>-26.774164298460114</v>
      </c>
      <c r="I47" s="129">
        <f t="shared" si="40"/>
        <v>9.4565260196905783</v>
      </c>
      <c r="J47" s="130">
        <f t="shared" si="40"/>
        <v>5.7558139534883972E-2</v>
      </c>
    </row>
    <row r="48" spans="2:10">
      <c r="B48" s="244">
        <v>43405</v>
      </c>
      <c r="C48" s="245">
        <v>63.69</v>
      </c>
      <c r="D48" s="245">
        <v>116.83</v>
      </c>
      <c r="E48" s="245">
        <v>19.34</v>
      </c>
      <c r="F48" s="246">
        <v>3.254</v>
      </c>
      <c r="G48" s="128">
        <f t="shared" ref="G48:J48" si="41">((C48-C69)/C69)*C$6</f>
        <v>-7.5594189242245777</v>
      </c>
      <c r="H48" s="129">
        <f t="shared" si="41"/>
        <v>-26.996810468607233</v>
      </c>
      <c r="I48" s="129">
        <f t="shared" si="41"/>
        <v>16.924771748492685</v>
      </c>
      <c r="J48" s="130">
        <f t="shared" si="41"/>
        <v>-4.8090197883111432E-3</v>
      </c>
    </row>
    <row r="49" spans="2:10">
      <c r="B49" s="244">
        <v>43404</v>
      </c>
      <c r="C49" s="245">
        <v>65.31</v>
      </c>
      <c r="D49" s="245">
        <v>115.43</v>
      </c>
      <c r="E49" s="245">
        <v>21.23</v>
      </c>
      <c r="F49" s="246">
        <v>3.2675000000000001</v>
      </c>
      <c r="G49" s="128">
        <f t="shared" ref="G49:J49" si="42">((C49-C70)/C70)*C$6</f>
        <v>-5.9878665426026849</v>
      </c>
      <c r="H49" s="129">
        <f t="shared" si="42"/>
        <v>-28.330630243902434</v>
      </c>
      <c r="I49" s="129">
        <f t="shared" si="42"/>
        <v>19.365609958506223</v>
      </c>
      <c r="J49" s="130">
        <f t="shared" si="42"/>
        <v>0.11478032473734485</v>
      </c>
    </row>
    <row r="50" spans="2:10">
      <c r="B50" s="244">
        <v>43403</v>
      </c>
      <c r="C50" s="245">
        <v>66.180000000000007</v>
      </c>
      <c r="D50" s="245">
        <v>115.4</v>
      </c>
      <c r="E50" s="245">
        <v>23.35</v>
      </c>
      <c r="F50" s="246">
        <v>3.2445000000000004</v>
      </c>
      <c r="G50" s="128">
        <f t="shared" ref="G50:J50" si="43">((C50-C71)/C71)*C$6</f>
        <v>-5.4998565737051734</v>
      </c>
      <c r="H50" s="129">
        <f t="shared" si="43"/>
        <v>-27.934588235294115</v>
      </c>
      <c r="I50" s="129">
        <f t="shared" si="43"/>
        <v>24.043083333333335</v>
      </c>
      <c r="J50" s="130">
        <f t="shared" si="43"/>
        <v>7.6210443037974904E-2</v>
      </c>
    </row>
    <row r="51" spans="2:10">
      <c r="B51" s="244">
        <v>43402</v>
      </c>
      <c r="C51" s="245">
        <v>67.040000000000006</v>
      </c>
      <c r="D51" s="245">
        <v>119.64</v>
      </c>
      <c r="E51" s="245">
        <v>24.7</v>
      </c>
      <c r="F51" s="246">
        <v>3.2084999999999999</v>
      </c>
      <c r="G51" s="128">
        <f t="shared" ref="G51:J51" si="44">((C51-C72)/C72)*C$6</f>
        <v>-3.8497761092150129</v>
      </c>
      <c r="H51" s="129">
        <f t="shared" si="44"/>
        <v>-23.732305403081813</v>
      </c>
      <c r="I51" s="129">
        <f t="shared" si="44"/>
        <v>26.384785478547862</v>
      </c>
      <c r="J51" s="130">
        <f t="shared" si="44"/>
        <v>6.7748883216336958E-2</v>
      </c>
    </row>
    <row r="52" spans="2:10">
      <c r="B52" s="244">
        <v>43399</v>
      </c>
      <c r="C52" s="245">
        <v>67.59</v>
      </c>
      <c r="D52" s="245">
        <v>124.79</v>
      </c>
      <c r="E52" s="245">
        <v>24.16</v>
      </c>
      <c r="F52" s="246">
        <v>3.1935000000000002</v>
      </c>
      <c r="G52" s="128">
        <f t="shared" ref="G52:J52" si="45">((C52-C73)/C73)*C$6</f>
        <v>-2.8522920133111485</v>
      </c>
      <c r="H52" s="129">
        <f t="shared" si="45"/>
        <v>-20.040433663366333</v>
      </c>
      <c r="I52" s="129">
        <f t="shared" si="45"/>
        <v>24.068090249798551</v>
      </c>
      <c r="J52" s="130">
        <f t="shared" si="45"/>
        <v>6.854256854256871E-2</v>
      </c>
    </row>
    <row r="53" spans="2:10">
      <c r="B53" s="244">
        <v>43398</v>
      </c>
      <c r="C53" s="245">
        <v>67.33</v>
      </c>
      <c r="D53" s="245">
        <v>126.45</v>
      </c>
      <c r="E53" s="245">
        <v>24.22</v>
      </c>
      <c r="F53" s="246">
        <v>3.2309999999999999</v>
      </c>
      <c r="G53" s="128">
        <f t="shared" ref="G53:J53" si="46">((C53-C74)/C74)*C$6</f>
        <v>-2.6902109822551319</v>
      </c>
      <c r="H53" s="129">
        <f t="shared" si="46"/>
        <v>-18.86377679572588</v>
      </c>
      <c r="I53" s="129">
        <f t="shared" si="46"/>
        <v>22.343568657874318</v>
      </c>
      <c r="J53" s="130">
        <f t="shared" si="46"/>
        <v>0.10565719788155988</v>
      </c>
    </row>
    <row r="54" spans="2:10">
      <c r="B54" s="244">
        <v>43397</v>
      </c>
      <c r="C54" s="245">
        <v>66.819999999999993</v>
      </c>
      <c r="D54" s="245">
        <v>127.21</v>
      </c>
      <c r="E54" s="245">
        <v>25.23</v>
      </c>
      <c r="F54" s="246">
        <v>3.2175000000000002</v>
      </c>
      <c r="G54" s="128">
        <f t="shared" ref="G54:J54" si="47">((C54-C75)/C75)*C$6</f>
        <v>-3.430251798561156</v>
      </c>
      <c r="H54" s="129">
        <f t="shared" si="47"/>
        <v>-16.564629642065679</v>
      </c>
      <c r="I54" s="129">
        <f t="shared" si="47"/>
        <v>26.21821256038648</v>
      </c>
      <c r="J54" s="130">
        <f t="shared" si="47"/>
        <v>5.0482365965522739E-2</v>
      </c>
    </row>
    <row r="55" spans="2:10">
      <c r="B55" s="244">
        <v>43396</v>
      </c>
      <c r="C55" s="245">
        <v>66.430000000000007</v>
      </c>
      <c r="D55" s="245">
        <v>131.21</v>
      </c>
      <c r="E55" s="245">
        <v>20.71</v>
      </c>
      <c r="F55" s="246">
        <v>3.2685</v>
      </c>
      <c r="G55" s="128">
        <f t="shared" ref="G55:J55" si="48">((C55-C76)/C76)*C$6</f>
        <v>-3.55946864594894</v>
      </c>
      <c r="H55" s="129">
        <f t="shared" si="48"/>
        <v>-14.258944211157763</v>
      </c>
      <c r="I55" s="129">
        <f t="shared" si="48"/>
        <v>17.731491803278693</v>
      </c>
      <c r="J55" s="130">
        <f t="shared" si="48"/>
        <v>9.9722925902469964E-2</v>
      </c>
    </row>
    <row r="56" spans="2:10">
      <c r="B56" s="244">
        <v>43395</v>
      </c>
      <c r="C56" s="245">
        <v>69.17</v>
      </c>
      <c r="D56" s="245">
        <v>130.02000000000001</v>
      </c>
      <c r="E56" s="245">
        <v>19.64</v>
      </c>
      <c r="F56" s="246">
        <v>3.294</v>
      </c>
      <c r="G56" s="128">
        <f t="shared" ref="G56:J56" si="49">((C56-C77)/C77)*C$6</f>
        <v>-1.0329203164735796</v>
      </c>
      <c r="H56" s="129">
        <f t="shared" si="49"/>
        <v>-16.019696729435072</v>
      </c>
      <c r="I56" s="129">
        <f t="shared" si="49"/>
        <v>17.323904109589044</v>
      </c>
      <c r="J56" s="130">
        <f t="shared" si="49"/>
        <v>0.14741379310344821</v>
      </c>
    </row>
    <row r="57" spans="2:10">
      <c r="B57" s="244">
        <v>43392</v>
      </c>
      <c r="C57" s="245">
        <v>69.12</v>
      </c>
      <c r="D57" s="245">
        <v>129.1</v>
      </c>
      <c r="E57" s="245">
        <v>19.89</v>
      </c>
      <c r="F57" s="246">
        <v>3.2850000000000001</v>
      </c>
      <c r="G57" s="128">
        <f t="shared" ref="G57:J57" si="50">((C57-C78)/C78)*C$6</f>
        <v>-1.0775254237288088</v>
      </c>
      <c r="H57" s="129">
        <f t="shared" si="50"/>
        <v>-16.582358584187901</v>
      </c>
      <c r="I57" s="129">
        <f t="shared" si="50"/>
        <v>17.427779661016949</v>
      </c>
      <c r="J57" s="130">
        <f t="shared" si="50"/>
        <v>0.14113418530351463</v>
      </c>
    </row>
    <row r="58" spans="2:10">
      <c r="B58" s="244">
        <v>43391</v>
      </c>
      <c r="C58" s="245">
        <v>68.650000000000006</v>
      </c>
      <c r="D58" s="245">
        <v>130.55000000000001</v>
      </c>
      <c r="E58" s="245">
        <v>20.059999999999999</v>
      </c>
      <c r="F58" s="246">
        <v>3.2725</v>
      </c>
      <c r="G58" s="128">
        <f t="shared" ref="G58:J58" si="51">((C58-C79)/C79)*C$6</f>
        <v>-1.5770908323959494</v>
      </c>
      <c r="H58" s="129">
        <f t="shared" si="51"/>
        <v>-14.115334093653557</v>
      </c>
      <c r="I58" s="129">
        <f t="shared" si="51"/>
        <v>17.977889361702125</v>
      </c>
      <c r="J58" s="130">
        <f t="shared" si="51"/>
        <v>0.12310328339177555</v>
      </c>
    </row>
    <row r="59" spans="2:10">
      <c r="B59" s="244">
        <v>43390</v>
      </c>
      <c r="C59" s="245">
        <v>69.75</v>
      </c>
      <c r="D59" s="245">
        <v>134.05000000000001</v>
      </c>
      <c r="E59" s="245">
        <v>17.399999999999999</v>
      </c>
      <c r="F59" s="246">
        <v>3.2895000000000003</v>
      </c>
      <c r="G59" s="128">
        <f t="shared" ref="G59:J59" si="52">((C59-C80)/C80)*C$6</f>
        <v>-6.5010737294198165E-2</v>
      </c>
      <c r="H59" s="129">
        <f t="shared" si="52"/>
        <v>-11.102259693053306</v>
      </c>
      <c r="I59" s="129">
        <f t="shared" si="52"/>
        <v>9.1623299452697413</v>
      </c>
      <c r="J59" s="130">
        <f t="shared" si="52"/>
        <v>0.14618887823585838</v>
      </c>
    </row>
    <row r="60" spans="2:10">
      <c r="B60" s="244">
        <v>43389</v>
      </c>
      <c r="C60" s="245">
        <v>71.92</v>
      </c>
      <c r="D60" s="245">
        <v>145.12</v>
      </c>
      <c r="E60" s="245">
        <v>17.62</v>
      </c>
      <c r="F60" s="246">
        <v>3.2490000000000001</v>
      </c>
      <c r="G60" s="128">
        <f t="shared" ref="G60:J60" si="53">((C60-C81)/C81)*C$6</f>
        <v>1.9835161805253263</v>
      </c>
      <c r="H60" s="129">
        <f t="shared" si="53"/>
        <v>-2.1667527375963176</v>
      </c>
      <c r="I60" s="129">
        <f t="shared" si="53"/>
        <v>7.3212573099415232</v>
      </c>
      <c r="J60" s="130">
        <f t="shared" si="53"/>
        <v>0.17751348700343317</v>
      </c>
    </row>
    <row r="61" spans="2:10">
      <c r="B61" s="244">
        <v>43388</v>
      </c>
      <c r="C61" s="245">
        <v>71.78</v>
      </c>
      <c r="D61" s="245">
        <v>141.13</v>
      </c>
      <c r="E61" s="245">
        <v>21.3</v>
      </c>
      <c r="F61" s="246">
        <v>3.2469999999999999</v>
      </c>
      <c r="G61" s="128">
        <f t="shared" ref="G61:J61" si="54">((C61-C82)/C82)*C$6</f>
        <v>1.8364096245832771</v>
      </c>
      <c r="H61" s="129">
        <f t="shared" si="54"/>
        <v>-5.5175891593069633</v>
      </c>
      <c r="I61" s="129">
        <f t="shared" si="54"/>
        <v>19.438823529411767</v>
      </c>
      <c r="J61" s="130">
        <f t="shared" si="54"/>
        <v>0.16972589329417534</v>
      </c>
    </row>
    <row r="62" spans="2:10">
      <c r="B62" s="244">
        <v>43385</v>
      </c>
      <c r="C62" s="245">
        <v>71.34</v>
      </c>
      <c r="D62" s="245">
        <v>140.85</v>
      </c>
      <c r="E62" s="245">
        <v>21.31</v>
      </c>
      <c r="F62" s="246">
        <v>3.2484999999999999</v>
      </c>
      <c r="G62" s="128">
        <f t="shared" ref="G62:J62" si="55">((C62-C83)/C83)*C$6</f>
        <v>1.8206371191135733</v>
      </c>
      <c r="H62" s="129">
        <f t="shared" si="55"/>
        <v>-6.1814501510573976</v>
      </c>
      <c r="I62" s="129">
        <f t="shared" si="55"/>
        <v>18.371447049312856</v>
      </c>
      <c r="J62" s="130">
        <f t="shared" si="55"/>
        <v>0.19596973186379302</v>
      </c>
    </row>
    <row r="63" spans="2:10">
      <c r="B63" s="244">
        <v>43384</v>
      </c>
      <c r="C63" s="245">
        <v>70.97</v>
      </c>
      <c r="D63" s="245">
        <v>139.02000000000001</v>
      </c>
      <c r="E63" s="245">
        <v>24.98</v>
      </c>
      <c r="F63" s="246">
        <v>3.2374999999999998</v>
      </c>
      <c r="G63" s="128">
        <f t="shared" ref="G63:J63" si="56">((C63-C84)/C84)*C$6</f>
        <v>0.38718203780019522</v>
      </c>
      <c r="H63" s="129">
        <f t="shared" si="56"/>
        <v>-5.8552807532237026</v>
      </c>
      <c r="I63" s="129">
        <f t="shared" si="56"/>
        <v>22.905083713850836</v>
      </c>
      <c r="J63" s="130">
        <f t="shared" si="56"/>
        <v>0.19115853658536588</v>
      </c>
    </row>
    <row r="64" spans="2:10">
      <c r="B64" s="244">
        <v>43383</v>
      </c>
      <c r="C64" s="245">
        <v>73.17</v>
      </c>
      <c r="D64" s="245">
        <v>142.69</v>
      </c>
      <c r="E64" s="245">
        <v>22.96</v>
      </c>
      <c r="F64" s="246">
        <v>3.2560000000000002</v>
      </c>
      <c r="G64" s="128">
        <f t="shared" ref="G64:J64" si="57">((C64-C85)/C85)*C$6</f>
        <v>2.5705010830324917</v>
      </c>
      <c r="H64" s="129">
        <f t="shared" si="57"/>
        <v>-2.9486381322957285</v>
      </c>
      <c r="I64" s="129">
        <f t="shared" si="57"/>
        <v>18.728502269288956</v>
      </c>
      <c r="J64" s="130">
        <f t="shared" si="57"/>
        <v>0.19498769483182971</v>
      </c>
    </row>
    <row r="65" spans="2:10">
      <c r="B65" s="244">
        <v>43382</v>
      </c>
      <c r="C65" s="245">
        <v>74.959999999999994</v>
      </c>
      <c r="D65" s="245">
        <v>147.24</v>
      </c>
      <c r="E65" s="245">
        <v>15.95</v>
      </c>
      <c r="F65" s="246">
        <v>3.2879999999999998</v>
      </c>
      <c r="G65" s="128">
        <f t="shared" ref="G65:J65" si="58">((C65-C86)/C86)*C$6</f>
        <v>4.9887799822327423</v>
      </c>
      <c r="H65" s="129">
        <f t="shared" si="58"/>
        <v>1.2408877445932054</v>
      </c>
      <c r="I65" s="129">
        <f t="shared" si="58"/>
        <v>3.2134039548022582</v>
      </c>
      <c r="J65" s="130">
        <f t="shared" si="58"/>
        <v>0.26684683186429392</v>
      </c>
    </row>
    <row r="66" spans="2:10">
      <c r="B66" s="244">
        <v>43381</v>
      </c>
      <c r="C66" s="245">
        <v>74.290000000000006</v>
      </c>
      <c r="D66" s="245">
        <v>148.38999999999999</v>
      </c>
      <c r="E66" s="245">
        <v>15.69</v>
      </c>
      <c r="F66" s="246">
        <v>3.3195000000000001</v>
      </c>
      <c r="G66" s="128">
        <f t="shared" ref="G66:J66" si="59">((C66-C87)/C87)*C$6</f>
        <v>4.3834892988929921</v>
      </c>
      <c r="H66" s="129">
        <f t="shared" si="59"/>
        <v>2.2976266758336181</v>
      </c>
      <c r="I66" s="129">
        <f t="shared" si="59"/>
        <v>1.3837499999999978</v>
      </c>
      <c r="J66" s="130">
        <f t="shared" si="59"/>
        <v>0.28056750496360011</v>
      </c>
    </row>
    <row r="67" spans="2:10">
      <c r="B67" s="244">
        <v>43378</v>
      </c>
      <c r="C67" s="245">
        <v>74.34</v>
      </c>
      <c r="D67" s="245">
        <v>149.03</v>
      </c>
      <c r="E67" s="245">
        <v>14.82</v>
      </c>
      <c r="F67" s="246">
        <v>3.3195000000000001</v>
      </c>
      <c r="G67" s="128">
        <f t="shared" ref="G67:J67" si="60">((C67-C88)/C88)*C$6</f>
        <v>4.4022974767596326</v>
      </c>
      <c r="H67" s="129">
        <f t="shared" si="60"/>
        <v>2.0499269075756659</v>
      </c>
      <c r="I67" s="129">
        <f t="shared" si="60"/>
        <v>0.29497610921501699</v>
      </c>
      <c r="J67" s="130">
        <f t="shared" si="60"/>
        <v>0.34236544626286519</v>
      </c>
    </row>
    <row r="68" spans="2:10">
      <c r="B68" s="244">
        <v>43377</v>
      </c>
      <c r="C68" s="245">
        <v>74.33</v>
      </c>
      <c r="D68" s="245">
        <v>151.31</v>
      </c>
      <c r="E68" s="245">
        <v>14.22</v>
      </c>
      <c r="F68" s="246">
        <v>3.2679999999999998</v>
      </c>
      <c r="G68" s="128">
        <f t="shared" ref="G68:J68" si="61">((C68-C89)/C89)*C$6</f>
        <v>3.7070736321303834</v>
      </c>
      <c r="H68" s="129">
        <f t="shared" si="61"/>
        <v>3.6040195008864084</v>
      </c>
      <c r="I68" s="129">
        <f t="shared" si="61"/>
        <v>0.56651329978432874</v>
      </c>
      <c r="J68" s="130">
        <f t="shared" si="61"/>
        <v>0.2655042649272451</v>
      </c>
    </row>
    <row r="69" spans="2:10">
      <c r="B69" s="244">
        <v>43376</v>
      </c>
      <c r="C69" s="245">
        <v>76.41</v>
      </c>
      <c r="D69" s="245">
        <v>153.22</v>
      </c>
      <c r="E69" s="245">
        <v>11.61</v>
      </c>
      <c r="F69" s="246">
        <v>3.2595000000000001</v>
      </c>
      <c r="G69" s="128">
        <f t="shared" ref="G69:J69" si="62">((C69-C90)/C90)*C$6</f>
        <v>4.2504851867754345</v>
      </c>
      <c r="H69" s="129">
        <f t="shared" si="62"/>
        <v>5.8832495881383791</v>
      </c>
      <c r="I69" s="129">
        <f t="shared" si="62"/>
        <v>-2.9939969604863235</v>
      </c>
      <c r="J69" s="130">
        <f t="shared" si="62"/>
        <v>0.26678409662808245</v>
      </c>
    </row>
    <row r="70" spans="2:10">
      <c r="B70" s="244">
        <v>43375</v>
      </c>
      <c r="C70" s="245">
        <v>75.23</v>
      </c>
      <c r="D70" s="245">
        <v>153.75</v>
      </c>
      <c r="E70" s="245">
        <v>12.05</v>
      </c>
      <c r="F70" s="246">
        <v>3.141</v>
      </c>
      <c r="G70" s="128">
        <f t="shared" ref="G70:J70" si="63">((C70-C91)/C91)*C$6</f>
        <v>3.5326117478510075</v>
      </c>
      <c r="H70" s="129">
        <f t="shared" si="63"/>
        <v>5.6415954396504722</v>
      </c>
      <c r="I70" s="129">
        <f t="shared" si="63"/>
        <v>-1.6011041990668717</v>
      </c>
      <c r="J70" s="130">
        <f t="shared" si="63"/>
        <v>0.19432919571501436</v>
      </c>
    </row>
    <row r="71" spans="2:10">
      <c r="B71" s="244">
        <v>43374</v>
      </c>
      <c r="C71" s="245">
        <v>75.3</v>
      </c>
      <c r="D71" s="245">
        <v>153</v>
      </c>
      <c r="E71" s="245">
        <v>12</v>
      </c>
      <c r="F71" s="246">
        <v>3.16</v>
      </c>
      <c r="G71" s="128">
        <f t="shared" ref="G71:J71" si="64">((C71-C92)/C92)*C$6</f>
        <v>3.5781518624641837</v>
      </c>
      <c r="H71" s="129">
        <f t="shared" si="64"/>
        <v>5.0595876570180316</v>
      </c>
      <c r="I71" s="129">
        <f t="shared" si="64"/>
        <v>-1.6999377916018652</v>
      </c>
      <c r="J71" s="130">
        <f t="shared" si="64"/>
        <v>0.21274443121918044</v>
      </c>
    </row>
    <row r="72" spans="2:10">
      <c r="B72" s="244">
        <v>43371</v>
      </c>
      <c r="C72" s="245">
        <v>73.25</v>
      </c>
      <c r="D72" s="245">
        <v>151.21</v>
      </c>
      <c r="E72" s="245">
        <v>12.12</v>
      </c>
      <c r="F72" s="246">
        <v>3.1339999999999999</v>
      </c>
      <c r="G72" s="128">
        <f t="shared" ref="G72:J72" si="65">((C72-C93)/C93)*C$6</f>
        <v>1.9392170818505337</v>
      </c>
      <c r="H72" s="129">
        <f t="shared" si="65"/>
        <v>4.1127773590077439</v>
      </c>
      <c r="I72" s="129">
        <f t="shared" si="65"/>
        <v>-2.6490909090909098</v>
      </c>
      <c r="J72" s="130">
        <f t="shared" si="65"/>
        <v>0.19843003412969304</v>
      </c>
    </row>
    <row r="73" spans="2:10">
      <c r="B73" s="244">
        <v>43370</v>
      </c>
      <c r="C73" s="245">
        <v>72.12</v>
      </c>
      <c r="D73" s="245">
        <v>151.5</v>
      </c>
      <c r="E73" s="245">
        <v>12.41</v>
      </c>
      <c r="F73" s="246">
        <v>3.1185</v>
      </c>
      <c r="G73" s="128">
        <f t="shared" ref="G73:J73" si="66">((C73-C94)/C94)*C$6</f>
        <v>1.7050798446266717</v>
      </c>
      <c r="H73" s="129">
        <f t="shared" si="66"/>
        <v>3.0509231394876029</v>
      </c>
      <c r="I73" s="129">
        <f t="shared" si="66"/>
        <v>0.33201632653061253</v>
      </c>
      <c r="J73" s="130">
        <f t="shared" si="66"/>
        <v>0.1597273958686084</v>
      </c>
    </row>
    <row r="74" spans="2:10">
      <c r="B74" s="244">
        <v>43369</v>
      </c>
      <c r="C74" s="245">
        <v>71.569999999999993</v>
      </c>
      <c r="D74" s="245">
        <v>151.61000000000001</v>
      </c>
      <c r="E74" s="245">
        <v>12.89</v>
      </c>
      <c r="F74" s="246">
        <v>3.1154999999999999</v>
      </c>
      <c r="G74" s="128">
        <f t="shared" ref="G74:J74" si="67">((C74-C95)/C95)*C$6</f>
        <v>2.0143936961914437</v>
      </c>
      <c r="H74" s="129">
        <f t="shared" si="67"/>
        <v>3.8926488846442533</v>
      </c>
      <c r="I74" s="129">
        <f t="shared" si="67"/>
        <v>0.79310400000000125</v>
      </c>
      <c r="J74" s="130">
        <f t="shared" si="67"/>
        <v>0.1537804465493906</v>
      </c>
    </row>
    <row r="75" spans="2:10">
      <c r="B75" s="244">
        <v>43368</v>
      </c>
      <c r="C75" s="245">
        <v>72.28</v>
      </c>
      <c r="D75" s="245">
        <v>148.91</v>
      </c>
      <c r="E75" s="245">
        <v>12.42</v>
      </c>
      <c r="F75" s="246">
        <v>3.1615000000000002</v>
      </c>
      <c r="G75" s="128">
        <f t="shared" ref="G75:J75" si="68">((C75-C96)/C96)*C$6</f>
        <v>2.2484114999273968</v>
      </c>
      <c r="H75" s="129">
        <f t="shared" si="68"/>
        <v>1.7202767741495661</v>
      </c>
      <c r="I75" s="129">
        <f t="shared" si="68"/>
        <v>0.54351973684210486</v>
      </c>
      <c r="J75" s="130">
        <f t="shared" si="68"/>
        <v>0.23518233179250186</v>
      </c>
    </row>
    <row r="76" spans="2:10">
      <c r="B76" s="244">
        <v>43367</v>
      </c>
      <c r="C76" s="245">
        <v>72.08</v>
      </c>
      <c r="D76" s="245">
        <v>150.03</v>
      </c>
      <c r="E76" s="245">
        <v>12.2</v>
      </c>
      <c r="F76" s="246">
        <v>3.1579999999999999</v>
      </c>
      <c r="G76" s="128">
        <f t="shared" ref="G76:J76" si="69">((C76-C97)/C97)*C$6</f>
        <v>2.2202793946449355</v>
      </c>
      <c r="H76" s="129">
        <f t="shared" si="69"/>
        <v>3.1056101068200568</v>
      </c>
      <c r="I76" s="129">
        <f t="shared" si="69"/>
        <v>0.44522101751459353</v>
      </c>
      <c r="J76" s="130">
        <f t="shared" si="69"/>
        <v>0.26914746144515678</v>
      </c>
    </row>
    <row r="77" spans="2:10">
      <c r="B77" s="244">
        <v>43364</v>
      </c>
      <c r="C77" s="245">
        <v>70.78</v>
      </c>
      <c r="D77" s="245">
        <v>151.35</v>
      </c>
      <c r="E77" s="245">
        <v>11.68</v>
      </c>
      <c r="F77" s="246">
        <v>3.1320000000000001</v>
      </c>
      <c r="G77" s="128">
        <f t="shared" ref="G77:J77" si="70">((C77-C98)/C98)*C$6</f>
        <v>1.9749299719887974</v>
      </c>
      <c r="H77" s="129">
        <f t="shared" si="70"/>
        <v>4.6759757859255613</v>
      </c>
      <c r="I77" s="129">
        <f t="shared" si="70"/>
        <v>-1.4952941176470598</v>
      </c>
      <c r="J77" s="130">
        <f t="shared" si="70"/>
        <v>0.22376033057851261</v>
      </c>
    </row>
    <row r="78" spans="2:10">
      <c r="B78" s="244">
        <v>43363</v>
      </c>
      <c r="C78" s="245">
        <v>70.8</v>
      </c>
      <c r="D78" s="245">
        <v>151.15</v>
      </c>
      <c r="E78" s="245">
        <v>11.8</v>
      </c>
      <c r="F78" s="246">
        <v>3.13</v>
      </c>
      <c r="G78" s="128">
        <f t="shared" ref="G78:J78" si="71">((C78-C99)/C99)*C$6</f>
        <v>1.9673651635720584</v>
      </c>
      <c r="H78" s="129">
        <f t="shared" si="71"/>
        <v>4.6253766180115639</v>
      </c>
      <c r="I78" s="129">
        <f t="shared" si="71"/>
        <v>-0.93379591836734555</v>
      </c>
      <c r="J78" s="130">
        <f t="shared" si="71"/>
        <v>0.22338501291989671</v>
      </c>
    </row>
    <row r="79" spans="2:10">
      <c r="B79" s="244">
        <v>43362</v>
      </c>
      <c r="C79" s="245">
        <v>71.12</v>
      </c>
      <c r="D79" s="245">
        <v>149.06</v>
      </c>
      <c r="E79" s="245">
        <v>11.75</v>
      </c>
      <c r="F79" s="246">
        <v>3.137</v>
      </c>
      <c r="G79" s="128">
        <f t="shared" ref="G79:J79" si="72">((C79-C100)/C100)*C$6</f>
        <v>2.5418812175204226</v>
      </c>
      <c r="H79" s="129">
        <f t="shared" si="72"/>
        <v>2.4062499143659686</v>
      </c>
      <c r="I79" s="129">
        <f t="shared" si="72"/>
        <v>-2.1941057542768263</v>
      </c>
      <c r="J79" s="130">
        <f t="shared" si="72"/>
        <v>0.21968240343347681</v>
      </c>
    </row>
    <row r="80" spans="2:10">
      <c r="B80" s="244">
        <v>43361</v>
      </c>
      <c r="C80" s="245">
        <v>69.849999999999994</v>
      </c>
      <c r="D80" s="245">
        <v>148.56</v>
      </c>
      <c r="E80" s="245">
        <v>12.79</v>
      </c>
      <c r="F80" s="246">
        <v>3.129</v>
      </c>
      <c r="G80" s="128">
        <f t="shared" ref="G80:J80" si="73">((C80-C101)/C101)*C$6</f>
        <v>2.3378323046816107</v>
      </c>
      <c r="H80" s="129">
        <f t="shared" si="73"/>
        <v>1.5904955293154142</v>
      </c>
      <c r="I80" s="129">
        <f t="shared" si="73"/>
        <v>0.61056845476380894</v>
      </c>
      <c r="J80" s="130">
        <f t="shared" si="73"/>
        <v>0.22240310077519398</v>
      </c>
    </row>
    <row r="81" spans="2:10">
      <c r="B81" s="244">
        <v>43360</v>
      </c>
      <c r="C81" s="245">
        <v>68.91</v>
      </c>
      <c r="D81" s="245">
        <v>147.94</v>
      </c>
      <c r="E81" s="245">
        <v>13.68</v>
      </c>
      <c r="F81" s="246">
        <v>3.0585</v>
      </c>
      <c r="G81" s="128">
        <f t="shared" ref="G81:J81" si="74">((C81-C102)/C102)*C$6</f>
        <v>2.0669094219390076</v>
      </c>
      <c r="H81" s="129">
        <f t="shared" si="74"/>
        <v>1.4630946186498663</v>
      </c>
      <c r="I81" s="129">
        <f t="shared" si="74"/>
        <v>2.0915189873417703</v>
      </c>
      <c r="J81" s="130">
        <f t="shared" si="74"/>
        <v>0.1143683047100832</v>
      </c>
    </row>
    <row r="82" spans="2:10">
      <c r="B82" s="244">
        <v>43357</v>
      </c>
      <c r="C82" s="245">
        <v>68.989999999999995</v>
      </c>
      <c r="D82" s="245">
        <v>148.33000000000001</v>
      </c>
      <c r="E82" s="245">
        <v>12.07</v>
      </c>
      <c r="F82" s="246">
        <v>3.0644999999999998</v>
      </c>
      <c r="G82" s="128">
        <f t="shared" ref="G82:J82" si="75">((C82-C103)/C103)*C$6</f>
        <v>2.4487824625725643</v>
      </c>
      <c r="H82" s="129">
        <f t="shared" si="75"/>
        <v>2.338470483005374</v>
      </c>
      <c r="I82" s="129">
        <f t="shared" si="75"/>
        <v>-2.6081486988847566</v>
      </c>
      <c r="J82" s="130">
        <f t="shared" si="75"/>
        <v>0.11413541489903264</v>
      </c>
    </row>
    <row r="83" spans="2:10">
      <c r="B83" s="244">
        <v>43356</v>
      </c>
      <c r="C83" s="245">
        <v>68.59</v>
      </c>
      <c r="D83" s="245">
        <v>148.94999999999999</v>
      </c>
      <c r="E83" s="245">
        <v>12.37</v>
      </c>
      <c r="F83" s="246">
        <v>3.0395000000000003</v>
      </c>
      <c r="G83" s="128">
        <f t="shared" ref="G83:J83" si="76">((C83-C104)/C104)*C$6</f>
        <v>2.5006583602522676</v>
      </c>
      <c r="H83" s="129">
        <f t="shared" si="76"/>
        <v>3.9809380863039339</v>
      </c>
      <c r="I83" s="129">
        <f t="shared" si="76"/>
        <v>-3.9414890710382537</v>
      </c>
      <c r="J83" s="130">
        <f t="shared" si="76"/>
        <v>8.8956743002545052E-2</v>
      </c>
    </row>
    <row r="84" spans="2:10">
      <c r="B84" s="244">
        <v>43355</v>
      </c>
      <c r="C84" s="245">
        <v>70.37</v>
      </c>
      <c r="D84" s="245">
        <v>146.57</v>
      </c>
      <c r="E84" s="245">
        <v>13.14</v>
      </c>
      <c r="F84" s="246">
        <v>3.0339999999999998</v>
      </c>
      <c r="G84" s="128">
        <f t="shared" ref="G84:J84" si="77">((C84-C105)/C105)*C$6</f>
        <v>2.2555981503579936</v>
      </c>
      <c r="H84" s="129">
        <f t="shared" si="77"/>
        <v>2.5452057756696265</v>
      </c>
      <c r="I84" s="129">
        <f t="shared" si="77"/>
        <v>-0.32467317806160773</v>
      </c>
      <c r="J84" s="130">
        <f t="shared" si="77"/>
        <v>4.8240321769733099E-2</v>
      </c>
    </row>
    <row r="85" spans="2:10">
      <c r="B85" s="244">
        <v>43354</v>
      </c>
      <c r="C85" s="245">
        <v>69.25</v>
      </c>
      <c r="D85" s="245">
        <v>146.49</v>
      </c>
      <c r="E85" s="245">
        <v>13.22</v>
      </c>
      <c r="F85" s="246">
        <v>3.0474999999999999</v>
      </c>
      <c r="G85" s="128">
        <f t="shared" ref="G85:J85" si="78">((C85-C106)/C106)*C$6</f>
        <v>1.3852752976190457</v>
      </c>
      <c r="H85" s="129">
        <f t="shared" si="78"/>
        <v>3.0108093336136226</v>
      </c>
      <c r="I85" s="129">
        <f t="shared" si="78"/>
        <v>-2.6830311231393758</v>
      </c>
      <c r="J85" s="130">
        <f t="shared" si="78"/>
        <v>8.0288461538461448E-2</v>
      </c>
    </row>
    <row r="86" spans="2:10">
      <c r="B86" s="244">
        <v>43353</v>
      </c>
      <c r="C86" s="245">
        <v>67.540000000000006</v>
      </c>
      <c r="D86" s="245">
        <v>145.65</v>
      </c>
      <c r="E86" s="245">
        <v>14.16</v>
      </c>
      <c r="F86" s="246">
        <v>3.0065</v>
      </c>
      <c r="G86" s="128">
        <f t="shared" ref="G86:J86" si="79">((C86-C107)/C107)*C$6</f>
        <v>-6.0430282419037543E-2</v>
      </c>
      <c r="H86" s="129">
        <f t="shared" si="79"/>
        <v>0.92050041528240456</v>
      </c>
      <c r="I86" s="129">
        <f t="shared" si="79"/>
        <v>1.9316109422492402</v>
      </c>
      <c r="J86" s="130">
        <f t="shared" si="79"/>
        <v>5.212531752751888E-2</v>
      </c>
    </row>
    <row r="87" spans="2:10">
      <c r="B87" s="244">
        <v>43350</v>
      </c>
      <c r="C87" s="245">
        <v>67.75</v>
      </c>
      <c r="D87" s="245">
        <v>145.44999999999999</v>
      </c>
      <c r="E87" s="245">
        <v>14.88</v>
      </c>
      <c r="F87" s="246">
        <v>3.0220000000000002</v>
      </c>
      <c r="G87" s="128">
        <f t="shared" ref="G87:J87" si="80">((C87-C108)/C108)*C$6</f>
        <v>0.6389073491992201</v>
      </c>
      <c r="H87" s="129">
        <f t="shared" si="80"/>
        <v>0.53392001105199649</v>
      </c>
      <c r="I87" s="129">
        <f t="shared" si="80"/>
        <v>8.1425199645075459</v>
      </c>
      <c r="J87" s="130">
        <f t="shared" si="80"/>
        <v>2.1378563093848939E-2</v>
      </c>
    </row>
    <row r="88" spans="2:10">
      <c r="B88" s="244">
        <v>43349</v>
      </c>
      <c r="C88" s="245">
        <v>67.77</v>
      </c>
      <c r="D88" s="245">
        <v>146.38999999999999</v>
      </c>
      <c r="E88" s="245">
        <v>14.65</v>
      </c>
      <c r="F88" s="246">
        <v>2.9634999999999998</v>
      </c>
      <c r="G88" s="128">
        <f t="shared" ref="G88:J88" si="81">((C88-C109)/C109)*C$6</f>
        <v>0.56304601135344967</v>
      </c>
      <c r="H88" s="129">
        <f t="shared" si="81"/>
        <v>-0.38692218667029754</v>
      </c>
      <c r="I88" s="129">
        <f t="shared" si="81"/>
        <v>8.9028571428571457</v>
      </c>
      <c r="J88" s="130">
        <f t="shared" si="81"/>
        <v>-6.8058300395257135E-2</v>
      </c>
    </row>
    <row r="89" spans="2:10">
      <c r="B89" s="244">
        <v>43348</v>
      </c>
      <c r="C89" s="245">
        <v>68.72</v>
      </c>
      <c r="D89" s="245">
        <v>146.66</v>
      </c>
      <c r="E89" s="245">
        <v>13.91</v>
      </c>
      <c r="F89" s="246">
        <v>2.9895</v>
      </c>
      <c r="G89" s="128">
        <f t="shared" ref="G89:J89" si="82">((C89-C110)/C110)*C$6</f>
        <v>-0.29542431690039217</v>
      </c>
      <c r="H89" s="129">
        <f t="shared" si="82"/>
        <v>-0.2706244473165047</v>
      </c>
      <c r="I89" s="129">
        <f t="shared" si="82"/>
        <v>6.9306129917657833</v>
      </c>
      <c r="J89" s="130">
        <f t="shared" si="82"/>
        <v>-5.2864412344057983E-2</v>
      </c>
    </row>
    <row r="90" spans="2:10">
      <c r="B90" s="244">
        <v>43347</v>
      </c>
      <c r="C90" s="245">
        <v>69.87</v>
      </c>
      <c r="D90" s="245">
        <v>145.68</v>
      </c>
      <c r="E90" s="245">
        <v>13.16</v>
      </c>
      <c r="F90" s="246">
        <v>2.9805000000000001</v>
      </c>
      <c r="G90" s="128">
        <f t="shared" ref="G90:J90" si="83">((C90-C111)/C111)*C$6</f>
        <v>0.56589769598608852</v>
      </c>
      <c r="H90" s="129">
        <f t="shared" si="83"/>
        <v>-0.27244059439840684</v>
      </c>
      <c r="I90" s="129">
        <f t="shared" si="83"/>
        <v>4.2629813664596297</v>
      </c>
      <c r="J90" s="130">
        <f t="shared" si="83"/>
        <v>-3.2611940298507024E-2</v>
      </c>
    </row>
    <row r="91" spans="2:10">
      <c r="B91" s="244">
        <v>43346</v>
      </c>
      <c r="C91" s="245">
        <v>69.8</v>
      </c>
      <c r="D91" s="245">
        <v>146.47999999999999</v>
      </c>
      <c r="E91" s="245">
        <v>12.86</v>
      </c>
      <c r="F91" s="246">
        <v>2.9405000000000001</v>
      </c>
      <c r="G91" s="128">
        <f t="shared" ref="G91:J91" si="84">((C91-C112)/C112)*C$6</f>
        <v>0.86855161337421671</v>
      </c>
      <c r="H91" s="129">
        <f t="shared" si="84"/>
        <v>-0.938912660798916</v>
      </c>
      <c r="I91" s="129">
        <f t="shared" si="84"/>
        <v>2.6642955326460456</v>
      </c>
      <c r="J91" s="130">
        <f t="shared" si="84"/>
        <v>-7.4565325384997272E-2</v>
      </c>
    </row>
    <row r="92" spans="2:10">
      <c r="B92" s="244">
        <v>43343</v>
      </c>
      <c r="C92" s="245">
        <v>69.8</v>
      </c>
      <c r="D92" s="245">
        <v>146.47999999999999</v>
      </c>
      <c r="E92" s="245">
        <v>12.86</v>
      </c>
      <c r="F92" s="246">
        <v>2.9405000000000001</v>
      </c>
      <c r="G92" s="128">
        <f t="shared" ref="G92:J92" si="85">((C92-C113)/C113)*C$6</f>
        <v>0.55313805104408575</v>
      </c>
      <c r="H92" s="129">
        <f t="shared" si="85"/>
        <v>2.7988136541689834</v>
      </c>
      <c r="I92" s="129">
        <f t="shared" si="85"/>
        <v>1.3971616078753077</v>
      </c>
      <c r="J92" s="130">
        <f t="shared" si="85"/>
        <v>-0.10501965280052392</v>
      </c>
    </row>
    <row r="93" spans="2:10">
      <c r="B93" s="244">
        <v>43342</v>
      </c>
      <c r="C93" s="245">
        <v>70.25</v>
      </c>
      <c r="D93" s="245">
        <v>145.93</v>
      </c>
      <c r="E93" s="245">
        <v>13.53</v>
      </c>
      <c r="F93" s="246">
        <v>2.9299999999999997</v>
      </c>
      <c r="G93" s="128">
        <f t="shared" ref="G93:J93" si="86">((C93-C114)/C114)*C$6</f>
        <v>1.7382781554833011</v>
      </c>
      <c r="H93" s="129">
        <f t="shared" si="86"/>
        <v>1.9248648083623747</v>
      </c>
      <c r="I93" s="129">
        <f t="shared" si="86"/>
        <v>0.73457034220532125</v>
      </c>
      <c r="J93" s="130">
        <f t="shared" si="86"/>
        <v>-0.12996742671009823</v>
      </c>
    </row>
    <row r="94" spans="2:10">
      <c r="B94" s="244">
        <v>43341</v>
      </c>
      <c r="C94" s="245">
        <v>69.510000000000005</v>
      </c>
      <c r="D94" s="245">
        <v>147.54</v>
      </c>
      <c r="E94" s="245">
        <v>12.25</v>
      </c>
      <c r="F94" s="246">
        <v>2.9529999999999998</v>
      </c>
      <c r="G94" s="128">
        <f t="shared" ref="G94:J94" si="87">((C94-C115)/C115)*C$6</f>
        <v>0.49530977312390922</v>
      </c>
      <c r="H94" s="129">
        <f t="shared" si="87"/>
        <v>2.0470482301800752</v>
      </c>
      <c r="I94" s="129">
        <f t="shared" si="87"/>
        <v>-1.1491504286827749</v>
      </c>
      <c r="J94" s="130">
        <f t="shared" si="87"/>
        <v>-6.5072799470549669E-2</v>
      </c>
    </row>
    <row r="95" spans="2:10">
      <c r="B95" s="244">
        <v>43340</v>
      </c>
      <c r="C95" s="245">
        <v>68.53</v>
      </c>
      <c r="D95" s="245">
        <v>146.59</v>
      </c>
      <c r="E95" s="245">
        <v>12.5</v>
      </c>
      <c r="F95" s="246">
        <v>2.9560000000000004</v>
      </c>
      <c r="G95" s="128">
        <f t="shared" ref="G95:J95" si="88">((C95-C116)/C116)*C$6</f>
        <v>-1.0360188221873625</v>
      </c>
      <c r="H95" s="129">
        <f t="shared" si="88"/>
        <v>0.85941989140146646</v>
      </c>
      <c r="I95" s="129">
        <f t="shared" si="88"/>
        <v>-3.1373913043478256</v>
      </c>
      <c r="J95" s="130">
        <f t="shared" si="88"/>
        <v>-7.8294127323572854E-2</v>
      </c>
    </row>
    <row r="96" spans="2:10">
      <c r="B96" s="244">
        <v>43339</v>
      </c>
      <c r="C96" s="245">
        <v>68.87</v>
      </c>
      <c r="D96" s="245">
        <v>146.69</v>
      </c>
      <c r="E96" s="245">
        <v>12.16</v>
      </c>
      <c r="F96" s="246">
        <v>2.9204999999999997</v>
      </c>
      <c r="G96" s="128">
        <f t="shared" ref="G96:J96" si="89">((C96-C117)/C117)*C$6</f>
        <v>0.11899548697045144</v>
      </c>
      <c r="H96" s="129">
        <f t="shared" si="89"/>
        <v>1.2060062004822536</v>
      </c>
      <c r="I96" s="129">
        <f t="shared" si="89"/>
        <v>-1.6972678434382182</v>
      </c>
      <c r="J96" s="130">
        <f t="shared" si="89"/>
        <v>-9.2986088108645698E-2</v>
      </c>
    </row>
    <row r="97" spans="2:10">
      <c r="B97" s="244">
        <v>43336</v>
      </c>
      <c r="C97" s="245">
        <v>68.72</v>
      </c>
      <c r="D97" s="245">
        <v>146.04</v>
      </c>
      <c r="E97" s="245">
        <v>11.99</v>
      </c>
      <c r="F97" s="246">
        <v>2.8855</v>
      </c>
      <c r="G97" s="128">
        <f t="shared" ref="G97:J97" si="90">((C97-C118)/C118)*C$6</f>
        <v>-0.58059043240913688</v>
      </c>
      <c r="H97" s="129">
        <f t="shared" si="90"/>
        <v>-0.51911185331607801</v>
      </c>
      <c r="I97" s="129">
        <f t="shared" si="90"/>
        <v>-0.31408566721581621</v>
      </c>
      <c r="J97" s="130">
        <f t="shared" si="90"/>
        <v>-0.14395360315893366</v>
      </c>
    </row>
    <row r="98" spans="2:10">
      <c r="B98" s="244">
        <v>43335</v>
      </c>
      <c r="C98" s="245">
        <v>67.83</v>
      </c>
      <c r="D98" s="245">
        <v>145.37</v>
      </c>
      <c r="E98" s="245">
        <v>12.41</v>
      </c>
      <c r="F98" s="246">
        <v>2.9039999999999999</v>
      </c>
      <c r="G98" s="128">
        <f t="shared" ref="G98:J98" si="91">((C98-C119)/C119)*C$6</f>
        <v>-0.96324242424242346</v>
      </c>
      <c r="H98" s="129">
        <f t="shared" si="91"/>
        <v>-0.9690867548765516</v>
      </c>
      <c r="I98" s="129">
        <f t="shared" si="91"/>
        <v>0.24820179007323237</v>
      </c>
      <c r="J98" s="130">
        <f t="shared" si="91"/>
        <v>-0.12660414610069123</v>
      </c>
    </row>
    <row r="99" spans="2:10">
      <c r="B99" s="244">
        <v>43334</v>
      </c>
      <c r="C99" s="245">
        <v>67.86</v>
      </c>
      <c r="D99" s="245">
        <v>145.24</v>
      </c>
      <c r="E99" s="245">
        <v>12.25</v>
      </c>
      <c r="F99" s="246">
        <v>2.9024999999999999</v>
      </c>
      <c r="G99" s="128">
        <f t="shared" ref="G99:J99" si="92">((C99-C120)/C120)*C$6</f>
        <v>-0.43739929947460371</v>
      </c>
      <c r="H99" s="129">
        <f t="shared" si="92"/>
        <v>-0.88525618253858762</v>
      </c>
      <c r="I99" s="129">
        <f t="shared" si="92"/>
        <v>-0.32773569701853378</v>
      </c>
      <c r="J99" s="130">
        <f t="shared" si="92"/>
        <v>-0.10452207102555598</v>
      </c>
    </row>
    <row r="100" spans="2:10">
      <c r="B100" s="244">
        <v>43333</v>
      </c>
      <c r="C100" s="245">
        <v>67.349999999999994</v>
      </c>
      <c r="D100" s="245">
        <v>145.97</v>
      </c>
      <c r="E100" s="245">
        <v>12.86</v>
      </c>
      <c r="F100" s="246">
        <v>2.9124999999999996</v>
      </c>
      <c r="G100" s="128">
        <f t="shared" ref="G100:J100" si="93">((C100-C121)/C121)*C$6</f>
        <v>-0.36119310649580616</v>
      </c>
      <c r="H100" s="129">
        <f t="shared" si="93"/>
        <v>0.21064447494853236</v>
      </c>
      <c r="I100" s="129">
        <f t="shared" si="93"/>
        <v>0.48342313787638719</v>
      </c>
      <c r="J100" s="130">
        <f t="shared" si="93"/>
        <v>-0.10463039523730837</v>
      </c>
    </row>
    <row r="101" spans="2:10">
      <c r="B101" s="244">
        <v>43332</v>
      </c>
      <c r="C101" s="245">
        <v>66.430000000000007</v>
      </c>
      <c r="D101" s="245">
        <v>146.51</v>
      </c>
      <c r="E101" s="245">
        <v>12.49</v>
      </c>
      <c r="F101" s="246">
        <v>2.9024999999999999</v>
      </c>
      <c r="G101" s="128">
        <f t="shared" ref="G101:J101" si="94">((C101-C122)/C122)*C$6</f>
        <v>-2.5972509225092169</v>
      </c>
      <c r="H101" s="129">
        <f t="shared" si="94"/>
        <v>0.1242719508028672</v>
      </c>
      <c r="I101" s="129">
        <f t="shared" si="94"/>
        <v>-0.73136858475894106</v>
      </c>
      <c r="J101" s="130">
        <f t="shared" si="94"/>
        <v>-5.5835162979226749E-2</v>
      </c>
    </row>
    <row r="102" spans="2:10">
      <c r="B102" s="244">
        <v>43329</v>
      </c>
      <c r="C102" s="245">
        <v>65.91</v>
      </c>
      <c r="D102" s="245">
        <v>146.06</v>
      </c>
      <c r="E102" s="245">
        <v>12.64</v>
      </c>
      <c r="F102" s="246">
        <v>2.9405000000000001</v>
      </c>
      <c r="G102" s="128">
        <f t="shared" ref="G102:J102" si="95">((C102-C123)/C123)*C$6</f>
        <v>-2.3208393319896325</v>
      </c>
      <c r="H102" s="129">
        <f t="shared" si="95"/>
        <v>-2.4220758509782949</v>
      </c>
      <c r="I102" s="129">
        <f t="shared" si="95"/>
        <v>-0.45428127428127169</v>
      </c>
      <c r="J102" s="130">
        <f t="shared" si="95"/>
        <v>4.0798551224560282E-2</v>
      </c>
    </row>
    <row r="103" spans="2:10">
      <c r="B103" s="244">
        <v>43328</v>
      </c>
      <c r="C103" s="245">
        <v>65.459999999999994</v>
      </c>
      <c r="D103" s="245">
        <v>145.34</v>
      </c>
      <c r="E103" s="245">
        <v>13.45</v>
      </c>
      <c r="F103" s="246">
        <v>2.9464999999999999</v>
      </c>
      <c r="G103" s="128">
        <f t="shared" ref="G103:J103" si="96">((C103-C124)/C124)*C$6</f>
        <v>-2.1793630017452079</v>
      </c>
      <c r="H103" s="129">
        <f t="shared" si="96"/>
        <v>0.64495848325490746</v>
      </c>
      <c r="I103" s="129">
        <f t="shared" si="96"/>
        <v>2.8361157024793382</v>
      </c>
      <c r="J103" s="130">
        <f t="shared" si="96"/>
        <v>1.8007172131147504E-2</v>
      </c>
    </row>
    <row r="104" spans="2:10">
      <c r="B104" s="244">
        <v>43327</v>
      </c>
      <c r="C104" s="245">
        <v>65.010000000000005</v>
      </c>
      <c r="D104" s="245">
        <v>143.91</v>
      </c>
      <c r="E104" s="245">
        <v>14.64</v>
      </c>
      <c r="F104" s="246">
        <v>2.9474999999999998</v>
      </c>
      <c r="G104" s="128">
        <f t="shared" ref="G104:J104" si="97">((C104-C125)/C125)*C$6</f>
        <v>-2.0477188601645078</v>
      </c>
      <c r="H104" s="129">
        <f t="shared" si="97"/>
        <v>0.33271586870164177</v>
      </c>
      <c r="I104" s="129">
        <f t="shared" si="97"/>
        <v>5.4381094527363185</v>
      </c>
      <c r="J104" s="130">
        <f t="shared" si="97"/>
        <v>3.1281083862116303E-2</v>
      </c>
    </row>
    <row r="105" spans="2:10">
      <c r="B105" s="244">
        <v>43326</v>
      </c>
      <c r="C105" s="245">
        <v>67.040000000000006</v>
      </c>
      <c r="D105" s="245">
        <v>143.36000000000001</v>
      </c>
      <c r="E105" s="245">
        <v>13.31</v>
      </c>
      <c r="F105" s="246">
        <v>2.9835000000000003</v>
      </c>
      <c r="G105" s="128">
        <f t="shared" ref="G105:J105" si="98">((C105-C126)/C126)*C$6</f>
        <v>-0.68054951513370288</v>
      </c>
      <c r="H105" s="129">
        <f t="shared" si="98"/>
        <v>-1.6410490856592834</v>
      </c>
      <c r="I105" s="129">
        <f t="shared" si="98"/>
        <v>0.95102104442712476</v>
      </c>
      <c r="J105" s="130">
        <f t="shared" si="98"/>
        <v>7.1482563133482613E-2</v>
      </c>
    </row>
    <row r="106" spans="2:10">
      <c r="B106" s="244">
        <v>43325</v>
      </c>
      <c r="C106" s="245">
        <v>67.2</v>
      </c>
      <c r="D106" s="245">
        <v>142.71</v>
      </c>
      <c r="E106" s="245">
        <v>14.78</v>
      </c>
      <c r="F106" s="246">
        <v>2.964</v>
      </c>
      <c r="G106" s="128">
        <f t="shared" ref="G106:J106" si="99">((C106-C127)/C127)*C$6</f>
        <v>-2.4364469792986916</v>
      </c>
      <c r="H106" s="129">
        <f t="shared" si="99"/>
        <v>-2.4853139136394775</v>
      </c>
      <c r="I106" s="129">
        <f t="shared" si="99"/>
        <v>5.4262725779967163</v>
      </c>
      <c r="J106" s="130">
        <f t="shared" si="99"/>
        <v>8.3125000000000088E-2</v>
      </c>
    </row>
    <row r="107" spans="2:10">
      <c r="B107" s="244">
        <v>43322</v>
      </c>
      <c r="C107" s="245">
        <v>67.63</v>
      </c>
      <c r="D107" s="245">
        <v>144.47999999999999</v>
      </c>
      <c r="E107" s="245">
        <v>13.16</v>
      </c>
      <c r="F107" s="246">
        <v>2.9525000000000001</v>
      </c>
      <c r="G107" s="128">
        <f t="shared" ref="G107:J107" si="100">((C107-C128)/C128)*C$6</f>
        <v>-1.7433101094838637</v>
      </c>
      <c r="H107" s="129">
        <f t="shared" si="100"/>
        <v>-1.5290536019119145</v>
      </c>
      <c r="I107" s="129">
        <f t="shared" si="100"/>
        <v>1.1719872813990464</v>
      </c>
      <c r="J107" s="130">
        <f t="shared" si="100"/>
        <v>5.4599585778391323E-2</v>
      </c>
    </row>
    <row r="108" spans="2:10">
      <c r="B108" s="244">
        <v>43321</v>
      </c>
      <c r="C108" s="245">
        <v>66.81</v>
      </c>
      <c r="D108" s="245">
        <v>144.77000000000001</v>
      </c>
      <c r="E108" s="245">
        <v>11.27</v>
      </c>
      <c r="F108" s="246">
        <v>2.9995000000000003</v>
      </c>
      <c r="G108" s="128">
        <f t="shared" ref="G108:J108" si="101">((C108-C129)/C129)*C$6</f>
        <v>-2.303405797101445</v>
      </c>
      <c r="H108" s="129">
        <f t="shared" si="101"/>
        <v>-0.13332344418379038</v>
      </c>
      <c r="I108" s="129">
        <f t="shared" si="101"/>
        <v>-4.4014086573734437</v>
      </c>
      <c r="J108" s="130">
        <f t="shared" si="101"/>
        <v>9.6260554885404401E-2</v>
      </c>
    </row>
    <row r="109" spans="2:10">
      <c r="B109" s="244">
        <v>43320</v>
      </c>
      <c r="C109" s="245">
        <v>66.94</v>
      </c>
      <c r="D109" s="245">
        <v>146.88999999999999</v>
      </c>
      <c r="E109" s="245">
        <v>10.85</v>
      </c>
      <c r="F109" s="246">
        <v>3.036</v>
      </c>
      <c r="G109" s="128">
        <f t="shared" ref="G109:J109" si="102">((C109-C130)/C130)*C$6</f>
        <v>-4.3933301848603437</v>
      </c>
      <c r="H109" s="129">
        <f t="shared" si="102"/>
        <v>1.7123944440605179</v>
      </c>
      <c r="I109" s="129">
        <f t="shared" si="102"/>
        <v>-3.5998259493670903</v>
      </c>
      <c r="J109" s="130">
        <f t="shared" si="102"/>
        <v>0.13005855002583072</v>
      </c>
    </row>
    <row r="110" spans="2:10">
      <c r="B110" s="244">
        <v>43319</v>
      </c>
      <c r="C110" s="245">
        <v>69.17</v>
      </c>
      <c r="D110" s="245">
        <v>147.01</v>
      </c>
      <c r="E110" s="245">
        <v>10.93</v>
      </c>
      <c r="F110" s="246">
        <v>3.0460000000000003</v>
      </c>
      <c r="G110" s="128">
        <f t="shared" ref="G110:J110" si="103">((C110-C131)/C131)*C$6</f>
        <v>-2.8777088693297177</v>
      </c>
      <c r="H110" s="129">
        <f t="shared" si="103"/>
        <v>2.0625763557033072</v>
      </c>
      <c r="I110" s="129">
        <f t="shared" si="103"/>
        <v>-3.5255476753349089</v>
      </c>
      <c r="J110" s="130">
        <f t="shared" si="103"/>
        <v>0.13268338773406671</v>
      </c>
    </row>
    <row r="111" spans="2:10">
      <c r="B111" s="244">
        <v>43318</v>
      </c>
      <c r="C111" s="245">
        <v>69.010000000000005</v>
      </c>
      <c r="D111" s="245">
        <v>146.03</v>
      </c>
      <c r="E111" s="245">
        <v>11.27</v>
      </c>
      <c r="F111" s="246">
        <v>3.0149999999999997</v>
      </c>
      <c r="G111" s="128">
        <f t="shared" ref="G111:J111" si="104">((C111-C132)/C132)*C$6</f>
        <v>-2.9473428184281789</v>
      </c>
      <c r="H111" s="129">
        <f t="shared" si="104"/>
        <v>2.832176445816966</v>
      </c>
      <c r="I111" s="129">
        <f t="shared" si="104"/>
        <v>-3.9926701570680625</v>
      </c>
      <c r="J111" s="130">
        <f t="shared" si="104"/>
        <v>0.13722405701373161</v>
      </c>
    </row>
    <row r="112" spans="2:10">
      <c r="B112" s="244">
        <v>43315</v>
      </c>
      <c r="C112" s="245">
        <v>68.489999999999995</v>
      </c>
      <c r="D112" s="245">
        <v>147.69999999999999</v>
      </c>
      <c r="E112" s="245">
        <v>11.64</v>
      </c>
      <c r="F112" s="246">
        <v>3.0194999999999999</v>
      </c>
      <c r="G112" s="128">
        <f t="shared" ref="G112:J112" si="105">((C112-C133)/C133)*C$6</f>
        <v>-2.7704208938853871</v>
      </c>
      <c r="H112" s="129">
        <f t="shared" si="105"/>
        <v>5.0393190977868763</v>
      </c>
      <c r="I112" s="129">
        <f t="shared" si="105"/>
        <v>-5.6545490981963935</v>
      </c>
      <c r="J112" s="130">
        <f t="shared" si="105"/>
        <v>0.13028571428571395</v>
      </c>
    </row>
    <row r="113" spans="2:10">
      <c r="B113" s="244">
        <v>43314</v>
      </c>
      <c r="C113" s="245">
        <v>68.959999999999994</v>
      </c>
      <c r="D113" s="245">
        <v>142.96</v>
      </c>
      <c r="E113" s="245">
        <v>12.19</v>
      </c>
      <c r="F113" s="246">
        <v>3.0529999999999999</v>
      </c>
      <c r="G113" s="128">
        <f t="shared" ref="G113:J113" si="106">((C113-C134)/C134)*C$6</f>
        <v>-3.1726975991367725</v>
      </c>
      <c r="H113" s="129">
        <f t="shared" si="106"/>
        <v>2.7609178190155603</v>
      </c>
      <c r="I113" s="129">
        <f t="shared" si="106"/>
        <v>-6.2211276332094192</v>
      </c>
      <c r="J113" s="130">
        <f t="shared" si="106"/>
        <v>0.15502503885339294</v>
      </c>
    </row>
    <row r="114" spans="2:10">
      <c r="B114" s="244">
        <v>43313</v>
      </c>
      <c r="C114" s="245">
        <v>67.66</v>
      </c>
      <c r="D114" s="245">
        <v>143.5</v>
      </c>
      <c r="E114" s="245">
        <v>13.15</v>
      </c>
      <c r="F114" s="246">
        <v>3.0700000000000003</v>
      </c>
      <c r="G114" s="128">
        <f t="shared" ref="G114:J114" si="107">((C114-C135)/C135)*C$6</f>
        <v>-3.9689344483409785</v>
      </c>
      <c r="H114" s="129">
        <f t="shared" si="107"/>
        <v>3.2007100379737823</v>
      </c>
      <c r="I114" s="129">
        <f t="shared" si="107"/>
        <v>-4.7091573729863692</v>
      </c>
      <c r="J114" s="130">
        <f t="shared" si="107"/>
        <v>0.17175790018995002</v>
      </c>
    </row>
    <row r="115" spans="2:10">
      <c r="B115" s="244">
        <v>43312</v>
      </c>
      <c r="C115" s="245">
        <v>68.760000000000005</v>
      </c>
      <c r="D115" s="245">
        <v>144.93</v>
      </c>
      <c r="E115" s="245">
        <v>12.83</v>
      </c>
      <c r="F115" s="246">
        <v>3.0220000000000002</v>
      </c>
      <c r="G115" s="128">
        <f t="shared" ref="G115:J115" si="108">((C115-C136)/C136)*C$6</f>
        <v>-3.1812794157424893</v>
      </c>
      <c r="H115" s="129">
        <f t="shared" si="108"/>
        <v>4.1205984555984498</v>
      </c>
      <c r="I115" s="129">
        <f t="shared" si="108"/>
        <v>-4.5136794871794867</v>
      </c>
      <c r="J115" s="130">
        <f t="shared" si="108"/>
        <v>8.6982097186700899E-2</v>
      </c>
    </row>
    <row r="116" spans="2:10">
      <c r="B116" s="244">
        <v>43311</v>
      </c>
      <c r="C116" s="245">
        <v>70.13</v>
      </c>
      <c r="D116" s="245">
        <v>145.49</v>
      </c>
      <c r="E116" s="245">
        <v>14.26</v>
      </c>
      <c r="F116" s="246">
        <v>3.0395000000000003</v>
      </c>
      <c r="G116" s="128">
        <f t="shared" ref="G116:J116" si="109">((C116-C137)/C137)*C$6</f>
        <v>-2.4618772757923186</v>
      </c>
      <c r="H116" s="129">
        <f t="shared" si="109"/>
        <v>4.7111617752326582</v>
      </c>
      <c r="I116" s="129">
        <f t="shared" si="109"/>
        <v>-2.8911497824735863</v>
      </c>
      <c r="J116" s="130">
        <f t="shared" si="109"/>
        <v>0.11105793881387829</v>
      </c>
    </row>
    <row r="117" spans="2:10">
      <c r="B117" s="244">
        <v>43308</v>
      </c>
      <c r="C117" s="245">
        <v>68.69</v>
      </c>
      <c r="D117" s="245">
        <v>145.15</v>
      </c>
      <c r="E117" s="245">
        <v>13.03</v>
      </c>
      <c r="F117" s="246">
        <v>3.0190000000000001</v>
      </c>
      <c r="G117" s="128">
        <f t="shared" ref="G117:J117" si="110">((C117-C138)/C138)*C$6</f>
        <v>-2.9428400272294106</v>
      </c>
      <c r="H117" s="129">
        <f t="shared" si="110"/>
        <v>4.1477699228791893</v>
      </c>
      <c r="I117" s="129">
        <f t="shared" si="110"/>
        <v>-5.7628724035608334</v>
      </c>
      <c r="J117" s="130">
        <f t="shared" si="110"/>
        <v>0.11541444080647957</v>
      </c>
    </row>
    <row r="118" spans="2:10">
      <c r="B118" s="244">
        <v>43307</v>
      </c>
      <c r="C118" s="245">
        <v>69.61</v>
      </c>
      <c r="D118" s="245">
        <v>146.71</v>
      </c>
      <c r="E118" s="245">
        <v>12.14</v>
      </c>
      <c r="F118" s="246">
        <v>3.0389999999999997</v>
      </c>
      <c r="G118" s="128">
        <f t="shared" ref="G118:J118" si="111">((C118-C139)/C139)*C$6</f>
        <v>-1.9659359538207839</v>
      </c>
      <c r="H118" s="129">
        <f t="shared" si="111"/>
        <v>7.6314671224905597</v>
      </c>
      <c r="I118" s="129">
        <f t="shared" si="111"/>
        <v>-8.1894695700725855</v>
      </c>
      <c r="J118" s="130">
        <f t="shared" si="111"/>
        <v>0.13969623748705504</v>
      </c>
    </row>
    <row r="119" spans="2:10">
      <c r="B119" s="244">
        <v>43306</v>
      </c>
      <c r="C119" s="245">
        <v>69.3</v>
      </c>
      <c r="D119" s="245">
        <v>146.62</v>
      </c>
      <c r="E119" s="245">
        <v>12.29</v>
      </c>
      <c r="F119" s="246">
        <v>3.0390000000000001</v>
      </c>
      <c r="G119" s="128">
        <f t="shared" ref="G119:J119" si="112">((C119-C140)/C140)*C$6</f>
        <v>-0.7919225861335627</v>
      </c>
      <c r="H119" s="129">
        <f t="shared" si="112"/>
        <v>6.1624374460741951</v>
      </c>
      <c r="I119" s="129">
        <f t="shared" si="112"/>
        <v>-5.7961432160804041</v>
      </c>
      <c r="J119" s="130">
        <f t="shared" si="112"/>
        <v>8.3993902439024576E-2</v>
      </c>
    </row>
    <row r="120" spans="2:10">
      <c r="B120" s="244">
        <v>43305</v>
      </c>
      <c r="C120" s="245">
        <v>68.52</v>
      </c>
      <c r="D120" s="245">
        <v>146.38</v>
      </c>
      <c r="E120" s="245">
        <v>12.41</v>
      </c>
      <c r="F120" s="246">
        <v>3.0129999999999999</v>
      </c>
      <c r="G120" s="128">
        <f t="shared" ref="G120:J120" si="113">((C120-C141)/C141)*C$6</f>
        <v>0.29348413631022174</v>
      </c>
      <c r="H120" s="129">
        <f t="shared" si="113"/>
        <v>6.2162641400677314</v>
      </c>
      <c r="I120" s="129">
        <f t="shared" si="113"/>
        <v>-7.2167570686670492</v>
      </c>
      <c r="J120" s="130">
        <f t="shared" si="113"/>
        <v>5.7907213003724645E-2</v>
      </c>
    </row>
    <row r="121" spans="2:10">
      <c r="B121" s="244">
        <v>43304</v>
      </c>
      <c r="C121" s="245">
        <v>67.89</v>
      </c>
      <c r="D121" s="245">
        <v>145.69999999999999</v>
      </c>
      <c r="E121" s="245">
        <v>12.62</v>
      </c>
      <c r="F121" s="246">
        <v>3.0235000000000003</v>
      </c>
      <c r="G121" s="128">
        <f t="shared" ref="G121:J121" si="114">((C121-C142)/C142)*C$6</f>
        <v>-0.45688101487313937</v>
      </c>
      <c r="H121" s="129">
        <f t="shared" si="114"/>
        <v>3.5562103624008961</v>
      </c>
      <c r="I121" s="129">
        <f t="shared" si="114"/>
        <v>-2.1229484386347139</v>
      </c>
      <c r="J121" s="130">
        <f t="shared" si="114"/>
        <v>5.3293463611860159E-2</v>
      </c>
    </row>
    <row r="122" spans="2:10">
      <c r="B122" s="244">
        <v>43301</v>
      </c>
      <c r="C122" s="245">
        <v>70.459999999999994</v>
      </c>
      <c r="D122" s="245">
        <v>146.35</v>
      </c>
      <c r="E122" s="245">
        <v>12.86</v>
      </c>
      <c r="F122" s="246">
        <v>2.9605000000000001</v>
      </c>
      <c r="G122" s="128">
        <f t="shared" ref="G122:J122" si="115">((C122-C143)/C143)*C$6</f>
        <v>3.4088678669514709</v>
      </c>
      <c r="H122" s="129">
        <f t="shared" si="115"/>
        <v>4.1041911504424728</v>
      </c>
      <c r="I122" s="129">
        <f t="shared" si="115"/>
        <v>-3.0906830601092921</v>
      </c>
      <c r="J122" s="130">
        <f t="shared" si="115"/>
        <v>-1.05502271580007E-2</v>
      </c>
    </row>
    <row r="123" spans="2:10">
      <c r="B123" s="244">
        <v>43300</v>
      </c>
      <c r="C123" s="245">
        <v>69.459999999999994</v>
      </c>
      <c r="D123" s="245">
        <v>149.24</v>
      </c>
      <c r="E123" s="245">
        <v>12.87</v>
      </c>
      <c r="F123" s="246">
        <v>2.899</v>
      </c>
      <c r="G123" s="128">
        <f t="shared" ref="G123:J123" si="116">((C123-C144)/C144)*C$6</f>
        <v>2.2218121413470215</v>
      </c>
      <c r="H123" s="129">
        <f t="shared" si="116"/>
        <v>5.2678868400757315</v>
      </c>
      <c r="I123" s="129">
        <f t="shared" si="116"/>
        <v>0.15899921813917139</v>
      </c>
      <c r="J123" s="130">
        <f t="shared" si="116"/>
        <v>-0.10418743768693908</v>
      </c>
    </row>
    <row r="124" spans="2:10">
      <c r="B124" s="244">
        <v>43299</v>
      </c>
      <c r="C124" s="245">
        <v>68.760000000000005</v>
      </c>
      <c r="D124" s="245">
        <v>144.52000000000001</v>
      </c>
      <c r="E124" s="245">
        <v>12.1</v>
      </c>
      <c r="F124" s="246">
        <v>2.9279999999999999</v>
      </c>
      <c r="G124" s="128">
        <f t="shared" ref="G124:J124" si="117">((C124-C145)/C145)*C$6</f>
        <v>2.5751175656984868</v>
      </c>
      <c r="H124" s="129">
        <f t="shared" si="117"/>
        <v>0.48975260597637599</v>
      </c>
      <c r="I124" s="129">
        <f t="shared" si="117"/>
        <v>-2.3801498127340825</v>
      </c>
      <c r="J124" s="130">
        <f t="shared" si="117"/>
        <v>-3.6039453717754258E-2</v>
      </c>
    </row>
    <row r="125" spans="2:10">
      <c r="B125" s="244">
        <v>43298</v>
      </c>
      <c r="C125" s="245">
        <v>68.08</v>
      </c>
      <c r="D125" s="245">
        <v>143.49</v>
      </c>
      <c r="E125" s="245">
        <v>12.06</v>
      </c>
      <c r="F125" s="246">
        <v>2.9154999999999998</v>
      </c>
      <c r="G125" s="128">
        <f t="shared" ref="G125:J125" si="118">((C125-C146)/C146)*C$6</f>
        <v>1.5378025816249079</v>
      </c>
      <c r="H125" s="129">
        <f t="shared" si="118"/>
        <v>-0.77888496677739349</v>
      </c>
      <c r="I125" s="129">
        <f t="shared" si="118"/>
        <v>-0.51624695369618201</v>
      </c>
      <c r="J125" s="130">
        <f t="shared" si="118"/>
        <v>-6.4957264957265434E-2</v>
      </c>
    </row>
    <row r="126" spans="2:10">
      <c r="B126" s="244">
        <v>43297</v>
      </c>
      <c r="C126" s="245">
        <v>68.06</v>
      </c>
      <c r="D126" s="245">
        <v>145.46</v>
      </c>
      <c r="E126" s="245">
        <v>12.83</v>
      </c>
      <c r="F126" s="246">
        <v>2.9104999999999999</v>
      </c>
      <c r="G126" s="128">
        <f t="shared" ref="G126:J126" si="119">((C126-C147)/C147)*C$6</f>
        <v>2.0939133107900396</v>
      </c>
      <c r="H126" s="129">
        <f t="shared" si="119"/>
        <v>5.4727973038052526E-2</v>
      </c>
      <c r="I126" s="129">
        <f t="shared" si="119"/>
        <v>1.8035893155258758</v>
      </c>
      <c r="J126" s="130">
        <f t="shared" si="119"/>
        <v>-7.0199396782841941E-2</v>
      </c>
    </row>
    <row r="127" spans="2:10">
      <c r="B127" s="244">
        <v>43294</v>
      </c>
      <c r="C127" s="245">
        <v>71.010000000000005</v>
      </c>
      <c r="D127" s="245">
        <v>145.9</v>
      </c>
      <c r="E127" s="245">
        <v>12.18</v>
      </c>
      <c r="F127" s="246">
        <v>2.88</v>
      </c>
      <c r="G127" s="128">
        <f t="shared" ref="G127:J127" si="120">((C127-C148)/C148)*C$6</f>
        <v>2.796968156675141</v>
      </c>
      <c r="H127" s="129">
        <f t="shared" si="120"/>
        <v>0.54799586776860842</v>
      </c>
      <c r="I127" s="129">
        <f t="shared" si="120"/>
        <v>0.1258415841584169</v>
      </c>
      <c r="J127" s="130">
        <f t="shared" si="120"/>
        <v>-0.10988983475212813</v>
      </c>
    </row>
    <row r="128" spans="2:10">
      <c r="B128" s="244">
        <v>43293</v>
      </c>
      <c r="C128" s="245">
        <v>70.33</v>
      </c>
      <c r="D128" s="245">
        <v>146.44999999999999</v>
      </c>
      <c r="E128" s="245">
        <v>12.58</v>
      </c>
      <c r="F128" s="246">
        <v>2.8970000000000002</v>
      </c>
      <c r="G128" s="128">
        <f t="shared" ref="G128:J128" si="121">((C128-C149)/C149)*C$6</f>
        <v>2.5144492797118834</v>
      </c>
      <c r="H128" s="129">
        <f t="shared" si="121"/>
        <v>7.7669969251789234E-2</v>
      </c>
      <c r="I128" s="129">
        <f t="shared" si="121"/>
        <v>-0.70720247295208549</v>
      </c>
      <c r="J128" s="130">
        <f t="shared" si="121"/>
        <v>-0.12239841427155589</v>
      </c>
    </row>
    <row r="129" spans="2:10">
      <c r="B129" s="244">
        <v>43292</v>
      </c>
      <c r="C129" s="245">
        <v>70.38</v>
      </c>
      <c r="D129" s="245">
        <v>144.94</v>
      </c>
      <c r="E129" s="245">
        <v>13.63</v>
      </c>
      <c r="F129" s="246">
        <v>2.9015</v>
      </c>
      <c r="G129" s="128">
        <f t="shared" ref="G129:J129" si="122">((C129-C150)/C150)*C$6</f>
        <v>2.750877034358044</v>
      </c>
      <c r="H129" s="129">
        <f t="shared" si="122"/>
        <v>-1.4937230203581451</v>
      </c>
      <c r="I129" s="129">
        <f t="shared" si="122"/>
        <v>2.6573581847649939</v>
      </c>
      <c r="J129" s="130">
        <f t="shared" si="122"/>
        <v>-0.11906373844121498</v>
      </c>
    </row>
    <row r="130" spans="2:10">
      <c r="B130" s="244">
        <v>43291</v>
      </c>
      <c r="C130" s="245">
        <v>74.11</v>
      </c>
      <c r="D130" s="245">
        <v>144.71</v>
      </c>
      <c r="E130" s="245">
        <v>12.64</v>
      </c>
      <c r="F130" s="246">
        <v>2.9035000000000002</v>
      </c>
      <c r="G130" s="128">
        <f t="shared" ref="G130:J130" si="123">((C130-C151)/C151)*C$6</f>
        <v>5.5027851739788236</v>
      </c>
      <c r="H130" s="129">
        <f t="shared" si="123"/>
        <v>-1.4501494064674614</v>
      </c>
      <c r="I130" s="129">
        <f t="shared" si="123"/>
        <v>0.59690688259109503</v>
      </c>
      <c r="J130" s="130">
        <f t="shared" si="123"/>
        <v>-0.11311394079708917</v>
      </c>
    </row>
    <row r="131" spans="2:10">
      <c r="B131" s="244">
        <v>43290</v>
      </c>
      <c r="C131" s="245">
        <v>73.849999999999994</v>
      </c>
      <c r="D131" s="245">
        <v>144.38999999999999</v>
      </c>
      <c r="E131" s="245">
        <v>12.69</v>
      </c>
      <c r="F131" s="246">
        <v>2.9104999999999999</v>
      </c>
      <c r="G131" s="128">
        <f t="shared" ref="G131:J131" si="124">((C131-C152)/C152)*C$6</f>
        <v>5.6019942196531787</v>
      </c>
      <c r="H131" s="129">
        <f t="shared" si="124"/>
        <v>-1.3611776378814835</v>
      </c>
      <c r="I131" s="129">
        <f t="shared" si="124"/>
        <v>1.0643842364532017</v>
      </c>
      <c r="J131" s="130">
        <f t="shared" si="124"/>
        <v>-0.10197117773728682</v>
      </c>
    </row>
    <row r="132" spans="2:10">
      <c r="B132" s="244">
        <v>43287</v>
      </c>
      <c r="C132" s="245">
        <v>73.8</v>
      </c>
      <c r="D132" s="245">
        <v>142.47999999999999</v>
      </c>
      <c r="E132" s="245">
        <v>13.37</v>
      </c>
      <c r="F132" s="246">
        <v>2.8765000000000001</v>
      </c>
      <c r="G132" s="128">
        <f t="shared" ref="G132:J132" si="125">((C132-C153)/C153)*C$6</f>
        <v>5.405132676269897</v>
      </c>
      <c r="H132" s="129">
        <f t="shared" si="125"/>
        <v>-2.2521298844248947</v>
      </c>
      <c r="I132" s="129">
        <f t="shared" si="125"/>
        <v>2.598582028029675</v>
      </c>
      <c r="J132" s="130">
        <f t="shared" si="125"/>
        <v>-0.1123058941392556</v>
      </c>
    </row>
    <row r="133" spans="2:10">
      <c r="B133" s="244">
        <v>43286</v>
      </c>
      <c r="C133" s="245">
        <v>72.94</v>
      </c>
      <c r="D133" s="245">
        <v>141.43</v>
      </c>
      <c r="E133" s="245">
        <v>14.97</v>
      </c>
      <c r="F133" s="246">
        <v>2.8875000000000002</v>
      </c>
      <c r="G133" s="128">
        <f t="shared" ref="G133:J133" si="126">((C133-C154)/C154)*C$6</f>
        <v>5.7595566198053403</v>
      </c>
      <c r="H133" s="129">
        <f t="shared" si="126"/>
        <v>-2.5764466864764017</v>
      </c>
      <c r="I133" s="129">
        <f t="shared" si="126"/>
        <v>7.2722164948453605</v>
      </c>
      <c r="J133" s="130">
        <f t="shared" si="126"/>
        <v>-0.15007381889763768</v>
      </c>
    </row>
    <row r="134" spans="2:10">
      <c r="B134" s="244">
        <v>43285</v>
      </c>
      <c r="C134" s="245">
        <v>74.14</v>
      </c>
      <c r="D134" s="245">
        <v>139.57</v>
      </c>
      <c r="E134" s="245">
        <v>16.14</v>
      </c>
      <c r="F134" s="246">
        <v>2.8955000000000002</v>
      </c>
      <c r="G134" s="128">
        <f t="shared" ref="G134:J134" si="127">((C134-C155)/C155)*C$6</f>
        <v>5.9742704517704555</v>
      </c>
      <c r="H134" s="129">
        <f t="shared" si="127"/>
        <v>-3.2669248434237961</v>
      </c>
      <c r="I134" s="129">
        <f t="shared" si="127"/>
        <v>7.6670000000000007</v>
      </c>
      <c r="J134" s="130">
        <f t="shared" si="127"/>
        <v>-0.10522201895892212</v>
      </c>
    </row>
    <row r="135" spans="2:10">
      <c r="B135" s="244">
        <v>43284</v>
      </c>
      <c r="C135" s="245">
        <v>74.14</v>
      </c>
      <c r="D135" s="245">
        <v>139.57</v>
      </c>
      <c r="E135" s="245">
        <v>16.14</v>
      </c>
      <c r="F135" s="246">
        <v>2.8955000000000002</v>
      </c>
      <c r="G135" s="128">
        <f t="shared" ref="G135:J135" si="128">((C135-C156)/C156)*C$6</f>
        <v>6.58532664092664</v>
      </c>
      <c r="H135" s="129">
        <f t="shared" si="128"/>
        <v>-2.7575146812080531</v>
      </c>
      <c r="I135" s="129">
        <f t="shared" si="128"/>
        <v>6.7839874411302992</v>
      </c>
      <c r="J135" s="130">
        <f t="shared" si="128"/>
        <v>-0.11205209024552094</v>
      </c>
    </row>
    <row r="136" spans="2:10">
      <c r="B136" s="244">
        <v>43283</v>
      </c>
      <c r="C136" s="245">
        <v>73.94</v>
      </c>
      <c r="D136" s="245">
        <v>139.86000000000001</v>
      </c>
      <c r="E136" s="245">
        <v>15.6</v>
      </c>
      <c r="F136" s="246">
        <v>2.9325000000000001</v>
      </c>
      <c r="G136" s="128">
        <f t="shared" ref="G136:J136" si="129">((C136-C157)/C157)*C$6</f>
        <v>5.609835891201941</v>
      </c>
      <c r="H136" s="129">
        <f t="shared" si="129"/>
        <v>-1.6736195843606705</v>
      </c>
      <c r="I136" s="129">
        <f t="shared" si="129"/>
        <v>4.0415156017830585</v>
      </c>
      <c r="J136" s="130">
        <f t="shared" si="129"/>
        <v>-4.2601612361437884E-2</v>
      </c>
    </row>
    <row r="137" spans="2:10">
      <c r="B137" s="244">
        <v>43280</v>
      </c>
      <c r="C137" s="245">
        <v>74.150000000000006</v>
      </c>
      <c r="D137" s="245">
        <v>139.69999999999999</v>
      </c>
      <c r="E137" s="245">
        <v>16.09</v>
      </c>
      <c r="F137" s="246">
        <v>2.9255</v>
      </c>
      <c r="G137" s="128">
        <f t="shared" ref="G137:J137" si="130">((C137-C158)/C158)*C$6</f>
        <v>4.8160068615751781</v>
      </c>
      <c r="H137" s="129">
        <f t="shared" si="130"/>
        <v>-1.2950866888401495</v>
      </c>
      <c r="I137" s="129">
        <f t="shared" si="130"/>
        <v>1.0873104342190543</v>
      </c>
      <c r="J137" s="130">
        <f t="shared" si="130"/>
        <v>-1.6465590484281981E-2</v>
      </c>
    </row>
    <row r="138" spans="2:10">
      <c r="B138" s="244">
        <v>43279</v>
      </c>
      <c r="C138" s="245">
        <v>73.45</v>
      </c>
      <c r="D138" s="245">
        <v>140.04</v>
      </c>
      <c r="E138" s="245">
        <v>16.850000000000001</v>
      </c>
      <c r="F138" s="246">
        <v>2.9015</v>
      </c>
      <c r="G138" s="128">
        <f t="shared" ref="G138:J138" si="131">((C138-C159)/C159)*C$6</f>
        <v>3.4884679665738219</v>
      </c>
      <c r="H138" s="129">
        <f t="shared" si="131"/>
        <v>-2.0562936474547846</v>
      </c>
      <c r="I138" s="129">
        <f t="shared" si="131"/>
        <v>3.2498125836680094</v>
      </c>
      <c r="J138" s="130">
        <f t="shared" si="131"/>
        <v>-3.875573686894445E-2</v>
      </c>
    </row>
    <row r="139" spans="2:10">
      <c r="B139" s="244">
        <v>43278</v>
      </c>
      <c r="C139" s="245">
        <v>72.760000000000005</v>
      </c>
      <c r="D139" s="245">
        <v>137.47999999999999</v>
      </c>
      <c r="E139" s="245">
        <v>17.91</v>
      </c>
      <c r="F139" s="246">
        <v>2.8970000000000002</v>
      </c>
      <c r="G139" s="128">
        <f t="shared" ref="G139:J139" si="132">((C139-C160)/C160)*C$6</f>
        <v>4.1034362355762033</v>
      </c>
      <c r="H139" s="129">
        <f t="shared" si="132"/>
        <v>-3.0103795496388686</v>
      </c>
      <c r="I139" s="129">
        <f t="shared" si="132"/>
        <v>1.3292479435957707</v>
      </c>
      <c r="J139" s="130">
        <f t="shared" si="132"/>
        <v>1.8316831683168722E-2</v>
      </c>
    </row>
    <row r="140" spans="2:10">
      <c r="B140" s="244">
        <v>43277</v>
      </c>
      <c r="C140" s="245">
        <v>70.53</v>
      </c>
      <c r="D140" s="245">
        <v>139.08000000000001</v>
      </c>
      <c r="E140" s="245">
        <v>15.92</v>
      </c>
      <c r="F140" s="246">
        <v>2.952</v>
      </c>
      <c r="G140" s="128">
        <f t="shared" ref="G140:J140" si="133">((C140-C161)/C161)*C$6</f>
        <v>1.7727828520919309</v>
      </c>
      <c r="H140" s="129">
        <f t="shared" si="133"/>
        <v>-3.6085714285714081</v>
      </c>
      <c r="I140" s="129">
        <f t="shared" si="133"/>
        <v>5.1916792738275328</v>
      </c>
      <c r="J140" s="130">
        <f t="shared" si="133"/>
        <v>-5.7236514522821781E-2</v>
      </c>
    </row>
    <row r="141" spans="2:10">
      <c r="B141" s="244">
        <v>43276</v>
      </c>
      <c r="C141" s="245">
        <v>68.08</v>
      </c>
      <c r="D141" s="245">
        <v>138.79</v>
      </c>
      <c r="E141" s="245">
        <v>17.329999999999998</v>
      </c>
      <c r="F141" s="246">
        <v>2.9530000000000003</v>
      </c>
      <c r="G141" s="128">
        <f t="shared" ref="G141:J141" si="134">((C141-C162)/C162)*C$6</f>
        <v>0.13379493223335487</v>
      </c>
      <c r="H141" s="129">
        <f t="shared" si="134"/>
        <v>-3.8380639097744318</v>
      </c>
      <c r="I141" s="129">
        <f t="shared" si="134"/>
        <v>7.9028895612707979</v>
      </c>
      <c r="J141" s="130">
        <f t="shared" si="134"/>
        <v>-5.6290456431535157E-2</v>
      </c>
    </row>
    <row r="142" spans="2:10">
      <c r="B142" s="244">
        <v>43273</v>
      </c>
      <c r="C142" s="245">
        <v>68.58</v>
      </c>
      <c r="D142" s="245">
        <v>141.28</v>
      </c>
      <c r="E142" s="245">
        <v>13.77</v>
      </c>
      <c r="F142" s="246">
        <v>2.968</v>
      </c>
      <c r="G142" s="128">
        <f t="shared" ref="G142:J142" si="135">((C142-C163)/C163)*C$6</f>
        <v>-1.3678871446754319</v>
      </c>
      <c r="H142" s="129">
        <f t="shared" si="135"/>
        <v>-2.2012861803290003</v>
      </c>
      <c r="I142" s="129">
        <f t="shared" si="135"/>
        <v>2.5156264964086201</v>
      </c>
      <c r="J142" s="130">
        <f t="shared" si="135"/>
        <v>-7.798623627724062E-2</v>
      </c>
    </row>
    <row r="143" spans="2:10">
      <c r="B143" s="244">
        <v>43272</v>
      </c>
      <c r="C143" s="245">
        <v>65.540000000000006</v>
      </c>
      <c r="D143" s="245">
        <v>141.25</v>
      </c>
      <c r="E143" s="245">
        <v>14.64</v>
      </c>
      <c r="F143" s="246">
        <v>2.9714999999999998</v>
      </c>
      <c r="G143" s="128">
        <f t="shared" ref="G143:J143" si="136">((C143-C164)/C164)*C$6</f>
        <v>-3.9822243875278374</v>
      </c>
      <c r="H143" s="129">
        <f t="shared" si="136"/>
        <v>-2.687159742863058</v>
      </c>
      <c r="I143" s="129">
        <f t="shared" si="136"/>
        <v>4.1625755166931651</v>
      </c>
      <c r="J143" s="130">
        <f t="shared" si="136"/>
        <v>-9.4134396355353228E-2</v>
      </c>
    </row>
    <row r="144" spans="2:10">
      <c r="B144" s="244">
        <v>43271</v>
      </c>
      <c r="C144" s="245">
        <v>66.22</v>
      </c>
      <c r="D144" s="245">
        <v>142.63</v>
      </c>
      <c r="E144" s="245">
        <v>12.79</v>
      </c>
      <c r="F144" s="246">
        <v>3.0089999999999999</v>
      </c>
      <c r="G144" s="128">
        <f t="shared" ref="G144:J144" si="137">((C144-C165)/C165)*C$6</f>
        <v>-3.7206862609177853</v>
      </c>
      <c r="H144" s="129">
        <f t="shared" si="137"/>
        <v>-1.9272741057274858</v>
      </c>
      <c r="I144" s="129">
        <f t="shared" si="137"/>
        <v>-0.8268229954614249</v>
      </c>
      <c r="J144" s="130">
        <f t="shared" si="137"/>
        <v>-0.11279923396105979</v>
      </c>
    </row>
    <row r="145" spans="2:10">
      <c r="B145" s="244">
        <v>43270</v>
      </c>
      <c r="C145" s="245">
        <v>65.069999999999993</v>
      </c>
      <c r="D145" s="245">
        <v>143.9</v>
      </c>
      <c r="E145" s="245">
        <v>13.35</v>
      </c>
      <c r="F145" s="246">
        <v>2.9655</v>
      </c>
      <c r="G145" s="128">
        <f t="shared" ref="G145:J145" si="138">((C145-C166)/C166)*C$6</f>
        <v>-4.5070556478405326</v>
      </c>
      <c r="H145" s="129">
        <f t="shared" si="138"/>
        <v>-1.2422523884803105</v>
      </c>
      <c r="I145" s="129">
        <f t="shared" si="138"/>
        <v>0.52472477064220102</v>
      </c>
      <c r="J145" s="130">
        <f t="shared" si="138"/>
        <v>-0.15107775826281328</v>
      </c>
    </row>
    <row r="146" spans="2:10">
      <c r="B146" s="244">
        <v>43269</v>
      </c>
      <c r="C146" s="245">
        <v>65.849999999999994</v>
      </c>
      <c r="D146" s="245">
        <v>144.47999999999999</v>
      </c>
      <c r="E146" s="245">
        <v>12.31</v>
      </c>
      <c r="F146" s="246">
        <v>2.9835000000000003</v>
      </c>
      <c r="G146" s="128">
        <f t="shared" ref="G146:J146" si="139">((C146-C167)/C167)*C$6</f>
        <v>-3.459263468013472</v>
      </c>
      <c r="H146" s="129">
        <f t="shared" si="139"/>
        <v>0.31557468073290817</v>
      </c>
      <c r="I146" s="129">
        <f t="shared" si="139"/>
        <v>-2.1025484351713848</v>
      </c>
      <c r="J146" s="130">
        <f t="shared" si="139"/>
        <v>-0.13165760869565202</v>
      </c>
    </row>
    <row r="147" spans="2:10">
      <c r="B147" s="244">
        <v>43266</v>
      </c>
      <c r="C147" s="245">
        <v>65.06</v>
      </c>
      <c r="D147" s="245">
        <v>145.38999999999999</v>
      </c>
      <c r="E147" s="245">
        <v>11.98</v>
      </c>
      <c r="F147" s="246">
        <v>2.984</v>
      </c>
      <c r="G147" s="128">
        <f t="shared" ref="G147:J147" si="140">((C147-C168)/C168)*C$6</f>
        <v>-4.0842957056930995</v>
      </c>
      <c r="H147" s="129">
        <f t="shared" si="140"/>
        <v>0.70011280276815535</v>
      </c>
      <c r="I147" s="129">
        <f t="shared" si="140"/>
        <v>-2.7445271779597902</v>
      </c>
      <c r="J147" s="130">
        <f t="shared" si="140"/>
        <v>-0.17523981758138074</v>
      </c>
    </row>
    <row r="148" spans="2:10">
      <c r="B148" s="244">
        <v>43265</v>
      </c>
      <c r="C148" s="245">
        <v>66.89</v>
      </c>
      <c r="D148" s="245">
        <v>145.19999999999999</v>
      </c>
      <c r="E148" s="245">
        <v>12.12</v>
      </c>
      <c r="F148" s="246">
        <v>2.9954999999999998</v>
      </c>
      <c r="G148" s="128">
        <f t="shared" ref="G148:J148" si="141">((C148-C169)/C169)*C$6</f>
        <v>-2.9218911735907085</v>
      </c>
      <c r="H148" s="129">
        <f t="shared" si="141"/>
        <v>0.44798382078406435</v>
      </c>
      <c r="I148" s="129">
        <f t="shared" si="141"/>
        <v>-2.4624441132637869</v>
      </c>
      <c r="J148" s="130">
        <f t="shared" si="141"/>
        <v>-0.14622327790973866</v>
      </c>
    </row>
    <row r="149" spans="2:10">
      <c r="B149" s="244">
        <v>43264</v>
      </c>
      <c r="C149" s="245">
        <v>66.64</v>
      </c>
      <c r="D149" s="245">
        <v>146.35</v>
      </c>
      <c r="E149" s="245">
        <v>12.94</v>
      </c>
      <c r="F149" s="246">
        <v>3.0270000000000001</v>
      </c>
      <c r="G149" s="128">
        <f t="shared" ref="G149:J149" si="142">((C149-C170)/C170)*C$6</f>
        <v>-2.973842378348059</v>
      </c>
      <c r="H149" s="129">
        <f t="shared" si="142"/>
        <v>2.0639954083762229</v>
      </c>
      <c r="I149" s="129">
        <f t="shared" si="142"/>
        <v>-2.9364183185235837</v>
      </c>
      <c r="J149" s="130">
        <f t="shared" si="142"/>
        <v>-9.9936244819891509E-2</v>
      </c>
    </row>
    <row r="150" spans="2:10">
      <c r="B150" s="244">
        <v>43263</v>
      </c>
      <c r="C150" s="245">
        <v>66.36</v>
      </c>
      <c r="D150" s="245">
        <v>146.87</v>
      </c>
      <c r="E150" s="245">
        <v>12.34</v>
      </c>
      <c r="F150" s="246">
        <v>3.0279999999999996</v>
      </c>
      <c r="G150" s="128">
        <f t="shared" ref="G150:J150" si="143">((C150-C171)/C171)*C$6</f>
        <v>-2.9437147688838747</v>
      </c>
      <c r="H150" s="129">
        <f t="shared" si="143"/>
        <v>2.0244760914760858</v>
      </c>
      <c r="I150" s="129">
        <f t="shared" si="143"/>
        <v>-1.159922660479505</v>
      </c>
      <c r="J150" s="130">
        <f t="shared" si="143"/>
        <v>-3.8074291300098095E-2</v>
      </c>
    </row>
    <row r="151" spans="2:10">
      <c r="B151" s="244">
        <v>43262</v>
      </c>
      <c r="C151" s="245">
        <v>66.099999999999994</v>
      </c>
      <c r="D151" s="245">
        <v>146.58000000000001</v>
      </c>
      <c r="E151" s="245">
        <v>12.35</v>
      </c>
      <c r="F151" s="246">
        <v>3.0234999999999999</v>
      </c>
      <c r="G151" s="128">
        <f t="shared" ref="G151:J151" si="144">((C151-C172)/C172)*C$6</f>
        <v>-2.9545403111739801</v>
      </c>
      <c r="H151" s="129">
        <f t="shared" si="144"/>
        <v>1.9242042458720898</v>
      </c>
      <c r="I151" s="129">
        <f t="shared" si="144"/>
        <v>-0.60284584980237299</v>
      </c>
      <c r="J151" s="130">
        <f t="shared" si="144"/>
        <v>-1.3602699144174175E-2</v>
      </c>
    </row>
    <row r="152" spans="2:10">
      <c r="B152" s="244">
        <v>43259</v>
      </c>
      <c r="C152" s="245">
        <v>65.739999999999995</v>
      </c>
      <c r="D152" s="245">
        <v>146.13999999999999</v>
      </c>
      <c r="E152" s="245">
        <v>12.18</v>
      </c>
      <c r="F152" s="246">
        <v>3.0185</v>
      </c>
      <c r="G152" s="128">
        <f t="shared" ref="G152:J152" si="145">((C152-C173)/C173)*C$6</f>
        <v>-3.576292040358747</v>
      </c>
      <c r="H152" s="129">
        <f t="shared" si="145"/>
        <v>1.4973169717137922</v>
      </c>
      <c r="I152" s="129">
        <f t="shared" si="145"/>
        <v>-2.0174603174603187</v>
      </c>
      <c r="J152" s="130">
        <f t="shared" si="145"/>
        <v>-1.642786561264829E-2</v>
      </c>
    </row>
    <row r="153" spans="2:10">
      <c r="B153" s="244">
        <v>43258</v>
      </c>
      <c r="C153" s="245">
        <v>65.95</v>
      </c>
      <c r="D153" s="245">
        <v>145.36000000000001</v>
      </c>
      <c r="E153" s="245">
        <v>12.13</v>
      </c>
      <c r="F153" s="246">
        <v>2.9945000000000004</v>
      </c>
      <c r="G153" s="128">
        <f t="shared" ref="G153:J153" si="146">((C153-C174)/C174)*C$6</f>
        <v>-3.3128746134382889</v>
      </c>
      <c r="H153" s="129">
        <f t="shared" si="146"/>
        <v>2.1919395554308951</v>
      </c>
      <c r="I153" s="129">
        <f t="shared" si="146"/>
        <v>-2.4435022354694471</v>
      </c>
      <c r="J153" s="130">
        <f t="shared" si="146"/>
        <v>-8.2260418355764128E-2</v>
      </c>
    </row>
    <row r="154" spans="2:10">
      <c r="B154" s="244">
        <v>43257</v>
      </c>
      <c r="C154" s="245">
        <v>64.73</v>
      </c>
      <c r="D154" s="245">
        <v>144.71</v>
      </c>
      <c r="E154" s="245">
        <v>11.64</v>
      </c>
      <c r="F154" s="246">
        <v>3.048</v>
      </c>
      <c r="G154" s="128">
        <f t="shared" ref="G154:J154" si="147">((C154-C175)/C175)*C$6</f>
        <v>-2.8471662322617997</v>
      </c>
      <c r="H154" s="129">
        <f t="shared" si="147"/>
        <v>1.3592706293706356</v>
      </c>
      <c r="I154" s="129">
        <f t="shared" si="147"/>
        <v>-5.3051937457511906</v>
      </c>
      <c r="J154" s="130">
        <f t="shared" si="147"/>
        <v>-5.1334534141145929E-3</v>
      </c>
    </row>
    <row r="155" spans="2:10">
      <c r="B155" s="244">
        <v>43256</v>
      </c>
      <c r="C155" s="245">
        <v>65.52</v>
      </c>
      <c r="D155" s="245">
        <v>143.69999999999999</v>
      </c>
      <c r="E155" s="245">
        <v>12.4</v>
      </c>
      <c r="F155" s="246">
        <v>3.0065</v>
      </c>
      <c r="G155" s="128">
        <f t="shared" ref="G155:J155" si="148">((C155-C176)/C176)*C$6</f>
        <v>-3.3449187049342615</v>
      </c>
      <c r="H155" s="129">
        <f t="shared" si="148"/>
        <v>0.38096355257644765</v>
      </c>
      <c r="I155" s="129">
        <f t="shared" si="148"/>
        <v>-4.0499661016949151</v>
      </c>
      <c r="J155" s="130">
        <f t="shared" si="148"/>
        <v>-2.8621995390187661E-2</v>
      </c>
    </row>
    <row r="156" spans="2:10">
      <c r="B156" s="244">
        <v>43255</v>
      </c>
      <c r="C156" s="245">
        <v>64.75</v>
      </c>
      <c r="D156" s="245">
        <v>143.04</v>
      </c>
      <c r="E156" s="245">
        <v>12.74</v>
      </c>
      <c r="F156" s="246">
        <v>3.0140000000000002</v>
      </c>
      <c r="G156" s="128">
        <f t="shared" ref="G156:J156" si="149">((C156-C177)/C177)*C$6</f>
        <v>-3.2370582329317261</v>
      </c>
      <c r="H156" s="129">
        <f t="shared" si="149"/>
        <v>-0.68718574108818375</v>
      </c>
      <c r="I156" s="129">
        <f t="shared" si="149"/>
        <v>-3.4937440758293827</v>
      </c>
      <c r="J156" s="130">
        <f t="shared" si="149"/>
        <v>-2.1583799802436323E-2</v>
      </c>
    </row>
    <row r="157" spans="2:10">
      <c r="B157" s="244">
        <v>43252</v>
      </c>
      <c r="C157" s="245">
        <v>65.81</v>
      </c>
      <c r="D157" s="245">
        <v>141.94999999999999</v>
      </c>
      <c r="E157" s="245">
        <v>13.46</v>
      </c>
      <c r="F157" s="246">
        <v>2.9770000000000003</v>
      </c>
      <c r="G157" s="128">
        <f t="shared" ref="G157:J157" si="150">((C157-C178)/C178)*C$6</f>
        <v>-1.7386263334794707</v>
      </c>
      <c r="H157" s="129">
        <f t="shared" si="150"/>
        <v>-3.2021973378423316E-2</v>
      </c>
      <c r="I157" s="129">
        <f t="shared" si="150"/>
        <v>-3.9009308176100621</v>
      </c>
      <c r="J157" s="130">
        <f t="shared" si="150"/>
        <v>-5.4003954522985349E-2</v>
      </c>
    </row>
    <row r="158" spans="2:10">
      <c r="B158" s="244">
        <v>43251</v>
      </c>
      <c r="C158" s="245">
        <v>67.040000000000006</v>
      </c>
      <c r="D158" s="245">
        <v>141.31</v>
      </c>
      <c r="E158" s="245">
        <v>15.43</v>
      </c>
      <c r="F158" s="246">
        <v>2.9424999999999999</v>
      </c>
      <c r="G158" s="128">
        <f t="shared" ref="G158:J158" si="151">((C158-C179)/C179)*C$6</f>
        <v>-0.59494921242455501</v>
      </c>
      <c r="H158" s="129">
        <f t="shared" si="151"/>
        <v>-0.90967918567917483</v>
      </c>
      <c r="I158" s="129">
        <f t="shared" si="151"/>
        <v>-0.85953663118347046</v>
      </c>
      <c r="J158" s="130">
        <f t="shared" si="151"/>
        <v>-0.10629805332897094</v>
      </c>
    </row>
    <row r="159" spans="2:10">
      <c r="B159" s="244">
        <v>43250</v>
      </c>
      <c r="C159" s="245">
        <v>68.209999999999994</v>
      </c>
      <c r="D159" s="245">
        <v>142.62</v>
      </c>
      <c r="E159" s="245">
        <v>14.94</v>
      </c>
      <c r="F159" s="246">
        <v>2.9415</v>
      </c>
      <c r="G159" s="128">
        <f t="shared" ref="G159:J159" si="152">((C159-C180)/C180)*C$6</f>
        <v>0.64823197026021884</v>
      </c>
      <c r="H159" s="129">
        <f t="shared" si="152"/>
        <v>-1.865755862068962</v>
      </c>
      <c r="I159" s="129">
        <f t="shared" si="152"/>
        <v>-0.90258231116849696</v>
      </c>
      <c r="J159" s="130">
        <f t="shared" si="152"/>
        <v>-9.8679028552674505E-2</v>
      </c>
    </row>
    <row r="160" spans="2:10">
      <c r="B160" s="244">
        <v>43249</v>
      </c>
      <c r="C160" s="245">
        <v>66.73</v>
      </c>
      <c r="D160" s="245">
        <v>141.22</v>
      </c>
      <c r="E160" s="245">
        <v>17.02</v>
      </c>
      <c r="F160" s="246">
        <v>2.8784999999999998</v>
      </c>
      <c r="G160" s="128">
        <f t="shared" ref="G160:J160" si="153">((C160-C181)/C181)*C$6</f>
        <v>-1.218527052646923</v>
      </c>
      <c r="H160" s="129">
        <f t="shared" si="153"/>
        <v>-2.9327110927152389</v>
      </c>
      <c r="I160" s="129">
        <f t="shared" si="153"/>
        <v>1.7393471437539234</v>
      </c>
      <c r="J160" s="130">
        <f t="shared" si="153"/>
        <v>-0.15051826258637699</v>
      </c>
    </row>
    <row r="161" spans="2:10">
      <c r="B161" s="244">
        <v>43248</v>
      </c>
      <c r="C161" s="245">
        <v>67.88</v>
      </c>
      <c r="D161" s="245">
        <v>143.63999999999999</v>
      </c>
      <c r="E161" s="245">
        <v>13.22</v>
      </c>
      <c r="F161" s="246">
        <v>3.0125000000000002</v>
      </c>
      <c r="G161" s="128">
        <f t="shared" ref="G161:J161" si="154">((C161-C182)/C182)*C$6</f>
        <v>-0.14669897209985241</v>
      </c>
      <c r="H161" s="129">
        <f t="shared" si="154"/>
        <v>-2.2038694702348471</v>
      </c>
      <c r="I161" s="129">
        <f t="shared" si="154"/>
        <v>-3.6125762491888382</v>
      </c>
      <c r="J161" s="130">
        <f t="shared" si="154"/>
        <v>-2.7174091731053677E-2</v>
      </c>
    </row>
    <row r="162" spans="2:10">
      <c r="B162" s="244">
        <v>43245</v>
      </c>
      <c r="C162" s="245">
        <v>67.88</v>
      </c>
      <c r="D162" s="245">
        <v>143.63999999999999</v>
      </c>
      <c r="E162" s="245">
        <v>13.22</v>
      </c>
      <c r="F162" s="246">
        <v>3.0125000000000002</v>
      </c>
      <c r="G162" s="128">
        <f t="shared" ref="G162:J162" si="155">((C162-C183)/C183)*C$6</f>
        <v>-0.20643936061006163</v>
      </c>
      <c r="H162" s="129">
        <f t="shared" si="155"/>
        <v>-2.386202290076346</v>
      </c>
      <c r="I162" s="129">
        <f t="shared" si="155"/>
        <v>-4.7271182266009824</v>
      </c>
      <c r="J162" s="130">
        <f t="shared" si="155"/>
        <v>-5.6564177647632941E-2</v>
      </c>
    </row>
    <row r="163" spans="2:10">
      <c r="B163" s="244">
        <v>43244</v>
      </c>
      <c r="C163" s="245">
        <v>70.709999999999994</v>
      </c>
      <c r="D163" s="245">
        <v>144.07</v>
      </c>
      <c r="E163" s="245">
        <v>12.53</v>
      </c>
      <c r="F163" s="246">
        <v>3.0514999999999999</v>
      </c>
      <c r="G163" s="128">
        <f t="shared" ref="G163:J163" si="156">((C163-C184)/C184)*C$6</f>
        <v>1.7750271858927236</v>
      </c>
      <c r="H163" s="129">
        <f t="shared" si="156"/>
        <v>-1.45650883924901</v>
      </c>
      <c r="I163" s="129">
        <f t="shared" si="156"/>
        <v>-7.5661547085201812</v>
      </c>
      <c r="J163" s="130">
        <f t="shared" si="156"/>
        <v>-6.0336808340016299E-2</v>
      </c>
    </row>
    <row r="164" spans="2:10">
      <c r="B164" s="244">
        <v>43243</v>
      </c>
      <c r="C164" s="245">
        <v>71.84</v>
      </c>
      <c r="D164" s="245">
        <v>144.66999999999999</v>
      </c>
      <c r="E164" s="245">
        <v>12.58</v>
      </c>
      <c r="F164" s="246">
        <v>3.073</v>
      </c>
      <c r="G164" s="128">
        <f t="shared" ref="G164:J164" si="157">((C164-C185)/C185)*C$6</f>
        <v>2.7769187592319056</v>
      </c>
      <c r="H164" s="129">
        <f t="shared" si="157"/>
        <v>-0.69501442704040728</v>
      </c>
      <c r="I164" s="129">
        <f t="shared" si="157"/>
        <v>-7.6739622641509433</v>
      </c>
      <c r="J164" s="130">
        <f t="shared" si="157"/>
        <v>-1.7054827753517673E-2</v>
      </c>
    </row>
    <row r="165" spans="2:10">
      <c r="B165" s="244">
        <v>43242</v>
      </c>
      <c r="C165" s="245">
        <v>72.13</v>
      </c>
      <c r="D165" s="245">
        <v>145.09</v>
      </c>
      <c r="E165" s="245">
        <v>13.22</v>
      </c>
      <c r="F165" s="246">
        <v>3.133</v>
      </c>
      <c r="G165" s="128">
        <f t="shared" ref="G165:J165" si="158">((C165-C186)/C186)*C$6</f>
        <v>2.308870920745917</v>
      </c>
      <c r="H165" s="129">
        <f t="shared" si="158"/>
        <v>-0.60006787330317535</v>
      </c>
      <c r="I165" s="129">
        <f t="shared" si="158"/>
        <v>-4.8537576499387995</v>
      </c>
      <c r="J165" s="130">
        <f t="shared" si="158"/>
        <v>6.7513478189838064E-2</v>
      </c>
    </row>
    <row r="166" spans="2:10">
      <c r="B166" s="244">
        <v>43241</v>
      </c>
      <c r="C166" s="245">
        <v>72.239999999999995</v>
      </c>
      <c r="D166" s="245">
        <v>145.49</v>
      </c>
      <c r="E166" s="245">
        <v>13.08</v>
      </c>
      <c r="F166" s="246">
        <v>3.1315</v>
      </c>
      <c r="G166" s="128">
        <f t="shared" ref="G166:J166" si="159">((C166-C187)/C187)*C$6</f>
        <v>2.5633606317636732</v>
      </c>
      <c r="H166" s="129">
        <f t="shared" si="159"/>
        <v>0.46283850931677284</v>
      </c>
      <c r="I166" s="129">
        <f t="shared" si="159"/>
        <v>-5.7225118483412309</v>
      </c>
      <c r="J166" s="130">
        <f t="shared" si="159"/>
        <v>7.2801702963812304E-2</v>
      </c>
    </row>
    <row r="167" spans="2:10">
      <c r="B167" s="244">
        <v>43238</v>
      </c>
      <c r="C167" s="245">
        <v>71.28</v>
      </c>
      <c r="D167" s="245">
        <v>144.08000000000001</v>
      </c>
      <c r="E167" s="245">
        <v>13.42</v>
      </c>
      <c r="F167" s="246">
        <v>3.1280000000000001</v>
      </c>
      <c r="G167" s="128">
        <f t="shared" ref="G167:J167" si="160">((C167-C188)/C188)*C$6</f>
        <v>1.9882252159906246</v>
      </c>
      <c r="H167" s="129">
        <f t="shared" si="160"/>
        <v>-2.7859539607311938</v>
      </c>
      <c r="I167" s="129">
        <f t="shared" si="160"/>
        <v>-4.045538847117796</v>
      </c>
      <c r="J167" s="130">
        <f t="shared" si="160"/>
        <v>0.11665557404326143</v>
      </c>
    </row>
    <row r="168" spans="2:10">
      <c r="B168" s="244">
        <v>43237</v>
      </c>
      <c r="C168" s="245">
        <v>71.489999999999995</v>
      </c>
      <c r="D168" s="245">
        <v>144.5</v>
      </c>
      <c r="E168" s="245">
        <v>13.43</v>
      </c>
      <c r="F168" s="246">
        <v>3.1795</v>
      </c>
      <c r="G168" s="128">
        <f t="shared" ref="G168:J168" si="161">((C168-C189)/C189)*C$6</f>
        <v>2.0028946984080593</v>
      </c>
      <c r="H168" s="129">
        <f t="shared" si="161"/>
        <v>-3.2773996908394323</v>
      </c>
      <c r="I168" s="129">
        <f t="shared" si="161"/>
        <v>-3.5359871794871798</v>
      </c>
      <c r="J168" s="130">
        <f t="shared" si="161"/>
        <v>0.20360572872788518</v>
      </c>
    </row>
    <row r="169" spans="2:10">
      <c r="B169" s="244">
        <v>43236</v>
      </c>
      <c r="C169" s="245">
        <v>71.489999999999995</v>
      </c>
      <c r="D169" s="245">
        <v>144.63</v>
      </c>
      <c r="E169" s="245">
        <v>13.42</v>
      </c>
      <c r="F169" s="246">
        <v>3.1574999999999998</v>
      </c>
      <c r="G169" s="128">
        <f t="shared" ref="G169:J169" si="162">((C169-C190)/C190)*C$6</f>
        <v>3.3927796151533367</v>
      </c>
      <c r="H169" s="129">
        <f t="shared" si="162"/>
        <v>-11.500513330433163</v>
      </c>
      <c r="I169" s="129">
        <f t="shared" si="162"/>
        <v>-3.0504000000000007</v>
      </c>
      <c r="J169" s="130">
        <f t="shared" si="162"/>
        <v>0.22653846153846149</v>
      </c>
    </row>
    <row r="170" spans="2:10">
      <c r="B170" s="244">
        <v>43235</v>
      </c>
      <c r="C170" s="245">
        <v>71.31</v>
      </c>
      <c r="D170" s="245">
        <v>143.74</v>
      </c>
      <c r="E170" s="245">
        <v>14.63</v>
      </c>
      <c r="F170" s="246">
        <v>3.137</v>
      </c>
      <c r="G170" s="128">
        <f t="shared" ref="G170:J170" si="163">((C170-C191)/C191)*C$6</f>
        <v>3.4904394442766558</v>
      </c>
      <c r="H170" s="129">
        <f t="shared" si="163"/>
        <v>-10.187032110963314</v>
      </c>
      <c r="I170" s="129">
        <f t="shared" si="163"/>
        <v>-2.9625966183574852</v>
      </c>
      <c r="J170" s="130">
        <f t="shared" si="163"/>
        <v>0.20499743721168648</v>
      </c>
    </row>
    <row r="171" spans="2:10">
      <c r="B171" s="244">
        <v>43234</v>
      </c>
      <c r="C171" s="245">
        <v>70.959999999999994</v>
      </c>
      <c r="D171" s="245">
        <v>144.30000000000001</v>
      </c>
      <c r="E171" s="245">
        <v>12.93</v>
      </c>
      <c r="F171" s="246">
        <v>3.069</v>
      </c>
      <c r="G171" s="128">
        <f t="shared" ref="G171:J171" si="164">((C171-C192)/C192)*C$6</f>
        <v>2.4056046891230105</v>
      </c>
      <c r="H171" s="129">
        <f t="shared" si="164"/>
        <v>-9.0016252951311309</v>
      </c>
      <c r="I171" s="129">
        <f t="shared" si="164"/>
        <v>-6.5411602527283179</v>
      </c>
      <c r="J171" s="130">
        <f t="shared" si="164"/>
        <v>0.13724385245901641</v>
      </c>
    </row>
    <row r="172" spans="2:10">
      <c r="B172" s="244">
        <v>43231</v>
      </c>
      <c r="C172" s="245">
        <v>70.7</v>
      </c>
      <c r="D172" s="245">
        <v>144.13999999999999</v>
      </c>
      <c r="E172" s="245">
        <v>12.65</v>
      </c>
      <c r="F172" s="246">
        <v>3.0380000000000003</v>
      </c>
      <c r="G172" s="128">
        <f t="shared" ref="G172:J172" si="165">((C172-C193)/C193)*C$6</f>
        <v>2.4577053824362673</v>
      </c>
      <c r="H172" s="129">
        <f t="shared" si="165"/>
        <v>-10.017227177832611</v>
      </c>
      <c r="I172" s="129">
        <f t="shared" si="165"/>
        <v>-8.0288155759870179</v>
      </c>
      <c r="J172" s="130">
        <f t="shared" si="165"/>
        <v>9.4499234824009654E-2</v>
      </c>
    </row>
    <row r="173" spans="2:10">
      <c r="B173" s="244">
        <v>43230</v>
      </c>
      <c r="C173" s="245">
        <v>71.36</v>
      </c>
      <c r="D173" s="245">
        <v>144.24</v>
      </c>
      <c r="E173" s="245">
        <v>13.23</v>
      </c>
      <c r="F173" s="246">
        <v>3.036</v>
      </c>
      <c r="G173" s="128">
        <f t="shared" ref="G173:J173" si="166">((C173-C194)/C194)*C$6</f>
        <v>3.0853247530679484</v>
      </c>
      <c r="H173" s="129">
        <f t="shared" si="166"/>
        <v>-8.1360092687950605</v>
      </c>
      <c r="I173" s="129">
        <f t="shared" si="166"/>
        <v>-8.804061264822133</v>
      </c>
      <c r="J173" s="130">
        <f t="shared" si="166"/>
        <v>0.14501557632398734</v>
      </c>
    </row>
    <row r="174" spans="2:10">
      <c r="B174" s="244">
        <v>43229</v>
      </c>
      <c r="C174" s="245">
        <v>71.14</v>
      </c>
      <c r="D174" s="245">
        <v>142.61000000000001</v>
      </c>
      <c r="E174" s="245">
        <v>13.42</v>
      </c>
      <c r="F174" s="246">
        <v>3.0834999999999999</v>
      </c>
      <c r="G174" s="128">
        <f t="shared" ref="G174:J174" si="167">((C174-C195)/C195)*C$6</f>
        <v>3.9025843382689631</v>
      </c>
      <c r="H174" s="129">
        <f t="shared" si="167"/>
        <v>-9.348752171954418</v>
      </c>
      <c r="I174" s="129">
        <f t="shared" si="167"/>
        <v>-8.754811919882755</v>
      </c>
      <c r="J174" s="130">
        <f t="shared" si="167"/>
        <v>0.16784855769230769</v>
      </c>
    </row>
    <row r="175" spans="2:10">
      <c r="B175" s="244">
        <v>43228</v>
      </c>
      <c r="C175" s="245">
        <v>69.06</v>
      </c>
      <c r="D175" s="245">
        <v>143</v>
      </c>
      <c r="E175" s="245">
        <v>14.71</v>
      </c>
      <c r="F175" s="246">
        <v>3.0534999999999997</v>
      </c>
      <c r="G175" s="128">
        <f t="shared" ref="G175:J175" si="168">((C175-C196)/C196)*C$6</f>
        <v>4.0383538315988652</v>
      </c>
      <c r="H175" s="129">
        <f t="shared" si="168"/>
        <v>-7.2137160259349002</v>
      </c>
      <c r="I175" s="129">
        <f t="shared" si="168"/>
        <v>-8.2436931557188782</v>
      </c>
      <c r="J175" s="130">
        <f t="shared" si="168"/>
        <v>0.15447954427757599</v>
      </c>
    </row>
    <row r="176" spans="2:10">
      <c r="B176" s="244">
        <v>43227</v>
      </c>
      <c r="C176" s="245">
        <v>70.73</v>
      </c>
      <c r="D176" s="245">
        <v>143.22</v>
      </c>
      <c r="E176" s="245">
        <v>14.75</v>
      </c>
      <c r="F176" s="246">
        <v>3.0369999999999999</v>
      </c>
      <c r="G176" s="128">
        <f t="shared" ref="G176:J176" si="169">((C176-C197)/C197)*C$6</f>
        <v>6.3439365130518865</v>
      </c>
      <c r="H176" s="129">
        <f t="shared" si="169"/>
        <v>-5.5487447698744736</v>
      </c>
      <c r="I176" s="129">
        <f t="shared" si="169"/>
        <v>-7.9725825965565376</v>
      </c>
      <c r="J176" s="130">
        <f t="shared" si="169"/>
        <v>0.13824443293630229</v>
      </c>
    </row>
    <row r="177" spans="2:10">
      <c r="B177" s="244">
        <v>43224</v>
      </c>
      <c r="C177" s="245">
        <v>69.72</v>
      </c>
      <c r="D177" s="245">
        <v>143.91</v>
      </c>
      <c r="E177" s="245">
        <v>14.77</v>
      </c>
      <c r="F177" s="246">
        <v>3.0369999999999999</v>
      </c>
      <c r="G177" s="128">
        <f t="shared" ref="G177:J177" si="170">((C177-C198)/C198)*C$6</f>
        <v>4.416647780925401</v>
      </c>
      <c r="H177" s="129">
        <f t="shared" si="170"/>
        <v>-7.4682879958449684</v>
      </c>
      <c r="I177" s="129">
        <f t="shared" si="170"/>
        <v>-5.596694825765578</v>
      </c>
      <c r="J177" s="130">
        <f t="shared" si="170"/>
        <v>8.0573895378364568E-2</v>
      </c>
    </row>
    <row r="178" spans="2:10">
      <c r="B178" s="244">
        <v>43223</v>
      </c>
      <c r="C178" s="245">
        <v>68.430000000000007</v>
      </c>
      <c r="D178" s="245">
        <v>141.99</v>
      </c>
      <c r="E178" s="245">
        <v>15.9</v>
      </c>
      <c r="F178" s="246">
        <v>3.0345</v>
      </c>
      <c r="G178" s="128">
        <f t="shared" ref="G178:J178" si="171">((C178-C199)/C199)*C$6</f>
        <v>3.6259207827047568</v>
      </c>
      <c r="H178" s="129">
        <f t="shared" si="171"/>
        <v>-8.9463865818842425</v>
      </c>
      <c r="I178" s="129">
        <f t="shared" si="171"/>
        <v>-5.2715453639082739</v>
      </c>
      <c r="J178" s="130">
        <f t="shared" si="171"/>
        <v>0.11175513698630143</v>
      </c>
    </row>
    <row r="179" spans="2:10">
      <c r="B179" s="244">
        <v>43222</v>
      </c>
      <c r="C179" s="245">
        <v>67.930000000000007</v>
      </c>
      <c r="D179" s="245">
        <v>142.44999999999999</v>
      </c>
      <c r="E179" s="245">
        <v>15.97</v>
      </c>
      <c r="F179" s="246">
        <v>3.0564999999999998</v>
      </c>
      <c r="G179" s="128">
        <f t="shared" ref="G179:J179" si="172">((C179-C200)/C200)*C$6</f>
        <v>3.1603243583687672</v>
      </c>
      <c r="H179" s="129">
        <f t="shared" si="172"/>
        <v>-5.6133333333333377</v>
      </c>
      <c r="I179" s="129">
        <f t="shared" si="172"/>
        <v>-6.1803127962085318</v>
      </c>
      <c r="J179" s="130">
        <f t="shared" si="172"/>
        <v>0.16054950751684793</v>
      </c>
    </row>
    <row r="180" spans="2:10">
      <c r="B180" s="244">
        <v>43221</v>
      </c>
      <c r="C180" s="245">
        <v>67.25</v>
      </c>
      <c r="D180" s="245">
        <v>145</v>
      </c>
      <c r="E180" s="245">
        <v>15.49</v>
      </c>
      <c r="F180" s="246">
        <v>3.0469999999999997</v>
      </c>
      <c r="G180" s="128">
        <f t="shared" ref="G180:J180" si="173">((C180-C201)/C201)*C$6</f>
        <v>3.055680050785591</v>
      </c>
      <c r="H180" s="129">
        <f t="shared" si="173"/>
        <v>-3.8402538815219516</v>
      </c>
      <c r="I180" s="129">
        <f t="shared" si="173"/>
        <v>-8.7495596951735823</v>
      </c>
      <c r="J180" s="130">
        <f t="shared" si="173"/>
        <v>0.20021074815595338</v>
      </c>
    </row>
    <row r="181" spans="2:10">
      <c r="B181" s="244">
        <v>43220</v>
      </c>
      <c r="C181" s="245">
        <v>68.569999999999993</v>
      </c>
      <c r="D181" s="245">
        <v>144.96</v>
      </c>
      <c r="E181" s="245">
        <v>15.93</v>
      </c>
      <c r="F181" s="246">
        <v>3.0389999999999997</v>
      </c>
      <c r="G181" s="128">
        <f t="shared" ref="G181:J181" si="174">((C181-C202)/C202)*C$6</f>
        <v>2.5383169079149952</v>
      </c>
      <c r="H181" s="129">
        <f t="shared" si="174"/>
        <v>-6.2750759303917087</v>
      </c>
      <c r="I181" s="129">
        <f t="shared" si="174"/>
        <v>-5.1425538307461185</v>
      </c>
      <c r="J181" s="130">
        <f t="shared" si="174"/>
        <v>0.18155407770388468</v>
      </c>
    </row>
    <row r="182" spans="2:10">
      <c r="B182" s="244">
        <v>43217</v>
      </c>
      <c r="C182" s="245">
        <v>68.099999999999994</v>
      </c>
      <c r="D182" s="245">
        <v>146.47999999999999</v>
      </c>
      <c r="E182" s="245">
        <v>15.41</v>
      </c>
      <c r="F182" s="246">
        <v>3.0415000000000001</v>
      </c>
      <c r="G182" s="128">
        <f t="shared" ref="G182:J182" si="175">((C182-C203)/C203)*C$6</f>
        <v>2.2096643055127787</v>
      </c>
      <c r="H182" s="129">
        <f t="shared" si="175"/>
        <v>-5.1489702144300455</v>
      </c>
      <c r="I182" s="129">
        <f t="shared" si="175"/>
        <v>-5.8044667000500736</v>
      </c>
      <c r="J182" s="130">
        <f t="shared" si="175"/>
        <v>0.18404795239761976</v>
      </c>
    </row>
    <row r="183" spans="2:10">
      <c r="B183" s="244">
        <v>43216</v>
      </c>
      <c r="C183" s="245">
        <v>68.19</v>
      </c>
      <c r="D183" s="245">
        <v>146.72</v>
      </c>
      <c r="E183" s="245">
        <v>16.239999999999998</v>
      </c>
      <c r="F183" s="246">
        <v>3.0735000000000001</v>
      </c>
      <c r="G183" s="128">
        <f t="shared" ref="G183:J183" si="176">((C183-C204)/C204)*C$6</f>
        <v>2.6873578751164975</v>
      </c>
      <c r="H183" s="129">
        <f t="shared" si="176"/>
        <v>-4.3226199842643673</v>
      </c>
      <c r="I183" s="129">
        <f t="shared" si="176"/>
        <v>-7.3692435505028451</v>
      </c>
      <c r="J183" s="130">
        <f t="shared" si="176"/>
        <v>0.16790697674418634</v>
      </c>
    </row>
    <row r="184" spans="2:10">
      <c r="B184" s="244">
        <v>43215</v>
      </c>
      <c r="C184" s="245">
        <v>68.05</v>
      </c>
      <c r="D184" s="245">
        <v>145.94</v>
      </c>
      <c r="E184" s="245">
        <v>17.84</v>
      </c>
      <c r="F184" s="246">
        <v>3.1175000000000002</v>
      </c>
      <c r="G184" s="128">
        <f t="shared" ref="G184:J184" si="177">((C184-C205)/C205)*C$6</f>
        <v>1.9486283524904193</v>
      </c>
      <c r="H184" s="129">
        <f t="shared" si="177"/>
        <v>-4.4671838588638</v>
      </c>
      <c r="I184" s="129">
        <f t="shared" si="177"/>
        <v>-5.2647644444444444</v>
      </c>
      <c r="J184" s="130">
        <f t="shared" si="177"/>
        <v>0.21111111111111142</v>
      </c>
    </row>
    <row r="185" spans="2:10">
      <c r="B185" s="244">
        <v>43214</v>
      </c>
      <c r="C185" s="245">
        <v>67.7</v>
      </c>
      <c r="D185" s="245">
        <v>145.56</v>
      </c>
      <c r="E185" s="245">
        <v>18.02</v>
      </c>
      <c r="F185" s="246">
        <v>3.0914999999999999</v>
      </c>
      <c r="G185" s="128">
        <f t="shared" ref="G185:J185" si="178">((C185-C206)/C206)*C$6</f>
        <v>1.4894202898550764</v>
      </c>
      <c r="H185" s="129">
        <f t="shared" si="178"/>
        <v>-5.7883725630827421</v>
      </c>
      <c r="I185" s="129">
        <f t="shared" si="178"/>
        <v>-3.638335710889208</v>
      </c>
      <c r="J185" s="130">
        <f t="shared" si="178"/>
        <v>0.11659090909090926</v>
      </c>
    </row>
    <row r="186" spans="2:10">
      <c r="B186" s="244">
        <v>43213</v>
      </c>
      <c r="C186" s="245">
        <v>68.64</v>
      </c>
      <c r="D186" s="245">
        <v>145.86000000000001</v>
      </c>
      <c r="E186" s="245">
        <v>16.34</v>
      </c>
      <c r="F186" s="246">
        <v>3.0605000000000002</v>
      </c>
      <c r="G186" s="128">
        <f t="shared" ref="G186:J186" si="179">((C186-C207)/C207)*C$6</f>
        <v>1.9024225865209505</v>
      </c>
      <c r="H186" s="129">
        <f t="shared" si="179"/>
        <v>-2.3132520652830744</v>
      </c>
      <c r="I186" s="129">
        <f t="shared" si="179"/>
        <v>-8.7186409328508265</v>
      </c>
      <c r="J186" s="130">
        <f t="shared" si="179"/>
        <v>0.11883083730428913</v>
      </c>
    </row>
    <row r="187" spans="2:10">
      <c r="B187" s="244">
        <v>43210</v>
      </c>
      <c r="C187" s="245">
        <v>68.38</v>
      </c>
      <c r="D187" s="245">
        <v>144.9</v>
      </c>
      <c r="E187" s="245">
        <v>16.88</v>
      </c>
      <c r="F187" s="246">
        <v>3.0534999999999997</v>
      </c>
      <c r="G187" s="128">
        <f t="shared" ref="G187:J187" si="180">((C187-C208)/C208)*C$6</f>
        <v>2.881381026438568</v>
      </c>
      <c r="H187" s="129">
        <f t="shared" si="180"/>
        <v>-5.3737083305937254</v>
      </c>
      <c r="I187" s="129">
        <f t="shared" si="180"/>
        <v>-7.035698371893746</v>
      </c>
      <c r="J187" s="130">
        <f t="shared" si="180"/>
        <v>0.10600373641304321</v>
      </c>
    </row>
    <row r="188" spans="2:10">
      <c r="B188" s="244">
        <v>43209</v>
      </c>
      <c r="C188" s="245">
        <v>68.290000000000006</v>
      </c>
      <c r="D188" s="245">
        <v>147.69999999999999</v>
      </c>
      <c r="E188" s="245">
        <v>15.96</v>
      </c>
      <c r="F188" s="246">
        <v>3.0049999999999999</v>
      </c>
      <c r="G188" s="128">
        <f t="shared" ref="G188:J188" si="181">((C188-C209)/C209)*C$6</f>
        <v>2.1739941690962126</v>
      </c>
      <c r="H188" s="129">
        <f t="shared" si="181"/>
        <v>-6.5217518667432577</v>
      </c>
      <c r="I188" s="129">
        <f t="shared" si="181"/>
        <v>-2.7042553191489342</v>
      </c>
      <c r="J188" s="130">
        <f t="shared" si="181"/>
        <v>3.3233383308344279E-3</v>
      </c>
    </row>
    <row r="189" spans="2:10">
      <c r="B189" s="244">
        <v>43208</v>
      </c>
      <c r="C189" s="245">
        <v>68.47</v>
      </c>
      <c r="D189" s="245">
        <v>148.79</v>
      </c>
      <c r="E189" s="245">
        <v>15.6</v>
      </c>
      <c r="F189" s="246">
        <v>2.9675000000000002</v>
      </c>
      <c r="G189" s="128">
        <f t="shared" ref="G189:J189" si="182">((C189-C210)/C210)*C$6</f>
        <v>3.6313675078864356</v>
      </c>
      <c r="H189" s="129">
        <f t="shared" si="182"/>
        <v>-5.3924116517285512</v>
      </c>
      <c r="I189" s="129">
        <f t="shared" si="182"/>
        <v>-3.6314285714285717</v>
      </c>
      <c r="J189" s="130">
        <f t="shared" si="182"/>
        <v>-4.3504230960676786E-2</v>
      </c>
    </row>
    <row r="190" spans="2:10">
      <c r="B190" s="244">
        <v>43207</v>
      </c>
      <c r="C190" s="245">
        <v>66.52</v>
      </c>
      <c r="D190" s="245">
        <v>160.91</v>
      </c>
      <c r="E190" s="245">
        <v>15.25</v>
      </c>
      <c r="F190" s="246">
        <v>2.9249999999999998</v>
      </c>
      <c r="G190" s="128">
        <f t="shared" ref="G190:J190" si="183">((C190-C211)/C211)*C$6</f>
        <v>3.2634321624234559</v>
      </c>
      <c r="H190" s="129">
        <f t="shared" si="183"/>
        <v>2.5717521448999063</v>
      </c>
      <c r="I190" s="129">
        <f t="shared" si="183"/>
        <v>-5.0385594111461618</v>
      </c>
      <c r="J190" s="130">
        <f t="shared" si="183"/>
        <v>-4.4126556714911058E-2</v>
      </c>
    </row>
    <row r="191" spans="2:10">
      <c r="B191" s="244">
        <v>43206</v>
      </c>
      <c r="C191" s="245">
        <v>66.22</v>
      </c>
      <c r="D191" s="245">
        <v>157.88999999999999</v>
      </c>
      <c r="E191" s="245">
        <v>16.559999999999999</v>
      </c>
      <c r="F191" s="246">
        <v>2.9264999999999999</v>
      </c>
      <c r="G191" s="128">
        <f t="shared" ref="G191:J191" si="184">((C191-C212)/C212)*C$6</f>
        <v>2.8262880975296722</v>
      </c>
      <c r="H191" s="129">
        <f t="shared" si="184"/>
        <v>-1.6810052414825942</v>
      </c>
      <c r="I191" s="129">
        <f t="shared" si="184"/>
        <v>1.2227341772151867</v>
      </c>
      <c r="J191" s="130">
        <f t="shared" si="184"/>
        <v>-3.3682255613709404E-2</v>
      </c>
    </row>
    <row r="192" spans="2:10">
      <c r="B192" s="244">
        <v>43203</v>
      </c>
      <c r="C192" s="245">
        <v>67.39</v>
      </c>
      <c r="D192" s="245">
        <v>156.71</v>
      </c>
      <c r="E192" s="245">
        <v>17.41</v>
      </c>
      <c r="F192" s="246">
        <v>2.9279999999999999</v>
      </c>
      <c r="G192" s="128">
        <f t="shared" ref="G192:J192" si="185">((C192-C213)/C213)*C$6</f>
        <v>4.6011112926948865</v>
      </c>
      <c r="H192" s="129">
        <f t="shared" si="185"/>
        <v>-2.0653029258818409</v>
      </c>
      <c r="I192" s="129">
        <f t="shared" si="185"/>
        <v>1.2564436407474389</v>
      </c>
      <c r="J192" s="130">
        <f t="shared" si="185"/>
        <v>-1.5489130434782623E-2</v>
      </c>
    </row>
    <row r="193" spans="2:10">
      <c r="B193" s="244">
        <v>43202</v>
      </c>
      <c r="C193" s="245">
        <v>67.069999999999993</v>
      </c>
      <c r="D193" s="245">
        <v>158.07</v>
      </c>
      <c r="E193" s="245">
        <v>18.489999999999998</v>
      </c>
      <c r="F193" s="246">
        <v>2.9405000000000001</v>
      </c>
      <c r="G193" s="128">
        <f t="shared" ref="G193:J193" si="186">((C193-C214)/C214)*C$6</f>
        <v>4.5514288057742718</v>
      </c>
      <c r="H193" s="129">
        <f t="shared" si="186"/>
        <v>-3.594421958007394E-2</v>
      </c>
      <c r="I193" s="129">
        <f t="shared" si="186"/>
        <v>1.8589204875217615</v>
      </c>
      <c r="J193" s="130">
        <f t="shared" si="186"/>
        <v>2.4251191286593309E-3</v>
      </c>
    </row>
    <row r="194" spans="2:10">
      <c r="B194" s="244">
        <v>43201</v>
      </c>
      <c r="C194" s="245">
        <v>66.819999999999993</v>
      </c>
      <c r="D194" s="245">
        <v>155.36000000000001</v>
      </c>
      <c r="E194" s="245">
        <v>20.239999999999998</v>
      </c>
      <c r="F194" s="246">
        <v>2.8890000000000002</v>
      </c>
      <c r="G194" s="128">
        <f t="shared" ref="G194:J194" si="187">((C194-C215)/C215)*C$6</f>
        <v>4.5701713062098444</v>
      </c>
      <c r="H194" s="129">
        <f t="shared" si="187"/>
        <v>-2.8253401958322728</v>
      </c>
      <c r="I194" s="129">
        <f t="shared" si="187"/>
        <v>6.0479388379204853</v>
      </c>
      <c r="J194" s="130">
        <f t="shared" si="187"/>
        <v>-7.866038370918868E-2</v>
      </c>
    </row>
    <row r="195" spans="2:10">
      <c r="B195" s="244">
        <v>43200</v>
      </c>
      <c r="C195" s="245">
        <v>65.510000000000005</v>
      </c>
      <c r="D195" s="245">
        <v>155.38999999999999</v>
      </c>
      <c r="E195" s="245">
        <v>20.47</v>
      </c>
      <c r="F195" s="246">
        <v>2.9119999999999999</v>
      </c>
      <c r="G195" s="128">
        <f t="shared" ref="G195:J195" si="188">((C195-C216)/C216)*C$6</f>
        <v>3.0712434810951796</v>
      </c>
      <c r="H195" s="129">
        <f t="shared" si="188"/>
        <v>-3.454217521527521</v>
      </c>
      <c r="I195" s="129">
        <f t="shared" si="188"/>
        <v>7.5551204055766803</v>
      </c>
      <c r="J195" s="130">
        <f t="shared" si="188"/>
        <v>-8.313885647607927E-2</v>
      </c>
    </row>
    <row r="196" spans="2:10">
      <c r="B196" s="244">
        <v>43199</v>
      </c>
      <c r="C196" s="245">
        <v>63.42</v>
      </c>
      <c r="D196" s="245">
        <v>152.69</v>
      </c>
      <c r="E196" s="245">
        <v>21.77</v>
      </c>
      <c r="F196" s="246">
        <v>2.8965000000000001</v>
      </c>
      <c r="G196" s="128">
        <f t="shared" ref="G196:J196" si="189">((C196-C217)/C217)*C$6</f>
        <v>1.0100870406189573</v>
      </c>
      <c r="H196" s="129">
        <f t="shared" si="189"/>
        <v>-4.7234661979787864</v>
      </c>
      <c r="I196" s="129">
        <f t="shared" si="189"/>
        <v>12.380095628415299</v>
      </c>
      <c r="J196" s="130">
        <f t="shared" si="189"/>
        <v>-0.1224186353874111</v>
      </c>
    </row>
    <row r="197" spans="2:10">
      <c r="B197" s="244">
        <v>43196</v>
      </c>
      <c r="C197" s="245">
        <v>62.06</v>
      </c>
      <c r="D197" s="245">
        <v>150.57</v>
      </c>
      <c r="E197" s="245">
        <v>21.49</v>
      </c>
      <c r="F197" s="246">
        <v>2.8965000000000001</v>
      </c>
      <c r="G197" s="128">
        <f t="shared" ref="G197:J197" si="190">((C197-C218)/C218)*C$6</f>
        <v>1.4653260146373954</v>
      </c>
      <c r="H197" s="129">
        <f t="shared" si="190"/>
        <v>-4.1040829652391118</v>
      </c>
      <c r="I197" s="129">
        <f t="shared" si="190"/>
        <v>7.6075574365175331</v>
      </c>
      <c r="J197" s="130">
        <f t="shared" si="190"/>
        <v>-8.9122073578595445E-2</v>
      </c>
    </row>
    <row r="198" spans="2:10">
      <c r="B198" s="244">
        <v>43195</v>
      </c>
      <c r="C198" s="245">
        <v>63.54</v>
      </c>
      <c r="D198" s="245">
        <v>154.03</v>
      </c>
      <c r="E198" s="245">
        <v>18.940000000000001</v>
      </c>
      <c r="F198" s="246">
        <v>2.9535</v>
      </c>
      <c r="G198" s="128">
        <f t="shared" ref="G198:J198" si="191">((C198-C219)/C219)*C$6</f>
        <v>1.7748143908421918</v>
      </c>
      <c r="H198" s="129">
        <f t="shared" si="191"/>
        <v>-3.0801181152096961</v>
      </c>
      <c r="I198" s="129">
        <f t="shared" si="191"/>
        <v>1.688941441441441</v>
      </c>
      <c r="J198" s="130">
        <f t="shared" si="191"/>
        <v>-5.998508452104729E-2</v>
      </c>
    </row>
    <row r="199" spans="2:10">
      <c r="B199" s="244">
        <v>43194</v>
      </c>
      <c r="C199" s="245">
        <v>63.37</v>
      </c>
      <c r="D199" s="245">
        <v>154.12</v>
      </c>
      <c r="E199" s="245">
        <v>20.059999999999999</v>
      </c>
      <c r="F199" s="246">
        <v>2.92</v>
      </c>
      <c r="G199" s="128">
        <f t="shared" ref="G199:J199" si="192">((C199-C220)/C220)*C$6</f>
        <v>0.55855750798721748</v>
      </c>
      <c r="H199" s="129">
        <f t="shared" si="192"/>
        <v>-1.1679424608271216</v>
      </c>
      <c r="I199" s="129">
        <f t="shared" si="192"/>
        <v>2.3537037037037032</v>
      </c>
      <c r="J199" s="130">
        <f t="shared" si="192"/>
        <v>-9.4370860927152411E-2</v>
      </c>
    </row>
    <row r="200" spans="2:10">
      <c r="B200" s="244">
        <v>43193</v>
      </c>
      <c r="C200" s="245">
        <v>63.51</v>
      </c>
      <c r="D200" s="245">
        <v>149.85</v>
      </c>
      <c r="E200" s="245">
        <v>21.1</v>
      </c>
      <c r="F200" s="246">
        <v>2.8935</v>
      </c>
      <c r="G200" s="128">
        <f t="shared" ref="G200:J200" si="193">((C200-C221)/C221)*C$6</f>
        <v>0.6822023333866053</v>
      </c>
      <c r="H200" s="129">
        <f t="shared" si="193"/>
        <v>-5.1421280662631377</v>
      </c>
      <c r="I200" s="129">
        <f t="shared" si="193"/>
        <v>3.2165189535504553</v>
      </c>
      <c r="J200" s="130">
        <f t="shared" si="193"/>
        <v>-0.11756958250497004</v>
      </c>
    </row>
    <row r="201" spans="2:10">
      <c r="B201" s="244">
        <v>43192</v>
      </c>
      <c r="C201" s="245">
        <v>63.01</v>
      </c>
      <c r="D201" s="245">
        <v>150.07</v>
      </c>
      <c r="E201" s="245">
        <v>23.62</v>
      </c>
      <c r="F201" s="246">
        <v>2.847</v>
      </c>
      <c r="G201" s="128">
        <f t="shared" ref="G201:J201" si="194">((C201-C222)/C222)*C$6</f>
        <v>1.3048424489795902</v>
      </c>
      <c r="H201" s="129">
        <f t="shared" si="194"/>
        <v>-3.2521289403845022</v>
      </c>
      <c r="I201" s="129">
        <f t="shared" si="194"/>
        <v>5.2293312914752441</v>
      </c>
      <c r="J201" s="130">
        <f t="shared" si="194"/>
        <v>-0.14760199833472146</v>
      </c>
    </row>
    <row r="202" spans="2:10">
      <c r="B202" s="244">
        <v>43189</v>
      </c>
      <c r="C202" s="245">
        <v>64.94</v>
      </c>
      <c r="D202" s="245">
        <v>153.43</v>
      </c>
      <c r="E202" s="245">
        <v>19.97</v>
      </c>
      <c r="F202" s="246">
        <v>2.8570000000000002</v>
      </c>
      <c r="G202" s="128">
        <f t="shared" ref="G202:J202" si="195">((C202-C223)/C223)*C$6</f>
        <v>2.940965732087224</v>
      </c>
      <c r="H202" s="129">
        <f t="shared" si="195"/>
        <v>-0.28083089526038285</v>
      </c>
      <c r="I202" s="129">
        <f t="shared" si="195"/>
        <v>-2.8282153983088567</v>
      </c>
      <c r="J202" s="130">
        <f t="shared" si="195"/>
        <v>-8.6568810453080042E-2</v>
      </c>
    </row>
    <row r="203" spans="2:10">
      <c r="B203" s="244">
        <v>43188</v>
      </c>
      <c r="C203" s="245">
        <v>64.94</v>
      </c>
      <c r="D203" s="245">
        <v>153.43</v>
      </c>
      <c r="E203" s="245">
        <v>19.97</v>
      </c>
      <c r="F203" s="246">
        <v>2.8570000000000002</v>
      </c>
      <c r="G203" s="128">
        <f t="shared" ref="G203:J203" si="196">((C203-C224)/C224)*C$6</f>
        <v>2.431099935107071</v>
      </c>
      <c r="H203" s="129">
        <f t="shared" si="196"/>
        <v>-1.7506770198293053</v>
      </c>
      <c r="I203" s="129">
        <f t="shared" si="196"/>
        <v>0.15367254408060124</v>
      </c>
      <c r="J203" s="130">
        <f t="shared" si="196"/>
        <v>-0.12995657257391</v>
      </c>
    </row>
    <row r="204" spans="2:10">
      <c r="B204" s="244">
        <v>43187</v>
      </c>
      <c r="C204" s="245">
        <v>64.38</v>
      </c>
      <c r="D204" s="245">
        <v>152.52000000000001</v>
      </c>
      <c r="E204" s="245">
        <v>22.87</v>
      </c>
      <c r="F204" s="246">
        <v>2.9024999999999999</v>
      </c>
      <c r="G204" s="128">
        <f t="shared" ref="G204:J204" si="197">((C204-C225)/C225)*C$6</f>
        <v>0.9873305824472286</v>
      </c>
      <c r="H204" s="129">
        <f t="shared" si="197"/>
        <v>-2.9261584158415848</v>
      </c>
      <c r="I204" s="129">
        <f t="shared" si="197"/>
        <v>5.8524798278644452</v>
      </c>
      <c r="J204" s="130">
        <f t="shared" si="197"/>
        <v>-0.11722001982160582</v>
      </c>
    </row>
    <row r="205" spans="2:10">
      <c r="B205" s="244">
        <v>43186</v>
      </c>
      <c r="C205" s="245">
        <v>65.25</v>
      </c>
      <c r="D205" s="245">
        <v>151.91</v>
      </c>
      <c r="E205" s="245">
        <v>22.5</v>
      </c>
      <c r="F205" s="246">
        <v>2.9024999999999999</v>
      </c>
      <c r="G205" s="128">
        <f t="shared" ref="G205:J205" si="198">((C205-C226)/C226)*C$6</f>
        <v>0.95211078078548195</v>
      </c>
      <c r="H205" s="129">
        <f t="shared" si="198"/>
        <v>-4.7810499432463223</v>
      </c>
      <c r="I205" s="129">
        <f t="shared" si="198"/>
        <v>10.779367088607593</v>
      </c>
      <c r="J205" s="130">
        <f t="shared" si="198"/>
        <v>-9.9958444148936315E-2</v>
      </c>
    </row>
    <row r="206" spans="2:10">
      <c r="B206" s="244">
        <v>43185</v>
      </c>
      <c r="C206" s="245">
        <v>65.55</v>
      </c>
      <c r="D206" s="245">
        <v>153.37</v>
      </c>
      <c r="E206" s="245">
        <v>21.03</v>
      </c>
      <c r="F206" s="246">
        <v>2.9699999999999998</v>
      </c>
      <c r="G206" s="128">
        <f t="shared" ref="G206:J206" si="199">((C206-C227)/C227)*C$6</f>
        <v>1.4291109362706529</v>
      </c>
      <c r="H206" s="129">
        <f t="shared" si="199"/>
        <v>-1.5714409722222262</v>
      </c>
      <c r="I206" s="129">
        <f t="shared" si="199"/>
        <v>6.9985930867192288</v>
      </c>
      <c r="J206" s="130">
        <f t="shared" si="199"/>
        <v>-4.0207468879668452E-2</v>
      </c>
    </row>
    <row r="207" spans="2:10">
      <c r="B207" s="244">
        <v>43182</v>
      </c>
      <c r="C207" s="245">
        <v>65.88</v>
      </c>
      <c r="D207" s="245">
        <v>148.88999999999999</v>
      </c>
      <c r="E207" s="245">
        <v>24.87</v>
      </c>
      <c r="F207" s="246">
        <v>2.9379999999999997</v>
      </c>
      <c r="G207" s="128">
        <f t="shared" ref="G207:J207" si="200">((C207-C228)/C228)*C$6</f>
        <v>2.2498821092878707</v>
      </c>
      <c r="H207" s="129">
        <f t="shared" si="200"/>
        <v>-3.1834723854289222</v>
      </c>
      <c r="I207" s="129">
        <f t="shared" si="200"/>
        <v>8.3511217948717977</v>
      </c>
      <c r="J207" s="130">
        <f t="shared" si="200"/>
        <v>-0.11764561918746948</v>
      </c>
    </row>
    <row r="208" spans="2:10">
      <c r="B208" s="244">
        <v>43181</v>
      </c>
      <c r="C208" s="245">
        <v>64.3</v>
      </c>
      <c r="D208" s="245">
        <v>152.09</v>
      </c>
      <c r="E208" s="245">
        <v>23.34</v>
      </c>
      <c r="F208" s="246">
        <v>2.944</v>
      </c>
      <c r="G208" s="128">
        <f t="shared" ref="G208:J208" si="201">((C208-C229)/C229)*C$6</f>
        <v>1.9288942931258086</v>
      </c>
      <c r="H208" s="129">
        <f t="shared" si="201"/>
        <v>-1.3806371784879221</v>
      </c>
      <c r="I208" s="129">
        <f t="shared" si="201"/>
        <v>4.2155044955044962</v>
      </c>
      <c r="J208" s="130">
        <f t="shared" si="201"/>
        <v>-0.1311406351263775</v>
      </c>
    </row>
    <row r="209" spans="2:10">
      <c r="B209" s="244">
        <v>43180</v>
      </c>
      <c r="C209" s="245">
        <v>65.17</v>
      </c>
      <c r="D209" s="245">
        <v>156.69</v>
      </c>
      <c r="E209" s="245">
        <v>17.86</v>
      </c>
      <c r="F209" s="246">
        <v>3.0015000000000001</v>
      </c>
      <c r="G209" s="128">
        <f t="shared" ref="G209:J209" si="202">((C209-C230)/C230)*C$6</f>
        <v>2.3988804523424903</v>
      </c>
      <c r="H209" s="129">
        <f t="shared" si="202"/>
        <v>1.1208758700696064</v>
      </c>
      <c r="I209" s="129">
        <f t="shared" si="202"/>
        <v>-3.3811067961165073</v>
      </c>
      <c r="J209" s="130">
        <f t="shared" si="202"/>
        <v>-1.8864802250537827E-2</v>
      </c>
    </row>
    <row r="210" spans="2:10">
      <c r="B210" s="244">
        <v>43179</v>
      </c>
      <c r="C210" s="245">
        <v>63.4</v>
      </c>
      <c r="D210" s="245">
        <v>156.19999999999999</v>
      </c>
      <c r="E210" s="245">
        <v>18.2</v>
      </c>
      <c r="F210" s="246">
        <v>3.0135000000000001</v>
      </c>
      <c r="G210" s="128">
        <f t="shared" ref="G210:J210" si="203">((C210-C231)/C231)*C$6</f>
        <v>1.2662970168612182</v>
      </c>
      <c r="H210" s="129">
        <f t="shared" si="203"/>
        <v>1.4556281213970625E-2</v>
      </c>
      <c r="I210" s="129">
        <f t="shared" si="203"/>
        <v>-1.6458992805755417</v>
      </c>
      <c r="J210" s="130">
        <f t="shared" si="203"/>
        <v>9.0129826897470643E-3</v>
      </c>
    </row>
    <row r="211" spans="2:10">
      <c r="B211" s="244">
        <v>43178</v>
      </c>
      <c r="C211" s="245">
        <v>62.06</v>
      </c>
      <c r="D211" s="245">
        <v>157.35</v>
      </c>
      <c r="E211" s="245">
        <v>19.02</v>
      </c>
      <c r="F211" s="246">
        <v>2.9710000000000001</v>
      </c>
      <c r="G211" s="128">
        <f t="shared" ref="G211:J211" si="204">((C211-C232)/C232)*C$6</f>
        <v>0.27976329442282938</v>
      </c>
      <c r="H211" s="129">
        <f t="shared" si="204"/>
        <v>0.85154245101804693</v>
      </c>
      <c r="I211" s="129">
        <f t="shared" si="204"/>
        <v>-0.57475847893114251</v>
      </c>
      <c r="J211" s="130">
        <f t="shared" si="204"/>
        <v>-3.1308255659121098E-2</v>
      </c>
    </row>
    <row r="212" spans="2:10">
      <c r="B212" s="244">
        <v>43175</v>
      </c>
      <c r="C212" s="245">
        <v>62.34</v>
      </c>
      <c r="D212" s="245">
        <v>160.26</v>
      </c>
      <c r="E212" s="245">
        <v>15.8</v>
      </c>
      <c r="F212" s="246">
        <v>2.9615</v>
      </c>
      <c r="G212" s="128">
        <f t="shared" ref="G212:J212" si="205">((C212-C233)/C233)*C$6</f>
        <v>0.74029996739484827</v>
      </c>
      <c r="H212" s="129">
        <f t="shared" si="205"/>
        <v>3.0965803474136275</v>
      </c>
      <c r="I212" s="129">
        <f t="shared" si="205"/>
        <v>-4.4249137480397271</v>
      </c>
      <c r="J212" s="130">
        <f t="shared" si="205"/>
        <v>-7.1308641975308701E-2</v>
      </c>
    </row>
    <row r="213" spans="2:10">
      <c r="B213" s="244">
        <v>43174</v>
      </c>
      <c r="C213" s="245">
        <v>61.19</v>
      </c>
      <c r="D213" s="245">
        <v>159.61000000000001</v>
      </c>
      <c r="E213" s="245">
        <v>16.59</v>
      </c>
      <c r="F213" s="246">
        <v>2.944</v>
      </c>
      <c r="G213" s="128">
        <f t="shared" ref="G213:J213" si="206">((C213-C234)/C234)*C$6</f>
        <v>0.44211056105610275</v>
      </c>
      <c r="H213" s="129">
        <f t="shared" si="206"/>
        <v>3.5622867666063751</v>
      </c>
      <c r="I213" s="129">
        <f t="shared" si="206"/>
        <v>-3.5239563862928369</v>
      </c>
      <c r="J213" s="130">
        <f t="shared" si="206"/>
        <v>-8.3630069238377819E-2</v>
      </c>
    </row>
    <row r="214" spans="2:10">
      <c r="B214" s="244">
        <v>43173</v>
      </c>
      <c r="C214" s="245">
        <v>60.96</v>
      </c>
      <c r="D214" s="245">
        <v>158.12</v>
      </c>
      <c r="E214" s="245">
        <v>17.23</v>
      </c>
      <c r="F214" s="246">
        <v>2.9379999999999997</v>
      </c>
      <c r="G214" s="128">
        <f t="shared" ref="G214:J214" si="207">((C214-C235)/C235)*C$6</f>
        <v>1.357927014698431</v>
      </c>
      <c r="H214" s="129">
        <f t="shared" si="207"/>
        <v>5.5572000000000035</v>
      </c>
      <c r="I214" s="129">
        <f t="shared" si="207"/>
        <v>-7.8794873848618341</v>
      </c>
      <c r="J214" s="130">
        <f t="shared" si="207"/>
        <v>-3.1656008078088535E-2</v>
      </c>
    </row>
    <row r="215" spans="2:10">
      <c r="B215" s="244">
        <v>43172</v>
      </c>
      <c r="C215" s="245">
        <v>60.71</v>
      </c>
      <c r="D215" s="245">
        <v>159.32</v>
      </c>
      <c r="E215" s="245">
        <v>16.350000000000001</v>
      </c>
      <c r="F215" s="246">
        <v>2.9710000000000001</v>
      </c>
      <c r="G215" s="128">
        <f t="shared" ref="G215:J215" si="208">((C215-C236)/C236)*C$6</f>
        <v>1.0875729465339867</v>
      </c>
      <c r="H215" s="129">
        <f t="shared" si="208"/>
        <v>5.9462774108322227</v>
      </c>
      <c r="I215" s="129">
        <f t="shared" si="208"/>
        <v>-9.1913002733307287</v>
      </c>
      <c r="J215" s="130">
        <f t="shared" si="208"/>
        <v>-2.8960519740129909E-2</v>
      </c>
    </row>
    <row r="216" spans="2:10">
      <c r="B216" s="244">
        <v>43171</v>
      </c>
      <c r="C216" s="245">
        <v>61.36</v>
      </c>
      <c r="D216" s="245">
        <v>160.26</v>
      </c>
      <c r="E216" s="245">
        <v>15.78</v>
      </c>
      <c r="F216" s="246">
        <v>2.9994999999999998</v>
      </c>
      <c r="G216" s="128">
        <f t="shared" ref="G216:J216" si="209">((C216-C237)/C237)*C$6</f>
        <v>1.6568513513513485</v>
      </c>
      <c r="H216" s="129">
        <f t="shared" si="209"/>
        <v>8.1730486255100008</v>
      </c>
      <c r="I216" s="129">
        <f t="shared" si="209"/>
        <v>-11.616572608396421</v>
      </c>
      <c r="J216" s="130">
        <f t="shared" si="209"/>
        <v>-6.1626746506989755E-3</v>
      </c>
    </row>
    <row r="217" spans="2:10">
      <c r="B217" s="244">
        <v>43168</v>
      </c>
      <c r="C217" s="245">
        <v>62.04</v>
      </c>
      <c r="D217" s="245">
        <v>159.31</v>
      </c>
      <c r="E217" s="245">
        <v>14.64</v>
      </c>
      <c r="F217" s="246">
        <v>3.0265</v>
      </c>
      <c r="G217" s="128">
        <f t="shared" ref="G217:J217" si="210">((C217-C238)/C238)*C$6</f>
        <v>0.66091414554374528</v>
      </c>
      <c r="H217" s="129">
        <f t="shared" si="210"/>
        <v>9.0264408157734248</v>
      </c>
      <c r="I217" s="129">
        <f t="shared" si="210"/>
        <v>-14.297800358637181</v>
      </c>
      <c r="J217" s="130">
        <f t="shared" si="210"/>
        <v>4.6901763224181298E-2</v>
      </c>
    </row>
    <row r="218" spans="2:10">
      <c r="B218" s="244">
        <v>43167</v>
      </c>
      <c r="C218" s="245">
        <v>60.12</v>
      </c>
      <c r="D218" s="245">
        <v>156.21</v>
      </c>
      <c r="E218" s="245">
        <v>16.54</v>
      </c>
      <c r="F218" s="246">
        <v>2.99</v>
      </c>
      <c r="G218" s="128">
        <f t="shared" ref="G218:J218" si="211">((C218-C239)/C239)*C$6</f>
        <v>-1.2272972972972986</v>
      </c>
      <c r="H218" s="129">
        <f t="shared" si="211"/>
        <v>1.7436542086447941</v>
      </c>
      <c r="I218" s="129">
        <f t="shared" si="211"/>
        <v>-10.257836278398848</v>
      </c>
      <c r="J218" s="130">
        <f t="shared" si="211"/>
        <v>1.3407258064516354E-2</v>
      </c>
    </row>
    <row r="219" spans="2:10">
      <c r="B219" s="244">
        <v>43166</v>
      </c>
      <c r="C219" s="245">
        <v>61.15</v>
      </c>
      <c r="D219" s="245">
        <v>158.32</v>
      </c>
      <c r="E219" s="245">
        <v>17.760000000000002</v>
      </c>
      <c r="F219" s="246">
        <v>3.0169999999999999</v>
      </c>
      <c r="G219" s="128">
        <f t="shared" ref="G219:J219" si="212">((C219-C240)/C240)*C$6</f>
        <v>-1.604644265657045</v>
      </c>
      <c r="H219" s="129">
        <f t="shared" si="212"/>
        <v>2.1806141367323217</v>
      </c>
      <c r="I219" s="129">
        <f t="shared" si="212"/>
        <v>-10.361320880587058</v>
      </c>
      <c r="J219" s="130">
        <f t="shared" si="212"/>
        <v>7.9625212947188953E-2</v>
      </c>
    </row>
    <row r="220" spans="2:10">
      <c r="B220" s="244">
        <v>43165</v>
      </c>
      <c r="C220" s="245">
        <v>62.6</v>
      </c>
      <c r="D220" s="245">
        <v>155.72</v>
      </c>
      <c r="E220" s="245">
        <v>18.36</v>
      </c>
      <c r="F220" s="246">
        <v>3.02</v>
      </c>
      <c r="G220" s="128">
        <f t="shared" ref="G220:J220" si="213">((C220-C241)/C241)*C$6</f>
        <v>-1.0972018706157471</v>
      </c>
      <c r="H220" s="129">
        <f t="shared" si="213"/>
        <v>2.3772851242378534</v>
      </c>
      <c r="I220" s="129">
        <f t="shared" si="213"/>
        <v>-12.914340836012864</v>
      </c>
      <c r="J220" s="130">
        <f t="shared" si="213"/>
        <v>0.16207349081364839</v>
      </c>
    </row>
    <row r="221" spans="2:10">
      <c r="B221" s="244">
        <v>43164</v>
      </c>
      <c r="C221" s="245">
        <v>62.57</v>
      </c>
      <c r="D221" s="245">
        <v>156.94999999999999</v>
      </c>
      <c r="E221" s="245">
        <v>18.73</v>
      </c>
      <c r="F221" s="246">
        <v>3.0179999999999998</v>
      </c>
      <c r="G221" s="128">
        <f t="shared" ref="G221:J221" si="214">((C221-C242)/C242)*C$6</f>
        <v>-1.9981787624140581</v>
      </c>
      <c r="H221" s="129">
        <f t="shared" si="214"/>
        <v>-1.4867232597623179</v>
      </c>
      <c r="I221" s="129">
        <f t="shared" si="214"/>
        <v>2.0852917388792633</v>
      </c>
      <c r="J221" s="130">
        <f t="shared" si="214"/>
        <v>5.143363130376085E-2</v>
      </c>
    </row>
    <row r="222" spans="2:10">
      <c r="B222" s="244">
        <v>43161</v>
      </c>
      <c r="C222" s="245">
        <v>61.25</v>
      </c>
      <c r="D222" s="245">
        <v>154.49</v>
      </c>
      <c r="E222" s="245">
        <v>19.59</v>
      </c>
      <c r="F222" s="246">
        <v>3.0025000000000004</v>
      </c>
      <c r="G222" s="128">
        <f t="shared" ref="G222:J222" si="215">((C222-C243)/C243)*C$6</f>
        <v>-3.1400531914893599</v>
      </c>
      <c r="H222" s="129">
        <f t="shared" si="215"/>
        <v>-5.5365129310344807</v>
      </c>
      <c r="I222" s="129">
        <f t="shared" si="215"/>
        <v>11.549398663697103</v>
      </c>
      <c r="J222" s="130">
        <f t="shared" si="215"/>
        <v>9.2615199449794142E-2</v>
      </c>
    </row>
    <row r="223" spans="2:10">
      <c r="B223" s="244">
        <v>43160</v>
      </c>
      <c r="C223" s="245">
        <v>60.99</v>
      </c>
      <c r="D223" s="245">
        <v>153.81</v>
      </c>
      <c r="E223" s="245">
        <v>22.47</v>
      </c>
      <c r="F223" s="246">
        <v>2.9465000000000003</v>
      </c>
      <c r="G223" s="128">
        <f t="shared" ref="G223:J223" si="216">((C223-C244)/C244)*C$6</f>
        <v>-2.6237200679746651</v>
      </c>
      <c r="H223" s="129">
        <f t="shared" si="216"/>
        <v>-6.8674178375076265</v>
      </c>
      <c r="I223" s="129">
        <f t="shared" si="216"/>
        <v>16.765184638109307</v>
      </c>
      <c r="J223" s="130">
        <f t="shared" si="216"/>
        <v>0.12679014533853308</v>
      </c>
    </row>
    <row r="224" spans="2:10">
      <c r="B224" s="244">
        <v>43159</v>
      </c>
      <c r="C224" s="245">
        <v>61.64</v>
      </c>
      <c r="D224" s="245">
        <v>155.83000000000001</v>
      </c>
      <c r="E224" s="245">
        <v>19.850000000000001</v>
      </c>
      <c r="F224" s="246">
        <v>2.9935</v>
      </c>
      <c r="G224" s="128">
        <f t="shared" ref="G224:J224" si="217">((C224-C245)/C245)*C$6</f>
        <v>-2.0135286821705418</v>
      </c>
      <c r="H224" s="129">
        <f t="shared" si="217"/>
        <v>-5.4118646864686415</v>
      </c>
      <c r="I224" s="129">
        <f t="shared" si="217"/>
        <v>8.696768086544969</v>
      </c>
      <c r="J224" s="130">
        <f t="shared" si="217"/>
        <v>0.1477073085031623</v>
      </c>
    </row>
    <row r="225" spans="2:10">
      <c r="B225" s="244">
        <v>43158</v>
      </c>
      <c r="C225" s="245">
        <v>63.01</v>
      </c>
      <c r="D225" s="245">
        <v>156.55000000000001</v>
      </c>
      <c r="E225" s="245">
        <v>18.59</v>
      </c>
      <c r="F225" s="246">
        <v>3.0270000000000001</v>
      </c>
      <c r="G225" s="128">
        <f t="shared" ref="G225:J225" si="218">((C225-C246)/C246)*C$6</f>
        <v>-1.7662522879804787</v>
      </c>
      <c r="H225" s="129">
        <f t="shared" si="218"/>
        <v>-6.9851169064748193</v>
      </c>
      <c r="I225" s="129">
        <f t="shared" si="218"/>
        <v>8.7243497109826595</v>
      </c>
      <c r="J225" s="130">
        <f t="shared" si="218"/>
        <v>0.21028733593472884</v>
      </c>
    </row>
    <row r="226" spans="2:10">
      <c r="B226" s="244">
        <v>43157</v>
      </c>
      <c r="C226" s="245">
        <v>63.91</v>
      </c>
      <c r="D226" s="245">
        <v>158.58000000000001</v>
      </c>
      <c r="E226" s="245">
        <v>15.8</v>
      </c>
      <c r="F226" s="246">
        <v>3.008</v>
      </c>
      <c r="G226" s="128">
        <f t="shared" ref="G226:J226" si="219">((C226-C247)/C247)*C$6</f>
        <v>-1.5310598729966762</v>
      </c>
      <c r="H226" s="129">
        <f t="shared" si="219"/>
        <v>-5.9504553603442032</v>
      </c>
      <c r="I226" s="129">
        <f t="shared" si="219"/>
        <v>10.828736462093865</v>
      </c>
      <c r="J226" s="130">
        <f t="shared" si="219"/>
        <v>0.22654764040911515</v>
      </c>
    </row>
    <row r="227" spans="2:10">
      <c r="B227" s="244">
        <v>43154</v>
      </c>
      <c r="C227" s="245">
        <v>63.55</v>
      </c>
      <c r="D227" s="245">
        <v>155.52000000000001</v>
      </c>
      <c r="E227" s="245">
        <v>16.489999999999998</v>
      </c>
      <c r="F227" s="246">
        <v>3.0125000000000002</v>
      </c>
      <c r="G227" s="128">
        <f t="shared" ref="G227:J227" si="220">((C227-C248)/C248)*C$6</f>
        <v>-1.3586261639444412</v>
      </c>
      <c r="H227" s="129">
        <f t="shared" si="220"/>
        <v>-6.8351755605245588</v>
      </c>
      <c r="I227" s="129">
        <f t="shared" si="220"/>
        <v>10.778255613126076</v>
      </c>
      <c r="J227" s="130">
        <f t="shared" si="220"/>
        <v>0.2720454545454547</v>
      </c>
    </row>
    <row r="228" spans="2:10">
      <c r="B228" s="244">
        <v>43153</v>
      </c>
      <c r="C228" s="245">
        <v>62.77</v>
      </c>
      <c r="D228" s="245">
        <v>153.18</v>
      </c>
      <c r="E228" s="245">
        <v>18.72</v>
      </c>
      <c r="F228" s="246">
        <v>3.0644999999999998</v>
      </c>
      <c r="G228" s="128">
        <f t="shared" ref="G228:J228" si="221">((C228-C249)/C249)*C$6</f>
        <v>-1.9656210943453716</v>
      </c>
      <c r="H228" s="129">
        <f t="shared" si="221"/>
        <v>-8.3790125173852559</v>
      </c>
      <c r="I228" s="129">
        <f t="shared" si="221"/>
        <v>16.067567567567565</v>
      </c>
      <c r="J228" s="130">
        <f t="shared" si="221"/>
        <v>0.28264885222381586</v>
      </c>
    </row>
    <row r="229" spans="2:10">
      <c r="B229" s="244">
        <v>43152</v>
      </c>
      <c r="C229" s="245">
        <v>61.68</v>
      </c>
      <c r="D229" s="245">
        <v>153.96</v>
      </c>
      <c r="E229" s="245">
        <v>20.02</v>
      </c>
      <c r="F229" s="246">
        <v>3.0860000000000003</v>
      </c>
      <c r="G229" s="128">
        <f t="shared" ref="G229:J229" si="222">((C229-C250)/C250)*C$6</f>
        <v>-1.9651605397859462</v>
      </c>
      <c r="H229" s="129">
        <f t="shared" si="222"/>
        <v>-8.4030333834586415</v>
      </c>
      <c r="I229" s="129">
        <f t="shared" si="222"/>
        <v>20.427603603603604</v>
      </c>
      <c r="J229" s="130">
        <f t="shared" si="222"/>
        <v>0.34299328371755322</v>
      </c>
    </row>
    <row r="230" spans="2:10">
      <c r="B230" s="244">
        <v>43151</v>
      </c>
      <c r="C230" s="245">
        <v>61.9</v>
      </c>
      <c r="D230" s="245">
        <v>155.16</v>
      </c>
      <c r="E230" s="245">
        <v>20.6</v>
      </c>
      <c r="F230" s="246">
        <v>3.0215000000000001</v>
      </c>
      <c r="G230" s="128">
        <f t="shared" ref="G230:J230" si="223">((C230-C251)/C251)*C$6</f>
        <v>-1.1372168845487503</v>
      </c>
      <c r="H230" s="129">
        <f t="shared" si="223"/>
        <v>-5.2011365313653126</v>
      </c>
      <c r="I230" s="129">
        <f t="shared" si="223"/>
        <v>22.055249320036275</v>
      </c>
      <c r="J230" s="130">
        <f t="shared" si="223"/>
        <v>0.24535406182602448</v>
      </c>
    </row>
    <row r="231" spans="2:10">
      <c r="B231" s="244">
        <v>43150</v>
      </c>
      <c r="C231" s="245">
        <v>61.68</v>
      </c>
      <c r="D231" s="245">
        <v>156.18</v>
      </c>
      <c r="E231" s="245">
        <v>19.46</v>
      </c>
      <c r="F231" s="246">
        <v>3.004</v>
      </c>
      <c r="G231" s="128">
        <f t="shared" ref="G231:J231" si="224">((C231-C252)/C252)*C$6</f>
        <v>-1.2110288780179879</v>
      </c>
      <c r="H231" s="129">
        <f t="shared" si="224"/>
        <v>-4.3334193508653058</v>
      </c>
      <c r="I231" s="129">
        <f t="shared" si="224"/>
        <v>18.47291925465839</v>
      </c>
      <c r="J231" s="130">
        <f t="shared" si="224"/>
        <v>0.21092241687522328</v>
      </c>
    </row>
    <row r="232" spans="2:10">
      <c r="B232" s="244">
        <v>43147</v>
      </c>
      <c r="C232" s="245">
        <v>61.68</v>
      </c>
      <c r="D232" s="245">
        <v>156.18</v>
      </c>
      <c r="E232" s="245">
        <v>19.46</v>
      </c>
      <c r="F232" s="246">
        <v>3.004</v>
      </c>
      <c r="G232" s="128">
        <f t="shared" ref="G232:J232" si="225">((C232-C253)/C253)*C$6</f>
        <v>-1.6118952306489467</v>
      </c>
      <c r="H232" s="129">
        <f t="shared" si="225"/>
        <v>-8.6973143330179745</v>
      </c>
      <c r="I232" s="129">
        <f t="shared" si="225"/>
        <v>15.060621931260231</v>
      </c>
      <c r="J232" s="130">
        <f t="shared" si="225"/>
        <v>0.24578738022057511</v>
      </c>
    </row>
    <row r="233" spans="2:10">
      <c r="B233" s="244">
        <v>43146</v>
      </c>
      <c r="C233" s="245">
        <v>61.34</v>
      </c>
      <c r="D233" s="245">
        <v>156.01</v>
      </c>
      <c r="E233" s="245">
        <v>19.13</v>
      </c>
      <c r="F233" s="246">
        <v>3.0375000000000001</v>
      </c>
      <c r="G233" s="128">
        <f t="shared" ref="G233:J233" si="226">((C233-C254)/C254)*C$6</f>
        <v>-1.8669423167109551</v>
      </c>
      <c r="H233" s="129">
        <f t="shared" si="226"/>
        <v>-8.5193525051882695</v>
      </c>
      <c r="I233" s="129">
        <f t="shared" si="226"/>
        <v>15.409941225860619</v>
      </c>
      <c r="J233" s="130">
        <f t="shared" si="226"/>
        <v>0.32800110132158578</v>
      </c>
    </row>
    <row r="234" spans="2:10">
      <c r="B234" s="244">
        <v>43145</v>
      </c>
      <c r="C234" s="245">
        <v>60.6</v>
      </c>
      <c r="D234" s="245">
        <v>154.76</v>
      </c>
      <c r="E234" s="245">
        <v>19.260000000000002</v>
      </c>
      <c r="F234" s="246">
        <v>3.0329999999999999</v>
      </c>
      <c r="G234" s="128">
        <f t="shared" ref="G234:J234" si="227">((C234-C255)/C255)*C$6</f>
        <v>-2.2302416444374673</v>
      </c>
      <c r="H234" s="129">
        <f t="shared" si="227"/>
        <v>-6.3061354897772377</v>
      </c>
      <c r="I234" s="129">
        <f t="shared" si="227"/>
        <v>16.568782161234996</v>
      </c>
      <c r="J234" s="130">
        <f t="shared" si="227"/>
        <v>0.37298657718120753</v>
      </c>
    </row>
    <row r="235" spans="2:10">
      <c r="B235" s="244">
        <v>43144</v>
      </c>
      <c r="C235" s="245">
        <v>59.19</v>
      </c>
      <c r="D235" s="245">
        <v>150.75</v>
      </c>
      <c r="E235" s="245">
        <v>24.97</v>
      </c>
      <c r="F235" s="246">
        <v>2.9710000000000001</v>
      </c>
      <c r="G235" s="128">
        <f t="shared" ref="G235:J235" si="228">((C235-C256)/C256)*C$6</f>
        <v>-3.6087884914463451</v>
      </c>
      <c r="H235" s="129">
        <f t="shared" si="228"/>
        <v>-8.6328999632217638</v>
      </c>
      <c r="I235" s="129">
        <f t="shared" si="228"/>
        <v>37.054153543307088</v>
      </c>
      <c r="J235" s="130">
        <f t="shared" si="228"/>
        <v>0.28779877709838797</v>
      </c>
    </row>
    <row r="236" spans="2:10">
      <c r="B236" s="244">
        <v>43143</v>
      </c>
      <c r="C236" s="245">
        <v>59.29</v>
      </c>
      <c r="D236" s="245">
        <v>151.4</v>
      </c>
      <c r="E236" s="245">
        <v>25.61</v>
      </c>
      <c r="F236" s="246">
        <v>3.0015000000000001</v>
      </c>
      <c r="G236" s="128">
        <f t="shared" ref="G236:J236" si="229">((C236-C257)/C257)*C$6</f>
        <v>-3.5381664074650065</v>
      </c>
      <c r="H236" s="129">
        <f t="shared" si="229"/>
        <v>-8.1800036778227163</v>
      </c>
      <c r="I236" s="129">
        <f t="shared" si="229"/>
        <v>38.655413385826776</v>
      </c>
      <c r="J236" s="130">
        <f t="shared" si="229"/>
        <v>0.3200111172873818</v>
      </c>
    </row>
    <row r="237" spans="2:10">
      <c r="B237" s="244">
        <v>43140</v>
      </c>
      <c r="C237" s="245">
        <v>59.2</v>
      </c>
      <c r="D237" s="245">
        <v>149.51</v>
      </c>
      <c r="E237" s="245">
        <v>29.06</v>
      </c>
      <c r="F237" s="246">
        <v>3.0060000000000002</v>
      </c>
      <c r="G237" s="128">
        <f t="shared" ref="G237:J237" si="230">((C237-C258)/C258)*C$6</f>
        <v>-3.2740752351097138</v>
      </c>
      <c r="H237" s="129">
        <f t="shared" si="230"/>
        <v>-10.169380633373933</v>
      </c>
      <c r="I237" s="129">
        <f t="shared" si="230"/>
        <v>49.347732793522269</v>
      </c>
      <c r="J237" s="130">
        <f t="shared" si="230"/>
        <v>0.31947835738068803</v>
      </c>
    </row>
    <row r="238" spans="2:10">
      <c r="B238" s="244">
        <v>43139</v>
      </c>
      <c r="C238" s="245">
        <v>61.15</v>
      </c>
      <c r="D238" s="245">
        <v>147.59</v>
      </c>
      <c r="E238" s="245">
        <v>33.46</v>
      </c>
      <c r="F238" s="246">
        <v>2.9775</v>
      </c>
      <c r="G238" s="128">
        <f t="shared" ref="G238:J238" si="231">((C238-C259)/C259)*C$6</f>
        <v>-1.7286801950605644</v>
      </c>
      <c r="H238" s="129">
        <f t="shared" si="231"/>
        <v>-11.486084175904498</v>
      </c>
      <c r="I238" s="129">
        <f t="shared" si="231"/>
        <v>61.19437881873727</v>
      </c>
      <c r="J238" s="130">
        <f t="shared" si="231"/>
        <v>0.26008796041781213</v>
      </c>
    </row>
    <row r="239" spans="2:10">
      <c r="B239" s="244">
        <v>43138</v>
      </c>
      <c r="C239" s="245">
        <v>61.79</v>
      </c>
      <c r="D239" s="245">
        <v>153.85</v>
      </c>
      <c r="E239" s="245">
        <v>27.73</v>
      </c>
      <c r="F239" s="246">
        <v>2.976</v>
      </c>
      <c r="G239" s="128">
        <f t="shared" ref="G239:J239" si="232">((C239-C260)/C260)*C$6</f>
        <v>-0.84386435832274576</v>
      </c>
      <c r="H239" s="129">
        <f t="shared" si="232"/>
        <v>-6.9244131111518152</v>
      </c>
      <c r="I239" s="129">
        <f t="shared" si="232"/>
        <v>44.510218253968254</v>
      </c>
      <c r="J239" s="130">
        <f t="shared" si="232"/>
        <v>0.26251376146788979</v>
      </c>
    </row>
    <row r="240" spans="2:10">
      <c r="B240" s="244">
        <v>43137</v>
      </c>
      <c r="C240" s="245">
        <v>63.39</v>
      </c>
      <c r="D240" s="245">
        <v>155.34</v>
      </c>
      <c r="E240" s="245">
        <v>29.98</v>
      </c>
      <c r="F240" s="246">
        <v>2.9350000000000001</v>
      </c>
      <c r="G240" s="128">
        <f t="shared" ref="G240:J240" si="233">((C240-C261)/C261)*C$6</f>
        <v>1.2211339705167692</v>
      </c>
      <c r="H240" s="129">
        <f t="shared" si="233"/>
        <v>-5.6532519728390502</v>
      </c>
      <c r="I240" s="129">
        <f t="shared" si="233"/>
        <v>54.631638655462197</v>
      </c>
      <c r="J240" s="130">
        <f t="shared" si="233"/>
        <v>0.31068392216134516</v>
      </c>
    </row>
    <row r="241" spans="2:10">
      <c r="B241" s="244">
        <v>43136</v>
      </c>
      <c r="C241" s="245">
        <v>64.150000000000006</v>
      </c>
      <c r="D241" s="245">
        <v>152.53</v>
      </c>
      <c r="E241" s="245">
        <v>37.32</v>
      </c>
      <c r="F241" s="246">
        <v>2.8574999999999999</v>
      </c>
      <c r="G241" s="128">
        <f t="shared" ref="G241:J241" si="234">((C241-C262)/C262)*C$6</f>
        <v>2.0029475911458392</v>
      </c>
      <c r="H241" s="129">
        <f t="shared" si="234"/>
        <v>-6.9675253861776163</v>
      </c>
      <c r="I241" s="129">
        <f t="shared" si="234"/>
        <v>77.473101952277659</v>
      </c>
      <c r="J241" s="130">
        <f t="shared" si="234"/>
        <v>0.23013426626323727</v>
      </c>
    </row>
    <row r="242" spans="2:10">
      <c r="B242" s="244">
        <v>43133</v>
      </c>
      <c r="C242" s="245">
        <v>65.45</v>
      </c>
      <c r="D242" s="245">
        <v>159.03</v>
      </c>
      <c r="E242" s="245">
        <v>17.309999999999999</v>
      </c>
      <c r="F242" s="246">
        <v>2.9645000000000001</v>
      </c>
      <c r="G242" s="128">
        <f t="shared" ref="G242:J242" si="235">((C242-C263)/C263)*C$6</f>
        <v>2.5191162715691053</v>
      </c>
      <c r="H242" s="129">
        <f t="shared" si="235"/>
        <v>-1.8769257884972086</v>
      </c>
      <c r="I242" s="129">
        <f t="shared" si="235"/>
        <v>22.304533622559649</v>
      </c>
      <c r="J242" s="130">
        <f t="shared" si="235"/>
        <v>0.37474236641221381</v>
      </c>
    </row>
    <row r="243" spans="2:10">
      <c r="B243" s="244">
        <v>43132</v>
      </c>
      <c r="C243" s="245">
        <v>65.8</v>
      </c>
      <c r="D243" s="245">
        <v>162.4</v>
      </c>
      <c r="E243" s="245">
        <v>13.47</v>
      </c>
      <c r="F243" s="246">
        <v>2.9079999999999999</v>
      </c>
      <c r="G243" s="128">
        <f t="shared" ref="G243:J243" si="236">((C243-C264)/C264)*C$6</f>
        <v>3.0725247444426369</v>
      </c>
      <c r="H243" s="129">
        <f t="shared" si="236"/>
        <v>2.8042759795570675</v>
      </c>
      <c r="I243" s="129">
        <f t="shared" si="236"/>
        <v>12.001573770491804</v>
      </c>
      <c r="J243" s="130">
        <f t="shared" si="236"/>
        <v>0.31690867405426054</v>
      </c>
    </row>
    <row r="244" spans="2:10">
      <c r="B244" s="244">
        <v>43131</v>
      </c>
      <c r="C244" s="245">
        <v>64.73</v>
      </c>
      <c r="D244" s="245">
        <v>163.69999999999999</v>
      </c>
      <c r="E244" s="245">
        <v>13.54</v>
      </c>
      <c r="F244" s="246">
        <v>2.8209999999999997</v>
      </c>
      <c r="G244" s="128">
        <f t="shared" ref="G244:J244" si="237">((C244-C265)/C265)*C$6</f>
        <v>3.2795693225111857</v>
      </c>
      <c r="H244" s="129">
        <f t="shared" si="237"/>
        <v>6.9638995137763287</v>
      </c>
      <c r="I244" s="129">
        <f t="shared" si="237"/>
        <v>9.8089457523029679</v>
      </c>
      <c r="J244" s="130">
        <f t="shared" si="237"/>
        <v>0.19655172413793048</v>
      </c>
    </row>
    <row r="245" spans="2:10">
      <c r="B245" s="244">
        <v>43130</v>
      </c>
      <c r="C245" s="245">
        <v>64.5</v>
      </c>
      <c r="D245" s="245">
        <v>163.62</v>
      </c>
      <c r="E245" s="245">
        <v>14.79</v>
      </c>
      <c r="F245" s="246">
        <v>2.8460000000000001</v>
      </c>
      <c r="G245" s="128">
        <f t="shared" ref="G245:J245" si="238">((C245-C266)/C266)*C$6</f>
        <v>3.0664150943396211</v>
      </c>
      <c r="H245" s="129">
        <f t="shared" si="238"/>
        <v>7.5572545952287973</v>
      </c>
      <c r="I245" s="129">
        <f t="shared" si="238"/>
        <v>8.6345108695652186</v>
      </c>
      <c r="J245" s="130">
        <f t="shared" si="238"/>
        <v>0.30239020598523086</v>
      </c>
    </row>
    <row r="246" spans="2:10">
      <c r="B246" s="244">
        <v>43129</v>
      </c>
      <c r="C246" s="245">
        <v>65.56</v>
      </c>
      <c r="D246" s="245">
        <v>166.8</v>
      </c>
      <c r="E246" s="245">
        <v>13.84</v>
      </c>
      <c r="F246" s="246">
        <v>2.819</v>
      </c>
      <c r="G246" s="128">
        <f t="shared" ref="G246:J246" si="239">((C246-C267)/C267)*C$6</f>
        <v>3.8630817610062893</v>
      </c>
      <c r="H246" s="129">
        <f t="shared" si="239"/>
        <v>9.913339851388363</v>
      </c>
      <c r="I246" s="129">
        <f t="shared" si="239"/>
        <v>6.4471014492753644</v>
      </c>
      <c r="J246" s="130">
        <f t="shared" si="239"/>
        <v>0.27248348231636171</v>
      </c>
    </row>
    <row r="247" spans="2:10">
      <c r="B247" s="244">
        <v>43126</v>
      </c>
      <c r="C247" s="245">
        <v>66.14</v>
      </c>
      <c r="D247" s="245">
        <v>167.34</v>
      </c>
      <c r="E247" s="245">
        <v>11.08</v>
      </c>
      <c r="F247" s="246">
        <v>2.7865000000000002</v>
      </c>
      <c r="G247" s="128">
        <f t="shared" ref="G247:J247" si="240">((C247-C268)/C268)*C$6</f>
        <v>4.7807987967914416</v>
      </c>
      <c r="H247" s="129">
        <f t="shared" si="240"/>
        <v>9.8144053492599408</v>
      </c>
      <c r="I247" s="129">
        <f t="shared" si="240"/>
        <v>2.2473477406679772</v>
      </c>
      <c r="J247" s="130">
        <f t="shared" si="240"/>
        <v>0.21208791208791214</v>
      </c>
    </row>
    <row r="248" spans="2:10">
      <c r="B248" s="244">
        <v>43125</v>
      </c>
      <c r="C248" s="245">
        <v>65.510000000000005</v>
      </c>
      <c r="D248" s="245">
        <v>165.47</v>
      </c>
      <c r="E248" s="245">
        <v>11.58</v>
      </c>
      <c r="F248" s="246">
        <v>2.75</v>
      </c>
      <c r="G248" s="128">
        <f t="shared" ref="G248:J248" si="241">((C248-C269)/C269)*C$6</f>
        <v>4.4694282360831687</v>
      </c>
      <c r="H248" s="129">
        <f t="shared" si="241"/>
        <v>9.1601110167831283</v>
      </c>
      <c r="I248" s="129">
        <f t="shared" si="241"/>
        <v>2.6949570200573052</v>
      </c>
      <c r="J248" s="130">
        <f t="shared" si="241"/>
        <v>0.18896859247770487</v>
      </c>
    </row>
    <row r="249" spans="2:10">
      <c r="B249" s="244">
        <v>43124</v>
      </c>
      <c r="C249" s="245">
        <v>65.61</v>
      </c>
      <c r="D249" s="245">
        <v>165.37</v>
      </c>
      <c r="E249" s="245">
        <v>11.47</v>
      </c>
      <c r="F249" s="246">
        <v>2.7880000000000003</v>
      </c>
      <c r="G249" s="128">
        <f t="shared" ref="G249:J249" si="242">((C249-C270)/C270)*C$6</f>
        <v>4.2706753376688349</v>
      </c>
      <c r="H249" s="129">
        <f t="shared" si="242"/>
        <v>9.3268455146240843</v>
      </c>
      <c r="I249" s="129">
        <f t="shared" si="242"/>
        <v>3.0256000000000016</v>
      </c>
      <c r="J249" s="130">
        <f t="shared" si="242"/>
        <v>0.1472840437570733</v>
      </c>
    </row>
    <row r="250" spans="2:10">
      <c r="B250" s="244">
        <v>43123</v>
      </c>
      <c r="C250" s="245">
        <v>64.47</v>
      </c>
      <c r="D250" s="245">
        <v>166.25</v>
      </c>
      <c r="E250" s="245">
        <v>11.1</v>
      </c>
      <c r="F250" s="246">
        <v>2.7545000000000002</v>
      </c>
      <c r="G250" s="128">
        <f t="shared" ref="G250:J250" si="243">((C250-C271)/C271)*C$6</f>
        <v>4.6598255515649054</v>
      </c>
      <c r="H250" s="129">
        <f t="shared" si="243"/>
        <v>10.248934426229509</v>
      </c>
      <c r="I250" s="129">
        <f t="shared" si="243"/>
        <v>3.0812121212121193</v>
      </c>
      <c r="J250" s="130">
        <f t="shared" si="243"/>
        <v>0.10458223560406489</v>
      </c>
    </row>
    <row r="251" spans="2:10">
      <c r="B251" s="244">
        <v>43122</v>
      </c>
      <c r="C251" s="245">
        <v>63.49</v>
      </c>
      <c r="D251" s="245">
        <v>162.6</v>
      </c>
      <c r="E251" s="245">
        <v>11.03</v>
      </c>
      <c r="F251" s="246">
        <v>2.782</v>
      </c>
      <c r="G251" s="128">
        <f t="shared" ref="G251:J251" si="244">((C251-C272)/C272)*C$6</f>
        <v>3.8987207114759728</v>
      </c>
      <c r="H251" s="129">
        <f t="shared" si="244"/>
        <v>7.5283081967213068</v>
      </c>
      <c r="I251" s="129">
        <f t="shared" si="244"/>
        <v>2.9014747474747451</v>
      </c>
      <c r="J251" s="130">
        <f t="shared" si="244"/>
        <v>0.13407978923598043</v>
      </c>
    </row>
    <row r="252" spans="2:10">
      <c r="B252" s="244">
        <v>43119</v>
      </c>
      <c r="C252" s="245">
        <v>63.37</v>
      </c>
      <c r="D252" s="245">
        <v>162.37</v>
      </c>
      <c r="E252" s="245">
        <v>11.27</v>
      </c>
      <c r="F252" s="246">
        <v>2.7970000000000002</v>
      </c>
      <c r="G252" s="128">
        <f t="shared" ref="G252:J252" si="245">((C252-C273)/C273)*C$6</f>
        <v>3.8982882111034938</v>
      </c>
      <c r="H252" s="129">
        <f t="shared" si="245"/>
        <v>8.1557287128712908</v>
      </c>
      <c r="I252" s="129">
        <f t="shared" si="245"/>
        <v>4.359979209979211</v>
      </c>
      <c r="J252" s="130">
        <f t="shared" si="245"/>
        <v>0.14340968832144185</v>
      </c>
    </row>
    <row r="253" spans="2:10">
      <c r="B253" s="244">
        <v>43118</v>
      </c>
      <c r="C253" s="245">
        <v>63.95</v>
      </c>
      <c r="D253" s="245">
        <v>169.12</v>
      </c>
      <c r="E253" s="245">
        <v>12.22</v>
      </c>
      <c r="F253" s="246">
        <v>2.7654999999999998</v>
      </c>
      <c r="G253" s="128">
        <f t="shared" ref="G253:J253" si="246">((C253-C274)/C274)*C$6</f>
        <v>4.5808676192115678</v>
      </c>
      <c r="H253" s="129">
        <f t="shared" si="246"/>
        <v>12.017286041189944</v>
      </c>
      <c r="I253" s="129">
        <f t="shared" si="246"/>
        <v>6.5380658436213999</v>
      </c>
      <c r="J253" s="130">
        <f t="shared" si="246"/>
        <v>8.2716279069767279E-2</v>
      </c>
    </row>
    <row r="254" spans="2:10">
      <c r="B254" s="244">
        <v>43117</v>
      </c>
      <c r="C254" s="245">
        <v>63.97</v>
      </c>
      <c r="D254" s="245">
        <v>168.65</v>
      </c>
      <c r="E254" s="245">
        <v>11.91</v>
      </c>
      <c r="F254" s="246">
        <v>2.7240000000000002</v>
      </c>
      <c r="G254" s="128">
        <f t="shared" ref="G254:J254" si="247">((C254-C275)/C275)*C$6</f>
        <v>5.1447807170205344</v>
      </c>
      <c r="H254" s="129">
        <f t="shared" si="247"/>
        <v>11.438957123278744</v>
      </c>
      <c r="I254" s="129">
        <f t="shared" si="247"/>
        <v>4.7646660019940201</v>
      </c>
      <c r="J254" s="130">
        <f t="shared" si="247"/>
        <v>8.7343927355278544E-2</v>
      </c>
    </row>
    <row r="255" spans="2:10">
      <c r="B255" s="244">
        <v>43116</v>
      </c>
      <c r="C255" s="245">
        <v>63.73</v>
      </c>
      <c r="D255" s="245">
        <v>163.85</v>
      </c>
      <c r="E255" s="245">
        <v>11.66</v>
      </c>
      <c r="F255" s="246">
        <v>2.6820000000000004</v>
      </c>
      <c r="G255" s="128">
        <f t="shared" ref="G255:J255" si="248">((C255-C276)/C276)*C$6</f>
        <v>5.2194489153254029</v>
      </c>
      <c r="H255" s="129">
        <f t="shared" si="248"/>
        <v>7.7989199765212147</v>
      </c>
      <c r="I255" s="129">
        <f t="shared" si="248"/>
        <v>5.6814900314795409</v>
      </c>
      <c r="J255" s="130">
        <f t="shared" si="248"/>
        <v>0.1265186915887854</v>
      </c>
    </row>
    <row r="256" spans="2:10">
      <c r="B256" s="244">
        <v>43115</v>
      </c>
      <c r="C256" s="245">
        <v>64.3</v>
      </c>
      <c r="D256" s="245">
        <v>163.13999999999999</v>
      </c>
      <c r="E256" s="245">
        <v>10.16</v>
      </c>
      <c r="F256" s="246">
        <v>2.6985000000000001</v>
      </c>
      <c r="G256" s="128">
        <f t="shared" ref="G256:J256" si="249">((C256-C277)/C277)*C$6</f>
        <v>5.5474694589877833</v>
      </c>
      <c r="H256" s="129">
        <f t="shared" si="249"/>
        <v>7.9308118032786785</v>
      </c>
      <c r="I256" s="129">
        <f t="shared" si="249"/>
        <v>1.9969002123142259</v>
      </c>
      <c r="J256" s="130">
        <f t="shared" si="249"/>
        <v>0.20066441888139655</v>
      </c>
    </row>
    <row r="257" spans="2:10">
      <c r="B257" s="244">
        <v>43112</v>
      </c>
      <c r="C257" s="245">
        <v>64.3</v>
      </c>
      <c r="D257" s="245">
        <v>163.13999999999999</v>
      </c>
      <c r="E257" s="245">
        <v>10.16</v>
      </c>
      <c r="F257" s="246">
        <v>2.6985000000000001</v>
      </c>
      <c r="G257" s="128">
        <f t="shared" ref="G257:J257" si="250">((C257-C278)/C278)*C$6</f>
        <v>5.7797440392706854</v>
      </c>
      <c r="H257" s="129">
        <f t="shared" si="250"/>
        <v>6.7463883116883023</v>
      </c>
      <c r="I257" s="129">
        <f t="shared" si="250"/>
        <v>-0.7996758817921833</v>
      </c>
      <c r="J257" s="130">
        <f t="shared" si="250"/>
        <v>0.19161558236108356</v>
      </c>
    </row>
    <row r="258" spans="2:10">
      <c r="B258" s="244">
        <v>43111</v>
      </c>
      <c r="C258" s="245">
        <v>63.8</v>
      </c>
      <c r="D258" s="245">
        <v>164.2</v>
      </c>
      <c r="E258" s="245">
        <v>9.8800000000000008</v>
      </c>
      <c r="F258" s="246">
        <v>2.7030000000000003</v>
      </c>
      <c r="G258" s="128">
        <f t="shared" ref="G258:J258" si="251">((C258-C279)/C279)*C$6</f>
        <v>5.7765371024734948</v>
      </c>
      <c r="H258" s="129">
        <f t="shared" si="251"/>
        <v>7.599664089402892</v>
      </c>
      <c r="I258" s="129">
        <f t="shared" si="251"/>
        <v>-0.74911591355598961</v>
      </c>
      <c r="J258" s="130">
        <f t="shared" si="251"/>
        <v>0.18887573964497059</v>
      </c>
    </row>
    <row r="259" spans="2:10">
      <c r="B259" s="244">
        <v>43110</v>
      </c>
      <c r="C259" s="245">
        <v>63.57</v>
      </c>
      <c r="D259" s="245">
        <v>164.18</v>
      </c>
      <c r="E259" s="245">
        <v>9.82</v>
      </c>
      <c r="F259" s="246">
        <v>2.7284999999999999</v>
      </c>
      <c r="G259" s="128">
        <f t="shared" ref="G259:J259" si="252">((C259-C280)/C280)*C$6</f>
        <v>5.1100157507875386</v>
      </c>
      <c r="H259" s="129">
        <f t="shared" si="252"/>
        <v>5.3955901492918183</v>
      </c>
      <c r="I259" s="129">
        <f t="shared" si="252"/>
        <v>-0.25624999999999915</v>
      </c>
      <c r="J259" s="130">
        <f t="shared" si="252"/>
        <v>0.15298320139022953</v>
      </c>
    </row>
    <row r="260" spans="2:10">
      <c r="B260" s="244">
        <v>43109</v>
      </c>
      <c r="C260" s="245">
        <v>62.96</v>
      </c>
      <c r="D260" s="245">
        <v>163.83000000000001</v>
      </c>
      <c r="E260" s="245">
        <v>10.08</v>
      </c>
      <c r="F260" s="246">
        <v>2.7250000000000001</v>
      </c>
      <c r="G260" s="128">
        <f t="shared" ref="G260:J260" si="253">((C260-C281)/C281)*C$6</f>
        <v>3.8918382479737876</v>
      </c>
      <c r="H260" s="129">
        <f t="shared" si="253"/>
        <v>6.1585573643909779</v>
      </c>
      <c r="I260" s="129">
        <f t="shared" si="253"/>
        <v>2.0140042826552471</v>
      </c>
      <c r="J260" s="130">
        <f t="shared" si="253"/>
        <v>0.15667828106852486</v>
      </c>
    </row>
    <row r="261" spans="2:10">
      <c r="B261" s="244">
        <v>43108</v>
      </c>
      <c r="C261" s="245">
        <v>61.73</v>
      </c>
      <c r="D261" s="245">
        <v>163.47</v>
      </c>
      <c r="E261" s="245">
        <v>9.52</v>
      </c>
      <c r="F261" s="246">
        <v>2.6465000000000001</v>
      </c>
      <c r="G261" s="128">
        <f t="shared" ref="G261:J261" si="254">((C261-C282)/C282)*C$6</f>
        <v>3.459583333333331</v>
      </c>
      <c r="H261" s="129">
        <f t="shared" si="254"/>
        <v>6.35864737420063</v>
      </c>
      <c r="I261" s="129">
        <f t="shared" si="254"/>
        <v>-0.15920668058455248</v>
      </c>
      <c r="J261" s="130">
        <f t="shared" si="254"/>
        <v>8.14127477652547E-2</v>
      </c>
    </row>
    <row r="262" spans="2:10">
      <c r="B262" s="244">
        <v>43105</v>
      </c>
      <c r="C262" s="245">
        <v>61.44</v>
      </c>
      <c r="D262" s="245">
        <v>162.49</v>
      </c>
      <c r="E262" s="245">
        <v>9.2200000000000006</v>
      </c>
      <c r="F262" s="246">
        <v>2.6440000000000001</v>
      </c>
      <c r="G262" s="128">
        <f t="shared" ref="G262:J262" si="255">((C262-C283)/C283)*C$6</f>
        <v>3.8048597636267418</v>
      </c>
      <c r="H262" s="129">
        <f t="shared" si="255"/>
        <v>6.6024379761672325</v>
      </c>
      <c r="I262" s="129">
        <f t="shared" si="255"/>
        <v>-2.3518503937007864</v>
      </c>
      <c r="J262" s="130">
        <f t="shared" si="255"/>
        <v>9.0070230198986023E-2</v>
      </c>
    </row>
    <row r="263" spans="2:10">
      <c r="B263" s="244">
        <v>43104</v>
      </c>
      <c r="C263" s="245">
        <v>62.01</v>
      </c>
      <c r="D263" s="245">
        <v>161.69999999999999</v>
      </c>
      <c r="E263" s="245">
        <v>9.2200000000000006</v>
      </c>
      <c r="F263" s="246">
        <v>2.62</v>
      </c>
      <c r="G263" s="128">
        <f t="shared" ref="G263:J263" si="256">((C263-C284)/C284)*C$6</f>
        <v>4.9094085060757662</v>
      </c>
      <c r="H263" s="129">
        <f t="shared" si="256"/>
        <v>5.6060480207657326</v>
      </c>
      <c r="I263" s="129">
        <f t="shared" si="256"/>
        <v>-4.1520871143375659</v>
      </c>
      <c r="J263" s="130">
        <f t="shared" si="256"/>
        <v>9.6143223515486445E-2</v>
      </c>
    </row>
    <row r="264" spans="2:10">
      <c r="B264" s="244">
        <v>43103</v>
      </c>
      <c r="C264" s="245">
        <v>61.63</v>
      </c>
      <c r="D264" s="245">
        <v>158.49</v>
      </c>
      <c r="E264" s="245">
        <v>9.15</v>
      </c>
      <c r="F264" s="246">
        <v>2.617</v>
      </c>
      <c r="G264" s="128">
        <f t="shared" ref="G264:J264" si="257">((C264-C285)/C285)*C$6</f>
        <v>3.1602585907670986</v>
      </c>
      <c r="H264" s="129">
        <f t="shared" si="257"/>
        <v>2.2975461860315529</v>
      </c>
      <c r="I264" s="129">
        <f t="shared" si="257"/>
        <v>-4.8910503089143855</v>
      </c>
      <c r="J264" s="130">
        <f t="shared" si="257"/>
        <v>8.4087332808812171E-2</v>
      </c>
    </row>
    <row r="265" spans="2:10">
      <c r="B265" s="244">
        <v>43102</v>
      </c>
      <c r="C265" s="245">
        <v>60.37</v>
      </c>
      <c r="D265" s="245">
        <v>154.25</v>
      </c>
      <c r="E265" s="245">
        <v>9.77</v>
      </c>
      <c r="F265" s="246">
        <v>2.6390000000000002</v>
      </c>
      <c r="G265" s="128">
        <f t="shared" ref="G265:J265" si="258">((C265-C286)/C286)*C$6</f>
        <v>2.2914390116582553</v>
      </c>
      <c r="H265" s="129">
        <f t="shared" si="258"/>
        <v>-1.6055905662789269</v>
      </c>
      <c r="I265" s="129">
        <f t="shared" si="258"/>
        <v>-4.1568664383561647</v>
      </c>
      <c r="J265" s="130">
        <f t="shared" si="258"/>
        <v>7.7656675749319115E-2</v>
      </c>
    </row>
    <row r="266" spans="2:10">
      <c r="B266" s="244">
        <v>43101</v>
      </c>
      <c r="C266" s="245">
        <v>60.42</v>
      </c>
      <c r="D266" s="245">
        <v>153.41999999999999</v>
      </c>
      <c r="E266" s="245">
        <v>11.04</v>
      </c>
      <c r="F266" s="246">
        <v>2.5730000000000004</v>
      </c>
      <c r="G266" s="128">
        <f t="shared" ref="G266:J266" si="259">((C266-C287)/C287)*C$6</f>
        <v>1.6028889650445528</v>
      </c>
      <c r="H266" s="129">
        <f t="shared" si="259"/>
        <v>-0.98421943654691402</v>
      </c>
      <c r="I266" s="129">
        <f t="shared" si="259"/>
        <v>-0.86734908136483069</v>
      </c>
      <c r="J266" s="130">
        <f t="shared" si="259"/>
        <v>1.2236533957845566E-2</v>
      </c>
    </row>
    <row r="267" spans="2:10">
      <c r="B267" s="244">
        <v>43098</v>
      </c>
      <c r="C267" s="245">
        <v>60.42</v>
      </c>
      <c r="D267" s="245">
        <v>153.41999999999999</v>
      </c>
      <c r="E267" s="245">
        <v>11.04</v>
      </c>
      <c r="F267" s="246">
        <v>2.5730000000000004</v>
      </c>
      <c r="G267" s="128">
        <f t="shared" ref="G267:J267" si="260">((C267-C288)/C288)*C$6</f>
        <v>2.3891672473867622</v>
      </c>
      <c r="H267" s="129">
        <f t="shared" si="260"/>
        <v>-0.40604338507502302</v>
      </c>
      <c r="I267" s="129">
        <f t="shared" si="260"/>
        <v>-0.54085106382978776</v>
      </c>
      <c r="J267" s="130">
        <f t="shared" si="260"/>
        <v>-5.0591715976330873E-2</v>
      </c>
    </row>
    <row r="268" spans="2:10">
      <c r="B268" s="244">
        <v>43097</v>
      </c>
      <c r="C268" s="245">
        <v>59.84</v>
      </c>
      <c r="D268" s="245">
        <v>154.04</v>
      </c>
      <c r="E268" s="245">
        <v>10.18</v>
      </c>
      <c r="F268" s="246">
        <v>2.5935000000000001</v>
      </c>
      <c r="G268" s="128">
        <f t="shared" ref="G268:J268" si="261">((C268-C289)/C289)*C$6</f>
        <v>2.0129389179755721</v>
      </c>
      <c r="H268" s="129">
        <f t="shared" si="261"/>
        <v>0.36273721914684337</v>
      </c>
      <c r="I268" s="129">
        <f t="shared" si="261"/>
        <v>-1.2353644859813075</v>
      </c>
      <c r="J268" s="130">
        <f t="shared" si="261"/>
        <v>-1.4758342922899959E-2</v>
      </c>
    </row>
    <row r="269" spans="2:10">
      <c r="B269" s="244">
        <v>43096</v>
      </c>
      <c r="C269" s="245">
        <v>59.64</v>
      </c>
      <c r="D269" s="245">
        <v>153.13</v>
      </c>
      <c r="E269" s="245">
        <v>10.47</v>
      </c>
      <c r="F269" s="246">
        <v>2.5789999999999997</v>
      </c>
      <c r="G269" s="128">
        <f t="shared" ref="G269:J269" si="262">((C269-C290)/C290)*C$6</f>
        <v>1.2920589756854617</v>
      </c>
      <c r="H269" s="129">
        <f t="shared" si="262"/>
        <v>0.49204564832425796</v>
      </c>
      <c r="I269" s="129">
        <f t="shared" si="262"/>
        <v>1.1151345962113692</v>
      </c>
      <c r="J269" s="130">
        <f t="shared" si="262"/>
        <v>3.920990566037702E-2</v>
      </c>
    </row>
    <row r="270" spans="2:10">
      <c r="B270" s="244">
        <v>43095</v>
      </c>
      <c r="C270" s="245">
        <v>59.97</v>
      </c>
      <c r="D270" s="245">
        <v>152.83000000000001</v>
      </c>
      <c r="E270" s="245">
        <v>10.25</v>
      </c>
      <c r="F270" s="246">
        <v>2.6509999999999998</v>
      </c>
      <c r="G270" s="128">
        <f t="shared" ref="G270:J270" si="263">((C270-C291)/C291)*C$6</f>
        <v>1.453495095508518</v>
      </c>
      <c r="H270" s="129">
        <f t="shared" si="263"/>
        <v>0.63573825503357417</v>
      </c>
      <c r="I270" s="129">
        <f t="shared" si="263"/>
        <v>0.97868287740628379</v>
      </c>
      <c r="J270" s="130">
        <f t="shared" si="263"/>
        <v>0.11462625073572694</v>
      </c>
    </row>
    <row r="271" spans="2:10">
      <c r="B271" s="244">
        <v>43094</v>
      </c>
      <c r="C271" s="245">
        <v>58.47</v>
      </c>
      <c r="D271" s="245">
        <v>152.5</v>
      </c>
      <c r="E271" s="245">
        <v>9.9</v>
      </c>
      <c r="F271" s="246">
        <v>2.657</v>
      </c>
      <c r="G271" s="128">
        <f t="shared" ref="G271:J271" si="264">((C271-C292)/C292)*C$6</f>
        <v>-0.36975063613231857</v>
      </c>
      <c r="H271" s="129">
        <f t="shared" si="264"/>
        <v>0.49408719704952325</v>
      </c>
      <c r="I271" s="129">
        <f t="shared" si="264"/>
        <v>0.60461220268872917</v>
      </c>
      <c r="J271" s="130">
        <f t="shared" si="264"/>
        <v>0.11493735317149542</v>
      </c>
    </row>
    <row r="272" spans="2:10">
      <c r="B272" s="244">
        <v>43091</v>
      </c>
      <c r="C272" s="245">
        <v>58.47</v>
      </c>
      <c r="D272" s="245">
        <v>152.5</v>
      </c>
      <c r="E272" s="245">
        <v>9.9</v>
      </c>
      <c r="F272" s="246">
        <v>2.657</v>
      </c>
      <c r="G272" s="128">
        <f t="shared" ref="G272:J272" si="265">((C272-C293)/C293)*C$6</f>
        <v>0.35219751809720445</v>
      </c>
      <c r="H272" s="129">
        <f t="shared" si="265"/>
        <v>0.54674243921722898</v>
      </c>
      <c r="I272" s="129">
        <f t="shared" si="265"/>
        <v>5.1457489878541408E-2</v>
      </c>
      <c r="J272" s="130">
        <f t="shared" si="265"/>
        <v>0.14306324110671911</v>
      </c>
    </row>
    <row r="273" spans="2:10">
      <c r="B273" s="244">
        <v>43090</v>
      </c>
      <c r="C273" s="245">
        <v>58.36</v>
      </c>
      <c r="D273" s="245">
        <v>151.5</v>
      </c>
      <c r="E273" s="245">
        <v>9.6199999999999992</v>
      </c>
      <c r="F273" s="246">
        <v>2.6630000000000003</v>
      </c>
      <c r="G273" s="128">
        <f t="shared" ref="G273:J273" si="266">((C273-C294)/C294)*C$6</f>
        <v>0.26610479145122079</v>
      </c>
      <c r="H273" s="129">
        <f t="shared" si="266"/>
        <v>-0.20221980628583491</v>
      </c>
      <c r="I273" s="129">
        <f t="shared" si="266"/>
        <v>-0.66894736842105662</v>
      </c>
      <c r="J273" s="130">
        <f t="shared" si="266"/>
        <v>0.14982213438735176</v>
      </c>
    </row>
    <row r="274" spans="2:10">
      <c r="B274" s="244">
        <v>43089</v>
      </c>
      <c r="C274" s="245">
        <v>58.09</v>
      </c>
      <c r="D274" s="245">
        <v>152.94999999999999</v>
      </c>
      <c r="E274" s="245">
        <v>9.7200000000000006</v>
      </c>
      <c r="F274" s="246">
        <v>2.6875</v>
      </c>
      <c r="G274" s="128">
        <f t="shared" ref="G274:J274" si="267">((C274-C295)/C295)*C$6</f>
        <v>1.006802745029038</v>
      </c>
      <c r="H274" s="129">
        <f t="shared" si="267"/>
        <v>0.74807502467917075</v>
      </c>
      <c r="I274" s="129">
        <f t="shared" si="267"/>
        <v>-2.6125385405960391E-2</v>
      </c>
      <c r="J274" s="130">
        <f t="shared" si="267"/>
        <v>0.14486803519061572</v>
      </c>
    </row>
    <row r="275" spans="2:10">
      <c r="B275" s="244">
        <v>43088</v>
      </c>
      <c r="C275" s="245">
        <v>57.46</v>
      </c>
      <c r="D275" s="245">
        <v>153.22999999999999</v>
      </c>
      <c r="E275" s="245">
        <v>10.029999999999999</v>
      </c>
      <c r="F275" s="246">
        <v>2.6429999999999998</v>
      </c>
      <c r="G275" s="128">
        <f t="shared" ref="G275:J275" si="268">((C275-C296)/C296)*C$6</f>
        <v>1.109140666785521</v>
      </c>
      <c r="H275" s="129">
        <f t="shared" si="268"/>
        <v>2.05423161251744</v>
      </c>
      <c r="I275" s="129">
        <f t="shared" si="268"/>
        <v>-1.4798497652582185</v>
      </c>
      <c r="J275" s="130">
        <f t="shared" si="268"/>
        <v>7.6398601398601357E-2</v>
      </c>
    </row>
    <row r="276" spans="2:10">
      <c r="B276" s="244">
        <v>43087</v>
      </c>
      <c r="C276" s="245">
        <v>57.16</v>
      </c>
      <c r="D276" s="245">
        <v>153.33000000000001</v>
      </c>
      <c r="E276" s="245">
        <v>9.5299999999999994</v>
      </c>
      <c r="F276" s="246">
        <v>2.5680000000000001</v>
      </c>
      <c r="G276" s="128">
        <f t="shared" ref="G276:J276" si="269">((C276-C297)/C297)*C$6</f>
        <v>0.48983377541998185</v>
      </c>
      <c r="H276" s="129">
        <f t="shared" si="269"/>
        <v>3.3268523863865314</v>
      </c>
      <c r="I276" s="129">
        <f t="shared" si="269"/>
        <v>-4.2255468066491702</v>
      </c>
      <c r="J276" s="130">
        <f t="shared" si="269"/>
        <v>7.789925810230509E-3</v>
      </c>
    </row>
    <row r="277" spans="2:10">
      <c r="B277" s="244">
        <v>43084</v>
      </c>
      <c r="C277" s="245">
        <v>57.3</v>
      </c>
      <c r="D277" s="245">
        <v>152.5</v>
      </c>
      <c r="E277" s="245">
        <v>9.42</v>
      </c>
      <c r="F277" s="246">
        <v>2.5209999999999999</v>
      </c>
      <c r="G277" s="128">
        <f t="shared" ref="G277:J277" si="270">((C277-C298)/C298)*C$6</f>
        <v>1.7788465723612592</v>
      </c>
      <c r="H277" s="129">
        <f t="shared" si="270"/>
        <v>2.5764793454935586</v>
      </c>
      <c r="I277" s="129">
        <f t="shared" si="270"/>
        <v>-5.058061224489796</v>
      </c>
      <c r="J277" s="130">
        <f t="shared" si="270"/>
        <v>-8.8189506054199285E-2</v>
      </c>
    </row>
    <row r="278" spans="2:10">
      <c r="B278" s="244">
        <v>43083</v>
      </c>
      <c r="C278" s="245">
        <v>57.04</v>
      </c>
      <c r="D278" s="245">
        <v>154</v>
      </c>
      <c r="E278" s="245">
        <v>10.49</v>
      </c>
      <c r="F278" s="246">
        <v>2.5285000000000002</v>
      </c>
      <c r="G278" s="128">
        <f t="shared" ref="G278:J278" si="271">((C278-C299)/C299)*C$6</f>
        <v>1.4034176757636008</v>
      </c>
      <c r="H278" s="129">
        <f t="shared" si="271"/>
        <v>5.3319034670292362</v>
      </c>
      <c r="I278" s="129">
        <f t="shared" si="271"/>
        <v>-5.1111043412033528</v>
      </c>
      <c r="J278" s="130">
        <f t="shared" si="271"/>
        <v>-1.7364386792452658E-2</v>
      </c>
    </row>
    <row r="279" spans="2:10">
      <c r="B279" s="244">
        <v>43082</v>
      </c>
      <c r="C279" s="245">
        <v>56.6</v>
      </c>
      <c r="D279" s="245">
        <v>153.91</v>
      </c>
      <c r="E279" s="245">
        <v>10.18</v>
      </c>
      <c r="F279" s="246">
        <v>2.5350000000000001</v>
      </c>
      <c r="G279" s="128">
        <f t="shared" ref="G279:J279" si="272">((C279-C300)/C300)*C$6</f>
        <v>0.73373429084380493</v>
      </c>
      <c r="H279" s="129">
        <f t="shared" si="272"/>
        <v>3.8325166230102843</v>
      </c>
      <c r="I279" s="129">
        <f t="shared" si="272"/>
        <v>-3.0925107851596207</v>
      </c>
      <c r="J279" s="130">
        <f t="shared" si="272"/>
        <v>-7.285220065346916E-2</v>
      </c>
    </row>
    <row r="280" spans="2:10">
      <c r="B280" s="244">
        <v>43081</v>
      </c>
      <c r="C280" s="245">
        <v>57.14</v>
      </c>
      <c r="D280" s="245">
        <v>156.74</v>
      </c>
      <c r="E280" s="245">
        <v>9.92</v>
      </c>
      <c r="F280" s="246">
        <v>2.5895000000000001</v>
      </c>
      <c r="G280" s="128">
        <f t="shared" ref="G280:J280" si="273">((C280-C301)/C301)*C$6</f>
        <v>0.30401338971106617</v>
      </c>
      <c r="H280" s="129">
        <f t="shared" si="273"/>
        <v>6.3881927223719703</v>
      </c>
      <c r="I280" s="129">
        <f t="shared" si="273"/>
        <v>-3.4924869565217396</v>
      </c>
      <c r="J280" s="130">
        <f t="shared" si="273"/>
        <v>-5.2927799886298962E-2</v>
      </c>
    </row>
    <row r="281" spans="2:10">
      <c r="B281" s="244">
        <v>43080</v>
      </c>
      <c r="C281" s="245">
        <v>57.99</v>
      </c>
      <c r="D281" s="245">
        <v>155.41</v>
      </c>
      <c r="E281" s="245">
        <v>9.34</v>
      </c>
      <c r="F281" s="246">
        <v>2.5830000000000002</v>
      </c>
      <c r="G281" s="128">
        <f t="shared" ref="G281:J281" si="274">((C281-C302)/C302)*C$6</f>
        <v>1.0003965456468098</v>
      </c>
      <c r="H281" s="129">
        <f t="shared" si="274"/>
        <v>4.762922365245374</v>
      </c>
      <c r="I281" s="129">
        <f t="shared" si="274"/>
        <v>-4.3905225863596096</v>
      </c>
      <c r="J281" s="130">
        <f t="shared" si="274"/>
        <v>-6.1005872324303601E-2</v>
      </c>
    </row>
    <row r="282" spans="2:10">
      <c r="B282" s="244">
        <v>43077</v>
      </c>
      <c r="C282" s="245">
        <v>57.36</v>
      </c>
      <c r="D282" s="245">
        <v>154.81</v>
      </c>
      <c r="E282" s="245">
        <v>9.58</v>
      </c>
      <c r="F282" s="246">
        <v>2.573</v>
      </c>
      <c r="G282" s="128">
        <f t="shared" ref="G282:J282" si="275">((C282-C303)/C303)*C$6</f>
        <v>0.15091656463179806</v>
      </c>
      <c r="H282" s="129">
        <f t="shared" si="275"/>
        <v>3.4108562874251427</v>
      </c>
      <c r="I282" s="129">
        <f t="shared" si="275"/>
        <v>-2.2272761904761902</v>
      </c>
      <c r="J282" s="130">
        <f t="shared" si="275"/>
        <v>-6.6304769290420262E-3</v>
      </c>
    </row>
    <row r="283" spans="2:10">
      <c r="B283" s="244">
        <v>43076</v>
      </c>
      <c r="C283" s="245">
        <v>56.69</v>
      </c>
      <c r="D283" s="245">
        <v>153.57</v>
      </c>
      <c r="E283" s="245">
        <v>10.16</v>
      </c>
      <c r="F283" s="246">
        <v>2.5629999999999997</v>
      </c>
      <c r="G283" s="128">
        <f t="shared" ref="G283:J283" si="276">((C283-C304)/C304)*C$6</f>
        <v>-9.5919732441475197E-2</v>
      </c>
      <c r="H283" s="129">
        <f t="shared" si="276"/>
        <v>1.4999010358250313</v>
      </c>
      <c r="I283" s="129">
        <f t="shared" si="276"/>
        <v>0.98768916155419451</v>
      </c>
      <c r="J283" s="130">
        <f t="shared" si="276"/>
        <v>-5.5588063194869359E-4</v>
      </c>
    </row>
    <row r="284" spans="2:10">
      <c r="B284" s="244">
        <v>43075</v>
      </c>
      <c r="C284" s="245">
        <v>55.96</v>
      </c>
      <c r="D284" s="245">
        <v>154.1</v>
      </c>
      <c r="E284" s="245">
        <v>11.02</v>
      </c>
      <c r="F284" s="246">
        <v>2.5345</v>
      </c>
      <c r="G284" s="128">
        <f t="shared" ref="G284:J284" si="277">((C284-C305)/C305)*C$6</f>
        <v>-0.98441258741258886</v>
      </c>
      <c r="H284" s="129">
        <f t="shared" si="277"/>
        <v>2.0653617443012888</v>
      </c>
      <c r="I284" s="129">
        <f t="shared" si="277"/>
        <v>2.9044084934277024</v>
      </c>
      <c r="J284" s="130">
        <f t="shared" si="277"/>
        <v>-1.3430198311407827E-2</v>
      </c>
    </row>
    <row r="285" spans="2:10">
      <c r="B285" s="244">
        <v>43074</v>
      </c>
      <c r="C285" s="245">
        <v>57.62</v>
      </c>
      <c r="D285" s="245">
        <v>155.35</v>
      </c>
      <c r="E285" s="245">
        <v>11.33</v>
      </c>
      <c r="F285" s="246">
        <v>2.5419999999999998</v>
      </c>
      <c r="G285" s="128">
        <f t="shared" ref="G285:J285" si="278">((C285-C306)/C306)*C$6</f>
        <v>0.21378727114210669</v>
      </c>
      <c r="H285" s="129">
        <f t="shared" si="278"/>
        <v>3.3986455847255304</v>
      </c>
      <c r="I285" s="129">
        <f t="shared" si="278"/>
        <v>5.2192127659574465</v>
      </c>
      <c r="J285" s="130">
        <f t="shared" si="278"/>
        <v>-1.5610328638497912E-2</v>
      </c>
    </row>
    <row r="286" spans="2:10">
      <c r="B286" s="244">
        <v>43073</v>
      </c>
      <c r="C286" s="245">
        <v>57.47</v>
      </c>
      <c r="D286" s="245">
        <v>156.46</v>
      </c>
      <c r="E286" s="245">
        <v>11.68</v>
      </c>
      <c r="F286" s="246">
        <v>2.569</v>
      </c>
      <c r="G286" s="128">
        <f t="shared" ref="G286:J286" si="279">((C286-C307)/C307)*C$6</f>
        <v>1.4935352264557855</v>
      </c>
      <c r="H286" s="129">
        <f t="shared" si="279"/>
        <v>3.6595170866868942</v>
      </c>
      <c r="I286" s="129">
        <f t="shared" si="279"/>
        <v>7.0642013129102823</v>
      </c>
      <c r="J286" s="130">
        <f t="shared" si="279"/>
        <v>-4.9834855255490524E-3</v>
      </c>
    </row>
    <row r="287" spans="2:10">
      <c r="B287" s="244">
        <v>43070</v>
      </c>
      <c r="C287" s="245">
        <v>58.36</v>
      </c>
      <c r="D287" s="245">
        <v>154.76</v>
      </c>
      <c r="E287" s="245">
        <v>11.43</v>
      </c>
      <c r="F287" s="246">
        <v>2.5620000000000003</v>
      </c>
      <c r="G287" s="128">
        <f t="shared" ref="G287:J287" si="280">((C287-C308)/C308)*C$6</f>
        <v>3.1805317198386507</v>
      </c>
      <c r="H287" s="129">
        <f t="shared" si="280"/>
        <v>1.0451561786762282</v>
      </c>
      <c r="I287" s="129">
        <f t="shared" si="280"/>
        <v>3.8398791540785497</v>
      </c>
      <c r="J287" s="130">
        <f t="shared" si="280"/>
        <v>-2.6450116009280763E-2</v>
      </c>
    </row>
    <row r="288" spans="2:10">
      <c r="B288" s="244">
        <v>43069</v>
      </c>
      <c r="C288" s="245">
        <v>57.4</v>
      </c>
      <c r="D288" s="245">
        <v>153.97</v>
      </c>
      <c r="E288" s="245">
        <v>11.28</v>
      </c>
      <c r="F288" s="246">
        <v>2.6194999999999999</v>
      </c>
      <c r="G288" s="128">
        <f t="shared" ref="G288:J288" si="281">((C288-C309)/C309)*C$6</f>
        <v>2.5924677716390434</v>
      </c>
      <c r="H288" s="129">
        <f t="shared" si="281"/>
        <v>-4.4278387327145743E-2</v>
      </c>
      <c r="I288" s="129">
        <f t="shared" si="281"/>
        <v>2.6915294117647064</v>
      </c>
      <c r="J288" s="130">
        <f t="shared" si="281"/>
        <v>4.3586312368572014E-3</v>
      </c>
    </row>
    <row r="289" spans="2:10">
      <c r="B289" s="244">
        <v>43068</v>
      </c>
      <c r="C289" s="245">
        <v>57.3</v>
      </c>
      <c r="D289" s="245">
        <v>153.55000000000001</v>
      </c>
      <c r="E289" s="245">
        <v>10.7</v>
      </c>
      <c r="F289" s="246">
        <v>2.6070000000000002</v>
      </c>
      <c r="G289" s="128">
        <f t="shared" ref="G289:J289" si="282">((C289-C310)/C310)*C$6</f>
        <v>2.4383449797719701</v>
      </c>
      <c r="H289" s="129">
        <f t="shared" si="282"/>
        <v>-0.37629300272620381</v>
      </c>
      <c r="I289" s="129">
        <f t="shared" si="282"/>
        <v>1.298467583497052</v>
      </c>
      <c r="J289" s="130">
        <f t="shared" si="282"/>
        <v>-2.4923954372623236E-2</v>
      </c>
    </row>
    <row r="290" spans="2:10">
      <c r="B290" s="244">
        <v>43067</v>
      </c>
      <c r="C290" s="245">
        <v>57.99</v>
      </c>
      <c r="D290" s="245">
        <v>152.47</v>
      </c>
      <c r="E290" s="245">
        <v>10.029999999999999</v>
      </c>
      <c r="F290" s="246">
        <v>2.544</v>
      </c>
      <c r="G290" s="128">
        <f t="shared" ref="G290:J290" si="283">((C290-C311)/C311)*C$6</f>
        <v>3.2202105263157921</v>
      </c>
      <c r="H290" s="129">
        <f t="shared" si="283"/>
        <v>-1.3917873801503089</v>
      </c>
      <c r="I290" s="129">
        <f t="shared" si="283"/>
        <v>-1.1378476190476206</v>
      </c>
      <c r="J290" s="130">
        <f t="shared" si="283"/>
        <v>-8.79428571428571E-2</v>
      </c>
    </row>
    <row r="291" spans="2:10">
      <c r="B291" s="244">
        <v>43066</v>
      </c>
      <c r="C291" s="245">
        <v>58.11</v>
      </c>
      <c r="D291" s="245">
        <v>151.97999999999999</v>
      </c>
      <c r="E291" s="245">
        <v>9.8699999999999992</v>
      </c>
      <c r="F291" s="246">
        <v>2.5484999999999998</v>
      </c>
      <c r="G291" s="128">
        <f t="shared" ref="G291:J291" si="284">((C291-C312)/C312)*C$6</f>
        <v>3.5468664192949912</v>
      </c>
      <c r="H291" s="129">
        <f t="shared" si="284"/>
        <v>-1.2574115044247913</v>
      </c>
      <c r="I291" s="129">
        <f t="shared" si="284"/>
        <v>0.18157142857142469</v>
      </c>
      <c r="J291" s="130">
        <f t="shared" si="284"/>
        <v>-0.12202816901408486</v>
      </c>
    </row>
    <row r="292" spans="2:10">
      <c r="B292" s="244">
        <v>43063</v>
      </c>
      <c r="C292" s="245">
        <v>58.95</v>
      </c>
      <c r="D292" s="245">
        <v>151.84</v>
      </c>
      <c r="E292" s="245">
        <v>9.67</v>
      </c>
      <c r="F292" s="246">
        <v>2.5540000000000003</v>
      </c>
      <c r="G292" s="128">
        <f t="shared" ref="G292:J292" si="285">((C292-C313)/C313)*C$6</f>
        <v>5.4433339665653513</v>
      </c>
      <c r="H292" s="129">
        <f t="shared" si="285"/>
        <v>-1.3024687499999934</v>
      </c>
      <c r="I292" s="129">
        <f t="shared" si="285"/>
        <v>-3.6667787610619484</v>
      </c>
      <c r="J292" s="130">
        <f t="shared" si="285"/>
        <v>-0.17097902097902079</v>
      </c>
    </row>
    <row r="293" spans="2:10">
      <c r="B293" s="244">
        <v>43062</v>
      </c>
      <c r="C293" s="245">
        <v>58.02</v>
      </c>
      <c r="D293" s="245">
        <v>151.77000000000001</v>
      </c>
      <c r="E293" s="245">
        <v>9.8800000000000008</v>
      </c>
      <c r="F293" s="246">
        <v>2.5300000000000002</v>
      </c>
      <c r="G293" s="128">
        <f t="shared" ref="G293:J293" si="286">((C293-C314)/C314)*C$6</f>
        <v>5.0822997316979714</v>
      </c>
      <c r="H293" s="129">
        <f t="shared" si="286"/>
        <v>-1.2811016286644876</v>
      </c>
      <c r="I293" s="129">
        <f t="shared" si="286"/>
        <v>-3.0558325912733744</v>
      </c>
      <c r="J293" s="130">
        <f t="shared" si="286"/>
        <v>-0.16652400446594673</v>
      </c>
    </row>
    <row r="294" spans="2:10">
      <c r="B294" s="244">
        <v>43061</v>
      </c>
      <c r="C294" s="245">
        <v>58.02</v>
      </c>
      <c r="D294" s="245">
        <v>151.77000000000001</v>
      </c>
      <c r="E294" s="245">
        <v>9.8800000000000008</v>
      </c>
      <c r="F294" s="246">
        <v>2.5300000000000002</v>
      </c>
      <c r="G294" s="128">
        <f t="shared" ref="G294:J294" si="287">((C294-C315)/C315)*C$6</f>
        <v>4.8032304173813642</v>
      </c>
      <c r="H294" s="129">
        <f t="shared" si="287"/>
        <v>-2.9970727482678874</v>
      </c>
      <c r="I294" s="129">
        <f t="shared" si="287"/>
        <v>-2.9155555555555543</v>
      </c>
      <c r="J294" s="130">
        <f t="shared" si="287"/>
        <v>-0.15649981322375772</v>
      </c>
    </row>
    <row r="295" spans="2:10">
      <c r="B295" s="244">
        <v>43060</v>
      </c>
      <c r="C295" s="245">
        <v>56.83</v>
      </c>
      <c r="D295" s="245">
        <v>151.94999999999999</v>
      </c>
      <c r="E295" s="245">
        <v>9.73</v>
      </c>
      <c r="F295" s="246">
        <v>2.5575000000000001</v>
      </c>
      <c r="G295" s="128">
        <f t="shared" ref="G295:J295" si="288">((C295-C316)/C316)*C$6</f>
        <v>4.3135125240847785</v>
      </c>
      <c r="H295" s="129">
        <f t="shared" si="288"/>
        <v>-5.4145534315261834</v>
      </c>
      <c r="I295" s="129">
        <f t="shared" si="288"/>
        <v>-3.0770370370370368</v>
      </c>
      <c r="J295" s="130">
        <f t="shared" si="288"/>
        <v>-7.3814511521614529E-2</v>
      </c>
    </row>
    <row r="296" spans="2:10">
      <c r="B296" s="244">
        <v>43059</v>
      </c>
      <c r="C296" s="245">
        <v>56.09</v>
      </c>
      <c r="D296" s="245">
        <v>150.51</v>
      </c>
      <c r="E296" s="245">
        <v>10.65</v>
      </c>
      <c r="F296" s="246">
        <v>2.5739999999999998</v>
      </c>
      <c r="G296" s="128">
        <f t="shared" ref="G296:J296" si="289">((C296-C317)/C317)*C$6</f>
        <v>4.0760481834078144</v>
      </c>
      <c r="H296" s="129">
        <f t="shared" si="289"/>
        <v>-8.1077633121490731</v>
      </c>
      <c r="I296" s="129">
        <f t="shared" si="289"/>
        <v>1.7337612838515539</v>
      </c>
      <c r="J296" s="130">
        <f t="shared" si="289"/>
        <v>-7.282793867120943E-2</v>
      </c>
    </row>
    <row r="297" spans="2:10">
      <c r="B297" s="244">
        <v>43056</v>
      </c>
      <c r="C297" s="245">
        <v>56.55</v>
      </c>
      <c r="D297" s="245">
        <v>148.97</v>
      </c>
      <c r="E297" s="245">
        <v>11.43</v>
      </c>
      <c r="F297" s="246">
        <v>2.5609999999999999</v>
      </c>
      <c r="G297" s="128">
        <f t="shared" ref="G297:J297" si="290">((C297-C318)/C318)*C$6</f>
        <v>4.6569818678104875</v>
      </c>
      <c r="H297" s="129">
        <f t="shared" si="290"/>
        <v>-8.4281112492231252</v>
      </c>
      <c r="I297" s="129">
        <f t="shared" si="290"/>
        <v>3.4905074626865646</v>
      </c>
      <c r="J297" s="130">
        <f t="shared" si="290"/>
        <v>-1.8793638479441321E-2</v>
      </c>
    </row>
    <row r="298" spans="2:10">
      <c r="B298" s="244">
        <v>43055</v>
      </c>
      <c r="C298" s="245">
        <v>55.14</v>
      </c>
      <c r="D298" s="245">
        <v>149.12</v>
      </c>
      <c r="E298" s="245">
        <v>11.76</v>
      </c>
      <c r="F298" s="246">
        <v>2.6014999999999997</v>
      </c>
      <c r="G298" s="128">
        <f t="shared" ref="G298:J298" si="291">((C298-C319)/C319)*C$6</f>
        <v>2.7050538047655661</v>
      </c>
      <c r="H298" s="129">
        <f t="shared" si="291"/>
        <v>-7.4174431141478063</v>
      </c>
      <c r="I298" s="129">
        <f t="shared" si="291"/>
        <v>4.2661171797418058</v>
      </c>
      <c r="J298" s="130">
        <f t="shared" si="291"/>
        <v>-5.476556495010535E-4</v>
      </c>
    </row>
    <row r="299" spans="2:10">
      <c r="B299" s="244">
        <v>43054</v>
      </c>
      <c r="C299" s="245">
        <v>55.33</v>
      </c>
      <c r="D299" s="245">
        <v>147.1</v>
      </c>
      <c r="E299" s="245">
        <v>13.13</v>
      </c>
      <c r="F299" s="246">
        <v>2.544</v>
      </c>
      <c r="G299" s="128">
        <f t="shared" ref="G299:J299" si="292">((C299-C320)/C320)*C$6</f>
        <v>3.0197474942174209</v>
      </c>
      <c r="H299" s="129">
        <f t="shared" si="292"/>
        <v>0.43438788044220183</v>
      </c>
      <c r="I299" s="129">
        <f t="shared" si="292"/>
        <v>6.9529000969932113</v>
      </c>
      <c r="J299" s="130">
        <f t="shared" si="292"/>
        <v>-8.934169278996873E-3</v>
      </c>
    </row>
    <row r="300" spans="2:10">
      <c r="B300" s="244">
        <v>43053</v>
      </c>
      <c r="C300" s="245">
        <v>55.7</v>
      </c>
      <c r="D300" s="245">
        <v>148.88999999999999</v>
      </c>
      <c r="E300" s="245">
        <v>11.59</v>
      </c>
      <c r="F300" s="246">
        <v>2.6015000000000001</v>
      </c>
      <c r="G300" s="128">
        <f t="shared" ref="G300:J300" si="293">((C300-C321)/C321)*C$6</f>
        <v>3.3530036630036677</v>
      </c>
      <c r="H300" s="129">
        <f t="shared" si="293"/>
        <v>1.5947708234011919</v>
      </c>
      <c r="I300" s="129">
        <f t="shared" si="293"/>
        <v>4.3093440968718459</v>
      </c>
      <c r="J300" s="130">
        <f t="shared" si="293"/>
        <v>4.224692802808689E-2</v>
      </c>
    </row>
    <row r="301" spans="2:10">
      <c r="B301" s="244">
        <v>43052</v>
      </c>
      <c r="C301" s="245">
        <v>56.76</v>
      </c>
      <c r="D301" s="245">
        <v>148.4</v>
      </c>
      <c r="E301" s="245">
        <v>11.5</v>
      </c>
      <c r="F301" s="246">
        <v>2.6385000000000001</v>
      </c>
      <c r="G301" s="128">
        <f t="shared" ref="G301:J301" si="294">((C301-C322)/C322)*C$6</f>
        <v>4.6866297376093247</v>
      </c>
      <c r="H301" s="129">
        <f t="shared" si="294"/>
        <v>1.0045615227736322</v>
      </c>
      <c r="I301" s="129">
        <f t="shared" si="294"/>
        <v>4.9993548387096798</v>
      </c>
      <c r="J301" s="130">
        <f t="shared" si="294"/>
        <v>0.11052165354330712</v>
      </c>
    </row>
    <row r="302" spans="2:10">
      <c r="B302" s="244">
        <v>43049</v>
      </c>
      <c r="C302" s="245">
        <v>56.74</v>
      </c>
      <c r="D302" s="245">
        <v>149.16</v>
      </c>
      <c r="E302" s="245">
        <v>11.29</v>
      </c>
      <c r="F302" s="246">
        <v>2.6395</v>
      </c>
      <c r="G302" s="128">
        <f t="shared" ref="G302:J302" si="295">((C302-C323)/C323)*C$6</f>
        <v>5.5102252964426874</v>
      </c>
      <c r="H302" s="129">
        <f t="shared" si="295"/>
        <v>1.646719036931235</v>
      </c>
      <c r="I302" s="129">
        <f t="shared" si="295"/>
        <v>3.5398183652875863</v>
      </c>
      <c r="J302" s="130">
        <f t="shared" si="295"/>
        <v>6.2340301974448058E-2</v>
      </c>
    </row>
    <row r="303" spans="2:10">
      <c r="B303" s="244">
        <v>43048</v>
      </c>
      <c r="C303" s="245">
        <v>57.17</v>
      </c>
      <c r="D303" s="245">
        <v>150.30000000000001</v>
      </c>
      <c r="E303" s="245">
        <v>10.5</v>
      </c>
      <c r="F303" s="246">
        <v>2.5789999999999997</v>
      </c>
      <c r="G303" s="128">
        <f t="shared" ref="G303:J303" si="296">((C303-C324)/C324)*C$6</f>
        <v>5.1960370370370406</v>
      </c>
      <c r="H303" s="129">
        <f t="shared" si="296"/>
        <v>2.0636472022761194</v>
      </c>
      <c r="I303" s="129">
        <f t="shared" si="296"/>
        <v>1.6774619289340114</v>
      </c>
      <c r="J303" s="130">
        <f t="shared" si="296"/>
        <v>-4.0309633027523335E-2</v>
      </c>
    </row>
    <row r="304" spans="2:10">
      <c r="B304" s="244">
        <v>43047</v>
      </c>
      <c r="C304" s="245">
        <v>56.81</v>
      </c>
      <c r="D304" s="245">
        <v>151.57</v>
      </c>
      <c r="E304" s="245">
        <v>9.7799999999999994</v>
      </c>
      <c r="F304" s="246">
        <v>2.5634999999999999</v>
      </c>
      <c r="G304" s="128">
        <f t="shared" ref="G304:J304" si="297">((C304-C325)/C325)*C$6</f>
        <v>5.2526492537313425</v>
      </c>
      <c r="H304" s="129">
        <f t="shared" si="297"/>
        <v>2.3499454545454497</v>
      </c>
      <c r="I304" s="129">
        <f t="shared" si="297"/>
        <v>-0.75654761904762091</v>
      </c>
      <c r="J304" s="130">
        <f t="shared" si="297"/>
        <v>-7.1006085964245083E-2</v>
      </c>
    </row>
    <row r="305" spans="2:10">
      <c r="B305" s="244">
        <v>43046</v>
      </c>
      <c r="C305" s="245">
        <v>57.2</v>
      </c>
      <c r="D305" s="245">
        <v>151.35</v>
      </c>
      <c r="E305" s="245">
        <v>9.89</v>
      </c>
      <c r="F305" s="246">
        <v>2.5465</v>
      </c>
      <c r="G305" s="128">
        <f t="shared" ref="G305:J305" si="298">((C305-C326)/C326)*C$6</f>
        <v>6.979108511496575</v>
      </c>
      <c r="H305" s="129">
        <f t="shared" si="298"/>
        <v>3.0540280887441544</v>
      </c>
      <c r="I305" s="129">
        <f t="shared" si="298"/>
        <v>-1.0827492739593405</v>
      </c>
      <c r="J305" s="130">
        <f t="shared" si="298"/>
        <v>-8.7333460220783948E-2</v>
      </c>
    </row>
    <row r="306" spans="2:10">
      <c r="B306" s="244">
        <v>43045</v>
      </c>
      <c r="C306" s="245">
        <v>57.35</v>
      </c>
      <c r="D306" s="245">
        <v>150.84</v>
      </c>
      <c r="E306" s="245">
        <v>9.4</v>
      </c>
      <c r="F306" s="246">
        <v>2.556</v>
      </c>
      <c r="G306" s="128">
        <f t="shared" ref="G306:J306" si="299">((C306-C327)/C327)*C$6</f>
        <v>7.4255345911949702</v>
      </c>
      <c r="H306" s="129">
        <f t="shared" si="299"/>
        <v>3.3834052430366031</v>
      </c>
      <c r="I306" s="129">
        <f t="shared" si="299"/>
        <v>-0.65854922279792749</v>
      </c>
      <c r="J306" s="130">
        <f t="shared" si="299"/>
        <v>-7.7027027027026754E-2</v>
      </c>
    </row>
    <row r="307" spans="2:10">
      <c r="B307" s="244">
        <v>43042</v>
      </c>
      <c r="C307" s="245">
        <v>55.64</v>
      </c>
      <c r="D307" s="245">
        <v>151.58000000000001</v>
      </c>
      <c r="E307" s="245">
        <v>9.14</v>
      </c>
      <c r="F307" s="246">
        <v>2.5735000000000001</v>
      </c>
      <c r="G307" s="128">
        <f t="shared" ref="G307:J307" si="300">((C307-C328)/C328)*C$6</f>
        <v>4.3362571372317396</v>
      </c>
      <c r="H307" s="129">
        <f t="shared" si="300"/>
        <v>3.7652412758996836</v>
      </c>
      <c r="I307" s="129">
        <f t="shared" si="300"/>
        <v>-0.13830250272034525</v>
      </c>
      <c r="J307" s="130">
        <f t="shared" si="300"/>
        <v>-5.0582061068702278E-2</v>
      </c>
    </row>
    <row r="308" spans="2:10">
      <c r="B308" s="244">
        <v>43041</v>
      </c>
      <c r="C308" s="245">
        <v>54.54</v>
      </c>
      <c r="D308" s="245">
        <v>153.35</v>
      </c>
      <c r="E308" s="245">
        <v>9.93</v>
      </c>
      <c r="F308" s="246">
        <v>2.5860000000000003</v>
      </c>
      <c r="G308" s="128">
        <f t="shared" ref="G308:J308" si="301">((C308-C329)/C329)*C$6</f>
        <v>4.1430492196878772</v>
      </c>
      <c r="H308" s="129">
        <f t="shared" si="301"/>
        <v>5.3311912889131658</v>
      </c>
      <c r="I308" s="129">
        <f t="shared" si="301"/>
        <v>0.79190031152647689</v>
      </c>
      <c r="J308" s="130">
        <f t="shared" si="301"/>
        <v>-9.8843930635832151E-3</v>
      </c>
    </row>
    <row r="309" spans="2:10">
      <c r="B309" s="244">
        <v>43040</v>
      </c>
      <c r="C309" s="245">
        <v>54.3</v>
      </c>
      <c r="D309" s="245">
        <v>154.03</v>
      </c>
      <c r="E309" s="245">
        <v>10.199999999999999</v>
      </c>
      <c r="F309" s="246">
        <v>2.6154999999999999</v>
      </c>
      <c r="G309" s="128">
        <f t="shared" ref="G309:J309" si="302">((C309-C330)/C330)*C$6</f>
        <v>3.4944625148750448</v>
      </c>
      <c r="H309" s="129">
        <f t="shared" si="302"/>
        <v>5.6145762365444885</v>
      </c>
      <c r="I309" s="129">
        <f t="shared" si="302"/>
        <v>1.8443533123028379</v>
      </c>
      <c r="J309" s="130">
        <f t="shared" si="302"/>
        <v>2.3068028521873091E-2</v>
      </c>
    </row>
    <row r="310" spans="2:10">
      <c r="B310" s="244">
        <v>43039</v>
      </c>
      <c r="C310" s="245">
        <v>54.38</v>
      </c>
      <c r="D310" s="245">
        <v>154.06</v>
      </c>
      <c r="E310" s="245">
        <v>10.18</v>
      </c>
      <c r="F310" s="246">
        <v>2.63</v>
      </c>
      <c r="G310" s="128">
        <f t="shared" ref="G310:J310" si="303">((C310-C331)/C331)*C$6</f>
        <v>3.4115856069592763</v>
      </c>
      <c r="H310" s="129">
        <f t="shared" si="303"/>
        <v>5.735428883131056</v>
      </c>
      <c r="I310" s="129">
        <f t="shared" si="303"/>
        <v>1.9636613756613772</v>
      </c>
      <c r="J310" s="130">
        <f t="shared" si="303"/>
        <v>2.4041411042944563E-2</v>
      </c>
    </row>
    <row r="311" spans="2:10">
      <c r="B311" s="244">
        <v>43038</v>
      </c>
      <c r="C311" s="245">
        <v>54.15</v>
      </c>
      <c r="D311" s="245">
        <v>154.36000000000001</v>
      </c>
      <c r="E311" s="245">
        <v>10.5</v>
      </c>
      <c r="F311" s="246">
        <v>2.625</v>
      </c>
      <c r="G311" s="128">
        <f t="shared" ref="G311:J311" si="304">((C311-C332)/C332)*C$6</f>
        <v>2.1795393845558322</v>
      </c>
      <c r="H311" s="129">
        <f t="shared" si="304"/>
        <v>7.2708684863523585</v>
      </c>
      <c r="I311" s="129">
        <f t="shared" si="304"/>
        <v>2.6462460567823349</v>
      </c>
      <c r="J311" s="130">
        <f t="shared" si="304"/>
        <v>3.072776280323453E-2</v>
      </c>
    </row>
    <row r="312" spans="2:10">
      <c r="B312" s="244">
        <v>43035</v>
      </c>
      <c r="C312" s="245">
        <v>53.9</v>
      </c>
      <c r="D312" s="245">
        <v>153.68</v>
      </c>
      <c r="E312" s="245">
        <v>9.8000000000000007</v>
      </c>
      <c r="F312" s="246">
        <v>2.6625000000000001</v>
      </c>
      <c r="G312" s="128">
        <f t="shared" ref="G312:J312" si="305">((C312-C333)/C333)*C$6</f>
        <v>2.0608882854926267</v>
      </c>
      <c r="H312" s="129">
        <f t="shared" si="305"/>
        <v>6.2586392969930058</v>
      </c>
      <c r="I312" s="129">
        <f t="shared" si="305"/>
        <v>0.66544502617801038</v>
      </c>
      <c r="J312" s="130">
        <f t="shared" si="305"/>
        <v>7.9212507237985022E-2</v>
      </c>
    </row>
    <row r="313" spans="2:10">
      <c r="B313" s="244">
        <v>43034</v>
      </c>
      <c r="C313" s="245">
        <v>52.64</v>
      </c>
      <c r="D313" s="245">
        <v>153.6</v>
      </c>
      <c r="E313" s="245">
        <v>11.3</v>
      </c>
      <c r="F313" s="246">
        <v>2.7170000000000001</v>
      </c>
      <c r="G313" s="128">
        <f t="shared" ref="G313:J313" si="306">((C313-C334)/C334)*C$6</f>
        <v>0.43546221710778671</v>
      </c>
      <c r="H313" s="129">
        <f t="shared" si="306"/>
        <v>6.1962089798160083</v>
      </c>
      <c r="I313" s="129">
        <f t="shared" si="306"/>
        <v>3.6829381965552219</v>
      </c>
      <c r="J313" s="130">
        <f t="shared" si="306"/>
        <v>0.14321608040201045</v>
      </c>
    </row>
    <row r="314" spans="2:10">
      <c r="B314" s="244">
        <v>43033</v>
      </c>
      <c r="C314" s="245">
        <v>52.18</v>
      </c>
      <c r="D314" s="245">
        <v>153.5</v>
      </c>
      <c r="E314" s="245">
        <v>11.23</v>
      </c>
      <c r="F314" s="246">
        <v>2.6869999999999998</v>
      </c>
      <c r="G314" s="128">
        <f t="shared" ref="G314:J314" si="307">((C314-C335)/C335)*C$6</f>
        <v>0.26258673862759963</v>
      </c>
      <c r="H314" s="129">
        <f t="shared" si="307"/>
        <v>5.3825723253275086</v>
      </c>
      <c r="I314" s="129">
        <f t="shared" si="307"/>
        <v>2.6494788593903653</v>
      </c>
      <c r="J314" s="130">
        <f t="shared" si="307"/>
        <v>0.20584596967278485</v>
      </c>
    </row>
    <row r="315" spans="2:10">
      <c r="B315" s="244">
        <v>43032</v>
      </c>
      <c r="C315" s="245">
        <v>52.47</v>
      </c>
      <c r="D315" s="245">
        <v>155.88</v>
      </c>
      <c r="E315" s="245">
        <v>11.16</v>
      </c>
      <c r="F315" s="246">
        <v>2.677</v>
      </c>
      <c r="G315" s="128">
        <f t="shared" ref="G315:J315" si="308">((C315-C336)/C336)*C$6</f>
        <v>0.21739754883186516</v>
      </c>
      <c r="H315" s="129">
        <f t="shared" si="308"/>
        <v>7.8003475697538827</v>
      </c>
      <c r="I315" s="129">
        <f t="shared" si="308"/>
        <v>2.3652301665034261</v>
      </c>
      <c r="J315" s="130">
        <f t="shared" si="308"/>
        <v>0.21219145093317254</v>
      </c>
    </row>
    <row r="316" spans="2:10">
      <c r="B316" s="244">
        <v>43031</v>
      </c>
      <c r="C316" s="245">
        <v>51.9</v>
      </c>
      <c r="D316" s="245">
        <v>159.55000000000001</v>
      </c>
      <c r="E316" s="245">
        <v>11.07</v>
      </c>
      <c r="F316" s="246">
        <v>2.6254999999999997</v>
      </c>
      <c r="G316" s="128">
        <f t="shared" ref="G316:J316" si="309">((C316-C337)/C337)*C$6</f>
        <v>1.1114962495065159</v>
      </c>
      <c r="H316" s="129">
        <f t="shared" si="309"/>
        <v>11.294159718872747</v>
      </c>
      <c r="I316" s="129">
        <f t="shared" si="309"/>
        <v>3.9230031282586038</v>
      </c>
      <c r="J316" s="130">
        <f t="shared" si="309"/>
        <v>0.12462731067382166</v>
      </c>
    </row>
    <row r="317" spans="2:10">
      <c r="B317" s="244">
        <v>43028</v>
      </c>
      <c r="C317" s="245">
        <v>51.47</v>
      </c>
      <c r="D317" s="245">
        <v>162.07</v>
      </c>
      <c r="E317" s="245">
        <v>9.9700000000000006</v>
      </c>
      <c r="F317" s="246">
        <v>2.6414999999999997</v>
      </c>
      <c r="G317" s="128">
        <f t="shared" ref="G317:J317" si="310">((C317-C338)/C338)*C$6</f>
        <v>0.82645301681503613</v>
      </c>
      <c r="H317" s="129">
        <f t="shared" si="310"/>
        <v>13.1542936802974</v>
      </c>
      <c r="I317" s="129">
        <f t="shared" si="310"/>
        <v>0.78862461220269064</v>
      </c>
      <c r="J317" s="130">
        <f t="shared" si="310"/>
        <v>0.11272136953955064</v>
      </c>
    </row>
    <row r="318" spans="2:10">
      <c r="B318" s="244">
        <v>43027</v>
      </c>
      <c r="C318" s="245">
        <v>51.29</v>
      </c>
      <c r="D318" s="245">
        <v>160.9</v>
      </c>
      <c r="E318" s="245">
        <v>10.050000000000001</v>
      </c>
      <c r="F318" s="246">
        <v>2.5779999999999998</v>
      </c>
      <c r="G318" s="128">
        <f t="shared" ref="G318:J318" si="311">((C318-C339)/C339)*C$6</f>
        <v>0.79271573100575521</v>
      </c>
      <c r="H318" s="129">
        <f t="shared" si="311"/>
        <v>11.703615300246787</v>
      </c>
      <c r="I318" s="129">
        <f t="shared" si="311"/>
        <v>0.70177914110429807</v>
      </c>
      <c r="J318" s="130">
        <f t="shared" si="311"/>
        <v>4.4347055347646103E-2</v>
      </c>
    </row>
    <row r="319" spans="2:10">
      <c r="B319" s="244">
        <v>43026</v>
      </c>
      <c r="C319" s="245">
        <v>52.04</v>
      </c>
      <c r="D319" s="245">
        <v>159.53</v>
      </c>
      <c r="E319" s="245">
        <v>10.07</v>
      </c>
      <c r="F319" s="246">
        <v>2.6020000000000003</v>
      </c>
      <c r="G319" s="128">
        <f t="shared" ref="G319:J319" si="312">((C319-C340)/C340)*C$6</f>
        <v>2.3494260307194845</v>
      </c>
      <c r="H319" s="129">
        <f t="shared" si="312"/>
        <v>11.918857261583225</v>
      </c>
      <c r="I319" s="129">
        <f t="shared" si="312"/>
        <v>-0.27467583497052905</v>
      </c>
      <c r="J319" s="130">
        <f t="shared" si="312"/>
        <v>7.9948636902410303E-2</v>
      </c>
    </row>
    <row r="320" spans="2:10">
      <c r="B320" s="244">
        <v>43025</v>
      </c>
      <c r="C320" s="245">
        <v>51.88</v>
      </c>
      <c r="D320" s="245">
        <v>146.54</v>
      </c>
      <c r="E320" s="245">
        <v>10.31</v>
      </c>
      <c r="F320" s="246">
        <v>2.552</v>
      </c>
      <c r="G320" s="128">
        <f t="shared" ref="G320:J320" si="313">((C320-C341)/C341)*C$6</f>
        <v>1.7923802845121273</v>
      </c>
      <c r="H320" s="129">
        <f t="shared" si="313"/>
        <v>1.5648792805257543</v>
      </c>
      <c r="I320" s="129">
        <f t="shared" si="313"/>
        <v>0.4007093596059117</v>
      </c>
      <c r="J320" s="130">
        <f t="shared" si="313"/>
        <v>4.2503479817061145E-2</v>
      </c>
    </row>
    <row r="321" spans="2:10">
      <c r="B321" s="244">
        <v>43024</v>
      </c>
      <c r="C321" s="245">
        <v>51.87</v>
      </c>
      <c r="D321" s="245">
        <v>146.83000000000001</v>
      </c>
      <c r="E321" s="245">
        <v>9.91</v>
      </c>
      <c r="F321" s="246">
        <v>2.5634999999999999</v>
      </c>
      <c r="G321" s="128">
        <f t="shared" ref="G321:J321" si="314">((C321-C342)/C342)*C$6</f>
        <v>1.8022008418520716</v>
      </c>
      <c r="H321" s="129">
        <f t="shared" si="314"/>
        <v>1.5776598536113948</v>
      </c>
      <c r="I321" s="129">
        <f t="shared" si="314"/>
        <v>-0.64987217305801326</v>
      </c>
      <c r="J321" s="130">
        <f t="shared" si="314"/>
        <v>8.8256585562034945E-2</v>
      </c>
    </row>
    <row r="322" spans="2:10">
      <c r="B322" s="244">
        <v>43021</v>
      </c>
      <c r="C322" s="245">
        <v>51.45</v>
      </c>
      <c r="D322" s="245">
        <v>147.1</v>
      </c>
      <c r="E322" s="245">
        <v>9.61</v>
      </c>
      <c r="F322" s="246">
        <v>2.54</v>
      </c>
      <c r="G322" s="128">
        <f t="shared" ref="G322:J322" si="315">((C322-C343)/C343)*C$6</f>
        <v>1.4199158147925455</v>
      </c>
      <c r="H322" s="129">
        <f t="shared" si="315"/>
        <v>1.2183949429710064</v>
      </c>
      <c r="I322" s="129">
        <f t="shared" si="315"/>
        <v>-2.0209386973180079</v>
      </c>
      <c r="J322" s="130">
        <f t="shared" si="315"/>
        <v>7.307692307692347E-2</v>
      </c>
    </row>
    <row r="323" spans="2:10">
      <c r="B323" s="244">
        <v>43020</v>
      </c>
      <c r="C323" s="245">
        <v>50.6</v>
      </c>
      <c r="D323" s="245">
        <v>147.03</v>
      </c>
      <c r="E323" s="245">
        <v>9.91</v>
      </c>
      <c r="F323" s="246">
        <v>2.5830000000000002</v>
      </c>
      <c r="G323" s="128">
        <f t="shared" ref="G323:J323" si="316">((C323-C344)/C344)*C$6</f>
        <v>1.1974239350912816</v>
      </c>
      <c r="H323" s="129">
        <f t="shared" si="316"/>
        <v>0.80975957257345776</v>
      </c>
      <c r="I323" s="129">
        <f t="shared" si="316"/>
        <v>-1.4283619047619045</v>
      </c>
      <c r="J323" s="130">
        <f t="shared" si="316"/>
        <v>0.10882234726688125</v>
      </c>
    </row>
    <row r="324" spans="2:10">
      <c r="B324" s="244">
        <v>43019</v>
      </c>
      <c r="C324" s="245">
        <v>51.3</v>
      </c>
      <c r="D324" s="245">
        <v>147.62</v>
      </c>
      <c r="E324" s="245">
        <v>9.85</v>
      </c>
      <c r="F324" s="246">
        <v>2.6160000000000001</v>
      </c>
      <c r="G324" s="128">
        <f t="shared" ref="G324:J324" si="317">((C324-C345)/C345)*C$6</f>
        <v>2.8904976155919555</v>
      </c>
      <c r="H324" s="129">
        <f t="shared" si="317"/>
        <v>1.4505090559824476</v>
      </c>
      <c r="I324" s="129">
        <f t="shared" si="317"/>
        <v>-1.7539319470699444</v>
      </c>
      <c r="J324" s="130">
        <f t="shared" si="317"/>
        <v>0.16846153846153836</v>
      </c>
    </row>
    <row r="325" spans="2:10">
      <c r="B325" s="244">
        <v>43018</v>
      </c>
      <c r="C325" s="245">
        <v>50.92</v>
      </c>
      <c r="D325" s="245">
        <v>148.5</v>
      </c>
      <c r="E325" s="245">
        <v>10.08</v>
      </c>
      <c r="F325" s="246">
        <v>2.629</v>
      </c>
      <c r="G325" s="128">
        <f t="shared" ref="G325:J325" si="318">((C325-C346)/C346)*C$6</f>
        <v>2.6922924901185783</v>
      </c>
      <c r="H325" s="129">
        <f t="shared" si="318"/>
        <v>2.8562667403009696</v>
      </c>
      <c r="I325" s="129">
        <f t="shared" si="318"/>
        <v>-1.539888164026096</v>
      </c>
      <c r="J325" s="130">
        <f t="shared" si="318"/>
        <v>0.22390769230769234</v>
      </c>
    </row>
    <row r="326" spans="2:10">
      <c r="B326" s="244">
        <v>43017</v>
      </c>
      <c r="C326" s="245">
        <v>49.58</v>
      </c>
      <c r="D326" s="245">
        <v>147.38999999999999</v>
      </c>
      <c r="E326" s="245">
        <v>10.33</v>
      </c>
      <c r="F326" s="246">
        <v>2.6269999999999998</v>
      </c>
      <c r="G326" s="128">
        <f t="shared" ref="G326:J326" si="319">((C326-C347)/C347)*C$6</f>
        <v>2.0084456613310882</v>
      </c>
      <c r="H326" s="129">
        <f t="shared" si="319"/>
        <v>3.9419431379431367</v>
      </c>
      <c r="I326" s="129">
        <f t="shared" si="319"/>
        <v>-3.7542739273927377</v>
      </c>
      <c r="J326" s="130">
        <f t="shared" si="319"/>
        <v>0.32109275730622622</v>
      </c>
    </row>
    <row r="327" spans="2:10">
      <c r="B327" s="244">
        <v>43014</v>
      </c>
      <c r="C327" s="245">
        <v>49.29</v>
      </c>
      <c r="D327" s="245">
        <v>146.47999999999999</v>
      </c>
      <c r="E327" s="245">
        <v>9.65</v>
      </c>
      <c r="F327" s="246">
        <v>2.6269999999999998</v>
      </c>
      <c r="G327" s="128">
        <f t="shared" ref="G327:J327" si="320">((C327-C348)/C348)*C$6</f>
        <v>0.18500712976165828</v>
      </c>
      <c r="H327" s="129">
        <f t="shared" si="320"/>
        <v>2.8477158852344169</v>
      </c>
      <c r="I327" s="129">
        <f t="shared" si="320"/>
        <v>-4.1816450216450223</v>
      </c>
      <c r="J327" s="130">
        <f t="shared" si="320"/>
        <v>0.33729246487867126</v>
      </c>
    </row>
    <row r="328" spans="2:10">
      <c r="B328" s="244">
        <v>43013</v>
      </c>
      <c r="C328" s="245">
        <v>50.79</v>
      </c>
      <c r="D328" s="245">
        <v>146.72</v>
      </c>
      <c r="E328" s="245">
        <v>9.19</v>
      </c>
      <c r="F328" s="246">
        <v>2.62</v>
      </c>
      <c r="G328" s="128">
        <f t="shared" ref="G328:J328" si="321">((C328-C349)/C349)*C$6</f>
        <v>1.5056611065907266</v>
      </c>
      <c r="H328" s="129">
        <f t="shared" si="321"/>
        <v>2.2920525657071384</v>
      </c>
      <c r="I328" s="129">
        <f t="shared" si="321"/>
        <v>-5.3331728288908025</v>
      </c>
      <c r="J328" s="130">
        <f t="shared" si="321"/>
        <v>0.24320629660314882</v>
      </c>
    </row>
    <row r="329" spans="2:10">
      <c r="B329" s="244">
        <v>43012</v>
      </c>
      <c r="C329" s="245">
        <v>49.98</v>
      </c>
      <c r="D329" s="245">
        <v>146.47999999999999</v>
      </c>
      <c r="E329" s="245">
        <v>9.6300000000000008</v>
      </c>
      <c r="F329" s="246">
        <v>2.5949999999999998</v>
      </c>
      <c r="G329" s="128">
        <f t="shared" ref="G329:J329" si="322">((C329-C350)/C350)*C$6</f>
        <v>1.2318372379778055</v>
      </c>
      <c r="H329" s="129">
        <f t="shared" si="322"/>
        <v>2.7336744966442938</v>
      </c>
      <c r="I329" s="129">
        <f t="shared" si="322"/>
        <v>-5.4040883074407189</v>
      </c>
      <c r="J329" s="130">
        <f t="shared" si="322"/>
        <v>0.26991141109470568</v>
      </c>
    </row>
    <row r="330" spans="2:10">
      <c r="B330" s="244">
        <v>43011</v>
      </c>
      <c r="C330" s="245">
        <v>50.42</v>
      </c>
      <c r="D330" s="245">
        <v>146.78</v>
      </c>
      <c r="E330" s="245">
        <v>9.51</v>
      </c>
      <c r="F330" s="246">
        <v>2.5945</v>
      </c>
      <c r="G330" s="128">
        <f t="shared" ref="G330:J330" si="323">((C330-C351)/C351)*C$6</f>
        <v>3.0055677733135995</v>
      </c>
      <c r="H330" s="129">
        <f t="shared" si="323"/>
        <v>2.1301290949472427</v>
      </c>
      <c r="I330" s="129">
        <f t="shared" si="323"/>
        <v>-1.5558144126357378</v>
      </c>
      <c r="J330" s="130">
        <f t="shared" si="323"/>
        <v>0.14062689585439825</v>
      </c>
    </row>
    <row r="331" spans="2:10">
      <c r="B331" s="244">
        <v>43010</v>
      </c>
      <c r="C331" s="245">
        <v>50.58</v>
      </c>
      <c r="D331" s="245">
        <v>146.66</v>
      </c>
      <c r="E331" s="245">
        <v>9.4499999999999993</v>
      </c>
      <c r="F331" s="246">
        <v>2.6080000000000001</v>
      </c>
      <c r="G331" s="128">
        <f t="shared" ref="G331:J331" si="324">((C331-C352)/C352)*C$6</f>
        <v>3.1592070205117353</v>
      </c>
      <c r="H331" s="129">
        <f t="shared" si="324"/>
        <v>2.035456690727361</v>
      </c>
      <c r="I331" s="129">
        <f t="shared" si="324"/>
        <v>-1.7063770977295203</v>
      </c>
      <c r="J331" s="130">
        <f t="shared" si="324"/>
        <v>0.15618806875631946</v>
      </c>
    </row>
    <row r="332" spans="2:10">
      <c r="B332" s="244">
        <v>43007</v>
      </c>
      <c r="C332" s="245">
        <v>51.67</v>
      </c>
      <c r="D332" s="245">
        <v>145.08000000000001</v>
      </c>
      <c r="E332" s="245">
        <v>9.51</v>
      </c>
      <c r="F332" s="246">
        <v>2.597</v>
      </c>
      <c r="G332" s="128">
        <f t="shared" ref="G332:J332" si="325">((C332-C353)/C353)*C$6</f>
        <v>4.2689053567647726</v>
      </c>
      <c r="H332" s="129">
        <f t="shared" si="325"/>
        <v>1.6291931762567384</v>
      </c>
      <c r="I332" s="129">
        <f t="shared" si="325"/>
        <v>-2.5924079320113318</v>
      </c>
      <c r="J332" s="130">
        <f t="shared" si="325"/>
        <v>0.20529411764705899</v>
      </c>
    </row>
    <row r="333" spans="2:10">
      <c r="B333" s="244">
        <v>43006</v>
      </c>
      <c r="C333" s="245">
        <v>51.56</v>
      </c>
      <c r="D333" s="245">
        <v>145.66</v>
      </c>
      <c r="E333" s="245">
        <v>9.5500000000000007</v>
      </c>
      <c r="F333" s="246">
        <v>2.5905</v>
      </c>
      <c r="G333" s="128">
        <f t="shared" ref="G333:J333" si="326">((C333-C354)/C354)*C$6</f>
        <v>5.5329852045256755</v>
      </c>
      <c r="H333" s="129">
        <f t="shared" si="326"/>
        <v>2.4717803030302985</v>
      </c>
      <c r="I333" s="129">
        <f t="shared" si="326"/>
        <v>-3.783547237076649</v>
      </c>
      <c r="J333" s="130">
        <f t="shared" si="326"/>
        <v>0.18200205338809031</v>
      </c>
    </row>
    <row r="334" spans="2:10">
      <c r="B334" s="244">
        <v>43005</v>
      </c>
      <c r="C334" s="245">
        <v>52.14</v>
      </c>
      <c r="D334" s="245">
        <v>145.66</v>
      </c>
      <c r="E334" s="245">
        <v>9.8699999999999992</v>
      </c>
      <c r="F334" s="246">
        <v>2.5869999999999997</v>
      </c>
      <c r="G334" s="128">
        <f t="shared" ref="G334:J334" si="327">((C334-C355)/C355)*C$6</f>
        <v>5.5735788113695115</v>
      </c>
      <c r="H334" s="129">
        <f t="shared" si="327"/>
        <v>2.0011764705882435</v>
      </c>
      <c r="I334" s="129">
        <f t="shared" si="327"/>
        <v>-3.975948717948719</v>
      </c>
      <c r="J334" s="130">
        <f t="shared" si="327"/>
        <v>0.17852741836105962</v>
      </c>
    </row>
    <row r="335" spans="2:10">
      <c r="B335" s="244">
        <v>43004</v>
      </c>
      <c r="C335" s="245">
        <v>51.88</v>
      </c>
      <c r="D335" s="245">
        <v>146.56</v>
      </c>
      <c r="E335" s="245">
        <v>10.17</v>
      </c>
      <c r="F335" s="246">
        <v>2.5060000000000002</v>
      </c>
      <c r="G335" s="128">
        <f t="shared" ref="G335:J335" si="328">((C335-C356)/C356)*C$6</f>
        <v>5.1777345930856793</v>
      </c>
      <c r="H335" s="129">
        <f t="shared" si="328"/>
        <v>3.2303943582906554</v>
      </c>
      <c r="I335" s="129">
        <f t="shared" si="328"/>
        <v>-2.5824204946996474</v>
      </c>
      <c r="J335" s="130">
        <f t="shared" si="328"/>
        <v>5.6246185147507878E-2</v>
      </c>
    </row>
    <row r="336" spans="2:10">
      <c r="B336" s="244">
        <v>43003</v>
      </c>
      <c r="C336" s="245">
        <v>52.22</v>
      </c>
      <c r="D336" s="245">
        <v>145.87</v>
      </c>
      <c r="E336" s="245">
        <v>10.210000000000001</v>
      </c>
      <c r="F336" s="246">
        <v>2.4915000000000003</v>
      </c>
      <c r="G336" s="128">
        <f t="shared" ref="G336:J336" si="329">((C336-C357)/C357)*C$6</f>
        <v>4.1264570712345945</v>
      </c>
      <c r="H336" s="129">
        <f t="shared" si="329"/>
        <v>1.6844100459162339</v>
      </c>
      <c r="I336" s="129">
        <f t="shared" si="329"/>
        <v>-2.4112943262411317</v>
      </c>
      <c r="J336" s="130">
        <f t="shared" si="329"/>
        <v>4.0018315018315508E-2</v>
      </c>
    </row>
    <row r="337" spans="2:10">
      <c r="B337" s="244">
        <v>43000</v>
      </c>
      <c r="C337" s="245">
        <v>50.66</v>
      </c>
      <c r="D337" s="245">
        <v>145.13</v>
      </c>
      <c r="E337" s="245">
        <v>9.59</v>
      </c>
      <c r="F337" s="246">
        <v>2.5155000000000003</v>
      </c>
      <c r="G337" s="128">
        <f t="shared" ref="G337:J337" si="330">((C337-C358)/C358)*C$6</f>
        <v>3.09243727598566</v>
      </c>
      <c r="H337" s="129">
        <f t="shared" si="330"/>
        <v>1.7415510004197547</v>
      </c>
      <c r="I337" s="129">
        <f t="shared" si="330"/>
        <v>-5.4872281275551931</v>
      </c>
      <c r="J337" s="130">
        <f t="shared" si="330"/>
        <v>3.7885196374622773E-2</v>
      </c>
    </row>
    <row r="338" spans="2:10">
      <c r="B338" s="244">
        <v>42999</v>
      </c>
      <c r="C338" s="245">
        <v>50.55</v>
      </c>
      <c r="D338" s="245">
        <v>145.26</v>
      </c>
      <c r="E338" s="245">
        <v>9.67</v>
      </c>
      <c r="F338" s="246">
        <v>2.5410000000000004</v>
      </c>
      <c r="G338" s="128">
        <f t="shared" ref="G338:J338" si="331">((C338-C359)/C359)*C$6</f>
        <v>2.0073827721545139</v>
      </c>
      <c r="H338" s="129">
        <f t="shared" si="331"/>
        <v>2.495078092021954</v>
      </c>
      <c r="I338" s="129">
        <f t="shared" si="331"/>
        <v>-5.3537632653061227</v>
      </c>
      <c r="J338" s="130">
        <f t="shared" si="331"/>
        <v>9.7435897435898047E-2</v>
      </c>
    </row>
    <row r="339" spans="2:10">
      <c r="B339" s="244">
        <v>42998</v>
      </c>
      <c r="C339" s="245">
        <v>50.41</v>
      </c>
      <c r="D339" s="245">
        <v>145.88</v>
      </c>
      <c r="E339" s="245">
        <v>9.7799999999999994</v>
      </c>
      <c r="F339" s="246">
        <v>2.5385</v>
      </c>
      <c r="G339" s="128">
        <f t="shared" ref="G339:J339" si="332">((C339-C360)/C360)*C$6</f>
        <v>2.6403379513014231</v>
      </c>
      <c r="H339" s="129">
        <f t="shared" si="332"/>
        <v>3.9257705127295974</v>
      </c>
      <c r="I339" s="129">
        <f t="shared" si="332"/>
        <v>-3.5162466960352434</v>
      </c>
      <c r="J339" s="130">
        <f t="shared" si="332"/>
        <v>4.4468893778755403E-2</v>
      </c>
    </row>
    <row r="340" spans="2:10">
      <c r="B340" s="244">
        <v>42997</v>
      </c>
      <c r="C340" s="245">
        <v>49.48</v>
      </c>
      <c r="D340" s="245">
        <v>144.38999999999999</v>
      </c>
      <c r="E340" s="245">
        <v>10.18</v>
      </c>
      <c r="F340" s="246">
        <v>2.5310000000000001</v>
      </c>
      <c r="G340" s="128">
        <f t="shared" ref="G340:J340" si="333">((C340-C361)/C361)*C$6</f>
        <v>2.0226957990289209</v>
      </c>
      <c r="H340" s="129">
        <f t="shared" si="333"/>
        <v>3.2886781158697138</v>
      </c>
      <c r="I340" s="129">
        <f t="shared" si="333"/>
        <v>-5.8009249431387424</v>
      </c>
      <c r="J340" s="130">
        <f t="shared" si="333"/>
        <v>6.6841892438334327E-2</v>
      </c>
    </row>
    <row r="341" spans="2:10">
      <c r="B341" s="244">
        <v>42996</v>
      </c>
      <c r="C341" s="245">
        <v>49.91</v>
      </c>
      <c r="D341" s="245">
        <v>144.55000000000001</v>
      </c>
      <c r="E341" s="245">
        <v>10.15</v>
      </c>
      <c r="F341" s="246">
        <v>2.5145</v>
      </c>
      <c r="G341" s="128">
        <f t="shared" ref="G341:J341" si="334">((C341-C362)/C362)*C$6</f>
        <v>1.3105339105339091</v>
      </c>
      <c r="H341" s="129">
        <f t="shared" si="334"/>
        <v>3.9463099498926457</v>
      </c>
      <c r="I341" s="129">
        <f t="shared" si="334"/>
        <v>-7.3265217391304347</v>
      </c>
      <c r="J341" s="130">
        <f t="shared" si="334"/>
        <v>3.2672968624296285E-2</v>
      </c>
    </row>
    <row r="342" spans="2:10">
      <c r="B342" s="244">
        <v>42993</v>
      </c>
      <c r="C342" s="245">
        <v>49.89</v>
      </c>
      <c r="D342" s="245">
        <v>144.82</v>
      </c>
      <c r="E342" s="245">
        <v>10.17</v>
      </c>
      <c r="F342" s="246">
        <v>2.4864999999999999</v>
      </c>
      <c r="G342" s="128">
        <f t="shared" ref="G342:J342" si="335">((C342-C363)/C363)*C$6</f>
        <v>2.7001061796559749</v>
      </c>
      <c r="H342" s="129">
        <f t="shared" si="335"/>
        <v>3.3285031982942472</v>
      </c>
      <c r="I342" s="129">
        <f t="shared" si="335"/>
        <v>-8.7948295819935698</v>
      </c>
      <c r="J342" s="130">
        <f t="shared" si="335"/>
        <v>6.8937714170527638E-3</v>
      </c>
    </row>
    <row r="343" spans="2:10">
      <c r="B343" s="244">
        <v>42992</v>
      </c>
      <c r="C343" s="245">
        <v>49.89</v>
      </c>
      <c r="D343" s="245">
        <v>145.54</v>
      </c>
      <c r="E343" s="245">
        <v>10.44</v>
      </c>
      <c r="F343" s="246">
        <v>2.4764999999999997</v>
      </c>
      <c r="G343" s="128">
        <f t="shared" ref="G343:J343" si="336">((C343-C364)/C364)*C$6</f>
        <v>3.0189204788371091</v>
      </c>
      <c r="H343" s="129">
        <f t="shared" si="336"/>
        <v>2.4249599999999938</v>
      </c>
      <c r="I343" s="129">
        <f t="shared" si="336"/>
        <v>-2.8148211243611603</v>
      </c>
      <c r="J343" s="130">
        <f t="shared" si="336"/>
        <v>-4.4186046511628073E-2</v>
      </c>
    </row>
    <row r="344" spans="2:10">
      <c r="B344" s="244">
        <v>42991</v>
      </c>
      <c r="C344" s="245">
        <v>49.3</v>
      </c>
      <c r="D344" s="245">
        <v>145.99</v>
      </c>
      <c r="E344" s="245">
        <v>10.5</v>
      </c>
      <c r="F344" s="246">
        <v>2.488</v>
      </c>
      <c r="G344" s="128">
        <f t="shared" ref="G344:J344" si="337">((C344-C365)/C365)*C$6</f>
        <v>1.6712407991587801</v>
      </c>
      <c r="H344" s="129">
        <f t="shared" si="337"/>
        <v>3.1363862884493687</v>
      </c>
      <c r="I344" s="129">
        <f t="shared" si="337"/>
        <v>-3.251395348837208</v>
      </c>
      <c r="J344" s="130">
        <f t="shared" si="337"/>
        <v>-8.2318501170960498E-2</v>
      </c>
    </row>
    <row r="345" spans="2:10">
      <c r="B345" s="244">
        <v>42990</v>
      </c>
      <c r="C345" s="245">
        <v>48.23</v>
      </c>
      <c r="D345" s="245">
        <v>145.76</v>
      </c>
      <c r="E345" s="245">
        <v>10.58</v>
      </c>
      <c r="F345" s="246">
        <v>2.4700000000000002</v>
      </c>
      <c r="G345" s="128">
        <f t="shared" ref="G345:J345" si="338">((C345-C366)/C366)*C$6</f>
        <v>0.61068291657910689</v>
      </c>
      <c r="H345" s="129">
        <f t="shared" si="338"/>
        <v>2.7475042158516003</v>
      </c>
      <c r="I345" s="129">
        <f t="shared" si="338"/>
        <v>-3.6078669910786703</v>
      </c>
      <c r="J345" s="130">
        <f t="shared" si="338"/>
        <v>-4.9323652277699775E-2</v>
      </c>
    </row>
    <row r="346" spans="2:10">
      <c r="B346" s="244">
        <v>42989</v>
      </c>
      <c r="C346" s="245">
        <v>48.07</v>
      </c>
      <c r="D346" s="245">
        <v>144.86000000000001</v>
      </c>
      <c r="E346" s="245">
        <v>10.73</v>
      </c>
      <c r="F346" s="246">
        <v>2.4375</v>
      </c>
      <c r="G346" s="128">
        <f t="shared" ref="G346:J346" si="339">((C346-C367)/C367)*C$6</f>
        <v>-0.69761368291683723</v>
      </c>
      <c r="H346" s="129">
        <f t="shared" si="339"/>
        <v>2.4202157360406171</v>
      </c>
      <c r="I346" s="129">
        <f t="shared" si="339"/>
        <v>-7.8341457124435845</v>
      </c>
      <c r="J346" s="130">
        <f t="shared" si="339"/>
        <v>-5.7847668810289375E-2</v>
      </c>
    </row>
    <row r="347" spans="2:10">
      <c r="B347" s="244">
        <v>42986</v>
      </c>
      <c r="C347" s="245">
        <v>47.48</v>
      </c>
      <c r="D347" s="245">
        <v>142.44999999999999</v>
      </c>
      <c r="E347" s="245">
        <v>12.12</v>
      </c>
      <c r="F347" s="246">
        <v>2.3609999999999998</v>
      </c>
      <c r="G347" s="128">
        <f t="shared" ref="G347:J347" si="340">((C347-C368)/C368)*C$6</f>
        <v>-1.037355422926534</v>
      </c>
      <c r="H347" s="129">
        <f t="shared" si="340"/>
        <v>0.48885152284262778</v>
      </c>
      <c r="I347" s="129">
        <f t="shared" si="340"/>
        <v>-6.2123690773067342</v>
      </c>
      <c r="J347" s="130">
        <f t="shared" si="340"/>
        <v>-0.14330249396621078</v>
      </c>
    </row>
    <row r="348" spans="2:10">
      <c r="B348" s="244">
        <v>42985</v>
      </c>
      <c r="C348" s="245">
        <v>49.09</v>
      </c>
      <c r="D348" s="245">
        <v>142.9</v>
      </c>
      <c r="E348" s="245">
        <v>11.55</v>
      </c>
      <c r="F348" s="246">
        <v>2.3490000000000002</v>
      </c>
      <c r="G348" s="128">
        <f t="shared" ref="G348:J348" si="341">((C348-C369)/C369)*C$6</f>
        <v>-0.43064366424535805</v>
      </c>
      <c r="H348" s="129">
        <f t="shared" si="341"/>
        <v>0.90602454680115307</v>
      </c>
      <c r="I348" s="129">
        <f t="shared" si="341"/>
        <v>1.0067326732673298</v>
      </c>
      <c r="J348" s="130">
        <f t="shared" si="341"/>
        <v>-0.2101537854889588</v>
      </c>
    </row>
    <row r="349" spans="2:10">
      <c r="B349" s="244">
        <v>42984</v>
      </c>
      <c r="C349" s="245">
        <v>49.16</v>
      </c>
      <c r="D349" s="245">
        <v>143.82</v>
      </c>
      <c r="E349" s="245">
        <v>11.63</v>
      </c>
      <c r="F349" s="246">
        <v>2.4139999999999997</v>
      </c>
      <c r="G349" s="128">
        <f t="shared" ref="G349:J349" si="342">((C349-C370)/C370)*C$6</f>
        <v>-9.235306080948389E-3</v>
      </c>
      <c r="H349" s="129">
        <f t="shared" si="342"/>
        <v>1.367783407219743</v>
      </c>
      <c r="I349" s="129">
        <f t="shared" si="342"/>
        <v>1.5539598540145982</v>
      </c>
      <c r="J349" s="130">
        <f t="shared" si="342"/>
        <v>-0.15569806148423732</v>
      </c>
    </row>
    <row r="350" spans="2:10">
      <c r="B350" s="244">
        <v>42983</v>
      </c>
      <c r="C350" s="245">
        <v>48.66</v>
      </c>
      <c r="D350" s="245">
        <v>143.04</v>
      </c>
      <c r="E350" s="245">
        <v>12.23</v>
      </c>
      <c r="F350" s="246">
        <v>2.3704999999999998</v>
      </c>
      <c r="G350" s="128">
        <f t="shared" ref="G350:J350" si="343">((C350-C371)/C371)*C$6</f>
        <v>-0.67117432678680256</v>
      </c>
      <c r="H350" s="129">
        <f t="shared" si="343"/>
        <v>-0.34068516066077076</v>
      </c>
      <c r="I350" s="129">
        <f t="shared" si="343"/>
        <v>5.887814702920446</v>
      </c>
      <c r="J350" s="130">
        <f t="shared" si="343"/>
        <v>-0.19436910377358513</v>
      </c>
    </row>
    <row r="351" spans="2:10">
      <c r="B351" s="244">
        <v>42982</v>
      </c>
      <c r="C351" s="245">
        <v>47.29</v>
      </c>
      <c r="D351" s="245">
        <v>144.08000000000001</v>
      </c>
      <c r="E351" s="245">
        <v>10.130000000000001</v>
      </c>
      <c r="F351" s="246">
        <v>2.4725000000000001</v>
      </c>
      <c r="G351" s="128">
        <f t="shared" ref="G351:J351" si="344">((C351-C372)/C372)*C$6</f>
        <v>-2.0973961274707533</v>
      </c>
      <c r="H351" s="129">
        <f t="shared" si="344"/>
        <v>-0.84571231744280928</v>
      </c>
      <c r="I351" s="129">
        <f t="shared" si="344"/>
        <v>0.25343968095713226</v>
      </c>
      <c r="J351" s="130">
        <f t="shared" si="344"/>
        <v>-8.9864864864864641E-2</v>
      </c>
    </row>
    <row r="352" spans="2:10">
      <c r="B352" s="244">
        <v>42979</v>
      </c>
      <c r="C352" s="245">
        <v>47.29</v>
      </c>
      <c r="D352" s="245">
        <v>144.08000000000001</v>
      </c>
      <c r="E352" s="245">
        <v>10.130000000000001</v>
      </c>
      <c r="F352" s="246">
        <v>2.4725000000000001</v>
      </c>
      <c r="G352" s="128">
        <f t="shared" ref="G352:J352" si="345">((C352-C373)/C373)*C$6</f>
        <v>-1.6115317152763631</v>
      </c>
      <c r="H352" s="129">
        <f t="shared" si="345"/>
        <v>-0.67445977645921296</v>
      </c>
      <c r="I352" s="129">
        <f t="shared" si="345"/>
        <v>-0.75480842911877088</v>
      </c>
      <c r="J352" s="130">
        <f t="shared" si="345"/>
        <v>-4.25796812749E-2</v>
      </c>
    </row>
    <row r="353" spans="2:10">
      <c r="B353" s="244">
        <v>42978</v>
      </c>
      <c r="C353" s="245">
        <v>47.23</v>
      </c>
      <c r="D353" s="245">
        <v>143.03</v>
      </c>
      <c r="E353" s="245">
        <v>10.59</v>
      </c>
      <c r="F353" s="246">
        <v>2.4224999999999999</v>
      </c>
      <c r="G353" s="128">
        <f t="shared" ref="G353:J353" si="346">((C353-C374)/C374)*C$6</f>
        <v>-2.1610727969348713</v>
      </c>
      <c r="H353" s="129">
        <f t="shared" si="346"/>
        <v>-1.1174205607476537</v>
      </c>
      <c r="I353" s="129">
        <f t="shared" si="346"/>
        <v>0.76655642023346438</v>
      </c>
      <c r="J353" s="130">
        <f t="shared" si="346"/>
        <v>-0.15728354134165387</v>
      </c>
    </row>
    <row r="354" spans="2:10">
      <c r="B354" s="244">
        <v>42977</v>
      </c>
      <c r="C354" s="245">
        <v>45.96</v>
      </c>
      <c r="D354" s="245">
        <v>142.56</v>
      </c>
      <c r="E354" s="245">
        <v>11.22</v>
      </c>
      <c r="F354" s="246">
        <v>2.4350000000000001</v>
      </c>
      <c r="G354" s="128">
        <f t="shared" ref="G354:J354" si="347">((C354-C375)/C375)*C$6</f>
        <v>-2.9558991049633812</v>
      </c>
      <c r="H354" s="129">
        <f t="shared" si="347"/>
        <v>-2.1435361321404058</v>
      </c>
      <c r="I354" s="129">
        <f t="shared" si="347"/>
        <v>2.8468384539147693</v>
      </c>
      <c r="J354" s="130">
        <f t="shared" si="347"/>
        <v>-0.13438661710037203</v>
      </c>
    </row>
    <row r="355" spans="2:10">
      <c r="B355" s="244">
        <v>42976</v>
      </c>
      <c r="C355" s="245">
        <v>46.44</v>
      </c>
      <c r="D355" s="245">
        <v>143.13999999999999</v>
      </c>
      <c r="E355" s="245">
        <v>11.7</v>
      </c>
      <c r="F355" s="246">
        <v>2.4344999999999999</v>
      </c>
      <c r="G355" s="128">
        <f t="shared" ref="G355:J355" si="348">((C355-C376)/C376)*C$6</f>
        <v>-3.3761072353996444</v>
      </c>
      <c r="H355" s="129">
        <f t="shared" si="348"/>
        <v>-1.2021504112808472</v>
      </c>
      <c r="I355" s="129">
        <f t="shared" si="348"/>
        <v>3.5677192982456134</v>
      </c>
      <c r="J355" s="130">
        <f t="shared" si="348"/>
        <v>-0.17935912240184759</v>
      </c>
    </row>
    <row r="356" spans="2:10">
      <c r="B356" s="244">
        <v>42975</v>
      </c>
      <c r="C356" s="245">
        <v>46.57</v>
      </c>
      <c r="D356" s="245">
        <v>142.51</v>
      </c>
      <c r="E356" s="245">
        <v>11.32</v>
      </c>
      <c r="F356" s="246">
        <v>2.4575</v>
      </c>
      <c r="G356" s="128">
        <f t="shared" ref="G356:J356" si="349">((C356-C377)/C377)*C$6</f>
        <v>-2.8683846308589822</v>
      </c>
      <c r="H356" s="129">
        <f t="shared" si="349"/>
        <v>-1.4022634971238488</v>
      </c>
      <c r="I356" s="129">
        <f t="shared" si="349"/>
        <v>2.5444703595724034</v>
      </c>
      <c r="J356" s="130">
        <f t="shared" si="349"/>
        <v>-0.1489298110296953</v>
      </c>
    </row>
    <row r="357" spans="2:10">
      <c r="B357" s="244">
        <v>42972</v>
      </c>
      <c r="C357" s="245">
        <v>47.87</v>
      </c>
      <c r="D357" s="245">
        <v>143.74</v>
      </c>
      <c r="E357" s="245">
        <v>11.28</v>
      </c>
      <c r="F357" s="246">
        <v>2.4569999999999999</v>
      </c>
      <c r="G357" s="128">
        <f t="shared" ref="G357:J357" si="350">((C357-C378)/C378)*C$6</f>
        <v>-1.0833951876019592</v>
      </c>
      <c r="H357" s="129">
        <f t="shared" si="350"/>
        <v>-1.0421251809471166</v>
      </c>
      <c r="I357" s="129">
        <f t="shared" si="350"/>
        <v>2.9417804154302671</v>
      </c>
      <c r="J357" s="130">
        <f t="shared" si="350"/>
        <v>-0.17271076276046654</v>
      </c>
    </row>
    <row r="358" spans="2:10">
      <c r="B358" s="244">
        <v>42971</v>
      </c>
      <c r="C358" s="245">
        <v>47.43</v>
      </c>
      <c r="D358" s="245">
        <v>142.94</v>
      </c>
      <c r="E358" s="245">
        <v>12.23</v>
      </c>
      <c r="F358" s="246">
        <v>2.4824999999999999</v>
      </c>
      <c r="G358" s="128">
        <f t="shared" ref="G358:J358" si="351">((C358-C379)/C379)*C$6</f>
        <v>-1.229563076923077</v>
      </c>
      <c r="H358" s="129">
        <f t="shared" si="351"/>
        <v>-1.8924146945514706</v>
      </c>
      <c r="I358" s="129">
        <f t="shared" si="351"/>
        <v>6.9640208333333362</v>
      </c>
      <c r="J358" s="130">
        <f t="shared" si="351"/>
        <v>-0.11829150579150571</v>
      </c>
    </row>
    <row r="359" spans="2:10">
      <c r="B359" s="244">
        <v>42970</v>
      </c>
      <c r="C359" s="245">
        <v>48.41</v>
      </c>
      <c r="D359" s="245">
        <v>142.13999999999999</v>
      </c>
      <c r="E359" s="245">
        <v>12.25</v>
      </c>
      <c r="F359" s="246">
        <v>2.4569999999999999</v>
      </c>
      <c r="G359" s="128">
        <f t="shared" ref="G359:J359" si="352">((C359-C380)/C380)*C$6</f>
        <v>0.49307162246815239</v>
      </c>
      <c r="H359" s="129">
        <f t="shared" si="352"/>
        <v>-3.1490765442232802</v>
      </c>
      <c r="I359" s="129">
        <f t="shared" si="352"/>
        <v>7.601739130434785</v>
      </c>
      <c r="J359" s="130">
        <f t="shared" si="352"/>
        <v>-0.1844309097830224</v>
      </c>
    </row>
    <row r="360" spans="2:10">
      <c r="B360" s="244">
        <v>42969</v>
      </c>
      <c r="C360" s="245">
        <v>47.64</v>
      </c>
      <c r="D360" s="245">
        <v>141.01</v>
      </c>
      <c r="E360" s="245">
        <v>11.35</v>
      </c>
      <c r="F360" s="246">
        <v>2.4995000000000003</v>
      </c>
      <c r="G360" s="128">
        <f t="shared" ref="G360:J360" si="353">((C360-C381)/C381)*C$6</f>
        <v>1.2739102287440625</v>
      </c>
      <c r="H360" s="129">
        <f t="shared" si="353"/>
        <v>-3.8775025686691009</v>
      </c>
      <c r="I360" s="129">
        <f t="shared" si="353"/>
        <v>5.1756521739130443</v>
      </c>
      <c r="J360" s="130">
        <f t="shared" si="353"/>
        <v>-5.1502651738361604E-2</v>
      </c>
    </row>
    <row r="361" spans="2:10">
      <c r="B361" s="244">
        <v>42968</v>
      </c>
      <c r="C361" s="245">
        <v>47.37</v>
      </c>
      <c r="D361" s="245">
        <v>140.33000000000001</v>
      </c>
      <c r="E361" s="245">
        <v>13.19</v>
      </c>
      <c r="F361" s="246">
        <v>2.4729999999999999</v>
      </c>
      <c r="G361" s="128">
        <f t="shared" ref="G361:J361" si="354">((C361-C382)/C382)*C$6</f>
        <v>1.5874153375573461</v>
      </c>
      <c r="H361" s="129">
        <f t="shared" si="354"/>
        <v>-5.2167017949415282</v>
      </c>
      <c r="I361" s="129">
        <f t="shared" si="354"/>
        <v>10.401559829059831</v>
      </c>
      <c r="J361" s="130">
        <f t="shared" si="354"/>
        <v>-5.7033881513771041E-2</v>
      </c>
    </row>
    <row r="362" spans="2:10">
      <c r="B362" s="244">
        <v>42965</v>
      </c>
      <c r="C362" s="245">
        <v>48.51</v>
      </c>
      <c r="D362" s="245">
        <v>139.69999999999999</v>
      </c>
      <c r="E362" s="245">
        <v>14.26</v>
      </c>
      <c r="F362" s="246">
        <v>2.4859999999999998</v>
      </c>
      <c r="G362" s="128">
        <f t="shared" ref="G362:J362" si="355">((C362-C383)/C383)*C$6</f>
        <v>1.6692712117973916</v>
      </c>
      <c r="H362" s="129">
        <f t="shared" si="355"/>
        <v>-6.1276798049573404</v>
      </c>
      <c r="I362" s="129">
        <f t="shared" si="355"/>
        <v>12.41812108559499</v>
      </c>
      <c r="J362" s="130">
        <f t="shared" si="355"/>
        <v>-6.3881242626819143E-2</v>
      </c>
    </row>
    <row r="363" spans="2:10">
      <c r="B363" s="244">
        <v>42964</v>
      </c>
      <c r="C363" s="245">
        <v>47.09</v>
      </c>
      <c r="D363" s="245">
        <v>140.69999999999999</v>
      </c>
      <c r="E363" s="245">
        <v>15.55</v>
      </c>
      <c r="F363" s="246">
        <v>2.4805000000000001</v>
      </c>
      <c r="G363" s="128">
        <f t="shared" ref="G363:J363" si="356">((C363-C384)/C384)*C$6</f>
        <v>-2.8911290322574893E-2</v>
      </c>
      <c r="H363" s="129">
        <f t="shared" si="356"/>
        <v>-5.2624286585779254</v>
      </c>
      <c r="I363" s="129">
        <f t="shared" si="356"/>
        <v>14.955995914198168</v>
      </c>
      <c r="J363" s="130">
        <f t="shared" si="356"/>
        <v>-8.9584146817649132E-2</v>
      </c>
    </row>
    <row r="364" spans="2:10">
      <c r="B364" s="244">
        <v>42963</v>
      </c>
      <c r="C364" s="245">
        <v>46.78</v>
      </c>
      <c r="D364" s="245">
        <v>142.5</v>
      </c>
      <c r="E364" s="245">
        <v>11.74</v>
      </c>
      <c r="F364" s="246">
        <v>2.5154999999999998</v>
      </c>
      <c r="G364" s="128">
        <f t="shared" ref="G364:J364" si="357">((C364-C385)/C385)*C$6</f>
        <v>0.37189224137931282</v>
      </c>
      <c r="H364" s="129">
        <f t="shared" si="357"/>
        <v>-8.488344155844155</v>
      </c>
      <c r="I364" s="129">
        <f t="shared" si="357"/>
        <v>4.7550050556117283</v>
      </c>
      <c r="J364" s="130">
        <f t="shared" si="357"/>
        <v>-4.1862514688601749E-2</v>
      </c>
    </row>
    <row r="365" spans="2:10">
      <c r="B365" s="244">
        <v>42962</v>
      </c>
      <c r="C365" s="245">
        <v>47.55</v>
      </c>
      <c r="D365" s="245">
        <v>142.07</v>
      </c>
      <c r="E365" s="245">
        <v>12.04</v>
      </c>
      <c r="F365" s="246">
        <v>2.5620000000000003</v>
      </c>
      <c r="G365" s="128">
        <f t="shared" ref="G365:J365" si="358">((C365-C386)/C386)*C$6</f>
        <v>1.5097196870925624</v>
      </c>
      <c r="H365" s="129">
        <f t="shared" si="358"/>
        <v>-8.1272452780863986</v>
      </c>
      <c r="I365" s="129">
        <f t="shared" si="358"/>
        <v>5.7466802443991822</v>
      </c>
      <c r="J365" s="130">
        <f t="shared" si="358"/>
        <v>-5.1877754359072006E-2</v>
      </c>
    </row>
    <row r="366" spans="2:10">
      <c r="B366" s="244">
        <v>42961</v>
      </c>
      <c r="C366" s="245">
        <v>47.59</v>
      </c>
      <c r="D366" s="245">
        <v>142.32</v>
      </c>
      <c r="E366" s="245">
        <v>12.33</v>
      </c>
      <c r="F366" s="246">
        <v>2.5134999999999996</v>
      </c>
      <c r="G366" s="128">
        <f t="shared" ref="G366:J366" si="359">((C366-C387)/C387)*C$6</f>
        <v>1.0245058014611128</v>
      </c>
      <c r="H366" s="129">
        <f t="shared" si="359"/>
        <v>-8.784662863070551</v>
      </c>
      <c r="I366" s="129">
        <f t="shared" si="359"/>
        <v>7.5377917981072571</v>
      </c>
      <c r="J366" s="130">
        <f t="shared" si="359"/>
        <v>-0.12261564820102847</v>
      </c>
    </row>
    <row r="367" spans="2:10">
      <c r="B367" s="244">
        <v>42958</v>
      </c>
      <c r="C367" s="245">
        <v>48.82</v>
      </c>
      <c r="D367" s="245">
        <v>141.84</v>
      </c>
      <c r="E367" s="245">
        <v>15.51</v>
      </c>
      <c r="F367" s="246">
        <v>2.488</v>
      </c>
      <c r="G367" s="128">
        <f t="shared" ref="G367:J367" si="360">((C367-C388)/C388)*C$6</f>
        <v>2.7001605902777794</v>
      </c>
      <c r="H367" s="129">
        <f t="shared" si="360"/>
        <v>-8.7233567662565843</v>
      </c>
      <c r="I367" s="129">
        <f t="shared" si="360"/>
        <v>14.404666666666664</v>
      </c>
      <c r="J367" s="130">
        <f t="shared" si="360"/>
        <v>-0.15541516245487361</v>
      </c>
    </row>
    <row r="368" spans="2:10">
      <c r="B368" s="244">
        <v>42957</v>
      </c>
      <c r="C368" s="245">
        <v>48.59</v>
      </c>
      <c r="D368" s="245">
        <v>141.84</v>
      </c>
      <c r="E368" s="245">
        <v>16.04</v>
      </c>
      <c r="F368" s="246">
        <v>2.4859999999999998</v>
      </c>
      <c r="G368" s="128">
        <f t="shared" ref="G368:J368" si="361">((C368-C389)/C389)*C$6</f>
        <v>3.094548252363158</v>
      </c>
      <c r="H368" s="129">
        <f t="shared" si="361"/>
        <v>-8.7711528952504789</v>
      </c>
      <c r="I368" s="129">
        <f t="shared" si="361"/>
        <v>14.166097087378636</v>
      </c>
      <c r="J368" s="130">
        <f t="shared" si="361"/>
        <v>-0.12705611068408929</v>
      </c>
    </row>
    <row r="369" spans="2:10">
      <c r="B369" s="244">
        <v>42956</v>
      </c>
      <c r="C369" s="245">
        <v>49.56</v>
      </c>
      <c r="D369" s="245">
        <v>141.77000000000001</v>
      </c>
      <c r="E369" s="245">
        <v>11.11</v>
      </c>
      <c r="F369" s="246">
        <v>2.536</v>
      </c>
      <c r="G369" s="128">
        <f t="shared" ref="G369:J369" si="362">((C369-C390)/C390)*C$6</f>
        <v>4.5571314387211395</v>
      </c>
      <c r="H369" s="129">
        <f t="shared" si="362"/>
        <v>-8.4738651347999117</v>
      </c>
      <c r="I369" s="129">
        <f t="shared" si="362"/>
        <v>0.51353535353535085</v>
      </c>
      <c r="J369" s="130">
        <f t="shared" si="362"/>
        <v>-0.11486281929990544</v>
      </c>
    </row>
    <row r="370" spans="2:10">
      <c r="B370" s="244">
        <v>42955</v>
      </c>
      <c r="C370" s="245">
        <v>49.17</v>
      </c>
      <c r="D370" s="245">
        <v>142.11000000000001</v>
      </c>
      <c r="E370" s="245">
        <v>10.96</v>
      </c>
      <c r="F370" s="246">
        <v>2.5534999999999997</v>
      </c>
      <c r="G370" s="128">
        <f t="shared" ref="G370:J370" si="363">((C370-C391)/C391)*C$6</f>
        <v>4.8785067567567593</v>
      </c>
      <c r="H370" s="129">
        <f t="shared" si="363"/>
        <v>-8.3796617129448396</v>
      </c>
      <c r="I370" s="129">
        <f t="shared" si="363"/>
        <v>-0.34320432043204002</v>
      </c>
      <c r="J370" s="130">
        <f t="shared" si="363"/>
        <v>-0.10430107526881766</v>
      </c>
    </row>
    <row r="371" spans="2:10">
      <c r="B371" s="244">
        <v>42954</v>
      </c>
      <c r="C371" s="245">
        <v>49.39</v>
      </c>
      <c r="D371" s="245">
        <v>143.47</v>
      </c>
      <c r="E371" s="245">
        <v>9.93</v>
      </c>
      <c r="F371" s="246">
        <v>2.544</v>
      </c>
      <c r="G371" s="128">
        <f t="shared" ref="G371:J371" si="364">((C371-C392)/C392)*C$6</f>
        <v>5.297662220212529</v>
      </c>
      <c r="H371" s="129">
        <f t="shared" si="364"/>
        <v>-7.0384131031777155</v>
      </c>
      <c r="I371" s="129">
        <f t="shared" si="364"/>
        <v>-2.8623056300268095</v>
      </c>
      <c r="J371" s="130">
        <f t="shared" si="364"/>
        <v>-0.1217215428033868</v>
      </c>
    </row>
    <row r="372" spans="2:10">
      <c r="B372" s="244">
        <v>42951</v>
      </c>
      <c r="C372" s="245">
        <v>49.58</v>
      </c>
      <c r="D372" s="245">
        <v>145.16</v>
      </c>
      <c r="E372" s="245">
        <v>10.029999999999999</v>
      </c>
      <c r="F372" s="246">
        <v>2.5529999999999999</v>
      </c>
      <c r="G372" s="128">
        <f t="shared" ref="G372:J372" si="365">((C372-C393)/C393)*C$6</f>
        <v>4.0501889279437551</v>
      </c>
      <c r="H372" s="129">
        <f t="shared" si="365"/>
        <v>-5.3716461013389463</v>
      </c>
      <c r="I372" s="129">
        <f t="shared" si="365"/>
        <v>-5.0880542264752791</v>
      </c>
      <c r="J372" s="130">
        <f t="shared" si="365"/>
        <v>-8.8166635035111171E-2</v>
      </c>
    </row>
    <row r="373" spans="2:10">
      <c r="B373" s="244">
        <v>42950</v>
      </c>
      <c r="C373" s="245">
        <v>49.03</v>
      </c>
      <c r="D373" s="245">
        <v>144.94</v>
      </c>
      <c r="E373" s="245">
        <v>10.44</v>
      </c>
      <c r="F373" s="246">
        <v>2.5099999999999998</v>
      </c>
      <c r="G373" s="128">
        <f t="shared" ref="G373:J373" si="366">((C373-C394)/C394)*C$6</f>
        <v>3.9241967649013945</v>
      </c>
      <c r="H373" s="129">
        <f t="shared" si="366"/>
        <v>-6.4575980998242919</v>
      </c>
      <c r="I373" s="129">
        <f t="shared" si="366"/>
        <v>-1.4466666666666685</v>
      </c>
      <c r="J373" s="130">
        <f t="shared" si="366"/>
        <v>-8.3223747824405239E-2</v>
      </c>
    </row>
    <row r="374" spans="2:10">
      <c r="B374" s="244">
        <v>42949</v>
      </c>
      <c r="C374" s="245">
        <v>49.59</v>
      </c>
      <c r="D374" s="245">
        <v>144.44999999999999</v>
      </c>
      <c r="E374" s="245">
        <v>10.28</v>
      </c>
      <c r="F374" s="246">
        <v>2.5640000000000001</v>
      </c>
      <c r="G374" s="128">
        <f t="shared" ref="G374:J374" si="367">((C374-C395)/C395)*C$6</f>
        <v>2.4311281070745725</v>
      </c>
      <c r="H374" s="129">
        <f t="shared" si="367"/>
        <v>-8.1318106440416678</v>
      </c>
      <c r="I374" s="129">
        <f t="shared" si="367"/>
        <v>-2.1296613190730866</v>
      </c>
      <c r="J374" s="130">
        <f t="shared" si="367"/>
        <v>-4.9693427859742866E-2</v>
      </c>
    </row>
    <row r="375" spans="2:10">
      <c r="B375" s="244">
        <v>42948</v>
      </c>
      <c r="C375" s="245">
        <v>49.16</v>
      </c>
      <c r="D375" s="245">
        <v>145.30000000000001</v>
      </c>
      <c r="E375" s="245">
        <v>10.09</v>
      </c>
      <c r="F375" s="246">
        <v>2.5555000000000003</v>
      </c>
      <c r="G375" s="128">
        <f t="shared" ref="G375:J375" si="368">((C375-C396)/C396)*C$6</f>
        <v>2.0162927554705719</v>
      </c>
      <c r="H375" s="129">
        <f t="shared" si="368"/>
        <v>-7.5107828769764753</v>
      </c>
      <c r="I375" s="129">
        <f t="shared" si="368"/>
        <v>-2.5601247771836024</v>
      </c>
      <c r="J375" s="130">
        <f t="shared" si="368"/>
        <v>-5.897681548189241E-2</v>
      </c>
    </row>
    <row r="376" spans="2:10">
      <c r="B376" s="244">
        <v>42947</v>
      </c>
      <c r="C376" s="245">
        <v>50.17</v>
      </c>
      <c r="D376" s="245">
        <v>144.66999999999999</v>
      </c>
      <c r="E376" s="245">
        <v>10.26</v>
      </c>
      <c r="F376" s="246">
        <v>2.5979999999999999</v>
      </c>
      <c r="G376" s="128">
        <f t="shared" ref="G376:J376" si="369">((C376-C397)/C397)*C$6</f>
        <v>4.0734860990443114</v>
      </c>
      <c r="H376" s="129">
        <f t="shared" si="369"/>
        <v>-6.7686225053630809</v>
      </c>
      <c r="I376" s="129">
        <f t="shared" si="369"/>
        <v>-2.0918067978533097</v>
      </c>
      <c r="J376" s="130">
        <f t="shared" si="369"/>
        <v>3.1050583657587082E-2</v>
      </c>
    </row>
    <row r="377" spans="2:10">
      <c r="B377" s="244">
        <v>42944</v>
      </c>
      <c r="C377" s="245">
        <v>49.71</v>
      </c>
      <c r="D377" s="245">
        <v>144.29</v>
      </c>
      <c r="E377" s="245">
        <v>10.29</v>
      </c>
      <c r="F377" s="246">
        <v>2.593</v>
      </c>
      <c r="G377" s="128">
        <f t="shared" ref="G377:J377" si="370">((C377-C398)/C398)*C$6</f>
        <v>4.83106610282662</v>
      </c>
      <c r="H377" s="129">
        <f t="shared" si="370"/>
        <v>-7.2569441380652719</v>
      </c>
      <c r="I377" s="129">
        <f t="shared" si="370"/>
        <v>-2.555332167832169</v>
      </c>
      <c r="J377" s="130">
        <f t="shared" si="370"/>
        <v>5.8895886636489127E-2</v>
      </c>
    </row>
    <row r="378" spans="2:10">
      <c r="B378" s="244">
        <v>42943</v>
      </c>
      <c r="C378" s="245">
        <v>49.04</v>
      </c>
      <c r="D378" s="245">
        <v>145.07</v>
      </c>
      <c r="E378" s="245">
        <v>10.11</v>
      </c>
      <c r="F378" s="246">
        <v>2.6154999999999999</v>
      </c>
      <c r="G378" s="128">
        <f t="shared" ref="G378:J378" si="371">((C378-C399)/C399)*C$6</f>
        <v>4.3643942780509573</v>
      </c>
      <c r="H378" s="129">
        <f t="shared" si="371"/>
        <v>-7.5014003347926863</v>
      </c>
      <c r="I378" s="129">
        <f t="shared" si="371"/>
        <v>0.2027517447657031</v>
      </c>
      <c r="J378" s="130">
        <f t="shared" si="371"/>
        <v>0.12512472560367177</v>
      </c>
    </row>
    <row r="379" spans="2:10">
      <c r="B379" s="244">
        <v>42942</v>
      </c>
      <c r="C379" s="245">
        <v>48.75</v>
      </c>
      <c r="D379" s="245">
        <v>145.36000000000001</v>
      </c>
      <c r="E379" s="245">
        <v>9.6</v>
      </c>
      <c r="F379" s="246">
        <v>2.59</v>
      </c>
      <c r="G379" s="128">
        <f t="shared" ref="G379:J379" si="372">((C379-C400)/C400)*C$6</f>
        <v>4.629274412296561</v>
      </c>
      <c r="H379" s="129">
        <f t="shared" si="372"/>
        <v>-6.8973266558965971</v>
      </c>
      <c r="I379" s="129">
        <f t="shared" si="372"/>
        <v>-3.3556238698010872</v>
      </c>
      <c r="J379" s="130">
        <f t="shared" si="372"/>
        <v>0.12701149425287364</v>
      </c>
    </row>
    <row r="380" spans="2:10">
      <c r="B380" s="244">
        <v>42941</v>
      </c>
      <c r="C380" s="245">
        <v>47.89</v>
      </c>
      <c r="D380" s="245">
        <v>146.19</v>
      </c>
      <c r="E380" s="245">
        <v>9.43</v>
      </c>
      <c r="F380" s="246">
        <v>2.6269999999999998</v>
      </c>
      <c r="G380" s="128">
        <f t="shared" ref="G380:J380" si="373">((C380-C401)/C401)*C$6</f>
        <v>4.7210488704472082</v>
      </c>
      <c r="H380" s="129">
        <f t="shared" si="373"/>
        <v>-6.6197049539393102</v>
      </c>
      <c r="I380" s="129">
        <f t="shared" si="373"/>
        <v>-1.2068080808080826</v>
      </c>
      <c r="J380" s="130">
        <f t="shared" si="373"/>
        <v>0.24633995037220799</v>
      </c>
    </row>
    <row r="381" spans="2:10">
      <c r="B381" s="244">
        <v>42940</v>
      </c>
      <c r="C381" s="245">
        <v>46.34</v>
      </c>
      <c r="D381" s="245">
        <v>145.99</v>
      </c>
      <c r="E381" s="245">
        <v>9.43</v>
      </c>
      <c r="F381" s="246">
        <v>2.5455000000000001</v>
      </c>
      <c r="G381" s="128">
        <f t="shared" ref="G381:J381" si="374">((C381-C402)/C402)*C$6</f>
        <v>3.5158172518019124</v>
      </c>
      <c r="H381" s="129">
        <f t="shared" si="374"/>
        <v>-5.9892310687171531</v>
      </c>
      <c r="I381" s="129">
        <f t="shared" si="374"/>
        <v>-1.4967864271457083</v>
      </c>
      <c r="J381" s="130">
        <f t="shared" si="374"/>
        <v>0.13607738217740287</v>
      </c>
    </row>
    <row r="382" spans="2:10">
      <c r="B382" s="244">
        <v>42937</v>
      </c>
      <c r="C382" s="245">
        <v>45.77</v>
      </c>
      <c r="D382" s="245">
        <v>147.08000000000001</v>
      </c>
      <c r="E382" s="245">
        <v>9.36</v>
      </c>
      <c r="F382" s="246">
        <v>2.5235000000000003</v>
      </c>
      <c r="G382" s="128">
        <f t="shared" ref="G382:J382" si="375">((C382-C403)/C403)*C$6</f>
        <v>3.2192863827795986</v>
      </c>
      <c r="H382" s="129">
        <f t="shared" si="375"/>
        <v>-5.3890181347150206</v>
      </c>
      <c r="I382" s="129">
        <f t="shared" si="375"/>
        <v>-2.7166412213740485</v>
      </c>
      <c r="J382" s="130">
        <f t="shared" si="375"/>
        <v>0.10601109741060476</v>
      </c>
    </row>
    <row r="383" spans="2:10">
      <c r="B383" s="244">
        <v>42936</v>
      </c>
      <c r="C383" s="245">
        <v>46.79</v>
      </c>
      <c r="D383" s="245">
        <v>147.66</v>
      </c>
      <c r="E383" s="245">
        <v>9.58</v>
      </c>
      <c r="F383" s="246">
        <v>2.5430000000000001</v>
      </c>
      <c r="G383" s="128">
        <f t="shared" ref="G383:J383" si="376">((C383-C404)/C404)*C$6</f>
        <v>4.5484740183399932</v>
      </c>
      <c r="H383" s="129">
        <f t="shared" si="376"/>
        <v>-4.5308349047402272</v>
      </c>
      <c r="I383" s="129">
        <f t="shared" si="376"/>
        <v>-2.7666418604651164</v>
      </c>
      <c r="J383" s="130">
        <f t="shared" si="376"/>
        <v>0.11302125919869224</v>
      </c>
    </row>
    <row r="384" spans="2:10">
      <c r="B384" s="244">
        <v>42935</v>
      </c>
      <c r="C384" s="245">
        <v>47.12</v>
      </c>
      <c r="D384" s="245">
        <v>147.53</v>
      </c>
      <c r="E384" s="245">
        <v>9.7899999999999991</v>
      </c>
      <c r="F384" s="246">
        <v>2.5609999999999999</v>
      </c>
      <c r="G384" s="128">
        <f t="shared" ref="G384:J384" si="377">((C384-C405)/C405)*C$6</f>
        <v>4.0861647004395101</v>
      </c>
      <c r="H384" s="129">
        <f t="shared" si="377"/>
        <v>-5.4432487899322277</v>
      </c>
      <c r="I384" s="129">
        <f t="shared" si="377"/>
        <v>-2.5045488029465939</v>
      </c>
      <c r="J384" s="130">
        <f t="shared" si="377"/>
        <v>0.13155637254901961</v>
      </c>
    </row>
    <row r="385" spans="2:10">
      <c r="B385" s="244">
        <v>42934</v>
      </c>
      <c r="C385" s="245">
        <v>46.4</v>
      </c>
      <c r="D385" s="245">
        <v>154</v>
      </c>
      <c r="E385" s="245">
        <v>9.89</v>
      </c>
      <c r="F385" s="246">
        <v>2.5529999999999999</v>
      </c>
      <c r="G385" s="128">
        <f t="shared" ref="G385:J385" si="378">((C385-C406)/C406)*C$6</f>
        <v>2.2602262443438867</v>
      </c>
      <c r="H385" s="129">
        <f t="shared" si="378"/>
        <v>-0.61665461121157572</v>
      </c>
      <c r="I385" s="129">
        <f t="shared" si="378"/>
        <v>-1.1766248794599776</v>
      </c>
      <c r="J385" s="130">
        <f t="shared" si="378"/>
        <v>7.4457395498392226E-2</v>
      </c>
    </row>
    <row r="386" spans="2:10">
      <c r="B386" s="244">
        <v>42933</v>
      </c>
      <c r="C386" s="245">
        <v>46.02</v>
      </c>
      <c r="D386" s="245">
        <v>153.01</v>
      </c>
      <c r="E386" s="245">
        <v>9.82</v>
      </c>
      <c r="F386" s="246">
        <v>2.6094999999999997</v>
      </c>
      <c r="G386" s="128">
        <f t="shared" ref="G386:J386" si="379">((C386-C407)/C407)*C$6</f>
        <v>1.299168529280287</v>
      </c>
      <c r="H386" s="129">
        <f t="shared" si="379"/>
        <v>-1.7338003604067482</v>
      </c>
      <c r="I386" s="129">
        <f t="shared" si="379"/>
        <v>-1.3714065510597315</v>
      </c>
      <c r="J386" s="130">
        <f t="shared" si="379"/>
        <v>0.16829342532467503</v>
      </c>
    </row>
    <row r="387" spans="2:10">
      <c r="B387" s="244">
        <v>42930</v>
      </c>
      <c r="C387" s="245">
        <v>46.54</v>
      </c>
      <c r="D387" s="245">
        <v>154.24</v>
      </c>
      <c r="E387" s="245">
        <v>9.51</v>
      </c>
      <c r="F387" s="246">
        <v>2.6265000000000001</v>
      </c>
      <c r="G387" s="128">
        <f t="shared" ref="G387:J387" si="380">((C387-C408)/C408)*C$6</f>
        <v>2.1244444444444426</v>
      </c>
      <c r="H387" s="129">
        <f t="shared" si="380"/>
        <v>1.4741278692784096E-2</v>
      </c>
      <c r="I387" s="129">
        <f t="shared" si="380"/>
        <v>-3.241633027522937</v>
      </c>
      <c r="J387" s="130">
        <f t="shared" si="380"/>
        <v>0.17262265293761347</v>
      </c>
    </row>
    <row r="388" spans="2:10">
      <c r="B388" s="244">
        <v>42929</v>
      </c>
      <c r="C388" s="245">
        <v>46.08</v>
      </c>
      <c r="D388" s="245">
        <v>153.63</v>
      </c>
      <c r="E388" s="245">
        <v>9.9</v>
      </c>
      <c r="F388" s="246">
        <v>2.6315</v>
      </c>
      <c r="G388" s="128">
        <f t="shared" ref="G388:J388" si="381">((C388-C409)/C409)*C$6</f>
        <v>1.3705231388329995</v>
      </c>
      <c r="H388" s="129">
        <f t="shared" si="381"/>
        <v>-0.13302516091281955</v>
      </c>
      <c r="I388" s="129">
        <f t="shared" si="381"/>
        <v>-1.767932330827068</v>
      </c>
      <c r="J388" s="130">
        <f t="shared" si="381"/>
        <v>0.21363357843137254</v>
      </c>
    </row>
    <row r="389" spans="2:10">
      <c r="B389" s="244">
        <v>42928</v>
      </c>
      <c r="C389" s="245">
        <v>45.49</v>
      </c>
      <c r="D389" s="245">
        <v>153.69999999999999</v>
      </c>
      <c r="E389" s="245">
        <v>10.3</v>
      </c>
      <c r="F389" s="246">
        <v>2.6019999999999999</v>
      </c>
      <c r="G389" s="128">
        <f t="shared" ref="G389:J389" si="382">((C389-C410)/C410)*C$6</f>
        <v>-0.94807791648729967</v>
      </c>
      <c r="H389" s="129">
        <f t="shared" si="382"/>
        <v>-0.40530632090762586</v>
      </c>
      <c r="I389" s="129">
        <f t="shared" si="382"/>
        <v>-0.29274472168905763</v>
      </c>
      <c r="J389" s="130">
        <f t="shared" si="382"/>
        <v>7.1292101634823593E-2</v>
      </c>
    </row>
    <row r="390" spans="2:10">
      <c r="B390" s="244">
        <v>42927</v>
      </c>
      <c r="C390" s="245">
        <v>45.04</v>
      </c>
      <c r="D390" s="245">
        <v>153.19</v>
      </c>
      <c r="E390" s="245">
        <v>10.89</v>
      </c>
      <c r="F390" s="246">
        <v>2.6425000000000001</v>
      </c>
      <c r="G390" s="128">
        <f t="shared" ref="G390:J390" si="383">((C390-C411)/C411)*C$6</f>
        <v>-1.0248784722222213</v>
      </c>
      <c r="H390" s="129">
        <f t="shared" si="383"/>
        <v>-1.4576833354813832</v>
      </c>
      <c r="I390" s="129">
        <f t="shared" si="383"/>
        <v>-1.2643455497382203</v>
      </c>
      <c r="J390" s="130">
        <f t="shared" si="383"/>
        <v>0.11209439528023608</v>
      </c>
    </row>
    <row r="391" spans="2:10">
      <c r="B391" s="244">
        <v>42926</v>
      </c>
      <c r="C391" s="245">
        <v>44.4</v>
      </c>
      <c r="D391" s="245">
        <v>153.41999999999999</v>
      </c>
      <c r="E391" s="245">
        <v>11.11</v>
      </c>
      <c r="F391" s="246">
        <v>2.6505000000000001</v>
      </c>
      <c r="G391" s="128">
        <f t="shared" ref="G391:J391" si="384">((C391-C412)/C412)*C$6</f>
        <v>-1.4168950469125023</v>
      </c>
      <c r="H391" s="129">
        <f t="shared" si="384"/>
        <v>-0.50159377027904462</v>
      </c>
      <c r="I391" s="129">
        <f t="shared" si="384"/>
        <v>0.9740373831775706</v>
      </c>
      <c r="J391" s="130">
        <f t="shared" si="384"/>
        <v>0.13751235910618931</v>
      </c>
    </row>
    <row r="392" spans="2:10">
      <c r="B392" s="244">
        <v>42923</v>
      </c>
      <c r="C392" s="245">
        <v>44.23</v>
      </c>
      <c r="D392" s="245">
        <v>152.94</v>
      </c>
      <c r="E392" s="245">
        <v>11.19</v>
      </c>
      <c r="F392" s="246">
        <v>2.6575000000000002</v>
      </c>
      <c r="G392" s="128">
        <f t="shared" ref="G392:J392" si="385">((C392-C413)/C413)*C$6</f>
        <v>-1.4028943908851919</v>
      </c>
      <c r="H392" s="129">
        <f t="shared" si="385"/>
        <v>0.62776331360947002</v>
      </c>
      <c r="I392" s="129">
        <f t="shared" si="385"/>
        <v>2.5770275590551166</v>
      </c>
      <c r="J392" s="130">
        <f t="shared" si="385"/>
        <v>0.1549097401309264</v>
      </c>
    </row>
    <row r="393" spans="2:10">
      <c r="B393" s="244">
        <v>42922</v>
      </c>
      <c r="C393" s="245">
        <v>45.52</v>
      </c>
      <c r="D393" s="245">
        <v>152.36000000000001</v>
      </c>
      <c r="E393" s="245">
        <v>12.54</v>
      </c>
      <c r="F393" s="246">
        <v>2.6345000000000001</v>
      </c>
      <c r="G393" s="128">
        <f t="shared" ref="G393:J393" si="386">((C393-C414)/C414)*C$6</f>
        <v>-0.19864391951005697</v>
      </c>
      <c r="H393" s="129">
        <f t="shared" si="386"/>
        <v>1.0389760233143643</v>
      </c>
      <c r="I393" s="129">
        <f t="shared" si="386"/>
        <v>5.2601539942252131</v>
      </c>
      <c r="J393" s="130">
        <f t="shared" si="386"/>
        <v>0.14673717820794305</v>
      </c>
    </row>
    <row r="394" spans="2:10">
      <c r="B394" s="244">
        <v>42921</v>
      </c>
      <c r="C394" s="245">
        <v>45.13</v>
      </c>
      <c r="D394" s="245">
        <v>153.66999999999999</v>
      </c>
      <c r="E394" s="245">
        <v>11.07</v>
      </c>
      <c r="F394" s="246">
        <v>2.5854999999999997</v>
      </c>
      <c r="G394" s="128">
        <f t="shared" ref="G394:J394" si="387">((C394-C415)/C415)*C$6</f>
        <v>-2.8834737497406051</v>
      </c>
      <c r="H394" s="129">
        <f t="shared" si="387"/>
        <v>0.96981689308917807</v>
      </c>
      <c r="I394" s="129">
        <f t="shared" si="387"/>
        <v>1.5081722488038303</v>
      </c>
      <c r="J394" s="130">
        <f t="shared" si="387"/>
        <v>0.12243848325937831</v>
      </c>
    </row>
    <row r="395" spans="2:10">
      <c r="B395" s="244">
        <v>42920</v>
      </c>
      <c r="C395" s="245">
        <v>47.07</v>
      </c>
      <c r="D395" s="245">
        <v>155.58000000000001</v>
      </c>
      <c r="E395" s="245">
        <v>11.22</v>
      </c>
      <c r="F395" s="246">
        <v>2.6094999999999997</v>
      </c>
      <c r="G395" s="128">
        <f t="shared" ref="G395:J395" si="388">((C395-C416)/C416)*C$6</f>
        <v>-0.31614556962025153</v>
      </c>
      <c r="H395" s="129">
        <f t="shared" si="388"/>
        <v>2.3642405353979519</v>
      </c>
      <c r="I395" s="129">
        <f t="shared" si="388"/>
        <v>2.9029791459781538</v>
      </c>
      <c r="J395" s="130">
        <f t="shared" si="388"/>
        <v>0.11297808764940231</v>
      </c>
    </row>
    <row r="396" spans="2:10">
      <c r="B396" s="244">
        <v>42919</v>
      </c>
      <c r="C396" s="245">
        <v>47.07</v>
      </c>
      <c r="D396" s="245">
        <v>155.58000000000001</v>
      </c>
      <c r="E396" s="245">
        <v>11.22</v>
      </c>
      <c r="F396" s="246">
        <v>2.6094999999999997</v>
      </c>
      <c r="G396" s="128">
        <f t="shared" ref="G396:J396" si="389">((C396-C417)/C417)*C$6</f>
        <v>-0.56214645404951391</v>
      </c>
      <c r="H396" s="129">
        <f t="shared" si="389"/>
        <v>2.6389681025978304</v>
      </c>
      <c r="I396" s="129">
        <f t="shared" si="389"/>
        <v>3.8325538461538478</v>
      </c>
      <c r="J396" s="130">
        <f t="shared" si="389"/>
        <v>0.14278672032193088</v>
      </c>
    </row>
    <row r="397" spans="2:10">
      <c r="B397" s="244">
        <v>42916</v>
      </c>
      <c r="C397" s="245">
        <v>46.04</v>
      </c>
      <c r="D397" s="245">
        <v>153.83000000000001</v>
      </c>
      <c r="E397" s="245">
        <v>11.18</v>
      </c>
      <c r="F397" s="246">
        <v>2.5700000000000003</v>
      </c>
      <c r="G397" s="128">
        <f t="shared" ref="G397:J397" si="390">((C397-C418)/C418)*C$6</f>
        <v>-2.1784780810587265</v>
      </c>
      <c r="H397" s="129">
        <f t="shared" si="390"/>
        <v>0.86367459225782972</v>
      </c>
      <c r="I397" s="129">
        <f t="shared" si="390"/>
        <v>3.3156521739130413</v>
      </c>
      <c r="J397" s="130">
        <f t="shared" si="390"/>
        <v>3.650246305418741E-2</v>
      </c>
    </row>
    <row r="398" spans="2:10">
      <c r="B398" s="244">
        <v>42915</v>
      </c>
      <c r="C398" s="245">
        <v>44.93</v>
      </c>
      <c r="D398" s="245">
        <v>154.13</v>
      </c>
      <c r="E398" s="245">
        <v>11.44</v>
      </c>
      <c r="F398" s="246">
        <v>2.5404999999999998</v>
      </c>
      <c r="G398" s="128">
        <f t="shared" ref="G398:J398" si="391">((C398-C419)/C419)*C$6</f>
        <v>-3.1858423013245032</v>
      </c>
      <c r="H398" s="129">
        <f t="shared" si="391"/>
        <v>1.1171132804822119</v>
      </c>
      <c r="I398" s="129">
        <f t="shared" si="391"/>
        <v>2.5151392891450515</v>
      </c>
      <c r="J398" s="130">
        <f t="shared" si="391"/>
        <v>7.3105761641672701E-3</v>
      </c>
    </row>
    <row r="399" spans="2:10">
      <c r="B399" s="244">
        <v>42914</v>
      </c>
      <c r="C399" s="245">
        <v>44.74</v>
      </c>
      <c r="D399" s="245">
        <v>155.32</v>
      </c>
      <c r="E399" s="245">
        <v>10.029999999999999</v>
      </c>
      <c r="F399" s="246">
        <v>2.5055000000000001</v>
      </c>
      <c r="G399" s="128">
        <f t="shared" ref="G399:J399" si="392">((C399-C420)/C420)*C$6</f>
        <v>-4.4989367700362415</v>
      </c>
      <c r="H399" s="129">
        <f t="shared" si="392"/>
        <v>2.6894832926909666</v>
      </c>
      <c r="I399" s="129">
        <f t="shared" si="392"/>
        <v>-0.85712909441233487</v>
      </c>
      <c r="J399" s="130">
        <f t="shared" si="392"/>
        <v>-4.3682452348202165E-2</v>
      </c>
    </row>
    <row r="400" spans="2:10">
      <c r="B400" s="244">
        <v>42913</v>
      </c>
      <c r="C400" s="245">
        <v>44.24</v>
      </c>
      <c r="D400" s="245">
        <v>154.75</v>
      </c>
      <c r="E400" s="245">
        <v>11.06</v>
      </c>
      <c r="F400" s="246">
        <v>2.4794999999999998</v>
      </c>
      <c r="G400" s="128">
        <f t="shared" ref="G400:J400" si="393">((C400-C421)/C421)*C$6</f>
        <v>-5.0698714859437706</v>
      </c>
      <c r="H400" s="129">
        <f t="shared" si="393"/>
        <v>1.6846626008262768</v>
      </c>
      <c r="I400" s="129">
        <f t="shared" si="393"/>
        <v>3.2390417940876657</v>
      </c>
      <c r="J400" s="130">
        <f t="shared" si="393"/>
        <v>-0.11048652839697626</v>
      </c>
    </row>
    <row r="401" spans="2:10">
      <c r="B401" s="244">
        <v>42912</v>
      </c>
      <c r="C401" s="245">
        <v>43.38</v>
      </c>
      <c r="D401" s="245">
        <v>155.22999999999999</v>
      </c>
      <c r="E401" s="245">
        <v>9.9</v>
      </c>
      <c r="F401" s="246">
        <v>2.4180000000000001</v>
      </c>
      <c r="G401" s="128">
        <f t="shared" ref="G401:J401" si="394">((C401-C422)/C422)*C$6</f>
        <v>-5.8540602409638502</v>
      </c>
      <c r="H401" s="129">
        <f t="shared" si="394"/>
        <v>2.0424670470194619</v>
      </c>
      <c r="I401" s="129">
        <f t="shared" si="394"/>
        <v>0.23321100917431156</v>
      </c>
      <c r="J401" s="130">
        <f t="shared" si="394"/>
        <v>-0.17843574336111626</v>
      </c>
    </row>
    <row r="402" spans="2:10">
      <c r="B402" s="244">
        <v>42909</v>
      </c>
      <c r="C402" s="245">
        <v>43.01</v>
      </c>
      <c r="D402" s="245">
        <v>154.11000000000001</v>
      </c>
      <c r="E402" s="245">
        <v>10.02</v>
      </c>
      <c r="F402" s="246">
        <v>2.4295</v>
      </c>
      <c r="G402" s="128">
        <f t="shared" ref="G402:J402" si="395">((C402-C423)/C423)*C$6</f>
        <v>-5.469629856850716</v>
      </c>
      <c r="H402" s="129">
        <f t="shared" si="395"/>
        <v>0.67519386422978356</v>
      </c>
      <c r="I402" s="129">
        <f t="shared" si="395"/>
        <v>7.6336336336334715E-2</v>
      </c>
      <c r="J402" s="130">
        <f t="shared" si="395"/>
        <v>-0.1750627776704658</v>
      </c>
    </row>
    <row r="403" spans="2:10">
      <c r="B403" s="244">
        <v>42908</v>
      </c>
      <c r="C403" s="245">
        <v>42.74</v>
      </c>
      <c r="D403" s="245">
        <v>154.4</v>
      </c>
      <c r="E403" s="245">
        <v>10.48</v>
      </c>
      <c r="F403" s="246">
        <v>2.4329999999999998</v>
      </c>
      <c r="G403" s="128">
        <f t="shared" ref="G403:J403" si="396">((C403-C424)/C424)*C$6</f>
        <v>-7.6213823987538909</v>
      </c>
      <c r="H403" s="129">
        <f t="shared" si="396"/>
        <v>1.4086702511310845</v>
      </c>
      <c r="I403" s="129">
        <f t="shared" si="396"/>
        <v>1.1669860279441142</v>
      </c>
      <c r="J403" s="130">
        <f t="shared" si="396"/>
        <v>-0.17069165378670817</v>
      </c>
    </row>
    <row r="404" spans="2:10">
      <c r="B404" s="244">
        <v>42907</v>
      </c>
      <c r="C404" s="245">
        <v>42.53</v>
      </c>
      <c r="D404" s="245">
        <v>153.79</v>
      </c>
      <c r="E404" s="245">
        <v>10.75</v>
      </c>
      <c r="F404" s="246">
        <v>2.4459999999999997</v>
      </c>
      <c r="G404" s="128">
        <f t="shared" ref="G404:J404" si="397">((C404-C425)/C425)*C$6</f>
        <v>-7.8874179133475781</v>
      </c>
      <c r="H404" s="129">
        <f t="shared" si="397"/>
        <v>1.3159192264684534</v>
      </c>
      <c r="I404" s="129">
        <f t="shared" si="397"/>
        <v>7.1138059701491022E-2</v>
      </c>
      <c r="J404" s="130">
        <f t="shared" si="397"/>
        <v>-0.18163636363636376</v>
      </c>
    </row>
    <row r="405" spans="2:10">
      <c r="B405" s="244">
        <v>42906</v>
      </c>
      <c r="C405" s="245">
        <v>43.23</v>
      </c>
      <c r="D405" s="245">
        <v>154.94999999999999</v>
      </c>
      <c r="E405" s="245">
        <v>10.86</v>
      </c>
      <c r="F405" s="246">
        <v>2.448</v>
      </c>
      <c r="G405" s="128">
        <f t="shared" ref="G405:J405" si="398">((C405-C426)/C426)*C$6</f>
        <v>-6.713483146067416</v>
      </c>
      <c r="H405" s="129">
        <f t="shared" si="398"/>
        <v>1.7202417452830208</v>
      </c>
      <c r="I405" s="129">
        <f t="shared" si="398"/>
        <v>-0.16279963403476735</v>
      </c>
      <c r="J405" s="130">
        <f t="shared" si="398"/>
        <v>-0.15052234474753368</v>
      </c>
    </row>
    <row r="406" spans="2:10">
      <c r="B406" s="244">
        <v>42905</v>
      </c>
      <c r="C406" s="245">
        <v>44.2</v>
      </c>
      <c r="D406" s="245">
        <v>154.84</v>
      </c>
      <c r="E406" s="245">
        <v>10.37</v>
      </c>
      <c r="F406" s="246">
        <v>2.488</v>
      </c>
      <c r="G406" s="128">
        <f t="shared" ref="G406:J406" si="399">((C406-C427)/C427)*C$6</f>
        <v>-5.5307629644347269</v>
      </c>
      <c r="H406" s="129">
        <f t="shared" si="399"/>
        <v>2.1390722463482144</v>
      </c>
      <c r="I406" s="129">
        <f t="shared" si="399"/>
        <v>-3.5258637873754153</v>
      </c>
      <c r="J406" s="130">
        <f t="shared" si="399"/>
        <v>-8.663289166017131E-2</v>
      </c>
    </row>
    <row r="407" spans="2:10">
      <c r="B407" s="244">
        <v>42902</v>
      </c>
      <c r="C407" s="245">
        <v>44.74</v>
      </c>
      <c r="D407" s="245">
        <v>155.38</v>
      </c>
      <c r="E407" s="245">
        <v>10.38</v>
      </c>
      <c r="F407" s="246">
        <v>2.464</v>
      </c>
      <c r="G407" s="128">
        <f t="shared" ref="G407:J407" si="400">((C407-C428)/C428)*C$6</f>
        <v>-4.2419473150962501</v>
      </c>
      <c r="H407" s="129">
        <f t="shared" si="400"/>
        <v>3.4678471945881375</v>
      </c>
      <c r="I407" s="129">
        <f t="shared" si="400"/>
        <v>-7.4213915416098217</v>
      </c>
      <c r="J407" s="130">
        <f t="shared" si="400"/>
        <v>-0.11275579809004109</v>
      </c>
    </row>
    <row r="408" spans="2:10">
      <c r="B408" s="244">
        <v>42901</v>
      </c>
      <c r="C408" s="245">
        <v>44.46</v>
      </c>
      <c r="D408" s="245">
        <v>154.22</v>
      </c>
      <c r="E408" s="245">
        <v>10.9</v>
      </c>
      <c r="F408" s="246">
        <v>2.4765000000000001</v>
      </c>
      <c r="G408" s="128">
        <f t="shared" ref="G408:J408" si="401">((C408-C429)/C429)*C$6</f>
        <v>-4.2661524352965143</v>
      </c>
      <c r="H408" s="129">
        <f t="shared" si="401"/>
        <v>2.4777996422182409</v>
      </c>
      <c r="I408" s="129">
        <f t="shared" si="401"/>
        <v>-7.647196921103272</v>
      </c>
      <c r="J408" s="130">
        <f t="shared" si="401"/>
        <v>-0.10422096868313543</v>
      </c>
    </row>
    <row r="409" spans="2:10">
      <c r="B409" s="244">
        <v>42900</v>
      </c>
      <c r="C409" s="245">
        <v>44.73</v>
      </c>
      <c r="D409" s="245">
        <v>153.81</v>
      </c>
      <c r="E409" s="245">
        <v>10.64</v>
      </c>
      <c r="F409" s="246">
        <v>2.448</v>
      </c>
      <c r="G409" s="128">
        <f t="shared" ref="G409:J409" si="402">((C409-C430)/C430)*C$6</f>
        <v>-3.6675154130702832</v>
      </c>
      <c r="H409" s="129">
        <f t="shared" si="402"/>
        <v>9.6154997397185596E-2</v>
      </c>
      <c r="I409" s="129">
        <f t="shared" si="402"/>
        <v>-2.3868544600938457E-2</v>
      </c>
      <c r="J409" s="130">
        <f t="shared" si="402"/>
        <v>-0.22664974619289344</v>
      </c>
    </row>
    <row r="410" spans="2:10">
      <c r="B410" s="244">
        <v>42899</v>
      </c>
      <c r="C410" s="245">
        <v>46.46</v>
      </c>
      <c r="D410" s="245">
        <v>154.25</v>
      </c>
      <c r="E410" s="245">
        <v>10.42</v>
      </c>
      <c r="F410" s="246">
        <v>2.5385</v>
      </c>
      <c r="G410" s="128">
        <f t="shared" ref="G410:J410" si="403">((C410-C431)/C431)*C$6</f>
        <v>-2.2216970317297853</v>
      </c>
      <c r="H410" s="129">
        <f t="shared" si="403"/>
        <v>2.055678173057891</v>
      </c>
      <c r="I410" s="129">
        <f t="shared" si="403"/>
        <v>0</v>
      </c>
      <c r="J410" s="130">
        <f t="shared" si="403"/>
        <v>-0.14593533918893667</v>
      </c>
    </row>
    <row r="411" spans="2:10">
      <c r="B411" s="244">
        <v>42898</v>
      </c>
      <c r="C411" s="245">
        <v>46.08</v>
      </c>
      <c r="D411" s="245">
        <v>155.18</v>
      </c>
      <c r="E411" s="245">
        <v>11.46</v>
      </c>
      <c r="F411" s="246">
        <v>2.5425</v>
      </c>
      <c r="G411" s="128">
        <f t="shared" ref="G411:J411" si="404">((C411-C432)/C432)*C$6</f>
        <v>-1.670602006688968</v>
      </c>
      <c r="H411" s="129">
        <f t="shared" si="404"/>
        <v>3.6360490789386195</v>
      </c>
      <c r="I411" s="129">
        <f t="shared" si="404"/>
        <v>2.5908846153846166</v>
      </c>
      <c r="J411" s="130">
        <f t="shared" si="404"/>
        <v>-0.12384311512415344</v>
      </c>
    </row>
    <row r="412" spans="2:10">
      <c r="B412" s="244">
        <v>42895</v>
      </c>
      <c r="C412" s="245">
        <v>45.83</v>
      </c>
      <c r="D412" s="245">
        <v>154.1</v>
      </c>
      <c r="E412" s="245">
        <v>10.7</v>
      </c>
      <c r="F412" s="246">
        <v>2.5285000000000002</v>
      </c>
      <c r="G412" s="128">
        <f t="shared" ref="G412:J412" si="405">((C412-C433)/C433)*C$6</f>
        <v>-1.8988082793226009</v>
      </c>
      <c r="H412" s="129">
        <f t="shared" si="405"/>
        <v>2.603129770992358</v>
      </c>
      <c r="I412" s="129">
        <f t="shared" si="405"/>
        <v>0.23981132075471615</v>
      </c>
      <c r="J412" s="130">
        <f t="shared" si="405"/>
        <v>-0.18792944218692245</v>
      </c>
    </row>
    <row r="413" spans="2:10">
      <c r="B413" s="244">
        <v>42894</v>
      </c>
      <c r="C413" s="245">
        <v>45.64</v>
      </c>
      <c r="D413" s="245">
        <v>152.1</v>
      </c>
      <c r="E413" s="245">
        <v>10.16</v>
      </c>
      <c r="F413" s="246">
        <v>2.5205000000000002</v>
      </c>
      <c r="G413" s="128">
        <f t="shared" ref="G413:J413" si="406">((C413-C434)/C434)*C$6</f>
        <v>-1.6214430593703759</v>
      </c>
      <c r="H413" s="129">
        <f t="shared" si="406"/>
        <v>0.63880661157024365</v>
      </c>
      <c r="I413" s="129">
        <f t="shared" si="406"/>
        <v>-0.12448579823702428</v>
      </c>
      <c r="J413" s="130">
        <f t="shared" si="406"/>
        <v>-0.21677969208211101</v>
      </c>
    </row>
    <row r="414" spans="2:10">
      <c r="B414" s="244">
        <v>42893</v>
      </c>
      <c r="C414" s="245">
        <v>45.72</v>
      </c>
      <c r="D414" s="245">
        <v>150.97999999999999</v>
      </c>
      <c r="E414" s="245">
        <v>10.39</v>
      </c>
      <c r="F414" s="246">
        <v>2.5054999999999996</v>
      </c>
      <c r="G414" s="128">
        <f t="shared" ref="G414:J414" si="407">((C414-C435)/C435)*C$6</f>
        <v>-0.15836094158675168</v>
      </c>
      <c r="H414" s="129">
        <f t="shared" si="407"/>
        <v>-0.84443560581160149</v>
      </c>
      <c r="I414" s="129">
        <f t="shared" si="407"/>
        <v>1.0974497991967864</v>
      </c>
      <c r="J414" s="130">
        <f t="shared" si="407"/>
        <v>-0.21797825285661676</v>
      </c>
    </row>
    <row r="415" spans="2:10">
      <c r="B415" s="244">
        <v>42892</v>
      </c>
      <c r="C415" s="245">
        <v>48.19</v>
      </c>
      <c r="D415" s="245">
        <v>152.37</v>
      </c>
      <c r="E415" s="245">
        <v>10.45</v>
      </c>
      <c r="F415" s="246">
        <v>2.4790000000000001</v>
      </c>
      <c r="G415" s="128">
        <f t="shared" ref="G415:J415" si="408">((C415-C436)/C436)*C$6</f>
        <v>1.7213353435278893</v>
      </c>
      <c r="H415" s="129">
        <f t="shared" si="408"/>
        <v>-0.49024504999019541</v>
      </c>
      <c r="I415" s="129">
        <f t="shared" si="408"/>
        <v>1.7692528147389963</v>
      </c>
      <c r="J415" s="130">
        <f t="shared" si="408"/>
        <v>-0.23859730179264432</v>
      </c>
    </row>
    <row r="416" spans="2:10">
      <c r="B416" s="244">
        <v>42891</v>
      </c>
      <c r="C416" s="245">
        <v>47.4</v>
      </c>
      <c r="D416" s="245">
        <v>152.41</v>
      </c>
      <c r="E416" s="245">
        <v>10.07</v>
      </c>
      <c r="F416" s="246">
        <v>2.5099999999999998</v>
      </c>
      <c r="G416" s="128">
        <f t="shared" ref="G416:J416" si="409">((C416-C437)/C437)*C$6</f>
        <v>1.1593206404154044</v>
      </c>
      <c r="H416" s="129">
        <f t="shared" si="409"/>
        <v>-1.9354324411480275</v>
      </c>
      <c r="I416" s="129">
        <f t="shared" si="409"/>
        <v>-1.2024597918637654</v>
      </c>
      <c r="J416" s="130">
        <f t="shared" si="409"/>
        <v>-0.16777277840269972</v>
      </c>
    </row>
    <row r="417" spans="2:10">
      <c r="B417" s="244">
        <v>42888</v>
      </c>
      <c r="C417" s="245">
        <v>47.66</v>
      </c>
      <c r="D417" s="245">
        <v>152.05000000000001</v>
      </c>
      <c r="E417" s="245">
        <v>9.75</v>
      </c>
      <c r="F417" s="246">
        <v>2.4850000000000003</v>
      </c>
      <c r="G417" s="128">
        <f t="shared" ref="G417:J417" si="410">((C417-C438)/C438)*C$6</f>
        <v>2.1348286467486752</v>
      </c>
      <c r="H417" s="129">
        <f t="shared" si="410"/>
        <v>-5.0027664256523101</v>
      </c>
      <c r="I417" s="129">
        <f t="shared" si="410"/>
        <v>-1.7254493307839409</v>
      </c>
      <c r="J417" s="130">
        <f t="shared" si="410"/>
        <v>-0.20440791931266314</v>
      </c>
    </row>
    <row r="418" spans="2:10">
      <c r="B418" s="244">
        <v>42887</v>
      </c>
      <c r="C418" s="245">
        <v>48.36</v>
      </c>
      <c r="D418" s="245">
        <v>152.66999999999999</v>
      </c>
      <c r="E418" s="245">
        <v>9.89</v>
      </c>
      <c r="F418" s="246">
        <v>2.5375000000000001</v>
      </c>
      <c r="G418" s="128">
        <f t="shared" ref="G418:J418" si="411">((C418-C439)/C439)*C$6</f>
        <v>0.51278544542032534</v>
      </c>
      <c r="H418" s="129">
        <f t="shared" si="411"/>
        <v>-4.2707760196684168</v>
      </c>
      <c r="I418" s="129">
        <f t="shared" si="411"/>
        <v>-1.8803183520599231</v>
      </c>
      <c r="J418" s="130">
        <f t="shared" si="411"/>
        <v>-0.11479765506807871</v>
      </c>
    </row>
    <row r="419" spans="2:10">
      <c r="B419" s="244">
        <v>42886</v>
      </c>
      <c r="C419" s="245">
        <v>48.32</v>
      </c>
      <c r="D419" s="245">
        <v>152.63</v>
      </c>
      <c r="E419" s="245">
        <v>10.41</v>
      </c>
      <c r="F419" s="246">
        <v>2.5339999999999998</v>
      </c>
      <c r="G419" s="128">
        <f t="shared" ref="G419:J419" si="412">((C419-C440)/C440)*C$6</f>
        <v>0.62884179605539581</v>
      </c>
      <c r="H419" s="129">
        <f t="shared" si="412"/>
        <v>-4.6225323695788809</v>
      </c>
      <c r="I419" s="129">
        <f t="shared" si="412"/>
        <v>-0.43206798866855461</v>
      </c>
      <c r="J419" s="130">
        <f t="shared" si="412"/>
        <v>-9.9323938297467065E-2</v>
      </c>
    </row>
    <row r="420" spans="2:10">
      <c r="B420" s="244">
        <v>42885</v>
      </c>
      <c r="C420" s="245">
        <v>49.66</v>
      </c>
      <c r="D420" s="245">
        <v>151.72999999999999</v>
      </c>
      <c r="E420" s="245">
        <v>10.38</v>
      </c>
      <c r="F420" s="246">
        <v>2.5445000000000002</v>
      </c>
      <c r="G420" s="128">
        <f t="shared" ref="G420:J420" si="413">((C420-C441)/C441)*C$6</f>
        <v>0.76241195741195089</v>
      </c>
      <c r="H420" s="129">
        <f t="shared" si="413"/>
        <v>-5.0880993452530943</v>
      </c>
      <c r="I420" s="129">
        <f t="shared" si="413"/>
        <v>0.67887240356083434</v>
      </c>
      <c r="J420" s="130">
        <f t="shared" si="413"/>
        <v>-0.12477452085682057</v>
      </c>
    </row>
    <row r="421" spans="2:10">
      <c r="B421" s="244">
        <v>42884</v>
      </c>
      <c r="C421" s="245">
        <v>49.8</v>
      </c>
      <c r="D421" s="245">
        <v>152.49</v>
      </c>
      <c r="E421" s="245">
        <v>9.81</v>
      </c>
      <c r="F421" s="246">
        <v>2.5794999999999999</v>
      </c>
      <c r="G421" s="128">
        <f t="shared" ref="G421:J421" si="414">((C421-C442)/C442)*C$6</f>
        <v>0.43265153050881711</v>
      </c>
      <c r="H421" s="129">
        <f t="shared" si="414"/>
        <v>-5.531386861313857</v>
      </c>
      <c r="I421" s="129">
        <f t="shared" si="414"/>
        <v>-2.3728465804066539</v>
      </c>
      <c r="J421" s="130">
        <f t="shared" si="414"/>
        <v>-4.0301930059239835E-2</v>
      </c>
    </row>
    <row r="422" spans="2:10">
      <c r="B422" s="244">
        <v>42881</v>
      </c>
      <c r="C422" s="245">
        <v>49.8</v>
      </c>
      <c r="D422" s="245">
        <v>152.49</v>
      </c>
      <c r="E422" s="245">
        <v>9.81</v>
      </c>
      <c r="F422" s="246">
        <v>2.5794999999999999</v>
      </c>
      <c r="G422" s="128">
        <f t="shared" ref="G422:J422" si="415">((C422-C443)/C443)*C$6</f>
        <v>0.7696610169491509</v>
      </c>
      <c r="H422" s="129">
        <f t="shared" si="415"/>
        <v>-5.5516223802395102</v>
      </c>
      <c r="I422" s="129">
        <f t="shared" si="415"/>
        <v>-1.3495173745173721</v>
      </c>
      <c r="J422" s="130">
        <f t="shared" si="415"/>
        <v>-5.4724334600760455E-2</v>
      </c>
    </row>
    <row r="423" spans="2:10">
      <c r="B423" s="244">
        <v>42880</v>
      </c>
      <c r="C423" s="245">
        <v>48.9</v>
      </c>
      <c r="D423" s="245">
        <v>153.19999999999999</v>
      </c>
      <c r="E423" s="245">
        <v>9.99</v>
      </c>
      <c r="F423" s="246">
        <v>2.5885000000000002</v>
      </c>
      <c r="G423" s="128">
        <f t="shared" ref="G423:J423" si="416">((C423-C444)/C444)*C$6</f>
        <v>-0.65891172914147411</v>
      </c>
      <c r="H423" s="129">
        <f t="shared" si="416"/>
        <v>-4.8717743346245248</v>
      </c>
      <c r="I423" s="129">
        <f t="shared" si="416"/>
        <v>-2.0148571428571418</v>
      </c>
      <c r="J423" s="130">
        <f t="shared" si="416"/>
        <v>-4.7635327635327206E-2</v>
      </c>
    </row>
    <row r="424" spans="2:10">
      <c r="B424" s="244">
        <v>42879</v>
      </c>
      <c r="C424" s="245">
        <v>51.36</v>
      </c>
      <c r="D424" s="245">
        <v>152.51</v>
      </c>
      <c r="E424" s="245">
        <v>10.02</v>
      </c>
      <c r="F424" s="246">
        <v>2.5880000000000001</v>
      </c>
      <c r="G424" s="128">
        <f t="shared" ref="G424:J424" si="417">((C424-C445)/C445)*C$6</f>
        <v>1.6492736077481813</v>
      </c>
      <c r="H424" s="129">
        <f t="shared" si="417"/>
        <v>-5.5846349523037571</v>
      </c>
      <c r="I424" s="129">
        <f t="shared" si="417"/>
        <v>-1.7482156133829005</v>
      </c>
      <c r="J424" s="130">
        <f t="shared" si="417"/>
        <v>-7.7663972937417558E-2</v>
      </c>
    </row>
    <row r="425" spans="2:10">
      <c r="B425" s="244">
        <v>42878</v>
      </c>
      <c r="C425" s="245">
        <v>51.47</v>
      </c>
      <c r="D425" s="245">
        <v>152.03</v>
      </c>
      <c r="E425" s="245">
        <v>10.72</v>
      </c>
      <c r="F425" s="246">
        <v>2.6124999999999998</v>
      </c>
      <c r="G425" s="128">
        <f t="shared" ref="G425:J425" si="418">((C425-C446)/C446)*C$6</f>
        <v>2.0661872841763169</v>
      </c>
      <c r="H425" s="129">
        <f t="shared" si="418"/>
        <v>-6.1661113530326581</v>
      </c>
      <c r="I425" s="129">
        <f t="shared" si="418"/>
        <v>-0.28140221402213839</v>
      </c>
      <c r="J425" s="130">
        <f t="shared" si="418"/>
        <v>1.2050739957716347E-2</v>
      </c>
    </row>
    <row r="426" spans="2:10">
      <c r="B426" s="244">
        <v>42877</v>
      </c>
      <c r="C426" s="245">
        <v>50.73</v>
      </c>
      <c r="D426" s="245">
        <v>152.63999999999999</v>
      </c>
      <c r="E426" s="245">
        <v>10.93</v>
      </c>
      <c r="F426" s="246">
        <v>2.5845000000000002</v>
      </c>
      <c r="G426" s="128">
        <f t="shared" ref="G426:J426" si="419">((C426-C447)/C447)*C$6</f>
        <v>1.015822249093107</v>
      </c>
      <c r="H426" s="129">
        <f t="shared" si="419"/>
        <v>-5.4857575757575825</v>
      </c>
      <c r="I426" s="129">
        <f t="shared" si="419"/>
        <v>-6.4288448393711572</v>
      </c>
      <c r="J426" s="130">
        <f t="shared" si="419"/>
        <v>9.9592312172397494E-3</v>
      </c>
    </row>
    <row r="427" spans="2:10">
      <c r="B427" s="244">
        <v>42874</v>
      </c>
      <c r="C427" s="245">
        <v>50.33</v>
      </c>
      <c r="D427" s="245">
        <v>151.97999999999999</v>
      </c>
      <c r="E427" s="245">
        <v>12.04</v>
      </c>
      <c r="F427" s="246">
        <v>2.5659999999999998</v>
      </c>
      <c r="G427" s="128">
        <f t="shared" ref="G427:J427" si="420">((C427-C448)/C448)*C$6</f>
        <v>5.4199323652273333E-2</v>
      </c>
      <c r="H427" s="129">
        <f t="shared" si="420"/>
        <v>-7.2278151571164653</v>
      </c>
      <c r="I427" s="129">
        <f t="shared" si="420"/>
        <v>-3.7905441696113096</v>
      </c>
      <c r="J427" s="130">
        <f t="shared" si="420"/>
        <v>8.9132134480062637E-3</v>
      </c>
    </row>
    <row r="428" spans="2:10">
      <c r="B428" s="244">
        <v>42873</v>
      </c>
      <c r="C428" s="245">
        <v>49.35</v>
      </c>
      <c r="D428" s="245">
        <v>150.78</v>
      </c>
      <c r="E428" s="245">
        <v>14.66</v>
      </c>
      <c r="F428" s="246">
        <v>2.5655000000000001</v>
      </c>
      <c r="G428" s="128">
        <f t="shared" ref="G428:J428" si="421">((C428-C449)/C449)*C$6</f>
        <v>-0.98130253766851361</v>
      </c>
      <c r="H428" s="129">
        <f t="shared" si="421"/>
        <v>-7.6698602263590798</v>
      </c>
      <c r="I428" s="129">
        <f t="shared" si="421"/>
        <v>-0.45970529135967786</v>
      </c>
      <c r="J428" s="130">
        <f t="shared" si="421"/>
        <v>2.408608490566046E-2</v>
      </c>
    </row>
    <row r="429" spans="2:10">
      <c r="B429" s="244">
        <v>42872</v>
      </c>
      <c r="C429" s="245">
        <v>49.07</v>
      </c>
      <c r="D429" s="245">
        <v>150.93</v>
      </c>
      <c r="E429" s="245">
        <v>15.59</v>
      </c>
      <c r="F429" s="246">
        <v>2.5705</v>
      </c>
      <c r="G429" s="128">
        <f t="shared" ref="G429:J429" si="422">((C429-C450)/C450)*C$6</f>
        <v>-2.8939019271131432</v>
      </c>
      <c r="H429" s="129">
        <f t="shared" si="422"/>
        <v>-12.780772713907677</v>
      </c>
      <c r="I429" s="129">
        <f t="shared" si="422"/>
        <v>2.0625104022191398</v>
      </c>
      <c r="J429" s="130">
        <f t="shared" si="422"/>
        <v>7.7442557442557514E-2</v>
      </c>
    </row>
    <row r="430" spans="2:10">
      <c r="B430" s="244">
        <v>42871</v>
      </c>
      <c r="C430" s="245">
        <v>48.66</v>
      </c>
      <c r="D430" s="245">
        <v>153.68</v>
      </c>
      <c r="E430" s="245">
        <v>10.65</v>
      </c>
      <c r="F430" s="246">
        <v>2.6595</v>
      </c>
      <c r="G430" s="128">
        <f t="shared" ref="G430:J430" si="423">((C430-C451)/C451)*C$6</f>
        <v>-3.441327635327637</v>
      </c>
      <c r="H430" s="129">
        <f t="shared" si="423"/>
        <v>-11.572947983635293</v>
      </c>
      <c r="I430" s="129">
        <f t="shared" si="423"/>
        <v>-6.9532196452933146</v>
      </c>
      <c r="J430" s="130">
        <f t="shared" si="423"/>
        <v>8.7250532842472597E-2</v>
      </c>
    </row>
    <row r="431" spans="2:10">
      <c r="B431" s="244">
        <v>42870</v>
      </c>
      <c r="C431" s="245">
        <v>48.85</v>
      </c>
      <c r="D431" s="245">
        <v>151.51</v>
      </c>
      <c r="E431" s="245">
        <v>10.42</v>
      </c>
      <c r="F431" s="246">
        <v>2.6755</v>
      </c>
      <c r="G431" s="128">
        <f t="shared" ref="G431:J431" si="424">((C431-C452)/C452)*C$6</f>
        <v>-3.6973542685219987</v>
      </c>
      <c r="H431" s="129">
        <f t="shared" si="424"/>
        <v>-12.082424349672632</v>
      </c>
      <c r="I431" s="129">
        <f t="shared" si="424"/>
        <v>-8.8237343358396014</v>
      </c>
      <c r="J431" s="130">
        <f t="shared" si="424"/>
        <v>0.12219840187098018</v>
      </c>
    </row>
    <row r="432" spans="2:10">
      <c r="B432" s="244">
        <v>42867</v>
      </c>
      <c r="C432" s="245">
        <v>47.84</v>
      </c>
      <c r="D432" s="245">
        <v>150.37</v>
      </c>
      <c r="E432" s="245">
        <v>10.4</v>
      </c>
      <c r="F432" s="246">
        <v>2.6579999999999999</v>
      </c>
      <c r="G432" s="128">
        <f t="shared" ref="G432:J432" si="425">((C432-C453)/C453)*C$6</f>
        <v>-4.5597856336968752</v>
      </c>
      <c r="H432" s="129">
        <f t="shared" si="425"/>
        <v>-12.84679525747655</v>
      </c>
      <c r="I432" s="129">
        <f t="shared" si="425"/>
        <v>-8.8555889724310788</v>
      </c>
      <c r="J432" s="130">
        <f t="shared" si="425"/>
        <v>0.10275774702786959</v>
      </c>
    </row>
    <row r="433" spans="2:10">
      <c r="B433" s="244">
        <v>42866</v>
      </c>
      <c r="C433" s="245">
        <v>47.83</v>
      </c>
      <c r="D433" s="245">
        <v>150.65</v>
      </c>
      <c r="E433" s="245">
        <v>10.6</v>
      </c>
      <c r="F433" s="246">
        <v>2.7069999999999999</v>
      </c>
      <c r="G433" s="128">
        <f t="shared" ref="G433:J433" si="426">((C433-C454)/C454)*C$6</f>
        <v>-4.5144944454904925</v>
      </c>
      <c r="H433" s="129">
        <f t="shared" si="426"/>
        <v>-13.327884097035035</v>
      </c>
      <c r="I433" s="129">
        <f t="shared" si="426"/>
        <v>-8.3336334812935959</v>
      </c>
      <c r="J433" s="130">
        <f t="shared" si="426"/>
        <v>0.15953774136922119</v>
      </c>
    </row>
    <row r="434" spans="2:10">
      <c r="B434" s="244">
        <v>42865</v>
      </c>
      <c r="C434" s="245">
        <v>47.33</v>
      </c>
      <c r="D434" s="245">
        <v>151.25</v>
      </c>
      <c r="E434" s="245">
        <v>10.210000000000001</v>
      </c>
      <c r="F434" s="246">
        <v>2.7279999999999998</v>
      </c>
      <c r="G434" s="128">
        <f t="shared" ref="G434:J434" si="427">((C434-C455)/C455)*C$6</f>
        <v>-5.1617734082397</v>
      </c>
      <c r="H434" s="129">
        <f t="shared" si="427"/>
        <v>-12.881000703482243</v>
      </c>
      <c r="I434" s="129">
        <f t="shared" si="427"/>
        <v>-8.1978234903782337</v>
      </c>
      <c r="J434" s="130">
        <f t="shared" si="427"/>
        <v>0.12543053960964332</v>
      </c>
    </row>
    <row r="435" spans="2:10">
      <c r="B435" s="244">
        <v>42864</v>
      </c>
      <c r="C435" s="245">
        <v>45.88</v>
      </c>
      <c r="D435" s="245">
        <v>152.11000000000001</v>
      </c>
      <c r="E435" s="245">
        <v>9.9600000000000009</v>
      </c>
      <c r="F435" s="246">
        <v>2.7130000000000001</v>
      </c>
      <c r="G435" s="128">
        <f t="shared" ref="G435:J435" si="428">((C435-C456)/C456)*C$6</f>
        <v>-6.1596081386586246</v>
      </c>
      <c r="H435" s="129">
        <f t="shared" si="428"/>
        <v>-12.675001752336433</v>
      </c>
      <c r="I435" s="129">
        <f t="shared" si="428"/>
        <v>-7.3998434163701061</v>
      </c>
      <c r="J435" s="130">
        <f t="shared" si="428"/>
        <v>3.6170212765957242E-2</v>
      </c>
    </row>
    <row r="436" spans="2:10">
      <c r="B436" s="244">
        <v>42863</v>
      </c>
      <c r="C436" s="245">
        <v>46.43</v>
      </c>
      <c r="D436" s="245">
        <v>153.03</v>
      </c>
      <c r="E436" s="245">
        <v>9.77</v>
      </c>
      <c r="F436" s="246">
        <v>2.7054999999999998</v>
      </c>
      <c r="G436" s="128">
        <f t="shared" ref="G436:J436" si="429">((C436-C457)/C457)*C$6</f>
        <v>-5.0503847626339988</v>
      </c>
      <c r="H436" s="129">
        <f t="shared" si="429"/>
        <v>-12.618994423143944</v>
      </c>
      <c r="I436" s="129">
        <f t="shared" si="429"/>
        <v>-6.1229215229215228</v>
      </c>
      <c r="J436" s="130">
        <f t="shared" si="429"/>
        <v>1.0573177518085473E-2</v>
      </c>
    </row>
    <row r="437" spans="2:10">
      <c r="B437" s="244">
        <v>42860</v>
      </c>
      <c r="C437" s="245">
        <v>46.22</v>
      </c>
      <c r="D437" s="245">
        <v>155.05000000000001</v>
      </c>
      <c r="E437" s="245">
        <v>10.57</v>
      </c>
      <c r="F437" s="246">
        <v>2.6669999999999998</v>
      </c>
      <c r="G437" s="128">
        <f t="shared" ref="G437:J437" si="430">((C437-C458)/C458)*C$6</f>
        <v>-4.8132843326885908</v>
      </c>
      <c r="H437" s="129">
        <f t="shared" si="430"/>
        <v>-11.46916787474629</v>
      </c>
      <c r="I437" s="129">
        <f t="shared" si="430"/>
        <v>-3.7340112994350285</v>
      </c>
      <c r="J437" s="130">
        <f t="shared" si="430"/>
        <v>2.674047663726246E-3</v>
      </c>
    </row>
    <row r="438" spans="2:10">
      <c r="B438" s="244">
        <v>42859</v>
      </c>
      <c r="C438" s="245">
        <v>45.52</v>
      </c>
      <c r="D438" s="245">
        <v>159.05000000000001</v>
      </c>
      <c r="E438" s="245">
        <v>10.46</v>
      </c>
      <c r="F438" s="246">
        <v>2.677</v>
      </c>
      <c r="G438" s="128">
        <f t="shared" ref="G438:J438" si="431">((C438-C459)/C459)*C$6</f>
        <v>-4.9982072336265837</v>
      </c>
      <c r="H438" s="129">
        <f t="shared" si="431"/>
        <v>-9.0933369967607494</v>
      </c>
      <c r="I438" s="129">
        <f t="shared" si="431"/>
        <v>-4.7921334367726915</v>
      </c>
      <c r="J438" s="130">
        <f t="shared" si="431"/>
        <v>1.7136414881623943E-2</v>
      </c>
    </row>
    <row r="439" spans="2:10">
      <c r="B439" s="244">
        <v>42858</v>
      </c>
      <c r="C439" s="245">
        <v>47.82</v>
      </c>
      <c r="D439" s="245">
        <v>158.63</v>
      </c>
      <c r="E439" s="245">
        <v>10.68</v>
      </c>
      <c r="F439" s="246">
        <v>2.6440000000000001</v>
      </c>
      <c r="G439" s="128">
        <f t="shared" ref="G439:J439" si="432">((C439-C460)/C460)*C$6</f>
        <v>-2.8564785420340981</v>
      </c>
      <c r="H439" s="129">
        <f t="shared" si="432"/>
        <v>-10.349623538849425</v>
      </c>
      <c r="I439" s="129">
        <f t="shared" si="432"/>
        <v>-2.3932315521628489</v>
      </c>
      <c r="J439" s="130">
        <f t="shared" si="432"/>
        <v>-3.8808058198097115E-2</v>
      </c>
    </row>
    <row r="440" spans="2:10">
      <c r="B440" s="244">
        <v>42857</v>
      </c>
      <c r="C440" s="245">
        <v>47.66</v>
      </c>
      <c r="D440" s="245">
        <v>159.1</v>
      </c>
      <c r="E440" s="245">
        <v>10.59</v>
      </c>
      <c r="F440" s="246">
        <v>2.6254999999999997</v>
      </c>
      <c r="G440" s="128">
        <f t="shared" ref="G440:J440" si="433">((C440-C461)/C461)*C$6</f>
        <v>-2.3319625796178389</v>
      </c>
      <c r="H440" s="129">
        <f t="shared" si="433"/>
        <v>-10.0316217765043</v>
      </c>
      <c r="I440" s="129">
        <f t="shared" si="433"/>
        <v>-3.675428109854606</v>
      </c>
      <c r="J440" s="130">
        <f t="shared" si="433"/>
        <v>-1.2428896473264906E-2</v>
      </c>
    </row>
    <row r="441" spans="2:10">
      <c r="B441" s="244">
        <v>42856</v>
      </c>
      <c r="C441" s="245">
        <v>48.84</v>
      </c>
      <c r="D441" s="245">
        <v>158.84</v>
      </c>
      <c r="E441" s="245">
        <v>10.11</v>
      </c>
      <c r="F441" s="246">
        <v>2.661</v>
      </c>
      <c r="G441" s="128">
        <f t="shared" ref="G441:J441" si="434">((C441-C462)/C462)*C$6</f>
        <v>-1.5794782608695632</v>
      </c>
      <c r="H441" s="129">
        <f t="shared" si="434"/>
        <v>-9.9870851039393482</v>
      </c>
      <c r="I441" s="129">
        <f t="shared" si="434"/>
        <v>-4.6442360549717066</v>
      </c>
      <c r="J441" s="130">
        <f t="shared" si="434"/>
        <v>-4.0125972582437747E-2</v>
      </c>
    </row>
    <row r="442" spans="2:10">
      <c r="B442" s="244">
        <v>42853</v>
      </c>
      <c r="C442" s="245">
        <v>49.33</v>
      </c>
      <c r="D442" s="245">
        <v>160.29</v>
      </c>
      <c r="E442" s="245">
        <v>10.82</v>
      </c>
      <c r="F442" s="246">
        <v>2.6165000000000003</v>
      </c>
      <c r="G442" s="128">
        <f t="shared" ref="G442:J442" si="435">((C442-C463)/C463)*C$6</f>
        <v>-0.91992452830188953</v>
      </c>
      <c r="H442" s="129">
        <f t="shared" si="435"/>
        <v>-8.8720919130334881</v>
      </c>
      <c r="I442" s="129">
        <f t="shared" si="435"/>
        <v>-1.5859965337954915</v>
      </c>
      <c r="J442" s="130">
        <f t="shared" si="435"/>
        <v>-0.11648643695014611</v>
      </c>
    </row>
    <row r="443" spans="2:10">
      <c r="B443" s="244">
        <v>42852</v>
      </c>
      <c r="C443" s="245">
        <v>48.97</v>
      </c>
      <c r="D443" s="245">
        <v>160.32</v>
      </c>
      <c r="E443" s="245">
        <v>10.36</v>
      </c>
      <c r="F443" s="246">
        <v>2.63</v>
      </c>
      <c r="G443" s="128">
        <f t="shared" ref="G443:J443" si="436">((C443-C464)/C464)*C$6</f>
        <v>-0.49528176126035062</v>
      </c>
      <c r="H443" s="129">
        <f t="shared" si="436"/>
        <v>-8.9006864436012449</v>
      </c>
      <c r="I443" s="129">
        <f t="shared" si="436"/>
        <v>-2.3594746059544671</v>
      </c>
      <c r="J443" s="130">
        <f t="shared" si="436"/>
        <v>-5.473615513705004E-2</v>
      </c>
    </row>
    <row r="444" spans="2:10">
      <c r="B444" s="244">
        <v>42851</v>
      </c>
      <c r="C444" s="245">
        <v>49.62</v>
      </c>
      <c r="D444" s="245">
        <v>160.06</v>
      </c>
      <c r="E444" s="245">
        <v>10.85</v>
      </c>
      <c r="F444" s="246">
        <v>2.6324999999999998</v>
      </c>
      <c r="G444" s="128">
        <f t="shared" ref="G444:J444" si="437">((C444-C465)/C465)*C$6</f>
        <v>1.1735063055612982</v>
      </c>
      <c r="H444" s="129">
        <f t="shared" si="437"/>
        <v>-9.4122485817431603</v>
      </c>
      <c r="I444" s="129">
        <f t="shared" si="437"/>
        <v>-1.4991847354726795</v>
      </c>
      <c r="J444" s="130">
        <f t="shared" si="437"/>
        <v>-9.3708670095518143E-2</v>
      </c>
    </row>
    <row r="445" spans="2:10">
      <c r="B445" s="244">
        <v>42850</v>
      </c>
      <c r="C445" s="245">
        <v>49.56</v>
      </c>
      <c r="D445" s="245">
        <v>160.38999999999999</v>
      </c>
      <c r="E445" s="245">
        <v>10.76</v>
      </c>
      <c r="F445" s="246">
        <v>2.6604999999999999</v>
      </c>
      <c r="G445" s="128">
        <f t="shared" ref="G445:J445" si="438">((C445-C466)/C466)*C$6</f>
        <v>1.7410496543054734</v>
      </c>
      <c r="H445" s="129">
        <f t="shared" si="438"/>
        <v>-8.7524002992461458</v>
      </c>
      <c r="I445" s="129">
        <f t="shared" si="438"/>
        <v>-3.5384640000000007</v>
      </c>
      <c r="J445" s="130">
        <f t="shared" si="438"/>
        <v>-2.284675615212536E-2</v>
      </c>
    </row>
    <row r="446" spans="2:10">
      <c r="B446" s="244">
        <v>42849</v>
      </c>
      <c r="C446" s="245">
        <v>49.23</v>
      </c>
      <c r="D446" s="245">
        <v>160.75</v>
      </c>
      <c r="E446" s="245">
        <v>10.84</v>
      </c>
      <c r="F446" s="246">
        <v>2.6015000000000001</v>
      </c>
      <c r="G446" s="128">
        <f t="shared" ref="G446:J446" si="439">((C446-C467)/C467)*C$6</f>
        <v>1.1927579737335816</v>
      </c>
      <c r="H446" s="129">
        <f t="shared" si="439"/>
        <v>-8.5532048553184215</v>
      </c>
      <c r="I446" s="129">
        <f t="shared" si="439"/>
        <v>-4.1582098765432116</v>
      </c>
      <c r="J446" s="130">
        <f t="shared" si="439"/>
        <v>-0.11763405196240982</v>
      </c>
    </row>
    <row r="447" spans="2:10">
      <c r="B447" s="244">
        <v>42846</v>
      </c>
      <c r="C447" s="245">
        <v>49.62</v>
      </c>
      <c r="D447" s="245">
        <v>160.38</v>
      </c>
      <c r="E447" s="245">
        <v>14.63</v>
      </c>
      <c r="F447" s="246">
        <v>2.5754999999999999</v>
      </c>
      <c r="G447" s="128">
        <f t="shared" ref="G447:J447" si="440">((C447-C468)/C468)*C$6</f>
        <v>1.8278238993710638</v>
      </c>
      <c r="H447" s="129">
        <f t="shared" si="440"/>
        <v>-9.3890561720626913</v>
      </c>
      <c r="I447" s="129">
        <f t="shared" si="440"/>
        <v>2.9256250000000037</v>
      </c>
      <c r="J447" s="130">
        <f t="shared" si="440"/>
        <v>-0.15635779816513737</v>
      </c>
    </row>
    <row r="448" spans="2:10">
      <c r="B448" s="244">
        <v>42845</v>
      </c>
      <c r="C448" s="245">
        <v>50.27</v>
      </c>
      <c r="D448" s="245">
        <v>162.30000000000001</v>
      </c>
      <c r="E448" s="245">
        <v>14.15</v>
      </c>
      <c r="F448" s="246">
        <v>2.5579999999999998</v>
      </c>
      <c r="G448" s="128">
        <f t="shared" ref="G448:J448" si="441">((C448-C469)/C469)*C$6</f>
        <v>2.1079163197335591</v>
      </c>
      <c r="H448" s="129">
        <f t="shared" si="441"/>
        <v>-8.1164984552008175</v>
      </c>
      <c r="I448" s="129">
        <f t="shared" si="441"/>
        <v>2.659078844652615</v>
      </c>
      <c r="J448" s="130">
        <f t="shared" si="441"/>
        <v>-0.16183628318584065</v>
      </c>
    </row>
    <row r="449" spans="2:10">
      <c r="B449" s="244">
        <v>42844</v>
      </c>
      <c r="C449" s="245">
        <v>50.44</v>
      </c>
      <c r="D449" s="245">
        <v>161.69</v>
      </c>
      <c r="E449" s="245">
        <v>14.93</v>
      </c>
      <c r="F449" s="246">
        <v>2.544</v>
      </c>
      <c r="G449" s="128">
        <f t="shared" ref="G449:J449" si="442">((C449-C470)/C470)*C$6</f>
        <v>2.9736163920574512</v>
      </c>
      <c r="H449" s="129">
        <f t="shared" si="442"/>
        <v>-7.9689285714285694</v>
      </c>
      <c r="I449" s="129">
        <f t="shared" si="442"/>
        <v>5.0146912590216504</v>
      </c>
      <c r="J449" s="130">
        <f t="shared" si="442"/>
        <v>-0.19076655052264818</v>
      </c>
    </row>
    <row r="450" spans="2:10">
      <c r="B450" s="244">
        <v>42843</v>
      </c>
      <c r="C450" s="245">
        <v>52.41</v>
      </c>
      <c r="D450" s="245">
        <v>170.05</v>
      </c>
      <c r="E450" s="245">
        <v>14.42</v>
      </c>
      <c r="F450" s="246">
        <v>2.5024999999999999</v>
      </c>
      <c r="G450" s="128">
        <f t="shared" ref="G450:J450" si="443">((C450-C471)/C471)*C$6</f>
        <v>3.9458295313148048</v>
      </c>
      <c r="H450" s="129">
        <f t="shared" si="443"/>
        <v>-3.6552959590210441</v>
      </c>
      <c r="I450" s="129">
        <f t="shared" si="443"/>
        <v>6.9041975308641979</v>
      </c>
      <c r="J450" s="130">
        <f t="shared" si="443"/>
        <v>-0.27476078714569407</v>
      </c>
    </row>
    <row r="451" spans="2:10">
      <c r="B451" s="244">
        <v>42842</v>
      </c>
      <c r="C451" s="245">
        <v>52.65</v>
      </c>
      <c r="D451" s="245">
        <v>171.1</v>
      </c>
      <c r="E451" s="245">
        <v>14.66</v>
      </c>
      <c r="F451" s="246">
        <v>2.5804999999999998</v>
      </c>
      <c r="G451" s="128">
        <f t="shared" ref="G451:J451" si="444">((C451-C472)/C472)*C$6</f>
        <v>3.6026383763837613</v>
      </c>
      <c r="H451" s="129">
        <f t="shared" si="444"/>
        <v>-2.94448334756619</v>
      </c>
      <c r="I451" s="129">
        <f t="shared" si="444"/>
        <v>7.6169858156028392</v>
      </c>
      <c r="J451" s="130">
        <f t="shared" si="444"/>
        <v>-0.22856888255212987</v>
      </c>
    </row>
    <row r="452" spans="2:10">
      <c r="B452" s="244">
        <v>42839</v>
      </c>
      <c r="C452" s="245">
        <v>53.18</v>
      </c>
      <c r="D452" s="245">
        <v>169.53</v>
      </c>
      <c r="E452" s="245">
        <v>15.96</v>
      </c>
      <c r="F452" s="246">
        <v>2.5655000000000001</v>
      </c>
      <c r="G452" s="128">
        <f t="shared" ref="G452:J452" si="445">((C452-C473)/C473)*C$6</f>
        <v>4.1264882051282044</v>
      </c>
      <c r="H452" s="129">
        <f t="shared" si="445"/>
        <v>-4.9446834800270869</v>
      </c>
      <c r="I452" s="129">
        <f t="shared" si="445"/>
        <v>10.771186440677967</v>
      </c>
      <c r="J452" s="130">
        <f t="shared" si="445"/>
        <v>-0.28089423752635273</v>
      </c>
    </row>
    <row r="453" spans="2:10">
      <c r="B453" s="244">
        <v>42838</v>
      </c>
      <c r="C453" s="245">
        <v>53.18</v>
      </c>
      <c r="D453" s="245">
        <v>169.53</v>
      </c>
      <c r="E453" s="245">
        <v>15.96</v>
      </c>
      <c r="F453" s="246">
        <v>2.5655000000000001</v>
      </c>
      <c r="G453" s="128">
        <f t="shared" ref="G453:J453" si="446">((C453-C474)/C474)*C$6</f>
        <v>4.0149652067130575</v>
      </c>
      <c r="H453" s="129">
        <f t="shared" si="446"/>
        <v>-4.0603355895569084</v>
      </c>
      <c r="I453" s="129">
        <f t="shared" si="446"/>
        <v>9.4641960447119509</v>
      </c>
      <c r="J453" s="130">
        <f t="shared" si="446"/>
        <v>-0.23961977865048201</v>
      </c>
    </row>
    <row r="454" spans="2:10">
      <c r="B454" s="244">
        <v>42837</v>
      </c>
      <c r="C454" s="245">
        <v>53.11</v>
      </c>
      <c r="D454" s="245">
        <v>170.66</v>
      </c>
      <c r="E454" s="245">
        <v>15.77</v>
      </c>
      <c r="F454" s="246">
        <v>2.5635000000000003</v>
      </c>
      <c r="G454" s="128">
        <f t="shared" ref="G454:J454" si="447">((C454-C475)/C475)*C$6</f>
        <v>5.129084241408215</v>
      </c>
      <c r="H454" s="129">
        <f t="shared" si="447"/>
        <v>-3.2732198952879594</v>
      </c>
      <c r="I454" s="129">
        <f t="shared" si="447"/>
        <v>7.1713333333333305</v>
      </c>
      <c r="J454" s="130">
        <f t="shared" si="447"/>
        <v>-0.32023026315789432</v>
      </c>
    </row>
    <row r="455" spans="2:10">
      <c r="B455" s="244">
        <v>42836</v>
      </c>
      <c r="C455" s="245">
        <v>53.4</v>
      </c>
      <c r="D455" s="245">
        <v>170.58</v>
      </c>
      <c r="E455" s="245">
        <v>15.07</v>
      </c>
      <c r="F455" s="246">
        <v>2.6130000000000004</v>
      </c>
      <c r="G455" s="128">
        <f t="shared" ref="G455:J455" si="448">((C455-C476)/C476)*C$6</f>
        <v>4.6911157024793386</v>
      </c>
      <c r="H455" s="129">
        <f t="shared" si="448"/>
        <v>-3.7877116626997589</v>
      </c>
      <c r="I455" s="129">
        <f t="shared" si="448"/>
        <v>8.3314889867841426</v>
      </c>
      <c r="J455" s="130">
        <f t="shared" si="448"/>
        <v>-0.29964041095890365</v>
      </c>
    </row>
    <row r="456" spans="2:10">
      <c r="B456" s="244">
        <v>42835</v>
      </c>
      <c r="C456" s="245">
        <v>53.08</v>
      </c>
      <c r="D456" s="245">
        <v>171.2</v>
      </c>
      <c r="E456" s="245">
        <v>14.05</v>
      </c>
      <c r="F456" s="246">
        <v>2.6790000000000003</v>
      </c>
      <c r="G456" s="128">
        <f t="shared" ref="G456:J456" si="449">((C456-C477)/C477)*C$6</f>
        <v>4.2984512270571207</v>
      </c>
      <c r="H456" s="129">
        <f t="shared" si="449"/>
        <v>-4.2379356688972765</v>
      </c>
      <c r="I456" s="129">
        <f t="shared" si="449"/>
        <v>5.2104459691252156</v>
      </c>
      <c r="J456" s="130">
        <f t="shared" si="449"/>
        <v>-0.18966898954703815</v>
      </c>
    </row>
    <row r="457" spans="2:10">
      <c r="B457" s="244">
        <v>42832</v>
      </c>
      <c r="C457" s="245">
        <v>52.24</v>
      </c>
      <c r="D457" s="245">
        <v>172.14</v>
      </c>
      <c r="E457" s="245">
        <v>12.87</v>
      </c>
      <c r="F457" s="246">
        <v>2.6955</v>
      </c>
      <c r="G457" s="128">
        <f t="shared" ref="G457:J457" si="450">((C457-C478)/C478)*C$6</f>
        <v>2.7275487012987019</v>
      </c>
      <c r="H457" s="129">
        <f t="shared" si="450"/>
        <v>-3.2334168642059056</v>
      </c>
      <c r="I457" s="129">
        <f t="shared" si="450"/>
        <v>1.1779999999999968</v>
      </c>
      <c r="J457" s="130">
        <f t="shared" si="450"/>
        <v>-0.19868852459016392</v>
      </c>
    </row>
    <row r="458" spans="2:10">
      <c r="B458" s="244">
        <v>42831</v>
      </c>
      <c r="C458" s="245">
        <v>51.7</v>
      </c>
      <c r="D458" s="245">
        <v>172.45</v>
      </c>
      <c r="E458" s="245">
        <v>12.39</v>
      </c>
      <c r="F458" s="246">
        <v>2.6645000000000003</v>
      </c>
      <c r="G458" s="128">
        <f t="shared" ref="G458:J458" si="451">((C458-C479)/C479)*C$6</f>
        <v>1.2824622116149578</v>
      </c>
      <c r="H458" s="129">
        <f t="shared" si="451"/>
        <v>-4.4340484814711623</v>
      </c>
      <c r="I458" s="129">
        <f t="shared" si="451"/>
        <v>1.135969645868468</v>
      </c>
      <c r="J458" s="130">
        <f t="shared" si="451"/>
        <v>-0.1901663747810855</v>
      </c>
    </row>
    <row r="459" spans="2:10">
      <c r="B459" s="244">
        <v>42830</v>
      </c>
      <c r="C459" s="245">
        <v>51.15</v>
      </c>
      <c r="D459" s="245">
        <v>172.88</v>
      </c>
      <c r="E459" s="245">
        <v>12.89</v>
      </c>
      <c r="F459" s="246">
        <v>2.6609999999999996</v>
      </c>
      <c r="G459" s="128">
        <f t="shared" ref="G459:J459" si="452">((C459-C480)/C480)*C$6</f>
        <v>-1.7005250282273254</v>
      </c>
      <c r="H459" s="129">
        <f t="shared" si="452"/>
        <v>-4.7262723140037703</v>
      </c>
      <c r="I459" s="129">
        <f t="shared" si="452"/>
        <v>3.1969257641921427</v>
      </c>
      <c r="J459" s="130">
        <f t="shared" si="452"/>
        <v>-0.16069148936170283</v>
      </c>
    </row>
    <row r="460" spans="2:10">
      <c r="B460" s="244">
        <v>42829</v>
      </c>
      <c r="C460" s="245">
        <v>51.03</v>
      </c>
      <c r="D460" s="245">
        <v>174.52</v>
      </c>
      <c r="E460" s="245">
        <v>11.79</v>
      </c>
      <c r="F460" s="246">
        <v>2.6804999999999999</v>
      </c>
      <c r="G460" s="128">
        <f t="shared" ref="G460:J460" si="453">((C460-C481)/C481)*C$6</f>
        <v>-1.8522500000000013</v>
      </c>
      <c r="H460" s="129">
        <f t="shared" si="453"/>
        <v>-3.7476394968692786</v>
      </c>
      <c r="I460" s="129">
        <f t="shared" si="453"/>
        <v>1.2438612099644104</v>
      </c>
      <c r="J460" s="130">
        <f t="shared" si="453"/>
        <v>-0.12455404923296473</v>
      </c>
    </row>
    <row r="461" spans="2:10">
      <c r="B461" s="244">
        <v>42828</v>
      </c>
      <c r="C461" s="245">
        <v>50.24</v>
      </c>
      <c r="D461" s="245">
        <v>174.5</v>
      </c>
      <c r="E461" s="245">
        <v>12.38</v>
      </c>
      <c r="F461" s="246">
        <v>2.6369999999999996</v>
      </c>
      <c r="G461" s="128">
        <f t="shared" ref="G461:J461" si="454">((C461-C482)/C482)*C$6</f>
        <v>-2.6311063191449433</v>
      </c>
      <c r="H461" s="129">
        <f t="shared" si="454"/>
        <v>-3.5038517078589351</v>
      </c>
      <c r="I461" s="129">
        <f t="shared" si="454"/>
        <v>3.2934671532846713</v>
      </c>
      <c r="J461" s="130">
        <f t="shared" si="454"/>
        <v>-0.14221761844712716</v>
      </c>
    </row>
    <row r="462" spans="2:10">
      <c r="B462" s="244">
        <v>42825</v>
      </c>
      <c r="C462" s="245">
        <v>50.6</v>
      </c>
      <c r="D462" s="245">
        <v>174.14</v>
      </c>
      <c r="E462" s="245">
        <v>12.37</v>
      </c>
      <c r="F462" s="246">
        <v>2.6989999999999998</v>
      </c>
      <c r="G462" s="128">
        <f t="shared" ref="G462:J462" si="455">((C462-C483)/C483)*C$6</f>
        <v>-1.7349192168789185</v>
      </c>
      <c r="H462" s="129">
        <f t="shared" si="455"/>
        <v>-4.0234382097158461</v>
      </c>
      <c r="I462" s="129">
        <f t="shared" si="455"/>
        <v>1.2053513971210812</v>
      </c>
      <c r="J462" s="130">
        <f t="shared" si="455"/>
        <v>-7.9052593659942327E-2</v>
      </c>
    </row>
    <row r="463" spans="2:10">
      <c r="B463" s="244">
        <v>42824</v>
      </c>
      <c r="C463" s="245">
        <v>50.35</v>
      </c>
      <c r="D463" s="245">
        <v>173.86</v>
      </c>
      <c r="E463" s="245">
        <v>11.54</v>
      </c>
      <c r="F463" s="246">
        <v>2.7279999999999998</v>
      </c>
      <c r="G463" s="128">
        <f t="shared" ref="G463:J463" si="456">((C463-C484)/C484)*C$6</f>
        <v>-2.935664127809769</v>
      </c>
      <c r="H463" s="129">
        <f t="shared" si="456"/>
        <v>-5.0540824402308173</v>
      </c>
      <c r="I463" s="129">
        <f t="shared" si="456"/>
        <v>-2.0271132376395538</v>
      </c>
      <c r="J463" s="130">
        <f t="shared" si="456"/>
        <v>-3.0489573889393107E-2</v>
      </c>
    </row>
    <row r="464" spans="2:10">
      <c r="B464" s="244">
        <v>42823</v>
      </c>
      <c r="C464" s="245">
        <v>49.51</v>
      </c>
      <c r="D464" s="245">
        <v>173.94</v>
      </c>
      <c r="E464" s="245">
        <v>11.42</v>
      </c>
      <c r="F464" s="246">
        <v>2.6814999999999998</v>
      </c>
      <c r="G464" s="128">
        <f t="shared" ref="G464:J464" si="457">((C464-C485)/C485)*C$6</f>
        <v>-3.7834660248102199</v>
      </c>
      <c r="H464" s="129">
        <f t="shared" si="457"/>
        <v>-3.7169369369369343</v>
      </c>
      <c r="I464" s="129">
        <f t="shared" si="457"/>
        <v>-2.9512383900928794</v>
      </c>
      <c r="J464" s="130">
        <f t="shared" si="457"/>
        <v>-1.269723408204986E-2</v>
      </c>
    </row>
    <row r="465" spans="2:10">
      <c r="B465" s="244">
        <v>42822</v>
      </c>
      <c r="C465" s="245">
        <v>48.37</v>
      </c>
      <c r="D465" s="245">
        <v>174.51</v>
      </c>
      <c r="E465" s="245">
        <v>11.53</v>
      </c>
      <c r="F465" s="246">
        <v>2.722</v>
      </c>
      <c r="G465" s="128">
        <f t="shared" ref="G465:J465" si="458">((C465-C486)/C486)*C$6</f>
        <v>-4.7720407030527285</v>
      </c>
      <c r="H465" s="129">
        <f t="shared" si="458"/>
        <v>-3.0983628762541899</v>
      </c>
      <c r="I465" s="129">
        <f t="shared" si="458"/>
        <v>-1.1774358974358985</v>
      </c>
      <c r="J465" s="130">
        <f t="shared" si="458"/>
        <v>5.0074766355140354E-2</v>
      </c>
    </row>
    <row r="466" spans="2:10">
      <c r="B466" s="244">
        <v>42821</v>
      </c>
      <c r="C466" s="245">
        <v>47.73</v>
      </c>
      <c r="D466" s="245">
        <v>173.77</v>
      </c>
      <c r="E466" s="245">
        <v>12.5</v>
      </c>
      <c r="F466" s="246">
        <v>2.6819999999999999</v>
      </c>
      <c r="G466" s="128">
        <f t="shared" ref="G466:J466" si="459">((C466-C487)/C487)*C$6</f>
        <v>-5.2651713280237118</v>
      </c>
      <c r="H466" s="129">
        <f t="shared" si="459"/>
        <v>-4.7511364764267894</v>
      </c>
      <c r="I466" s="129">
        <f t="shared" si="459"/>
        <v>2.2827027027027014</v>
      </c>
      <c r="J466" s="130">
        <f t="shared" si="459"/>
        <v>5.3589743589743215E-2</v>
      </c>
    </row>
    <row r="467" spans="2:10">
      <c r="B467" s="244">
        <v>42818</v>
      </c>
      <c r="C467" s="245">
        <v>47.97</v>
      </c>
      <c r="D467" s="245">
        <v>173.83</v>
      </c>
      <c r="E467" s="245">
        <v>12.96</v>
      </c>
      <c r="F467" s="246">
        <v>2.7134999999999998</v>
      </c>
      <c r="G467" s="128">
        <f t="shared" ref="G467:J467" si="460">((C467-C488)/C488)*C$6</f>
        <v>-5.4041652892562011</v>
      </c>
      <c r="H467" s="129">
        <f t="shared" si="460"/>
        <v>-4.8934731626754706</v>
      </c>
      <c r="I467" s="129">
        <f t="shared" si="460"/>
        <v>2.7134927412467977</v>
      </c>
      <c r="J467" s="130">
        <f t="shared" si="460"/>
        <v>2.1695135536576034E-2</v>
      </c>
    </row>
    <row r="468" spans="2:10">
      <c r="B468" s="244">
        <v>42817</v>
      </c>
      <c r="C468" s="245">
        <v>47.7</v>
      </c>
      <c r="D468" s="245">
        <v>174.82</v>
      </c>
      <c r="E468" s="245">
        <v>13.12</v>
      </c>
      <c r="F468" s="246">
        <v>2.7249999999999996</v>
      </c>
      <c r="G468" s="128">
        <f t="shared" ref="G468:J468" si="461">((C468-C489)/C489)*C$6</f>
        <v>-4.9909479380481434</v>
      </c>
      <c r="H468" s="129">
        <f t="shared" si="461"/>
        <v>-3.9720182169472888</v>
      </c>
      <c r="I468" s="129">
        <f t="shared" si="461"/>
        <v>2.9880408858603045</v>
      </c>
      <c r="J468" s="130">
        <f t="shared" si="461"/>
        <v>1.5696713787401858E-3</v>
      </c>
    </row>
    <row r="469" spans="2:10">
      <c r="B469" s="244">
        <v>42816</v>
      </c>
      <c r="C469" s="245">
        <v>48.04</v>
      </c>
      <c r="D469" s="245">
        <v>174.78</v>
      </c>
      <c r="E469" s="245">
        <v>12.81</v>
      </c>
      <c r="F469" s="246">
        <v>2.7119999999999997</v>
      </c>
      <c r="G469" s="128">
        <f t="shared" ref="G469:J469" si="462">((C469-C490)/C490)*C$6</f>
        <v>-5.0567554568997428</v>
      </c>
      <c r="H469" s="129">
        <f t="shared" si="462"/>
        <v>-3.4556285365582982</v>
      </c>
      <c r="I469" s="129">
        <f t="shared" si="462"/>
        <v>2.7243560933448578</v>
      </c>
      <c r="J469" s="130">
        <f t="shared" si="462"/>
        <v>-2.4483641016267901E-2</v>
      </c>
    </row>
    <row r="470" spans="2:10">
      <c r="B470" s="244">
        <v>42815</v>
      </c>
      <c r="C470" s="245">
        <v>47.34</v>
      </c>
      <c r="D470" s="245">
        <v>173.88</v>
      </c>
      <c r="E470" s="245">
        <v>12.47</v>
      </c>
      <c r="F470" s="246">
        <v>2.7265000000000001</v>
      </c>
      <c r="G470" s="128">
        <f t="shared" ref="G470:J470" si="463">((C470-C491)/C491)*C$6</f>
        <v>-5.1532696629213444</v>
      </c>
      <c r="H470" s="129">
        <f t="shared" si="463"/>
        <v>-4.2719837272375001</v>
      </c>
      <c r="I470" s="129">
        <f t="shared" si="463"/>
        <v>2.1681114012184519</v>
      </c>
      <c r="J470" s="130">
        <f t="shared" si="463"/>
        <v>7.3359073359074599E-3</v>
      </c>
    </row>
    <row r="471" spans="2:10">
      <c r="B471" s="244">
        <v>42814</v>
      </c>
      <c r="C471" s="245">
        <v>48.22</v>
      </c>
      <c r="D471" s="245">
        <v>175.7</v>
      </c>
      <c r="E471" s="245">
        <v>11.34</v>
      </c>
      <c r="F471" s="246">
        <v>2.7694999999999999</v>
      </c>
      <c r="G471" s="128">
        <f t="shared" ref="G471:J471" si="464">((C471-C492)/C492)*C$6</f>
        <v>-4.4049400749063663</v>
      </c>
      <c r="H471" s="129">
        <f t="shared" si="464"/>
        <v>-3.1269159240604414</v>
      </c>
      <c r="I471" s="129">
        <f t="shared" si="464"/>
        <v>-0.33185378590078407</v>
      </c>
      <c r="J471" s="130">
        <f t="shared" si="464"/>
        <v>5.2399338113623649E-2</v>
      </c>
    </row>
    <row r="472" spans="2:10">
      <c r="B472" s="244">
        <v>42811</v>
      </c>
      <c r="C472" s="245">
        <v>48.78</v>
      </c>
      <c r="D472" s="245">
        <v>175.65</v>
      </c>
      <c r="E472" s="245">
        <v>11.28</v>
      </c>
      <c r="F472" s="246">
        <v>2.8054999999999999</v>
      </c>
      <c r="G472" s="128">
        <f t="shared" ref="G472:J472" si="465">((C472-C493)/C493)*C$6</f>
        <v>-3.8976349325337316</v>
      </c>
      <c r="H472" s="129">
        <f t="shared" si="465"/>
        <v>-3.6213007771592358</v>
      </c>
      <c r="I472" s="129">
        <f t="shared" si="465"/>
        <v>-1.0375510204081644</v>
      </c>
      <c r="J472" s="130">
        <f t="shared" si="465"/>
        <v>5.9104966345279182E-2</v>
      </c>
    </row>
    <row r="473" spans="2:10">
      <c r="B473" s="244">
        <v>42810</v>
      </c>
      <c r="C473" s="245">
        <v>48.75</v>
      </c>
      <c r="D473" s="245">
        <v>177.24</v>
      </c>
      <c r="E473" s="245">
        <v>11.21</v>
      </c>
      <c r="F473" s="246">
        <v>2.8460000000000001</v>
      </c>
      <c r="G473" s="128">
        <f t="shared" ref="G473:J473" si="466">((C473-C494)/C494)*C$6</f>
        <v>-3.7278779890792686</v>
      </c>
      <c r="H473" s="129">
        <f t="shared" si="466"/>
        <v>-2.7779326287978852</v>
      </c>
      <c r="I473" s="129">
        <f t="shared" si="466"/>
        <v>-1.6139682539682536</v>
      </c>
      <c r="J473" s="130">
        <f t="shared" si="466"/>
        <v>6.1378320172290536E-2</v>
      </c>
    </row>
    <row r="474" spans="2:10">
      <c r="B474" s="244">
        <v>42809</v>
      </c>
      <c r="C474" s="245">
        <v>48.86</v>
      </c>
      <c r="D474" s="245">
        <v>175.81</v>
      </c>
      <c r="E474" s="245">
        <v>11.63</v>
      </c>
      <c r="F474" s="246">
        <v>2.8010000000000002</v>
      </c>
      <c r="G474" s="128">
        <f t="shared" ref="G474:J474" si="467">((C474-C495)/C495)*C$6</f>
        <v>-3.7045000000000026</v>
      </c>
      <c r="H474" s="129">
        <f t="shared" si="467"/>
        <v>-2.7261111419530297</v>
      </c>
      <c r="I474" s="129">
        <f t="shared" si="467"/>
        <v>2.106499068901305</v>
      </c>
      <c r="J474" s="130">
        <f t="shared" si="467"/>
        <v>3.7106690777576883E-2</v>
      </c>
    </row>
    <row r="475" spans="2:10">
      <c r="B475" s="244">
        <v>42808</v>
      </c>
      <c r="C475" s="245">
        <v>47.72</v>
      </c>
      <c r="D475" s="245">
        <v>175.72</v>
      </c>
      <c r="E475" s="245">
        <v>12.3</v>
      </c>
      <c r="F475" s="246">
        <v>2.8879999999999999</v>
      </c>
      <c r="G475" s="128">
        <f t="shared" ref="G475:J475" si="468">((C475-C496)/C496)*C$6</f>
        <v>-4.4697921783487633</v>
      </c>
      <c r="H475" s="129">
        <f t="shared" si="468"/>
        <v>-2.30686217662802</v>
      </c>
      <c r="I475" s="129">
        <f t="shared" si="468"/>
        <v>2.8244444444444454</v>
      </c>
      <c r="J475" s="130">
        <f t="shared" si="468"/>
        <v>0.1599835436094352</v>
      </c>
    </row>
    <row r="476" spans="2:10">
      <c r="B476" s="244">
        <v>42807</v>
      </c>
      <c r="C476" s="245">
        <v>48.4</v>
      </c>
      <c r="D476" s="245">
        <v>176.46</v>
      </c>
      <c r="E476" s="245">
        <v>11.35</v>
      </c>
      <c r="F476" s="246">
        <v>2.92</v>
      </c>
      <c r="G476" s="128">
        <f t="shared" ref="G476:J476" si="469">((C476-C497)/C497)*C$6</f>
        <v>-4.6033902710731534</v>
      </c>
      <c r="H476" s="129">
        <f t="shared" si="469"/>
        <v>-1.4122867696440555</v>
      </c>
      <c r="I476" s="129">
        <f t="shared" si="469"/>
        <v>1.1714285714285715</v>
      </c>
      <c r="J476" s="130">
        <f t="shared" si="469"/>
        <v>0.22425193941632815</v>
      </c>
    </row>
    <row r="477" spans="2:10">
      <c r="B477" s="244">
        <v>42804</v>
      </c>
      <c r="C477" s="245">
        <v>48.49</v>
      </c>
      <c r="D477" s="245">
        <v>177.83</v>
      </c>
      <c r="E477" s="245">
        <v>11.66</v>
      </c>
      <c r="F477" s="246">
        <v>2.87</v>
      </c>
      <c r="G477" s="128">
        <f t="shared" ref="G477:J477" si="470">((C477-C498)/C498)*C$6</f>
        <v>-3.8641339622641491</v>
      </c>
      <c r="H477" s="129">
        <f t="shared" si="470"/>
        <v>0.39769426104621924</v>
      </c>
      <c r="I477" s="129">
        <f t="shared" si="470"/>
        <v>1.8223897058823515</v>
      </c>
      <c r="J477" s="130">
        <f t="shared" si="470"/>
        <v>0.17888354008516966</v>
      </c>
    </row>
    <row r="478" spans="2:10">
      <c r="B478" s="244">
        <v>42803</v>
      </c>
      <c r="C478" s="245">
        <v>49.28</v>
      </c>
      <c r="D478" s="245">
        <v>177.18</v>
      </c>
      <c r="E478" s="245">
        <v>12.3</v>
      </c>
      <c r="F478" s="246">
        <v>2.8975</v>
      </c>
      <c r="G478" s="128">
        <f t="shared" ref="G478:J478" si="471">((C478-C499)/C499)*C$6</f>
        <v>-2.6548452426442508</v>
      </c>
      <c r="H478" s="129">
        <f t="shared" si="471"/>
        <v>0.65168133053302035</v>
      </c>
      <c r="I478" s="129">
        <f t="shared" si="471"/>
        <v>1.8870742358078638</v>
      </c>
      <c r="J478" s="130">
        <f t="shared" si="471"/>
        <v>0.27443246311010239</v>
      </c>
    </row>
    <row r="479" spans="2:10">
      <c r="B479" s="244">
        <v>42802</v>
      </c>
      <c r="C479" s="245">
        <v>50.28</v>
      </c>
      <c r="D479" s="245">
        <v>179.45</v>
      </c>
      <c r="E479" s="245">
        <v>11.86</v>
      </c>
      <c r="F479" s="246">
        <v>2.855</v>
      </c>
      <c r="G479" s="128">
        <f t="shared" ref="G479:J479" si="472">((C479-C500)/C500)*C$6</f>
        <v>-1.6451006325474413</v>
      </c>
      <c r="H479" s="129">
        <f t="shared" si="472"/>
        <v>0.63057996189621091</v>
      </c>
      <c r="I479" s="129">
        <f t="shared" si="472"/>
        <v>1.2833835252435792</v>
      </c>
      <c r="J479" s="130">
        <f t="shared" si="472"/>
        <v>0.15637354516903734</v>
      </c>
    </row>
    <row r="480" spans="2:10">
      <c r="B480" s="244">
        <v>42801</v>
      </c>
      <c r="C480" s="245">
        <v>53.14</v>
      </c>
      <c r="D480" s="245">
        <v>180.38</v>
      </c>
      <c r="E480" s="245">
        <v>11.45</v>
      </c>
      <c r="F480" s="246">
        <v>2.8200000000000003</v>
      </c>
      <c r="G480" s="128">
        <f t="shared" ref="G480:J480" si="473">((C480-C501)/C501)*C$6</f>
        <v>0.11136200716846097</v>
      </c>
      <c r="H480" s="129">
        <f t="shared" si="473"/>
        <v>2.9215762538382686</v>
      </c>
      <c r="I480" s="129">
        <f t="shared" si="473"/>
        <v>0.17885664028144257</v>
      </c>
      <c r="J480" s="130">
        <f t="shared" si="473"/>
        <v>9.5574491478834914E-2</v>
      </c>
    </row>
    <row r="481" spans="2:10">
      <c r="B481" s="244">
        <v>42800</v>
      </c>
      <c r="C481" s="245">
        <v>53.2</v>
      </c>
      <c r="D481" s="245">
        <v>180.47</v>
      </c>
      <c r="E481" s="245">
        <v>11.24</v>
      </c>
      <c r="F481" s="246">
        <v>2.8029999999999999</v>
      </c>
      <c r="G481" s="128">
        <f t="shared" ref="G481:J481" si="474">((C481-C502)/C502)*C$6</f>
        <v>-0.53145643693107547</v>
      </c>
      <c r="H481" s="129">
        <f t="shared" si="474"/>
        <v>3.0062876805824175</v>
      </c>
      <c r="I481" s="129">
        <f t="shared" si="474"/>
        <v>0.62565177757520407</v>
      </c>
      <c r="J481" s="130">
        <f t="shared" si="474"/>
        <v>2.5130466078819243E-2</v>
      </c>
    </row>
    <row r="482" spans="2:10">
      <c r="B482" s="244">
        <v>42797</v>
      </c>
      <c r="C482" s="245">
        <v>53.33</v>
      </c>
      <c r="D482" s="245">
        <v>180.05</v>
      </c>
      <c r="E482" s="245">
        <v>10.96</v>
      </c>
      <c r="F482" s="246">
        <v>2.7755000000000001</v>
      </c>
      <c r="G482" s="128">
        <f t="shared" ref="G482:J482" si="475">((C482-C503)/C503)*C$6</f>
        <v>-0.17811169219275377</v>
      </c>
      <c r="H482" s="129">
        <f t="shared" si="475"/>
        <v>3.561547141711535</v>
      </c>
      <c r="I482" s="129">
        <f t="shared" si="475"/>
        <v>-2.0668398994132415</v>
      </c>
      <c r="J482" s="130">
        <f t="shared" si="475"/>
        <v>-6.6588785046728461E-3</v>
      </c>
    </row>
    <row r="483" spans="2:10">
      <c r="B483" s="244">
        <v>42796</v>
      </c>
      <c r="C483" s="245">
        <v>52.61</v>
      </c>
      <c r="D483" s="245">
        <v>180.53</v>
      </c>
      <c r="E483" s="245">
        <v>11.81</v>
      </c>
      <c r="F483" s="246">
        <v>2.7759999999999998</v>
      </c>
      <c r="G483" s="128">
        <f t="shared" ref="G483:J483" si="476">((C483-C504)/C504)*C$6</f>
        <v>-1.0703544914625118</v>
      </c>
      <c r="H483" s="129">
        <f t="shared" si="476"/>
        <v>4.0696586149520977</v>
      </c>
      <c r="I483" s="129">
        <f t="shared" si="476"/>
        <v>0</v>
      </c>
      <c r="J483" s="130">
        <f t="shared" si="476"/>
        <v>2.5689561925359948E-3</v>
      </c>
    </row>
    <row r="484" spans="2:10">
      <c r="B484" s="244">
        <v>42795</v>
      </c>
      <c r="C484" s="245">
        <v>53.83</v>
      </c>
      <c r="D484" s="245">
        <v>181.95</v>
      </c>
      <c r="E484" s="245">
        <v>12.54</v>
      </c>
      <c r="F484" s="246">
        <v>2.7575000000000003</v>
      </c>
      <c r="G484" s="128">
        <f t="shared" ref="G484:J484" si="477">((C484-C505)/C505)*C$6</f>
        <v>0.87707252414315118</v>
      </c>
      <c r="H484" s="129">
        <f t="shared" si="477"/>
        <v>4.8393771487508452</v>
      </c>
      <c r="I484" s="129">
        <f t="shared" si="477"/>
        <v>1.1660550458715575</v>
      </c>
      <c r="J484" s="130">
        <f t="shared" si="477"/>
        <v>-5.1667875271907556E-4</v>
      </c>
    </row>
    <row r="485" spans="2:10">
      <c r="B485" s="244">
        <v>42794</v>
      </c>
      <c r="C485" s="245">
        <v>54.01</v>
      </c>
      <c r="D485" s="245">
        <v>179.82</v>
      </c>
      <c r="E485" s="245">
        <v>12.92</v>
      </c>
      <c r="F485" s="246">
        <v>2.6935000000000002</v>
      </c>
      <c r="G485" s="128">
        <f t="shared" ref="G485:J485" si="478">((C485-C506)/C506)*C$6</f>
        <v>1.1906859205776132</v>
      </c>
      <c r="H485" s="129">
        <f t="shared" si="478"/>
        <v>2.5992798634812164</v>
      </c>
      <c r="I485" s="129">
        <f t="shared" si="478"/>
        <v>2.2253198653198636</v>
      </c>
      <c r="J485" s="130">
        <f t="shared" si="478"/>
        <v>-9.2645474137930617E-2</v>
      </c>
    </row>
    <row r="486" spans="2:10">
      <c r="B486" s="244">
        <v>42793</v>
      </c>
      <c r="C486" s="245">
        <v>54.05</v>
      </c>
      <c r="D486" s="245">
        <v>179.4</v>
      </c>
      <c r="E486" s="245">
        <v>12.09</v>
      </c>
      <c r="F486" s="246">
        <v>2.6749999999999998</v>
      </c>
      <c r="G486" s="128">
        <f t="shared" ref="G486:J486" si="479">((C486-C507)/C507)*C$6</f>
        <v>0.75156667293586221</v>
      </c>
      <c r="H486" s="129">
        <f t="shared" si="479"/>
        <v>1.3463451776649709</v>
      </c>
      <c r="I486" s="129">
        <f t="shared" si="479"/>
        <v>3.627996219281663</v>
      </c>
      <c r="J486" s="130">
        <f t="shared" si="479"/>
        <v>-9.972943722943764E-2</v>
      </c>
    </row>
    <row r="487" spans="2:10">
      <c r="B487" s="244">
        <v>42790</v>
      </c>
      <c r="C487" s="245">
        <v>53.99</v>
      </c>
      <c r="D487" s="245">
        <v>181.35</v>
      </c>
      <c r="E487" s="245">
        <v>11.47</v>
      </c>
      <c r="F487" s="246">
        <v>2.6325000000000003</v>
      </c>
      <c r="G487" s="128">
        <f t="shared" ref="G487:J487" si="480">((C487-C508)/C508)*C$6</f>
        <v>0.17731684641130602</v>
      </c>
      <c r="H487" s="129">
        <f t="shared" si="480"/>
        <v>1.7114759879099952</v>
      </c>
      <c r="I487" s="129">
        <f t="shared" si="480"/>
        <v>2.0087300094073375</v>
      </c>
      <c r="J487" s="130">
        <f t="shared" si="480"/>
        <v>-0.16617778572706074</v>
      </c>
    </row>
    <row r="488" spans="2:10">
      <c r="B488" s="244">
        <v>42789</v>
      </c>
      <c r="C488" s="245">
        <v>54.45</v>
      </c>
      <c r="D488" s="245">
        <v>181.65</v>
      </c>
      <c r="E488" s="245">
        <v>11.71</v>
      </c>
      <c r="F488" s="246">
        <v>2.6930000000000001</v>
      </c>
      <c r="G488" s="128">
        <f t="shared" ref="G488:J488" si="481">((C488-C509)/C509)*C$6</f>
        <v>1.463450236966827</v>
      </c>
      <c r="H488" s="129">
        <f t="shared" si="481"/>
        <v>2.1421908127208571</v>
      </c>
      <c r="I488" s="129">
        <f t="shared" si="481"/>
        <v>2.1163737280296031</v>
      </c>
      <c r="J488" s="130">
        <f t="shared" si="481"/>
        <v>-0.11379679144384992</v>
      </c>
    </row>
    <row r="489" spans="2:10">
      <c r="B489" s="244">
        <v>42788</v>
      </c>
      <c r="C489" s="245">
        <v>53.59</v>
      </c>
      <c r="D489" s="245">
        <v>181.15</v>
      </c>
      <c r="E489" s="245">
        <v>11.74</v>
      </c>
      <c r="F489" s="246">
        <v>2.7235</v>
      </c>
      <c r="G489" s="128">
        <f t="shared" ref="G489:J489" si="482">((C489-C510)/C510)*C$6</f>
        <v>0.35009590071455748</v>
      </c>
      <c r="H489" s="129">
        <f t="shared" si="482"/>
        <v>3.3926520750426379</v>
      </c>
      <c r="I489" s="129">
        <f t="shared" si="482"/>
        <v>1.5385185185185184</v>
      </c>
      <c r="J489" s="130">
        <f t="shared" si="482"/>
        <v>-3.5140525838622198E-2</v>
      </c>
    </row>
    <row r="490" spans="2:10">
      <c r="B490" s="244">
        <v>42787</v>
      </c>
      <c r="C490" s="245">
        <v>54.06</v>
      </c>
      <c r="D490" s="245">
        <v>180.26</v>
      </c>
      <c r="E490" s="245">
        <v>11.57</v>
      </c>
      <c r="F490" s="246">
        <v>2.7355</v>
      </c>
      <c r="G490" s="128">
        <f t="shared" ref="G490:J490" si="483">((C490-C511)/C511)*C$6</f>
        <v>1.1277175355450255</v>
      </c>
      <c r="H490" s="129">
        <f t="shared" si="483"/>
        <v>6.1344448342396003</v>
      </c>
      <c r="I490" s="129">
        <f t="shared" si="483"/>
        <v>-0.43194562446898749</v>
      </c>
      <c r="J490" s="130">
        <f t="shared" si="483"/>
        <v>4.5515320334261998E-2</v>
      </c>
    </row>
    <row r="491" spans="2:10">
      <c r="B491" s="244">
        <v>42786</v>
      </c>
      <c r="C491" s="245">
        <v>53.4</v>
      </c>
      <c r="D491" s="245">
        <v>180.67</v>
      </c>
      <c r="E491" s="245">
        <v>11.49</v>
      </c>
      <c r="F491" s="246">
        <v>2.7195</v>
      </c>
      <c r="G491" s="128">
        <f t="shared" ref="G491:J491" si="484">((C491-C512)/C512)*C$6</f>
        <v>0.84894696680655957</v>
      </c>
      <c r="H491" s="129">
        <f t="shared" si="484"/>
        <v>6.7448865435356042</v>
      </c>
      <c r="I491" s="129">
        <f t="shared" si="484"/>
        <v>-0.1101386481802403</v>
      </c>
      <c r="J491" s="130">
        <f t="shared" si="484"/>
        <v>-4.0293637846655489E-2</v>
      </c>
    </row>
    <row r="492" spans="2:10">
      <c r="B492" s="244">
        <v>42783</v>
      </c>
      <c r="C492" s="245">
        <v>53.4</v>
      </c>
      <c r="D492" s="245">
        <v>180.67</v>
      </c>
      <c r="E492" s="245">
        <v>11.49</v>
      </c>
      <c r="F492" s="246">
        <v>2.7195</v>
      </c>
      <c r="G492" s="128">
        <f t="shared" ref="G492:J492" si="485">((C492-C513)/C513)*C$6</f>
        <v>1.7944773213938106</v>
      </c>
      <c r="H492" s="129">
        <f t="shared" si="485"/>
        <v>9.444674779689457</v>
      </c>
      <c r="I492" s="129">
        <f t="shared" si="485"/>
        <v>-2.5658685446009377</v>
      </c>
      <c r="J492" s="130">
        <f t="shared" si="485"/>
        <v>-4.2837739949293831E-2</v>
      </c>
    </row>
    <row r="493" spans="2:10">
      <c r="B493" s="244">
        <v>42782</v>
      </c>
      <c r="C493" s="245">
        <v>53.36</v>
      </c>
      <c r="D493" s="245">
        <v>181.43</v>
      </c>
      <c r="E493" s="245">
        <v>11.76</v>
      </c>
      <c r="F493" s="246">
        <v>2.7484999999999999</v>
      </c>
      <c r="G493" s="128">
        <f t="shared" ref="G493:J493" si="486">((C493-C514)/C514)*C$6</f>
        <v>2.026914643696164</v>
      </c>
      <c r="H493" s="129">
        <f t="shared" si="486"/>
        <v>9.9699766187050329</v>
      </c>
      <c r="I493" s="129">
        <f t="shared" si="486"/>
        <v>-1.4665384615384629</v>
      </c>
      <c r="J493" s="130">
        <f t="shared" si="486"/>
        <v>2.8274848429175232E-2</v>
      </c>
    </row>
    <row r="494" spans="2:10">
      <c r="B494" s="244">
        <v>42781</v>
      </c>
      <c r="C494" s="245">
        <v>53.11</v>
      </c>
      <c r="D494" s="245">
        <v>181.68</v>
      </c>
      <c r="E494" s="245">
        <v>11.97</v>
      </c>
      <c r="F494" s="246">
        <v>2.7859999999999996</v>
      </c>
      <c r="G494" s="128">
        <f t="shared" ref="G494:J494" si="487">((C494-C515)/C515)*C$6</f>
        <v>0.54512766768292897</v>
      </c>
      <c r="H494" s="129">
        <f t="shared" si="487"/>
        <v>9.336525701352091</v>
      </c>
      <c r="I494" s="129">
        <f t="shared" si="487"/>
        <v>0.21415332771693654</v>
      </c>
      <c r="J494" s="130">
        <f t="shared" si="487"/>
        <v>0.17019779383796077</v>
      </c>
    </row>
    <row r="495" spans="2:10">
      <c r="B495" s="244">
        <v>42780</v>
      </c>
      <c r="C495" s="245">
        <v>53.2</v>
      </c>
      <c r="D495" s="245">
        <v>180.13</v>
      </c>
      <c r="E495" s="245">
        <v>10.74</v>
      </c>
      <c r="F495" s="246">
        <v>2.7650000000000001</v>
      </c>
      <c r="G495" s="128">
        <f t="shared" ref="G495:J495" si="488">((C495-C516)/C516)*C$6</f>
        <v>0.71969257208325843</v>
      </c>
      <c r="H495" s="129">
        <f t="shared" si="488"/>
        <v>8.6879365363929679</v>
      </c>
      <c r="I495" s="129">
        <f t="shared" si="488"/>
        <v>-1.1091540516473737</v>
      </c>
      <c r="J495" s="130">
        <f t="shared" si="488"/>
        <v>7.6197549201633935E-2</v>
      </c>
    </row>
    <row r="496" spans="2:10">
      <c r="B496" s="244">
        <v>42779</v>
      </c>
      <c r="C496" s="245">
        <v>52.93</v>
      </c>
      <c r="D496" s="245">
        <v>179.36</v>
      </c>
      <c r="E496" s="245">
        <v>11.07</v>
      </c>
      <c r="F496" s="246">
        <v>2.7344999999999997</v>
      </c>
      <c r="G496" s="128">
        <f t="shared" ref="G496:J496" si="489">((C496-C517)/C517)*C$6</f>
        <v>0.48557571128508886</v>
      </c>
      <c r="H496" s="129">
        <f t="shared" si="489"/>
        <v>8.1648942273216267</v>
      </c>
      <c r="I496" s="129">
        <f t="shared" si="489"/>
        <v>-0.36217275155832623</v>
      </c>
      <c r="J496" s="130">
        <f t="shared" si="489"/>
        <v>4.3919420720385814E-2</v>
      </c>
    </row>
    <row r="497" spans="2:10">
      <c r="B497" s="244">
        <v>42776</v>
      </c>
      <c r="C497" s="245">
        <v>53.86</v>
      </c>
      <c r="D497" s="245">
        <v>178.68</v>
      </c>
      <c r="E497" s="245">
        <v>10.85</v>
      </c>
      <c r="F497" s="246">
        <v>2.7069999999999999</v>
      </c>
      <c r="G497" s="128">
        <f t="shared" ref="G497:J497" si="490">((C497-C518)/C518)*C$6</f>
        <v>0.72813620071684704</v>
      </c>
      <c r="H497" s="129">
        <f t="shared" si="490"/>
        <v>7.2621559988091819</v>
      </c>
      <c r="I497" s="129">
        <f t="shared" si="490"/>
        <v>-1.5199133448873474</v>
      </c>
      <c r="J497" s="130">
        <f t="shared" si="490"/>
        <v>4.7633802816901639E-2</v>
      </c>
    </row>
    <row r="498" spans="2:10">
      <c r="B498" s="244">
        <v>42775</v>
      </c>
      <c r="C498" s="245">
        <v>53</v>
      </c>
      <c r="D498" s="245">
        <v>177.21</v>
      </c>
      <c r="E498" s="245">
        <v>10.88</v>
      </c>
      <c r="F498" s="246">
        <v>2.7004999999999999</v>
      </c>
      <c r="G498" s="128">
        <f t="shared" ref="G498:J498" si="491">((C498-C519)/C519)*C$6</f>
        <v>0.65181818181818174</v>
      </c>
      <c r="H498" s="129">
        <f t="shared" si="491"/>
        <v>6.4102426229508254</v>
      </c>
      <c r="I498" s="129">
        <f t="shared" si="491"/>
        <v>-0.85786856127886113</v>
      </c>
      <c r="J498" s="130">
        <f t="shared" si="491"/>
        <v>3.8506286357665162E-2</v>
      </c>
    </row>
    <row r="499" spans="2:10">
      <c r="B499" s="244">
        <v>42774</v>
      </c>
      <c r="C499" s="245">
        <v>52.34</v>
      </c>
      <c r="D499" s="245">
        <v>176.17</v>
      </c>
      <c r="E499" s="245">
        <v>11.45</v>
      </c>
      <c r="F499" s="246">
        <v>2.6429999999999998</v>
      </c>
      <c r="G499" s="128">
        <f t="shared" ref="G499:J499" si="492">((C499-C520)/C520)*C$6</f>
        <v>1.3581896890987828</v>
      </c>
      <c r="H499" s="129">
        <f t="shared" si="492"/>
        <v>7.3138321652972289</v>
      </c>
      <c r="I499" s="129">
        <f t="shared" si="492"/>
        <v>-8.8494342906877591E-2</v>
      </c>
      <c r="J499" s="130">
        <f t="shared" si="492"/>
        <v>-3.1459307764265761E-2</v>
      </c>
    </row>
    <row r="500" spans="2:10">
      <c r="B500" s="244">
        <v>42773</v>
      </c>
      <c r="C500" s="245">
        <v>52.17</v>
      </c>
      <c r="D500" s="245">
        <v>178.46</v>
      </c>
      <c r="E500" s="245">
        <v>11.29</v>
      </c>
      <c r="F500" s="246">
        <v>2.7065000000000001</v>
      </c>
      <c r="G500" s="128">
        <f t="shared" ref="G500:J500" si="493">((C500-C521)/C521)*C$6</f>
        <v>0.18352771362586678</v>
      </c>
      <c r="H500" s="129">
        <f t="shared" si="493"/>
        <v>7.3293927825827634</v>
      </c>
      <c r="I500" s="129">
        <f t="shared" si="493"/>
        <v>-0.59371972318339394</v>
      </c>
      <c r="J500" s="130">
        <f t="shared" si="493"/>
        <v>4.7642749812171523E-2</v>
      </c>
    </row>
    <row r="501" spans="2:10">
      <c r="B501" s="244">
        <v>42772</v>
      </c>
      <c r="C501" s="245">
        <v>53.01</v>
      </c>
      <c r="D501" s="245">
        <v>175.86</v>
      </c>
      <c r="E501" s="245">
        <v>11.37</v>
      </c>
      <c r="F501" s="246">
        <v>2.7284999999999999</v>
      </c>
      <c r="G501" s="128">
        <f t="shared" ref="G501:J501" si="494">((C501-C522)/C522)*C$6</f>
        <v>-0.82426004815706932</v>
      </c>
      <c r="H501" s="129">
        <f t="shared" si="494"/>
        <v>4.2442700407007692</v>
      </c>
      <c r="I501" s="129">
        <f t="shared" si="494"/>
        <v>0.11227915194346051</v>
      </c>
      <c r="J501" s="130">
        <f t="shared" si="494"/>
        <v>1.4698839565297255E-2</v>
      </c>
    </row>
    <row r="502" spans="2:10">
      <c r="B502" s="244">
        <v>42769</v>
      </c>
      <c r="C502" s="245">
        <v>53.83</v>
      </c>
      <c r="D502" s="245">
        <v>175.82</v>
      </c>
      <c r="E502" s="245">
        <v>10.97</v>
      </c>
      <c r="F502" s="246">
        <v>2.7785000000000002</v>
      </c>
      <c r="G502" s="128">
        <f t="shared" ref="G502:J502" si="495">((C502-C523)/C523)*C$6</f>
        <v>5.9127604166666903E-2</v>
      </c>
      <c r="H502" s="129">
        <f t="shared" si="495"/>
        <v>4.7974534676941349</v>
      </c>
      <c r="I502" s="129">
        <f t="shared" si="495"/>
        <v>-1.5247643530419865</v>
      </c>
      <c r="J502" s="130">
        <f t="shared" si="495"/>
        <v>0.1438468809073731</v>
      </c>
    </row>
    <row r="503" spans="2:10">
      <c r="B503" s="244">
        <v>42768</v>
      </c>
      <c r="C503" s="245">
        <v>53.54</v>
      </c>
      <c r="D503" s="245">
        <v>174.58</v>
      </c>
      <c r="E503" s="245">
        <v>11.93</v>
      </c>
      <c r="F503" s="246">
        <v>2.782</v>
      </c>
      <c r="G503" s="128">
        <f t="shared" ref="G503:J503" si="496">((C503-C524)/C524)*C$6</f>
        <v>0.23873075478783423</v>
      </c>
      <c r="H503" s="129">
        <f t="shared" si="496"/>
        <v>3.5727543424317765</v>
      </c>
      <c r="I503" s="129">
        <f t="shared" si="496"/>
        <v>0.17161181434599174</v>
      </c>
      <c r="J503" s="130">
        <f t="shared" si="496"/>
        <v>4.3686131386861116E-2</v>
      </c>
    </row>
    <row r="504" spans="2:10">
      <c r="B504" s="244">
        <v>42767</v>
      </c>
      <c r="C504" s="245">
        <v>53.88</v>
      </c>
      <c r="D504" s="245">
        <v>174.29</v>
      </c>
      <c r="E504" s="245">
        <v>11.81</v>
      </c>
      <c r="F504" s="246">
        <v>2.7735000000000003</v>
      </c>
      <c r="G504" s="128">
        <f t="shared" ref="G504:J504" si="497">((C504-C525)/C525)*C$6</f>
        <v>1.345031530670747</v>
      </c>
      <c r="H504" s="129">
        <f t="shared" si="497"/>
        <v>4.8271846402296754</v>
      </c>
      <c r="I504" s="129">
        <f t="shared" si="497"/>
        <v>-2.0573385214007769</v>
      </c>
      <c r="J504" s="130">
        <f t="shared" si="497"/>
        <v>2.854151493080876E-2</v>
      </c>
    </row>
    <row r="505" spans="2:10">
      <c r="B505" s="244">
        <v>42766</v>
      </c>
      <c r="C505" s="245">
        <v>52.81</v>
      </c>
      <c r="D505" s="245">
        <v>174.52</v>
      </c>
      <c r="E505" s="245">
        <v>11.99</v>
      </c>
      <c r="F505" s="246">
        <v>2.758</v>
      </c>
      <c r="G505" s="128">
        <f t="shared" ref="G505:J505" si="498">((C505-C526)/C526)*C$6</f>
        <v>-0.76923119880863444</v>
      </c>
      <c r="H505" s="129">
        <f t="shared" si="498"/>
        <v>5.8413464666546187</v>
      </c>
      <c r="I505" s="129">
        <f t="shared" si="498"/>
        <v>-3.7116096866096853</v>
      </c>
      <c r="J505" s="130">
        <f t="shared" si="498"/>
        <v>2.5857376156781403E-3</v>
      </c>
    </row>
    <row r="506" spans="2:10">
      <c r="B506" s="244">
        <v>42765</v>
      </c>
      <c r="C506" s="245">
        <v>52.63</v>
      </c>
      <c r="D506" s="245">
        <v>175.8</v>
      </c>
      <c r="E506" s="245">
        <v>11.88</v>
      </c>
      <c r="F506" s="246">
        <v>2.7839999999999998</v>
      </c>
      <c r="G506" s="128">
        <f t="shared" ref="G506:J506" si="499">((C506-C527)/C527)*C$6</f>
        <v>-0.92138682055100207</v>
      </c>
      <c r="H506" s="129">
        <f t="shared" si="499"/>
        <v>6.7178908367973991</v>
      </c>
      <c r="I506" s="129">
        <f t="shared" si="499"/>
        <v>-3.9107692307692283</v>
      </c>
      <c r="J506" s="130">
        <f t="shared" si="499"/>
        <v>2.9477408818726389E-2</v>
      </c>
    </row>
    <row r="507" spans="2:10">
      <c r="B507" s="244">
        <v>42762</v>
      </c>
      <c r="C507" s="245">
        <v>53.17</v>
      </c>
      <c r="D507" s="245">
        <v>177.3</v>
      </c>
      <c r="E507" s="245">
        <v>10.58</v>
      </c>
      <c r="F507" s="246">
        <v>2.7720000000000002</v>
      </c>
      <c r="G507" s="128">
        <f t="shared" ref="G507:J507" si="500">((C507-C528)/C528)*C$6</f>
        <v>-0.50671378091872898</v>
      </c>
      <c r="H507" s="129">
        <f t="shared" si="500"/>
        <v>7.3005342136854869</v>
      </c>
      <c r="I507" s="129">
        <f t="shared" si="500"/>
        <v>-5.3045474943904249</v>
      </c>
      <c r="J507" s="130">
        <f t="shared" si="500"/>
        <v>-6.1555075593950261E-3</v>
      </c>
    </row>
    <row r="508" spans="2:10">
      <c r="B508" s="244">
        <v>42761</v>
      </c>
      <c r="C508" s="245">
        <v>53.78</v>
      </c>
      <c r="D508" s="245">
        <v>178.66</v>
      </c>
      <c r="E508" s="245">
        <v>10.63</v>
      </c>
      <c r="F508" s="246">
        <v>2.7954999999999997</v>
      </c>
      <c r="G508" s="128">
        <f t="shared" ref="G508:J508" si="501">((C508-C529)/C529)*C$6</f>
        <v>-0.23519792822789584</v>
      </c>
      <c r="H508" s="129">
        <f t="shared" si="501"/>
        <v>8.5291828629881454</v>
      </c>
      <c r="I508" s="129">
        <f t="shared" si="501"/>
        <v>-4.5540077220077197</v>
      </c>
      <c r="J508" s="130">
        <f t="shared" si="501"/>
        <v>-5.5962156372729157E-3</v>
      </c>
    </row>
    <row r="509" spans="2:10">
      <c r="B509" s="244">
        <v>42760</v>
      </c>
      <c r="C509" s="245">
        <v>52.75</v>
      </c>
      <c r="D509" s="245">
        <v>178.29</v>
      </c>
      <c r="E509" s="245">
        <v>10.81</v>
      </c>
      <c r="F509" s="246">
        <v>2.8049999999999997</v>
      </c>
      <c r="G509" s="128">
        <f t="shared" ref="G509:J509" si="502">((C509-C530)/C530)*C$6</f>
        <v>-0.9688589981447111</v>
      </c>
      <c r="H509" s="129">
        <f t="shared" si="502"/>
        <v>7.5829873160224999</v>
      </c>
      <c r="I509" s="129">
        <f t="shared" si="502"/>
        <v>-2.5017180984153455</v>
      </c>
      <c r="J509" s="130">
        <f t="shared" si="502"/>
        <v>-4.2537313432836246E-2</v>
      </c>
    </row>
    <row r="510" spans="2:10">
      <c r="B510" s="244">
        <v>42759</v>
      </c>
      <c r="C510" s="245">
        <v>53.18</v>
      </c>
      <c r="D510" s="245">
        <v>175.9</v>
      </c>
      <c r="E510" s="245">
        <v>11.07</v>
      </c>
      <c r="F510" s="246">
        <v>2.7575000000000003</v>
      </c>
      <c r="G510" s="128">
        <f t="shared" ref="G510:J510" si="503">((C510-C531)/C531)*C$6</f>
        <v>0.1370350811014682</v>
      </c>
      <c r="H510" s="129">
        <f t="shared" si="503"/>
        <v>6.2661346050026978</v>
      </c>
      <c r="I510" s="129">
        <f t="shared" si="503"/>
        <v>-0.82215034965034794</v>
      </c>
      <c r="J510" s="130">
        <f t="shared" si="503"/>
        <v>-6.9081740976645226E-2</v>
      </c>
    </row>
    <row r="511" spans="2:10">
      <c r="B511" s="244">
        <v>42758</v>
      </c>
      <c r="C511" s="245">
        <v>52.75</v>
      </c>
      <c r="D511" s="245">
        <v>171.03</v>
      </c>
      <c r="E511" s="245">
        <v>11.77</v>
      </c>
      <c r="F511" s="246">
        <v>2.6924999999999999</v>
      </c>
      <c r="G511" s="128">
        <f t="shared" ref="G511:J511" si="504">((C511-C532)/C532)*C$6</f>
        <v>-0.23124669935873521</v>
      </c>
      <c r="H511" s="129">
        <f t="shared" si="504"/>
        <v>2.9455605542558887</v>
      </c>
      <c r="I511" s="129">
        <f t="shared" si="504"/>
        <v>0.73326923076923101</v>
      </c>
      <c r="J511" s="130">
        <f t="shared" si="504"/>
        <v>-0.13463375796178362</v>
      </c>
    </row>
    <row r="512" spans="2:10">
      <c r="B512" s="244">
        <v>42755</v>
      </c>
      <c r="C512" s="245">
        <v>52.42</v>
      </c>
      <c r="D512" s="245">
        <v>170.55</v>
      </c>
      <c r="E512" s="245">
        <v>11.54</v>
      </c>
      <c r="F512" s="246">
        <v>2.7584999999999997</v>
      </c>
      <c r="G512" s="128">
        <f t="shared" ref="G512:J512" si="505">((C512-C533)/C533)*C$6</f>
        <v>-0.45452880075543056</v>
      </c>
      <c r="H512" s="129">
        <f t="shared" si="505"/>
        <v>2.3746456362983421</v>
      </c>
      <c r="I512" s="129">
        <f t="shared" si="505"/>
        <v>0.24463692038495063</v>
      </c>
      <c r="J512" s="130">
        <f t="shared" si="505"/>
        <v>-8.1786971830986044E-2</v>
      </c>
    </row>
    <row r="513" spans="2:10">
      <c r="B513" s="244">
        <v>42754</v>
      </c>
      <c r="C513" s="245">
        <v>51.37</v>
      </c>
      <c r="D513" s="245">
        <v>166.81</v>
      </c>
      <c r="E513" s="245">
        <v>12.78</v>
      </c>
      <c r="F513" s="246">
        <v>2.7610000000000001</v>
      </c>
      <c r="G513" s="128">
        <f t="shared" ref="G513:J513" si="506">((C513-C534)/C534)*C$6</f>
        <v>-0.96893122499524109</v>
      </c>
      <c r="H513" s="129">
        <f t="shared" si="506"/>
        <v>-0.35324448694197785</v>
      </c>
      <c r="I513" s="129">
        <f t="shared" si="506"/>
        <v>3.405874001774623</v>
      </c>
      <c r="J513" s="130">
        <f t="shared" si="506"/>
        <v>-6.1605244507441474E-2</v>
      </c>
    </row>
    <row r="514" spans="2:10">
      <c r="B514" s="244">
        <v>42753</v>
      </c>
      <c r="C514" s="245">
        <v>51.08</v>
      </c>
      <c r="D514" s="245">
        <v>166.8</v>
      </c>
      <c r="E514" s="245">
        <v>12.48</v>
      </c>
      <c r="F514" s="246">
        <v>2.7214999999999998</v>
      </c>
      <c r="G514" s="128">
        <f t="shared" ref="G514:J514" si="507">((C514-C535)/C535)*C$6</f>
        <v>-0.99983725828068026</v>
      </c>
      <c r="H514" s="129">
        <f t="shared" si="507"/>
        <v>-0.54257756563244675</v>
      </c>
      <c r="I514" s="129">
        <f t="shared" si="507"/>
        <v>2.2866899563318803</v>
      </c>
      <c r="J514" s="130">
        <f t="shared" si="507"/>
        <v>-0.12850000000000028</v>
      </c>
    </row>
    <row r="515" spans="2:10">
      <c r="B515" s="244">
        <v>42752</v>
      </c>
      <c r="C515" s="245">
        <v>52.48</v>
      </c>
      <c r="D515" s="245">
        <v>167.89</v>
      </c>
      <c r="E515" s="245">
        <v>11.87</v>
      </c>
      <c r="F515" s="246">
        <v>2.629</v>
      </c>
      <c r="G515" s="128">
        <f t="shared" ref="G515:J515" si="508">((C515-C536)/C536)*C$6</f>
        <v>0.31365310821181835</v>
      </c>
      <c r="H515" s="129">
        <f t="shared" si="508"/>
        <v>0.82517818574512636</v>
      </c>
      <c r="I515" s="129">
        <f t="shared" si="508"/>
        <v>0.34732707087958653</v>
      </c>
      <c r="J515" s="130">
        <f t="shared" si="508"/>
        <v>-0.20242049469964671</v>
      </c>
    </row>
    <row r="516" spans="2:10">
      <c r="B516" s="244">
        <v>42751</v>
      </c>
      <c r="C516" s="245">
        <v>52.37</v>
      </c>
      <c r="D516" s="245">
        <v>167.34</v>
      </c>
      <c r="E516" s="245">
        <v>11.23</v>
      </c>
      <c r="F516" s="246">
        <v>2.6930000000000001</v>
      </c>
      <c r="G516" s="128">
        <f t="shared" ref="G516:J516" si="509">((C516-C537)/C537)*C$6</f>
        <v>0.41122736030828416</v>
      </c>
      <c r="H516" s="129">
        <f t="shared" si="509"/>
        <v>0.41587416781623915</v>
      </c>
      <c r="I516" s="129">
        <f t="shared" si="509"/>
        <v>-2.0210983606557358</v>
      </c>
      <c r="J516" s="130">
        <f t="shared" si="509"/>
        <v>-0.18874826629680982</v>
      </c>
    </row>
    <row r="517" spans="2:10">
      <c r="B517" s="244">
        <v>42748</v>
      </c>
      <c r="C517" s="245">
        <v>52.37</v>
      </c>
      <c r="D517" s="245">
        <v>167.34</v>
      </c>
      <c r="E517" s="245">
        <v>11.23</v>
      </c>
      <c r="F517" s="246">
        <v>2.6930000000000001</v>
      </c>
      <c r="G517" s="128">
        <f t="shared" ref="G517:J517" si="510">((C517-C538)/C538)*C$6</f>
        <v>1.3114479371316297</v>
      </c>
      <c r="H517" s="129">
        <f t="shared" si="510"/>
        <v>-0.46003809070349228</v>
      </c>
      <c r="I517" s="129">
        <f t="shared" si="510"/>
        <v>-3.1004847537138365</v>
      </c>
      <c r="J517" s="130">
        <f t="shared" si="510"/>
        <v>-0.18551466759243149</v>
      </c>
    </row>
    <row r="518" spans="2:10">
      <c r="B518" s="244">
        <v>42747</v>
      </c>
      <c r="C518" s="245">
        <v>53.01</v>
      </c>
      <c r="D518" s="245">
        <v>167.95</v>
      </c>
      <c r="E518" s="245">
        <v>11.54</v>
      </c>
      <c r="F518" s="246">
        <v>2.6624999999999996</v>
      </c>
      <c r="G518" s="128">
        <f t="shared" ref="G518:J518" si="511">((C518-C539)/C539)*C$6</f>
        <v>1.752697884012538</v>
      </c>
      <c r="H518" s="129">
        <f t="shared" si="511"/>
        <v>-0.37775324906533891</v>
      </c>
      <c r="I518" s="129">
        <f t="shared" si="511"/>
        <v>-3.1799090219863544</v>
      </c>
      <c r="J518" s="130">
        <f t="shared" si="511"/>
        <v>-0.21156988873435392</v>
      </c>
    </row>
    <row r="519" spans="2:10">
      <c r="B519" s="244">
        <v>42746</v>
      </c>
      <c r="C519" s="245">
        <v>52.25</v>
      </c>
      <c r="D519" s="245">
        <v>167.75</v>
      </c>
      <c r="E519" s="245">
        <v>11.26</v>
      </c>
      <c r="F519" s="246">
        <v>2.6645000000000003</v>
      </c>
      <c r="G519" s="128">
        <f t="shared" ref="G519:J519" si="512">((C519-C540)/C540)*C$6</f>
        <v>-0.6256946017365016</v>
      </c>
      <c r="H519" s="129">
        <f t="shared" si="512"/>
        <v>-0.36473824945034822</v>
      </c>
      <c r="I519" s="129">
        <f t="shared" si="512"/>
        <v>-2.9177044025157248</v>
      </c>
      <c r="J519" s="130">
        <f t="shared" si="512"/>
        <v>-0.1398554603854387</v>
      </c>
    </row>
    <row r="520" spans="2:10">
      <c r="B520" s="244">
        <v>42745</v>
      </c>
      <c r="C520" s="245">
        <v>50.82</v>
      </c>
      <c r="D520" s="245">
        <v>165.52</v>
      </c>
      <c r="E520" s="245">
        <v>11.49</v>
      </c>
      <c r="F520" s="246">
        <v>2.6724999999999999</v>
      </c>
      <c r="G520" s="128">
        <f t="shared" ref="G520:J520" si="513">((C520-C541)/C541)*C$6</f>
        <v>-1.7276944917660402</v>
      </c>
      <c r="H520" s="129">
        <f t="shared" si="513"/>
        <v>1.3736555891245698E-2</v>
      </c>
      <c r="I520" s="129">
        <f t="shared" si="513"/>
        <v>-2.3127373417721526</v>
      </c>
      <c r="J520" s="130">
        <f t="shared" si="513"/>
        <v>-0.142348027017419</v>
      </c>
    </row>
    <row r="521" spans="2:10">
      <c r="B521" s="244">
        <v>42744</v>
      </c>
      <c r="C521" s="245">
        <v>51.96</v>
      </c>
      <c r="D521" s="245">
        <v>167.65</v>
      </c>
      <c r="E521" s="245">
        <v>11.56</v>
      </c>
      <c r="F521" s="246">
        <v>2.6619999999999999</v>
      </c>
      <c r="G521" s="128">
        <f t="shared" ref="G521:J521" si="514">((C521-C542)/C542)*C$6</f>
        <v>0.40560388349514631</v>
      </c>
      <c r="H521" s="129">
        <f t="shared" si="514"/>
        <v>0.77136139803026349</v>
      </c>
      <c r="I521" s="129">
        <f t="shared" si="514"/>
        <v>-0.41104680851063724</v>
      </c>
      <c r="J521" s="130">
        <f t="shared" si="514"/>
        <v>-0.1510672358591249</v>
      </c>
    </row>
    <row r="522" spans="2:10">
      <c r="B522" s="244">
        <v>42741</v>
      </c>
      <c r="C522" s="245">
        <v>53.99</v>
      </c>
      <c r="D522" s="245">
        <v>169.53</v>
      </c>
      <c r="E522" s="245">
        <v>11.32</v>
      </c>
      <c r="F522" s="246">
        <v>2.7145000000000001</v>
      </c>
      <c r="G522" s="128">
        <f t="shared" ref="G522:J522" si="515">((C522-C543)/C543)*C$6</f>
        <v>2.8135621557828463</v>
      </c>
      <c r="H522" s="129">
        <f t="shared" si="515"/>
        <v>2.8664967343976691</v>
      </c>
      <c r="I522" s="129">
        <f t="shared" si="515"/>
        <v>-2.6546202531645577</v>
      </c>
      <c r="J522" s="130">
        <f t="shared" si="515"/>
        <v>-4.3933623503808014E-2</v>
      </c>
    </row>
    <row r="523" spans="2:10">
      <c r="B523" s="244">
        <v>42740</v>
      </c>
      <c r="C523" s="245">
        <v>53.76</v>
      </c>
      <c r="D523" s="245">
        <v>168.7</v>
      </c>
      <c r="E523" s="245">
        <v>11.67</v>
      </c>
      <c r="F523" s="246">
        <v>2.6449999999999996</v>
      </c>
      <c r="G523" s="128">
        <f t="shared" ref="G523:J523" si="516">((C523-C544)/C544)*C$6</f>
        <v>3.6404641350210922</v>
      </c>
      <c r="H523" s="129">
        <f t="shared" si="516"/>
        <v>2.6970671764063332</v>
      </c>
      <c r="I523" s="129">
        <f t="shared" si="516"/>
        <v>-1.144108019639936</v>
      </c>
      <c r="J523" s="130">
        <f t="shared" si="516"/>
        <v>-3.9317673378076921E-2</v>
      </c>
    </row>
    <row r="524" spans="2:10">
      <c r="B524" s="244">
        <v>42739</v>
      </c>
      <c r="C524" s="245">
        <v>53.26</v>
      </c>
      <c r="D524" s="245">
        <v>169.26</v>
      </c>
      <c r="E524" s="245">
        <v>11.85</v>
      </c>
      <c r="F524" s="246">
        <v>2.74</v>
      </c>
      <c r="G524" s="128">
        <f t="shared" ref="G524:J524" si="517">((C524-C545)/C545)*C$6</f>
        <v>2.0774651482426845</v>
      </c>
      <c r="H524" s="129">
        <f t="shared" si="517"/>
        <v>6.3161814780168362</v>
      </c>
      <c r="I524" s="129">
        <f t="shared" si="517"/>
        <v>0.12936386768447947</v>
      </c>
      <c r="J524" s="130">
        <f t="shared" si="517"/>
        <v>5.7323093801426852E-3</v>
      </c>
    </row>
    <row r="525" spans="2:10">
      <c r="B525" s="244">
        <v>42738</v>
      </c>
      <c r="C525" s="245">
        <v>52.33</v>
      </c>
      <c r="D525" s="245">
        <v>167.19</v>
      </c>
      <c r="E525" s="245">
        <v>12.85</v>
      </c>
      <c r="F525" s="246">
        <v>2.746</v>
      </c>
      <c r="G525" s="128">
        <f t="shared" ref="G525:J525" si="518">((C525-C546)/C546)*C$6</f>
        <v>0.47347750530990457</v>
      </c>
      <c r="H525" s="129">
        <f t="shared" si="518"/>
        <v>5.2269425675675638</v>
      </c>
      <c r="I525" s="129">
        <f t="shared" si="518"/>
        <v>1.4866721581548581</v>
      </c>
      <c r="J525" s="130">
        <f t="shared" si="518"/>
        <v>1.6703296703296719E-2</v>
      </c>
    </row>
    <row r="526" spans="2:10">
      <c r="B526" s="244">
        <v>42737</v>
      </c>
      <c r="C526" s="245">
        <v>53.72</v>
      </c>
      <c r="D526" s="245">
        <v>165.99</v>
      </c>
      <c r="E526" s="245">
        <v>14.04</v>
      </c>
      <c r="F526" s="246">
        <v>2.7554999999999996</v>
      </c>
      <c r="G526" s="128">
        <f t="shared" ref="G526:J526" si="519">((C526-C547)/C547)*C$6</f>
        <v>1.7924999999999991</v>
      </c>
      <c r="H526" s="129">
        <f t="shared" si="519"/>
        <v>4.2407817772778396</v>
      </c>
      <c r="I526" s="129">
        <f t="shared" si="519"/>
        <v>-0.14402266288951857</v>
      </c>
      <c r="J526" s="130">
        <f t="shared" si="519"/>
        <v>3.4015791406536648E-2</v>
      </c>
    </row>
    <row r="527" spans="2:10">
      <c r="B527" s="244">
        <v>42734</v>
      </c>
      <c r="C527" s="245">
        <v>53.72</v>
      </c>
      <c r="D527" s="245">
        <v>165.99</v>
      </c>
      <c r="E527" s="245">
        <v>14.04</v>
      </c>
      <c r="F527" s="246">
        <v>2.7554999999999996</v>
      </c>
      <c r="G527" s="128">
        <f t="shared" ref="G527:J527" si="520">((C527-C548)/C548)*C$6</f>
        <v>2.3656600078339176</v>
      </c>
      <c r="H527" s="129">
        <f t="shared" si="520"/>
        <v>4.3883362532849572</v>
      </c>
      <c r="I527" s="129">
        <f t="shared" si="520"/>
        <v>-5.4200426439234464E-2</v>
      </c>
      <c r="J527" s="130">
        <f t="shared" si="520"/>
        <v>-2.4100395825836941E-2</v>
      </c>
    </row>
    <row r="528" spans="2:10">
      <c r="B528" s="244">
        <v>42733</v>
      </c>
      <c r="C528" s="245">
        <v>53.77</v>
      </c>
      <c r="D528" s="245">
        <v>166.6</v>
      </c>
      <c r="E528" s="245">
        <v>13.37</v>
      </c>
      <c r="F528" s="246">
        <v>2.778</v>
      </c>
      <c r="G528" s="128">
        <f t="shared" ref="G528:J528" si="521">((C528-C549)/C549)*C$6</f>
        <v>3.9770489482200699</v>
      </c>
      <c r="H528" s="129">
        <f t="shared" si="521"/>
        <v>3.0691320429046942</v>
      </c>
      <c r="I528" s="129">
        <f t="shared" si="521"/>
        <v>7.6279069767440241E-2</v>
      </c>
      <c r="J528" s="130">
        <f t="shared" si="521"/>
        <v>7.3130884253276851E-2</v>
      </c>
    </row>
    <row r="529" spans="2:10">
      <c r="B529" s="244">
        <v>42732</v>
      </c>
      <c r="C529" s="245">
        <v>54.06</v>
      </c>
      <c r="D529" s="245">
        <v>166.19</v>
      </c>
      <c r="E529" s="245">
        <v>12.95</v>
      </c>
      <c r="F529" s="246">
        <v>2.8010000000000002</v>
      </c>
      <c r="G529" s="128">
        <f t="shared" ref="G529:J529" si="522">((C529-C550)/C550)*C$6</f>
        <v>8.8651403935441131</v>
      </c>
      <c r="H529" s="129">
        <f t="shared" si="522"/>
        <v>1.8489708310401736</v>
      </c>
      <c r="I529" s="129">
        <f t="shared" si="522"/>
        <v>9.8527131782943631E-2</v>
      </c>
      <c r="J529" s="130">
        <f t="shared" si="522"/>
        <v>0.19805269186712529</v>
      </c>
    </row>
    <row r="530" spans="2:10">
      <c r="B530" s="244">
        <v>42731</v>
      </c>
      <c r="C530" s="245">
        <v>53.9</v>
      </c>
      <c r="D530" s="245">
        <v>167.14</v>
      </c>
      <c r="E530" s="245">
        <v>11.99</v>
      </c>
      <c r="F530" s="246">
        <v>2.8475000000000001</v>
      </c>
      <c r="G530" s="128">
        <f t="shared" ref="G530:J530" si="523">((C530-C551)/C551)*C$6</f>
        <v>6.5780841121495328</v>
      </c>
      <c r="H530" s="129">
        <f t="shared" si="523"/>
        <v>1.8102078774616901</v>
      </c>
      <c r="I530" s="129">
        <f t="shared" si="523"/>
        <v>-2.2423726235741448</v>
      </c>
      <c r="J530" s="130">
        <f t="shared" si="523"/>
        <v>0.21877481565513365</v>
      </c>
    </row>
    <row r="531" spans="2:10">
      <c r="B531" s="244">
        <v>42730</v>
      </c>
      <c r="C531" s="245">
        <v>53.02</v>
      </c>
      <c r="D531" s="245">
        <v>166.71</v>
      </c>
      <c r="E531" s="245">
        <v>11.44</v>
      </c>
      <c r="F531" s="246">
        <v>2.8260000000000001</v>
      </c>
      <c r="G531" s="128">
        <f t="shared" ref="G531:J531" si="524">((C531-C552)/C552)*C$6</f>
        <v>6.861780286582718</v>
      </c>
      <c r="H531" s="129">
        <f t="shared" si="524"/>
        <v>2.487445752114763</v>
      </c>
      <c r="I531" s="129">
        <f t="shared" si="524"/>
        <v>-1.8539708265802279</v>
      </c>
      <c r="J531" s="130">
        <f t="shared" si="524"/>
        <v>0.15302013422818805</v>
      </c>
    </row>
    <row r="532" spans="2:10">
      <c r="B532" s="244">
        <v>42727</v>
      </c>
      <c r="C532" s="245">
        <v>53.02</v>
      </c>
      <c r="D532" s="245">
        <v>166.71</v>
      </c>
      <c r="E532" s="245">
        <v>11.44</v>
      </c>
      <c r="F532" s="246">
        <v>2.8260000000000001</v>
      </c>
      <c r="G532" s="128">
        <f t="shared" ref="G532:J532" si="525">((C532-C553)/C553)*C$6</f>
        <v>4.7909633027522958</v>
      </c>
      <c r="H532" s="129">
        <f t="shared" si="525"/>
        <v>3.3192931226077422</v>
      </c>
      <c r="I532" s="129">
        <f t="shared" si="525"/>
        <v>-2.0246017699115049</v>
      </c>
      <c r="J532" s="130">
        <f t="shared" si="525"/>
        <v>0.14854802680565912</v>
      </c>
    </row>
    <row r="533" spans="2:10">
      <c r="B533" s="244">
        <v>42726</v>
      </c>
      <c r="C533" s="245">
        <v>52.95</v>
      </c>
      <c r="D533" s="245">
        <v>167.06</v>
      </c>
      <c r="E533" s="245">
        <v>11.43</v>
      </c>
      <c r="F533" s="246">
        <v>2.84</v>
      </c>
      <c r="G533" s="128">
        <f t="shared" ref="G533:J533" si="526">((C533-C554)/C554)*C$6</f>
        <v>4.7246851542952477</v>
      </c>
      <c r="H533" s="129">
        <f t="shared" si="526"/>
        <v>3.5649067786146533</v>
      </c>
      <c r="I533" s="129">
        <f t="shared" si="526"/>
        <v>-2.0450522928399035</v>
      </c>
      <c r="J533" s="130">
        <f t="shared" si="526"/>
        <v>0.16340282948622478</v>
      </c>
    </row>
    <row r="534" spans="2:10">
      <c r="B534" s="244">
        <v>42725</v>
      </c>
      <c r="C534" s="245">
        <v>52.49</v>
      </c>
      <c r="D534" s="245">
        <v>167.33</v>
      </c>
      <c r="E534" s="245">
        <v>11.27</v>
      </c>
      <c r="F534" s="246">
        <v>2.8220000000000001</v>
      </c>
      <c r="G534" s="128">
        <f t="shared" ref="G534:J534" si="527">((C534-C555)/C555)*C$6</f>
        <v>4.2167103893399966</v>
      </c>
      <c r="H534" s="129">
        <f t="shared" si="527"/>
        <v>3.256299256162801</v>
      </c>
      <c r="I534" s="129">
        <f t="shared" si="527"/>
        <v>-2.3351168412570522</v>
      </c>
      <c r="J534" s="130">
        <f t="shared" si="527"/>
        <v>0.17755505364200988</v>
      </c>
    </row>
    <row r="535" spans="2:10">
      <c r="B535" s="244">
        <v>42724</v>
      </c>
      <c r="C535" s="245">
        <v>52.23</v>
      </c>
      <c r="D535" s="245">
        <v>167.6</v>
      </c>
      <c r="E535" s="245">
        <v>11.45</v>
      </c>
      <c r="F535" s="246">
        <v>2.85</v>
      </c>
      <c r="G535" s="128">
        <f t="shared" ref="G535:J535" si="528">((C535-C556)/C556)*C$6</f>
        <v>4.5323941882501524</v>
      </c>
      <c r="H535" s="129">
        <f t="shared" si="528"/>
        <v>3.3730177551145673</v>
      </c>
      <c r="I535" s="129">
        <f t="shared" si="528"/>
        <v>-1.985297906602256</v>
      </c>
      <c r="J535" s="130">
        <f t="shared" si="528"/>
        <v>0.20989828592955409</v>
      </c>
    </row>
    <row r="536" spans="2:10">
      <c r="B536" s="244">
        <v>42723</v>
      </c>
      <c r="C536" s="245">
        <v>52.12</v>
      </c>
      <c r="D536" s="245">
        <v>166.68</v>
      </c>
      <c r="E536" s="245">
        <v>11.71</v>
      </c>
      <c r="F536" s="246">
        <v>2.83</v>
      </c>
      <c r="G536" s="128">
        <f t="shared" ref="G536:J536" si="529">((C536-C557)/C557)*C$6</f>
        <v>6.3905953162617646</v>
      </c>
      <c r="H536" s="129">
        <f t="shared" si="529"/>
        <v>4.4577860215724323</v>
      </c>
      <c r="I536" s="129">
        <f t="shared" si="529"/>
        <v>-2.2551595330739276</v>
      </c>
      <c r="J536" s="130">
        <f t="shared" si="529"/>
        <v>0.14498700334199827</v>
      </c>
    </row>
    <row r="537" spans="2:10">
      <c r="B537" s="244">
        <v>42720</v>
      </c>
      <c r="C537" s="245">
        <v>51.9</v>
      </c>
      <c r="D537" s="245">
        <v>166.73</v>
      </c>
      <c r="E537" s="245">
        <v>12.2</v>
      </c>
      <c r="F537" s="246">
        <v>2.8839999999999999</v>
      </c>
      <c r="G537" s="128">
        <f t="shared" ref="G537:J537" si="530">((C537-C558)/C558)*C$6</f>
        <v>6.4785733157199434</v>
      </c>
      <c r="H537" s="129">
        <f t="shared" si="530"/>
        <v>4.9294937421777067</v>
      </c>
      <c r="I537" s="129">
        <f t="shared" si="530"/>
        <v>-2.1897378277153567</v>
      </c>
      <c r="J537" s="130">
        <f t="shared" si="530"/>
        <v>0.24232505643340857</v>
      </c>
    </row>
    <row r="538" spans="2:10">
      <c r="B538" s="244">
        <v>42719</v>
      </c>
      <c r="C538" s="245">
        <v>50.9</v>
      </c>
      <c r="D538" s="245">
        <v>168.02</v>
      </c>
      <c r="E538" s="245">
        <v>12.79</v>
      </c>
      <c r="F538" s="246">
        <v>2.8804999999999996</v>
      </c>
      <c r="G538" s="128">
        <f t="shared" ref="G538:J538" si="531">((C538-C559)/C559)*C$6</f>
        <v>5.3112859337283274</v>
      </c>
      <c r="H538" s="129">
        <f t="shared" si="531"/>
        <v>6.2297639525394066</v>
      </c>
      <c r="I538" s="129">
        <f t="shared" si="531"/>
        <v>-1.723075801749274</v>
      </c>
      <c r="J538" s="130">
        <f t="shared" si="531"/>
        <v>0.34060435289545243</v>
      </c>
    </row>
    <row r="539" spans="2:10">
      <c r="B539" s="244">
        <v>42718</v>
      </c>
      <c r="C539" s="245">
        <v>51.04</v>
      </c>
      <c r="D539" s="245">
        <v>168.51</v>
      </c>
      <c r="E539" s="245">
        <v>13.19</v>
      </c>
      <c r="F539" s="246">
        <v>2.8760000000000003</v>
      </c>
      <c r="G539" s="128">
        <f t="shared" ref="G539:J539" si="532">((C539-C560)/C560)*C$6</f>
        <v>5.1843331150403804</v>
      </c>
      <c r="H539" s="129">
        <f t="shared" si="532"/>
        <v>7.0493023255813982</v>
      </c>
      <c r="I539" s="129">
        <f t="shared" si="532"/>
        <v>-0.34222887060583346</v>
      </c>
      <c r="J539" s="130">
        <f t="shared" si="532"/>
        <v>0.31715610510046394</v>
      </c>
    </row>
    <row r="540" spans="2:10">
      <c r="B540" s="244">
        <v>42717</v>
      </c>
      <c r="C540" s="245">
        <v>52.98</v>
      </c>
      <c r="D540" s="245">
        <v>168.29</v>
      </c>
      <c r="E540" s="245">
        <v>12.72</v>
      </c>
      <c r="F540" s="246">
        <v>2.802</v>
      </c>
      <c r="G540" s="128">
        <f t="shared" ref="G540:J540" si="533">((C540-C561)/C561)*C$6</f>
        <v>10.126052631578943</v>
      </c>
      <c r="H540" s="129">
        <f t="shared" si="533"/>
        <v>7.2422324758232621</v>
      </c>
      <c r="I540" s="129">
        <f t="shared" si="533"/>
        <v>-3.0897237569060771</v>
      </c>
      <c r="J540" s="130">
        <f t="shared" si="533"/>
        <v>0.17832764505119458</v>
      </c>
    </row>
    <row r="541" spans="2:10">
      <c r="B541" s="244">
        <v>42716</v>
      </c>
      <c r="C541" s="245">
        <v>52.83</v>
      </c>
      <c r="D541" s="245">
        <v>165.5</v>
      </c>
      <c r="E541" s="245">
        <v>12.64</v>
      </c>
      <c r="F541" s="246">
        <v>2.8129999999999997</v>
      </c>
      <c r="G541" s="128">
        <f t="shared" ref="G541:J541" si="534">((C541-C562)/C562)*C$6</f>
        <v>9.8540013821700079</v>
      </c>
      <c r="H541" s="129">
        <f t="shared" si="534"/>
        <v>2.9814850871209697</v>
      </c>
      <c r="I541" s="129">
        <f t="shared" si="534"/>
        <v>-2.7447141848976702</v>
      </c>
      <c r="J541" s="130">
        <f t="shared" si="534"/>
        <v>0.30135613207547135</v>
      </c>
    </row>
    <row r="542" spans="2:10">
      <c r="B542" s="244">
        <v>42713</v>
      </c>
      <c r="C542" s="245">
        <v>51.5</v>
      </c>
      <c r="D542" s="245">
        <v>166.52</v>
      </c>
      <c r="E542" s="245">
        <v>11.75</v>
      </c>
      <c r="F542" s="246">
        <v>2.8109999999999999</v>
      </c>
      <c r="G542" s="128">
        <f t="shared" ref="G542:J542" si="535">((C542-C563)/C563)*C$6</f>
        <v>6.9548678907299628</v>
      </c>
      <c r="H542" s="129">
        <f t="shared" si="535"/>
        <v>4.4696105355136773</v>
      </c>
      <c r="I542" s="129">
        <f t="shared" si="535"/>
        <v>-5.1564314789687931</v>
      </c>
      <c r="J542" s="130">
        <f t="shared" si="535"/>
        <v>0.28739964754258895</v>
      </c>
    </row>
    <row r="543" spans="2:10">
      <c r="B543" s="244">
        <v>42712</v>
      </c>
      <c r="C543" s="245">
        <v>50.84</v>
      </c>
      <c r="D543" s="245">
        <v>165.36</v>
      </c>
      <c r="E543" s="245">
        <v>12.64</v>
      </c>
      <c r="F543" s="246">
        <v>2.7569999999999997</v>
      </c>
      <c r="G543" s="128">
        <f t="shared" ref="G543:J543" si="536">((C543-C564)/C564)*C$6</f>
        <v>5.5872255356748388</v>
      </c>
      <c r="H543" s="129">
        <f t="shared" si="536"/>
        <v>7.7463891221497407</v>
      </c>
      <c r="I543" s="129">
        <f t="shared" si="536"/>
        <v>-3.0758553546592493</v>
      </c>
      <c r="J543" s="130">
        <f t="shared" si="536"/>
        <v>0.35450652528548093</v>
      </c>
    </row>
    <row r="544" spans="2:10">
      <c r="B544" s="244">
        <v>42711</v>
      </c>
      <c r="C544" s="245">
        <v>49.77</v>
      </c>
      <c r="D544" s="245">
        <v>164.79</v>
      </c>
      <c r="E544" s="245">
        <v>12.22</v>
      </c>
      <c r="F544" s="246">
        <v>2.6820000000000004</v>
      </c>
      <c r="G544" s="128">
        <f t="shared" ref="G544:J544" si="537">((C544-C565)/C565)*C$6</f>
        <v>4.8357914628723941</v>
      </c>
      <c r="H544" s="129">
        <f t="shared" si="537"/>
        <v>7.0471444222465722</v>
      </c>
      <c r="I544" s="129">
        <f t="shared" si="537"/>
        <v>-8.844098185699039</v>
      </c>
      <c r="J544" s="130">
        <f t="shared" si="537"/>
        <v>0.56847048300536762</v>
      </c>
    </row>
    <row r="545" spans="2:10">
      <c r="B545" s="244">
        <v>42710</v>
      </c>
      <c r="C545" s="245">
        <v>50.93</v>
      </c>
      <c r="D545" s="245">
        <v>160.35</v>
      </c>
      <c r="E545" s="245">
        <v>11.79</v>
      </c>
      <c r="F545" s="246">
        <v>2.7345000000000002</v>
      </c>
      <c r="G545" s="128">
        <f t="shared" ref="G545:J545" si="538">((C545-C566)/C566)*C$6</f>
        <v>6.1099665849855187</v>
      </c>
      <c r="H545" s="129">
        <f t="shared" si="538"/>
        <v>3.3797334960184915</v>
      </c>
      <c r="I545" s="129">
        <f t="shared" si="538"/>
        <v>-9.4017316942811355</v>
      </c>
      <c r="J545" s="130">
        <f t="shared" si="538"/>
        <v>0.66843115124153551</v>
      </c>
    </row>
    <row r="546" spans="2:10">
      <c r="B546" s="244">
        <v>42709</v>
      </c>
      <c r="C546" s="245">
        <v>51.79</v>
      </c>
      <c r="D546" s="245">
        <v>159.84</v>
      </c>
      <c r="E546" s="245">
        <v>12.14</v>
      </c>
      <c r="F546" s="246">
        <v>2.73</v>
      </c>
      <c r="G546" s="128">
        <f t="shared" ref="G546:J546" si="539">((C546-C567)/C567)*C$6</f>
        <v>7.9547356478329911</v>
      </c>
      <c r="H546" s="129">
        <f t="shared" si="539"/>
        <v>5.5257803581972027</v>
      </c>
      <c r="I546" s="129">
        <f t="shared" si="539"/>
        <v>-11.710590848511773</v>
      </c>
      <c r="J546" s="130">
        <f t="shared" si="539"/>
        <v>0.73631020972574301</v>
      </c>
    </row>
    <row r="547" spans="2:10">
      <c r="B547" s="244">
        <v>42706</v>
      </c>
      <c r="C547" s="245">
        <v>51.68</v>
      </c>
      <c r="D547" s="245">
        <v>160.02000000000001</v>
      </c>
      <c r="E547" s="245">
        <v>14.12</v>
      </c>
      <c r="F547" s="246">
        <v>2.7229999999999999</v>
      </c>
      <c r="G547" s="128">
        <f t="shared" ref="G547:J547" si="540">((C547-C568)/C568)*C$6</f>
        <v>7.1378907299596994</v>
      </c>
      <c r="H547" s="129">
        <f t="shared" si="540"/>
        <v>5.7069994093325507</v>
      </c>
      <c r="I547" s="129">
        <f t="shared" si="540"/>
        <v>-9.1640942028985517</v>
      </c>
      <c r="J547" s="130">
        <f t="shared" si="540"/>
        <v>0.66713120326308595</v>
      </c>
    </row>
    <row r="548" spans="2:10">
      <c r="B548" s="244">
        <v>42705</v>
      </c>
      <c r="C548" s="245">
        <v>51.06</v>
      </c>
      <c r="D548" s="245">
        <v>159.82</v>
      </c>
      <c r="E548" s="245">
        <v>14.07</v>
      </c>
      <c r="F548" s="246">
        <v>2.7789999999999999</v>
      </c>
      <c r="G548" s="128">
        <f t="shared" ref="G548:J548" si="541">((C548-C569)/C569)*C$6</f>
        <v>5.7288310542567249</v>
      </c>
      <c r="H548" s="129">
        <f t="shared" si="541"/>
        <v>5.8873504442250777</v>
      </c>
      <c r="I548" s="129">
        <f t="shared" si="541"/>
        <v>-6.9076086956521738</v>
      </c>
      <c r="J548" s="130">
        <f t="shared" si="541"/>
        <v>0.77395332875772094</v>
      </c>
    </row>
    <row r="549" spans="2:10">
      <c r="B549" s="244">
        <v>42704</v>
      </c>
      <c r="C549" s="245">
        <v>49.44</v>
      </c>
      <c r="D549" s="245">
        <v>162.22</v>
      </c>
      <c r="E549" s="245">
        <v>13.33</v>
      </c>
      <c r="F549" s="246">
        <v>2.7084999999999999</v>
      </c>
      <c r="G549" s="128">
        <f t="shared" ref="G549:J549" si="542">((C549-C570)/C570)*C$6</f>
        <v>2.6952153417612985</v>
      </c>
      <c r="H549" s="129">
        <f t="shared" si="542"/>
        <v>7.0155645002945271</v>
      </c>
      <c r="I549" s="129">
        <f t="shared" si="542"/>
        <v>-7.1630711206896542</v>
      </c>
      <c r="J549" s="130">
        <f t="shared" si="542"/>
        <v>0.65396050839763975</v>
      </c>
    </row>
    <row r="550" spans="2:10">
      <c r="B550" s="244">
        <v>42703</v>
      </c>
      <c r="C550" s="245">
        <v>45.23</v>
      </c>
      <c r="D550" s="245">
        <v>163.53</v>
      </c>
      <c r="E550" s="245">
        <v>12.9</v>
      </c>
      <c r="F550" s="246">
        <v>2.6189999999999998</v>
      </c>
      <c r="G550" s="128">
        <f t="shared" ref="G550:J550" si="543">((C550-C571)/C571)*C$6</f>
        <v>-1.5795625266752049</v>
      </c>
      <c r="H550" s="129">
        <f t="shared" si="543"/>
        <v>7.2777200858871778</v>
      </c>
      <c r="I550" s="129">
        <f t="shared" si="543"/>
        <v>-6.1985463071512301</v>
      </c>
      <c r="J550" s="130">
        <f t="shared" si="543"/>
        <v>0.53817521561506965</v>
      </c>
    </row>
    <row r="551" spans="2:10">
      <c r="B551" s="244">
        <v>42702</v>
      </c>
      <c r="C551" s="245">
        <v>47.08</v>
      </c>
      <c r="D551" s="245">
        <v>164.52</v>
      </c>
      <c r="E551" s="245">
        <v>13.15</v>
      </c>
      <c r="F551" s="246">
        <v>2.6444999999999999</v>
      </c>
      <c r="G551" s="128">
        <f t="shared" ref="G551:J551" si="544">((C551-C572)/C572)*C$6</f>
        <v>-1.510558521560579</v>
      </c>
      <c r="H551" s="129">
        <f t="shared" si="544"/>
        <v>8.8710418714369919</v>
      </c>
      <c r="I551" s="129">
        <f t="shared" si="544"/>
        <v>-4.7731192093885131</v>
      </c>
      <c r="J551" s="130">
        <f t="shared" si="544"/>
        <v>0.52671370967741893</v>
      </c>
    </row>
    <row r="552" spans="2:10">
      <c r="B552" s="244">
        <v>42699</v>
      </c>
      <c r="C552" s="245">
        <v>46.06</v>
      </c>
      <c r="D552" s="245">
        <v>163.13999999999999</v>
      </c>
      <c r="E552" s="245">
        <v>12.34</v>
      </c>
      <c r="F552" s="246">
        <v>2.6819999999999999</v>
      </c>
      <c r="G552" s="128">
        <f t="shared" ref="G552:J552" si="545">((C552-C573)/C573)*C$6</f>
        <v>-3.3427312952534161</v>
      </c>
      <c r="H552" s="129">
        <f t="shared" si="545"/>
        <v>7.2567936093902778</v>
      </c>
      <c r="I552" s="129">
        <f t="shared" si="545"/>
        <v>-4.9979427083333334</v>
      </c>
      <c r="J552" s="130">
        <f t="shared" si="545"/>
        <v>0.5707652718729026</v>
      </c>
    </row>
    <row r="553" spans="2:10">
      <c r="B553" s="244">
        <v>42698</v>
      </c>
      <c r="C553" s="245">
        <v>47.96</v>
      </c>
      <c r="D553" s="245">
        <v>161.97999999999999</v>
      </c>
      <c r="E553" s="245">
        <v>12.43</v>
      </c>
      <c r="F553" s="246">
        <v>2.6859999999999999</v>
      </c>
      <c r="G553" s="128">
        <f t="shared" ref="G553:J553" si="546">((C553-C574)/C574)*C$6</f>
        <v>-1.1264782431882869</v>
      </c>
      <c r="H553" s="129">
        <f t="shared" si="546"/>
        <v>7.6149390685725491</v>
      </c>
      <c r="I553" s="129">
        <f t="shared" si="546"/>
        <v>-3.2310533707865181</v>
      </c>
      <c r="J553" s="130">
        <f t="shared" si="546"/>
        <v>0.68095018450184475</v>
      </c>
    </row>
    <row r="554" spans="2:10">
      <c r="B554" s="244">
        <v>42697</v>
      </c>
      <c r="C554" s="245">
        <v>47.96</v>
      </c>
      <c r="D554" s="245">
        <v>161.97999999999999</v>
      </c>
      <c r="E554" s="245">
        <v>12.43</v>
      </c>
      <c r="F554" s="246">
        <v>2.6859999999999999</v>
      </c>
      <c r="G554" s="128">
        <f t="shared" ref="G554:J554" si="547">((C554-C575)/C575)*C$6</f>
        <v>-1.8178542834267413</v>
      </c>
      <c r="H554" s="129">
        <f t="shared" si="547"/>
        <v>8.3625198833510037</v>
      </c>
      <c r="I554" s="129">
        <f t="shared" si="547"/>
        <v>-1.9452154531946528</v>
      </c>
      <c r="J554" s="130">
        <f t="shared" si="547"/>
        <v>0.74732142857142825</v>
      </c>
    </row>
    <row r="555" spans="2:10">
      <c r="B555" s="244">
        <v>42696</v>
      </c>
      <c r="C555" s="245">
        <v>48.03</v>
      </c>
      <c r="D555" s="245">
        <v>162.66999999999999</v>
      </c>
      <c r="E555" s="245">
        <v>12.41</v>
      </c>
      <c r="F555" s="246">
        <v>2.6565000000000003</v>
      </c>
      <c r="G555" s="128">
        <f t="shared" ref="G555:J555" si="548">((C555-C576)/C576)*C$6</f>
        <v>-2.2381413301662723</v>
      </c>
      <c r="H555" s="129">
        <f t="shared" si="548"/>
        <v>9.1346682606096792</v>
      </c>
      <c r="I555" s="129">
        <f t="shared" si="548"/>
        <v>-1.1909523809523799</v>
      </c>
      <c r="J555" s="130">
        <f t="shared" si="548"/>
        <v>0.68538407658183609</v>
      </c>
    </row>
    <row r="556" spans="2:10">
      <c r="B556" s="244">
        <v>42695</v>
      </c>
      <c r="C556" s="245">
        <v>47.49</v>
      </c>
      <c r="D556" s="245">
        <v>162.77000000000001</v>
      </c>
      <c r="E556" s="245">
        <v>12.42</v>
      </c>
      <c r="F556" s="246">
        <v>2.6544999999999996</v>
      </c>
      <c r="G556" s="128">
        <f t="shared" ref="G556:J556" si="549">((C556-C577)/C577)*C$6</f>
        <v>-3.0005427728613561</v>
      </c>
      <c r="H556" s="129">
        <f t="shared" si="549"/>
        <v>9.9821145492214249</v>
      </c>
      <c r="I556" s="129">
        <f t="shared" si="549"/>
        <v>-1.7531034482758621</v>
      </c>
      <c r="J556" s="130">
        <f t="shared" si="549"/>
        <v>0.73461265103056095</v>
      </c>
    </row>
    <row r="557" spans="2:10">
      <c r="B557" s="244">
        <v>42692</v>
      </c>
      <c r="C557" s="245">
        <v>45.69</v>
      </c>
      <c r="D557" s="245">
        <v>160.38999999999999</v>
      </c>
      <c r="E557" s="245">
        <v>12.85</v>
      </c>
      <c r="F557" s="246">
        <v>2.6929999999999996</v>
      </c>
      <c r="G557" s="128">
        <f t="shared" ref="G557:J557" si="550">((C557-C578)/C578)*C$6</f>
        <v>-4.2681618084473545</v>
      </c>
      <c r="H557" s="129">
        <f t="shared" si="550"/>
        <v>6.6542562038014594</v>
      </c>
      <c r="I557" s="129">
        <f t="shared" si="550"/>
        <v>-1.6638545454545461</v>
      </c>
      <c r="J557" s="130">
        <f t="shared" si="550"/>
        <v>0.75161895823556923</v>
      </c>
    </row>
    <row r="558" spans="2:10">
      <c r="B558" s="244">
        <v>42691</v>
      </c>
      <c r="C558" s="245">
        <v>45.42</v>
      </c>
      <c r="D558" s="245">
        <v>159.80000000000001</v>
      </c>
      <c r="E558" s="245">
        <v>13.35</v>
      </c>
      <c r="F558" s="246">
        <v>2.6579999999999999</v>
      </c>
      <c r="G558" s="128">
        <f t="shared" ref="G558:J558" si="551">((C558-C579)/C579)*C$6</f>
        <v>-5.4386395348837198</v>
      </c>
      <c r="H558" s="129">
        <f t="shared" si="551"/>
        <v>6.4177032923443234</v>
      </c>
      <c r="I558" s="129">
        <f t="shared" si="551"/>
        <v>-1.8698959056210975</v>
      </c>
      <c r="J558" s="130">
        <f t="shared" si="551"/>
        <v>0.71400846859562417</v>
      </c>
    </row>
    <row r="559" spans="2:10">
      <c r="B559" s="244">
        <v>42690</v>
      </c>
      <c r="C559" s="245">
        <v>45.57</v>
      </c>
      <c r="D559" s="245">
        <v>159.29</v>
      </c>
      <c r="E559" s="245">
        <v>13.72</v>
      </c>
      <c r="F559" s="246">
        <v>2.573</v>
      </c>
      <c r="G559" s="128">
        <f t="shared" ref="G559:J559" si="552">((C559-C580)/C580)*C$6</f>
        <v>-4.2619844899582411</v>
      </c>
      <c r="H559" s="129">
        <f t="shared" si="552"/>
        <v>6.4633220541401224</v>
      </c>
      <c r="I559" s="129">
        <f t="shared" si="552"/>
        <v>-2.5952356020942391</v>
      </c>
      <c r="J559" s="130">
        <f t="shared" si="552"/>
        <v>0.60491166077738501</v>
      </c>
    </row>
    <row r="560" spans="2:10">
      <c r="B560" s="244">
        <v>42689</v>
      </c>
      <c r="C560" s="245">
        <v>45.81</v>
      </c>
      <c r="D560" s="245">
        <v>158.66999999999999</v>
      </c>
      <c r="E560" s="245">
        <v>13.37</v>
      </c>
      <c r="F560" s="246">
        <v>2.5880000000000001</v>
      </c>
      <c r="G560" s="128">
        <f t="shared" ref="G560:J560" si="553">((C560-C581)/C581)*C$6</f>
        <v>-3.7553724469363194</v>
      </c>
      <c r="H560" s="129">
        <f t="shared" si="553"/>
        <v>2.8643341732893806</v>
      </c>
      <c r="I560" s="129">
        <f t="shared" si="553"/>
        <v>-4.4535965453423838</v>
      </c>
      <c r="J560" s="130">
        <f t="shared" si="553"/>
        <v>0.5894031242713923</v>
      </c>
    </row>
    <row r="561" spans="2:10">
      <c r="B561" s="244">
        <v>42688</v>
      </c>
      <c r="C561" s="245">
        <v>43.32</v>
      </c>
      <c r="D561" s="245">
        <v>158.21</v>
      </c>
      <c r="E561" s="245">
        <v>14.48</v>
      </c>
      <c r="F561" s="246">
        <v>2.637</v>
      </c>
      <c r="G561" s="128">
        <f t="shared" ref="G561:J561" si="554">((C561-C582)/C582)*C$6</f>
        <v>-6.3402641509433968</v>
      </c>
      <c r="H561" s="129">
        <f t="shared" si="554"/>
        <v>2.7672334088701991</v>
      </c>
      <c r="I561" s="129">
        <f t="shared" si="554"/>
        <v>-2.5861538461538469</v>
      </c>
      <c r="J561" s="130">
        <f t="shared" si="554"/>
        <v>0.59903625516291836</v>
      </c>
    </row>
    <row r="562" spans="2:10">
      <c r="B562" s="244">
        <v>42685</v>
      </c>
      <c r="C562" s="245">
        <v>43.41</v>
      </c>
      <c r="D562" s="245">
        <v>161.27000000000001</v>
      </c>
      <c r="E562" s="245">
        <v>14.17</v>
      </c>
      <c r="F562" s="246">
        <v>2.544</v>
      </c>
      <c r="G562" s="128">
        <f t="shared" ref="G562:J562" si="555">((C562-C583)/C583)*C$6</f>
        <v>-6.3289512291831889</v>
      </c>
      <c r="H562" s="129">
        <f t="shared" si="555"/>
        <v>5.5829332552693289</v>
      </c>
      <c r="I562" s="129">
        <f t="shared" si="555"/>
        <v>-3.8381306171360117</v>
      </c>
      <c r="J562" s="130">
        <f t="shared" si="555"/>
        <v>0.58702299123014989</v>
      </c>
    </row>
    <row r="563" spans="2:10">
      <c r="B563" s="244">
        <v>42684</v>
      </c>
      <c r="C563" s="245">
        <v>44.66</v>
      </c>
      <c r="D563" s="245">
        <v>160.22</v>
      </c>
      <c r="E563" s="245">
        <v>14.74</v>
      </c>
      <c r="F563" s="246">
        <v>2.5534999999999997</v>
      </c>
      <c r="G563" s="128">
        <f t="shared" ref="G563:J563" si="556">((C563-C584)/C584)*C$6</f>
        <v>-4.9952809884416123</v>
      </c>
      <c r="H563" s="129">
        <f t="shared" si="556"/>
        <v>4.3688061442737753</v>
      </c>
      <c r="I563" s="129">
        <f t="shared" si="556"/>
        <v>-1.8693526084223759</v>
      </c>
      <c r="J563" s="130">
        <f t="shared" si="556"/>
        <v>0.55945186226282451</v>
      </c>
    </row>
    <row r="564" spans="2:10">
      <c r="B564" s="244">
        <v>42683</v>
      </c>
      <c r="C564" s="245">
        <v>45.27</v>
      </c>
      <c r="D564" s="245">
        <v>154.81</v>
      </c>
      <c r="E564" s="245">
        <v>14.38</v>
      </c>
      <c r="F564" s="246">
        <v>2.452</v>
      </c>
      <c r="G564" s="128">
        <f t="shared" ref="G564:J564" si="557">((C564-C585)/C585)*C$6</f>
        <v>-4.9352864737152942</v>
      </c>
      <c r="H564" s="129">
        <f t="shared" si="557"/>
        <v>1.4686995283940586E-2</v>
      </c>
      <c r="I564" s="129">
        <f t="shared" si="557"/>
        <v>-1.6218489583333313</v>
      </c>
      <c r="J564" s="130">
        <f t="shared" si="557"/>
        <v>0.42546285446449533</v>
      </c>
    </row>
    <row r="565" spans="2:10">
      <c r="B565" s="244">
        <v>42682</v>
      </c>
      <c r="C565" s="245">
        <v>44.98</v>
      </c>
      <c r="D565" s="245">
        <v>155.16999999999999</v>
      </c>
      <c r="E565" s="245">
        <v>18.739999999999998</v>
      </c>
      <c r="F565" s="246">
        <v>2.2359999999999998</v>
      </c>
      <c r="G565" s="128">
        <f t="shared" ref="G565:J565" si="558">((C565-C586)/C586)*C$6</f>
        <v>-5.6331392405063321</v>
      </c>
      <c r="H565" s="129">
        <f t="shared" si="558"/>
        <v>-1.3392529614062068</v>
      </c>
      <c r="I565" s="129">
        <f t="shared" si="558"/>
        <v>10.183198804185347</v>
      </c>
      <c r="J565" s="130">
        <f t="shared" si="558"/>
        <v>0.20640287769784144</v>
      </c>
    </row>
    <row r="566" spans="2:10">
      <c r="B566" s="244">
        <v>42681</v>
      </c>
      <c r="C566" s="245">
        <v>44.89</v>
      </c>
      <c r="D566" s="245">
        <v>155.72</v>
      </c>
      <c r="E566" s="245">
        <v>18.71</v>
      </c>
      <c r="F566" s="246">
        <v>2.2149999999999999</v>
      </c>
      <c r="G566" s="128">
        <f t="shared" ref="G566:J566" si="559">((C566-C587)/C587)*C$6</f>
        <v>-4.4853884762095975</v>
      </c>
      <c r="H566" s="129">
        <f t="shared" si="559"/>
        <v>3.6509924841018129E-2</v>
      </c>
      <c r="I566" s="129">
        <f t="shared" si="559"/>
        <v>9.8625074183976285</v>
      </c>
      <c r="J566" s="130">
        <f t="shared" si="559"/>
        <v>0.17769784172661857</v>
      </c>
    </row>
    <row r="567" spans="2:10">
      <c r="B567" s="244">
        <v>42678</v>
      </c>
      <c r="C567" s="245">
        <v>44.07</v>
      </c>
      <c r="D567" s="245">
        <v>152.43</v>
      </c>
      <c r="E567" s="245">
        <v>22.51</v>
      </c>
      <c r="F567" s="246">
        <v>2.1695000000000002</v>
      </c>
      <c r="G567" s="128">
        <f t="shared" ref="G567:J567" si="560">((C567-C588)/C588)*C$6</f>
        <v>-5.7347680412371114</v>
      </c>
      <c r="H567" s="129">
        <f t="shared" si="560"/>
        <v>-3.2243211371749028</v>
      </c>
      <c r="I567" s="129">
        <f t="shared" si="560"/>
        <v>19.144190031152654</v>
      </c>
      <c r="J567" s="130">
        <f t="shared" si="560"/>
        <v>9.994036259542001E-2</v>
      </c>
    </row>
    <row r="568" spans="2:10">
      <c r="B568" s="244">
        <v>42677</v>
      </c>
      <c r="C568" s="245">
        <v>44.66</v>
      </c>
      <c r="D568" s="245">
        <v>152.37</v>
      </c>
      <c r="E568" s="245">
        <v>22.08</v>
      </c>
      <c r="F568" s="246">
        <v>2.2065000000000001</v>
      </c>
      <c r="G568" s="128">
        <f t="shared" ref="G568:J568" si="561">((C568-C589)/C589)*C$6</f>
        <v>-4.7114128035320109</v>
      </c>
      <c r="H568" s="129">
        <f t="shared" si="561"/>
        <v>-3.4083632543926718</v>
      </c>
      <c r="I568" s="129">
        <f t="shared" si="561"/>
        <v>17.788129330254037</v>
      </c>
      <c r="J568" s="130">
        <f t="shared" si="561"/>
        <v>0.19750424036830663</v>
      </c>
    </row>
    <row r="569" spans="2:10">
      <c r="B569" s="244">
        <v>42676</v>
      </c>
      <c r="C569" s="245">
        <v>45.34</v>
      </c>
      <c r="D569" s="245">
        <v>151.94999999999999</v>
      </c>
      <c r="E569" s="245">
        <v>19.32</v>
      </c>
      <c r="F569" s="246">
        <v>2.1855000000000002</v>
      </c>
      <c r="G569" s="128">
        <f t="shared" ref="G569:J569" si="562">((C569-C590)/C590)*C$6</f>
        <v>-3.1243273772848581</v>
      </c>
      <c r="H569" s="129">
        <f t="shared" si="562"/>
        <v>-3.276567173718536</v>
      </c>
      <c r="I569" s="129">
        <f t="shared" si="562"/>
        <v>10.611870873074102</v>
      </c>
      <c r="J569" s="130">
        <f t="shared" si="562"/>
        <v>0.19060288015621185</v>
      </c>
    </row>
    <row r="570" spans="2:10">
      <c r="B570" s="244">
        <v>42675</v>
      </c>
      <c r="C570" s="245">
        <v>46.67</v>
      </c>
      <c r="D570" s="245">
        <v>152.79</v>
      </c>
      <c r="E570" s="245">
        <v>18.559999999999999</v>
      </c>
      <c r="F570" s="246">
        <v>2.2029999999999998</v>
      </c>
      <c r="G570" s="128">
        <f t="shared" ref="G570:J570" si="563">((C570-C591)/C591)*C$6</f>
        <v>-1.9909321860274536</v>
      </c>
      <c r="H570" s="129">
        <f t="shared" si="563"/>
        <v>-3.4762350104688942</v>
      </c>
      <c r="I570" s="129">
        <f t="shared" si="563"/>
        <v>9.3475165806927016</v>
      </c>
      <c r="J570" s="130">
        <f t="shared" si="563"/>
        <v>0.318584405753217</v>
      </c>
    </row>
    <row r="571" spans="2:10">
      <c r="B571" s="244">
        <v>42674</v>
      </c>
      <c r="C571" s="245">
        <v>46.86</v>
      </c>
      <c r="D571" s="245">
        <v>153.69</v>
      </c>
      <c r="E571" s="245">
        <v>17.059999999999999</v>
      </c>
      <c r="F571" s="246">
        <v>2.2030000000000003</v>
      </c>
      <c r="G571" s="128">
        <f t="shared" ref="G571:J571" si="564">((C571-C592)/C592)*C$6</f>
        <v>-1.2990422885572162</v>
      </c>
      <c r="H571" s="129">
        <f t="shared" si="564"/>
        <v>-3.6923966005665703</v>
      </c>
      <c r="I571" s="129">
        <f t="shared" si="564"/>
        <v>7.2109405568096321</v>
      </c>
      <c r="J571" s="130">
        <f t="shared" si="564"/>
        <v>0.36071337253899333</v>
      </c>
    </row>
    <row r="572" spans="2:10">
      <c r="B572" s="244">
        <v>42671</v>
      </c>
      <c r="C572" s="245">
        <v>48.7</v>
      </c>
      <c r="D572" s="245">
        <v>152.61000000000001</v>
      </c>
      <c r="E572" s="245">
        <v>16.190000000000001</v>
      </c>
      <c r="F572" s="246">
        <v>2.2320000000000002</v>
      </c>
      <c r="G572" s="128">
        <f t="shared" ref="G572:J572" si="565">((C572-C593)/C593)*C$6</f>
        <v>0.82598160150533573</v>
      </c>
      <c r="H572" s="129">
        <f t="shared" si="565"/>
        <v>-3.9541142242742393</v>
      </c>
      <c r="I572" s="129">
        <f t="shared" si="565"/>
        <v>3.9344793152639119</v>
      </c>
      <c r="J572" s="130">
        <f t="shared" si="565"/>
        <v>0.46485148514851504</v>
      </c>
    </row>
    <row r="573" spans="2:10">
      <c r="B573" s="244">
        <v>42670</v>
      </c>
      <c r="C573" s="245">
        <v>49.72</v>
      </c>
      <c r="D573" s="245">
        <v>153.35</v>
      </c>
      <c r="E573" s="245">
        <v>15.36</v>
      </c>
      <c r="F573" s="246">
        <v>2.2344999999999997</v>
      </c>
      <c r="G573" s="128">
        <f t="shared" ref="G573:J573" si="566">((C573-C594)/C594)*C$6</f>
        <v>2.5769330499468666</v>
      </c>
      <c r="H573" s="129">
        <f t="shared" si="566"/>
        <v>-3.5474748878640456</v>
      </c>
      <c r="I573" s="129">
        <f t="shared" si="566"/>
        <v>6.0934140435835324</v>
      </c>
      <c r="J573" s="130">
        <f t="shared" si="566"/>
        <v>0.4453816300129364</v>
      </c>
    </row>
    <row r="574" spans="2:10">
      <c r="B574" s="244">
        <v>42669</v>
      </c>
      <c r="C574" s="245">
        <v>49.18</v>
      </c>
      <c r="D574" s="245">
        <v>151.81</v>
      </c>
      <c r="E574" s="245">
        <v>14.24</v>
      </c>
      <c r="F574" s="246">
        <v>2.1680000000000001</v>
      </c>
      <c r="G574" s="128">
        <f t="shared" ref="G574:J574" si="567">((C574-C595)/C595)*C$6</f>
        <v>4.5847123349003782</v>
      </c>
      <c r="H574" s="129">
        <f t="shared" si="567"/>
        <v>-3.5963717548000309</v>
      </c>
      <c r="I574" s="129">
        <f t="shared" si="567"/>
        <v>2.2121221374045814</v>
      </c>
      <c r="J574" s="130">
        <f t="shared" si="567"/>
        <v>0.37232073011734057</v>
      </c>
    </row>
    <row r="575" spans="2:10">
      <c r="B575" s="244">
        <v>42668</v>
      </c>
      <c r="C575" s="245">
        <v>49.96</v>
      </c>
      <c r="D575" s="245">
        <v>150.88</v>
      </c>
      <c r="E575" s="245">
        <v>13.46</v>
      </c>
      <c r="F575" s="246">
        <v>2.1280000000000001</v>
      </c>
      <c r="G575" s="128">
        <f t="shared" ref="G575:J575" si="568">((C575-C596)/C596)*C$6</f>
        <v>3.9843740474635321</v>
      </c>
      <c r="H575" s="129">
        <f t="shared" si="568"/>
        <v>-2.2884595402000221</v>
      </c>
      <c r="I575" s="129">
        <f t="shared" si="568"/>
        <v>-1.8232275862068952</v>
      </c>
      <c r="J575" s="130">
        <f t="shared" si="568"/>
        <v>0.25537634408602156</v>
      </c>
    </row>
    <row r="576" spans="2:10">
      <c r="B576" s="244">
        <v>42667</v>
      </c>
      <c r="C576" s="245">
        <v>50.52</v>
      </c>
      <c r="D576" s="245">
        <v>150.57</v>
      </c>
      <c r="E576" s="245">
        <v>13.02</v>
      </c>
      <c r="F576" s="246">
        <v>2.1414999999999997</v>
      </c>
      <c r="G576" s="128">
        <f t="shared" ref="G576:J576" si="569">((C576-C597)/C597)*C$6</f>
        <v>6.1662859712230285</v>
      </c>
      <c r="H576" s="129">
        <f t="shared" si="569"/>
        <v>-3.2345121951219493</v>
      </c>
      <c r="I576" s="129">
        <f t="shared" si="569"/>
        <v>1.5098942229454853</v>
      </c>
      <c r="J576" s="130">
        <f t="shared" si="569"/>
        <v>0.22702293924880254</v>
      </c>
    </row>
    <row r="577" spans="2:10">
      <c r="B577" s="244">
        <v>42664</v>
      </c>
      <c r="C577" s="245">
        <v>50.85</v>
      </c>
      <c r="D577" s="245">
        <v>149.63</v>
      </c>
      <c r="E577" s="245">
        <v>13.34</v>
      </c>
      <c r="F577" s="246">
        <v>2.1105</v>
      </c>
      <c r="G577" s="128">
        <f t="shared" ref="G577:J577" si="570">((C577-C598)/C598)*C$6</f>
        <v>4.441003886010364</v>
      </c>
      <c r="H577" s="129">
        <f t="shared" si="570"/>
        <v>-4.7183498814938316</v>
      </c>
      <c r="I577" s="129">
        <f t="shared" si="570"/>
        <v>2.7915474209650593</v>
      </c>
      <c r="J577" s="130">
        <f t="shared" si="570"/>
        <v>0.19168141592920354</v>
      </c>
    </row>
    <row r="578" spans="2:10">
      <c r="B578" s="244">
        <v>42663</v>
      </c>
      <c r="C578" s="245">
        <v>50.43</v>
      </c>
      <c r="D578" s="245">
        <v>151.52000000000001</v>
      </c>
      <c r="E578" s="245">
        <v>13.75</v>
      </c>
      <c r="F578" s="246">
        <v>2.1310000000000002</v>
      </c>
      <c r="G578" s="128">
        <f t="shared" ref="G578:J578" si="571">((C578-C599)/C599)*C$6</f>
        <v>5.0978584031759997</v>
      </c>
      <c r="H578" s="129">
        <f t="shared" si="571"/>
        <v>-2.9307316916350477</v>
      </c>
      <c r="I578" s="129">
        <f t="shared" si="571"/>
        <v>0.86007518796992344</v>
      </c>
      <c r="J578" s="130">
        <f t="shared" si="571"/>
        <v>0.16706408345752655</v>
      </c>
    </row>
    <row r="579" spans="2:10">
      <c r="B579" s="244">
        <v>42662</v>
      </c>
      <c r="C579" s="245">
        <v>51.6</v>
      </c>
      <c r="D579" s="245">
        <v>151.26</v>
      </c>
      <c r="E579" s="245">
        <v>14.41</v>
      </c>
      <c r="F579" s="246">
        <v>2.1255000000000002</v>
      </c>
      <c r="G579" s="128">
        <f t="shared" ref="G579:J579" si="572">((C579-C600)/C600)*C$6</f>
        <v>8.5300552486187886</v>
      </c>
      <c r="H579" s="129">
        <f t="shared" si="572"/>
        <v>-2.3477325995467777</v>
      </c>
      <c r="I579" s="129">
        <f t="shared" si="572"/>
        <v>-2.4110678391959794</v>
      </c>
      <c r="J579" s="130">
        <f t="shared" si="572"/>
        <v>8.9192139737991588E-2</v>
      </c>
    </row>
    <row r="580" spans="2:10">
      <c r="B580" s="244">
        <v>42661</v>
      </c>
      <c r="C580" s="245">
        <v>50.29</v>
      </c>
      <c r="D580" s="245">
        <v>150.72</v>
      </c>
      <c r="E580" s="245">
        <v>15.28</v>
      </c>
      <c r="F580" s="246">
        <v>2.1225000000000001</v>
      </c>
      <c r="G580" s="128">
        <f t="shared" ref="G580:J580" si="573">((C580-C601)/C601)*C$6</f>
        <v>7.3306212471131662</v>
      </c>
      <c r="H580" s="129">
        <f t="shared" si="573"/>
        <v>-3.0459772712597704</v>
      </c>
      <c r="I580" s="129">
        <f t="shared" si="573"/>
        <v>-0.40920798454603996</v>
      </c>
      <c r="J580" s="130">
        <f t="shared" si="573"/>
        <v>5.2651151631477898E-2</v>
      </c>
    </row>
    <row r="581" spans="2:10">
      <c r="B581" s="244">
        <v>42660</v>
      </c>
      <c r="C581" s="245">
        <v>49.94</v>
      </c>
      <c r="D581" s="245">
        <v>154.77000000000001</v>
      </c>
      <c r="E581" s="245">
        <v>16.21</v>
      </c>
      <c r="F581" s="246">
        <v>2.1444999999999999</v>
      </c>
      <c r="G581" s="128">
        <f t="shared" ref="G581:J581" si="574">((C581-C602)/C602)*C$6</f>
        <v>7.2921938182663215</v>
      </c>
      <c r="H581" s="129">
        <f t="shared" si="574"/>
        <v>0.68716263650546527</v>
      </c>
      <c r="I581" s="129">
        <f t="shared" si="574"/>
        <v>1.3892517891997427</v>
      </c>
      <c r="J581" s="130">
        <f t="shared" si="574"/>
        <v>0.10328581783039345</v>
      </c>
    </row>
    <row r="582" spans="2:10">
      <c r="B582" s="244">
        <v>42657</v>
      </c>
      <c r="C582" s="245">
        <v>50.35</v>
      </c>
      <c r="D582" s="245">
        <v>154.44999999999999</v>
      </c>
      <c r="E582" s="245">
        <v>16.12</v>
      </c>
      <c r="F582" s="246">
        <v>2.1790000000000003</v>
      </c>
      <c r="G582" s="128">
        <f t="shared" ref="G582:J582" si="575">((C582-C603)/C603)*C$6</f>
        <v>6.6599954452288825</v>
      </c>
      <c r="H582" s="129">
        <f t="shared" si="575"/>
        <v>-0.88359694205319872</v>
      </c>
      <c r="I582" s="129">
        <f t="shared" si="575"/>
        <v>-0.28071165644171736</v>
      </c>
      <c r="J582" s="130">
        <f t="shared" si="575"/>
        <v>0.1392418772563179</v>
      </c>
    </row>
    <row r="583" spans="2:10">
      <c r="B583" s="244">
        <v>42656</v>
      </c>
      <c r="C583" s="245">
        <v>50.44</v>
      </c>
      <c r="D583" s="245">
        <v>153.72</v>
      </c>
      <c r="E583" s="245">
        <v>16.690000000000001</v>
      </c>
      <c r="F583" s="246">
        <v>2.1094999999999997</v>
      </c>
      <c r="G583" s="128">
        <f t="shared" ref="G583:J583" si="576">((C583-C604)/C604)*C$6</f>
        <v>7.1480633318035789</v>
      </c>
      <c r="H583" s="129">
        <f t="shared" si="576"/>
        <v>-0.24349951314509197</v>
      </c>
      <c r="I583" s="129">
        <f t="shared" si="576"/>
        <v>-2.0319184123484004</v>
      </c>
      <c r="J583" s="130">
        <f t="shared" si="576"/>
        <v>4.8782545805207154E-2</v>
      </c>
    </row>
    <row r="584" spans="2:10">
      <c r="B584" s="244">
        <v>42655</v>
      </c>
      <c r="C584" s="245">
        <v>50.18</v>
      </c>
      <c r="D584" s="245">
        <v>154.29</v>
      </c>
      <c r="E584" s="245">
        <v>15.91</v>
      </c>
      <c r="F584" s="246">
        <v>2.1345000000000001</v>
      </c>
      <c r="G584" s="128">
        <f t="shared" ref="G584:J584" si="577">((C584-C605)/C605)*C$6</f>
        <v>5.3399732739420944</v>
      </c>
      <c r="H584" s="129">
        <f t="shared" si="577"/>
        <v>-1.1089044348886539</v>
      </c>
      <c r="I584" s="129">
        <f t="shared" si="577"/>
        <v>-2.7627338935574248</v>
      </c>
      <c r="J584" s="130">
        <f t="shared" si="577"/>
        <v>5.2349713740457986E-2</v>
      </c>
    </row>
    <row r="585" spans="2:10">
      <c r="B585" s="244">
        <v>42654</v>
      </c>
      <c r="C585" s="245">
        <v>50.79</v>
      </c>
      <c r="D585" s="245">
        <v>154.79</v>
      </c>
      <c r="E585" s="245">
        <v>15.36</v>
      </c>
      <c r="F585" s="246">
        <v>2.1334999999999997</v>
      </c>
      <c r="G585" s="128">
        <f t="shared" ref="G585:J585" si="578">((C585-C606)/C606)*C$6</f>
        <v>4.4144523655217105</v>
      </c>
      <c r="H585" s="129">
        <f t="shared" si="578"/>
        <v>-2.5133931391749322</v>
      </c>
      <c r="I585" s="129">
        <f t="shared" si="578"/>
        <v>0.33535620052770332</v>
      </c>
      <c r="J585" s="130">
        <f t="shared" si="578"/>
        <v>0.14900123304562254</v>
      </c>
    </row>
    <row r="586" spans="2:10">
      <c r="B586" s="244">
        <v>42653</v>
      </c>
      <c r="C586" s="245">
        <v>51.35</v>
      </c>
      <c r="D586" s="245">
        <v>157.02000000000001</v>
      </c>
      <c r="E586" s="245">
        <v>13.38</v>
      </c>
      <c r="F586" s="246">
        <v>2.085</v>
      </c>
      <c r="G586" s="128">
        <f t="shared" ref="G586:J586" si="579">((C586-C607)/C607)*C$6</f>
        <v>5.4139646904969467</v>
      </c>
      <c r="H586" s="129">
        <f t="shared" si="579"/>
        <v>0.97103924465284486</v>
      </c>
      <c r="I586" s="129">
        <f t="shared" si="579"/>
        <v>-5.9845942857142846</v>
      </c>
      <c r="J586" s="130">
        <f t="shared" si="579"/>
        <v>6.9307295504790117E-2</v>
      </c>
    </row>
    <row r="587" spans="2:10">
      <c r="B587" s="244">
        <v>42650</v>
      </c>
      <c r="C587" s="245">
        <v>49.81</v>
      </c>
      <c r="D587" s="245">
        <v>155.66999999999999</v>
      </c>
      <c r="E587" s="245">
        <v>13.48</v>
      </c>
      <c r="F587" s="246">
        <v>2.085</v>
      </c>
      <c r="G587" s="128">
        <f t="shared" ref="G587:J587" si="580">((C587-C608)/C608)*C$6</f>
        <v>2.0883641327173503</v>
      </c>
      <c r="H587" s="129">
        <f t="shared" si="580"/>
        <v>-2.3806358490566129</v>
      </c>
      <c r="I587" s="129">
        <f t="shared" si="580"/>
        <v>1.9710151878497215</v>
      </c>
      <c r="J587" s="130">
        <f t="shared" si="580"/>
        <v>0.19418545081967215</v>
      </c>
    </row>
    <row r="588" spans="2:10">
      <c r="B588" s="244">
        <v>42649</v>
      </c>
      <c r="C588" s="245">
        <v>50.44</v>
      </c>
      <c r="D588" s="245">
        <v>156.88</v>
      </c>
      <c r="E588" s="245">
        <v>12.84</v>
      </c>
      <c r="F588" s="246">
        <v>2.0960000000000001</v>
      </c>
      <c r="G588" s="128">
        <f t="shared" ref="G588:J588" si="581">((C588-C609)/C609)*C$6</f>
        <v>4.930228571428569</v>
      </c>
      <c r="H588" s="129">
        <f t="shared" si="581"/>
        <v>-3.3473719376391919</v>
      </c>
      <c r="I588" s="129">
        <f t="shared" si="581"/>
        <v>1.9160804020100513</v>
      </c>
      <c r="J588" s="130">
        <f t="shared" si="581"/>
        <v>0.31398305084745792</v>
      </c>
    </row>
    <row r="589" spans="2:10">
      <c r="B589" s="244">
        <v>42648</v>
      </c>
      <c r="C589" s="245">
        <v>49.83</v>
      </c>
      <c r="D589" s="245">
        <v>157.08000000000001</v>
      </c>
      <c r="E589" s="245">
        <v>12.99</v>
      </c>
      <c r="F589" s="246">
        <v>2.0634999999999999</v>
      </c>
      <c r="G589" s="128">
        <f t="shared" ref="G589:J589" si="582">((C589-C610)/C610)*C$6</f>
        <v>5.0646888244479138</v>
      </c>
      <c r="H589" s="129">
        <f t="shared" si="582"/>
        <v>-2.3180598690364698</v>
      </c>
      <c r="I589" s="129">
        <f t="shared" si="582"/>
        <v>2.0513643926788698</v>
      </c>
      <c r="J589" s="130">
        <f t="shared" si="582"/>
        <v>0.27901037509976012</v>
      </c>
    </row>
    <row r="590" spans="2:10">
      <c r="B590" s="244">
        <v>42647</v>
      </c>
      <c r="C590" s="245">
        <v>48.69</v>
      </c>
      <c r="D590" s="245">
        <v>156.46</v>
      </c>
      <c r="E590" s="245">
        <v>13.63</v>
      </c>
      <c r="F590" s="246">
        <v>2.0485000000000002</v>
      </c>
      <c r="G590" s="128">
        <f t="shared" ref="G590:J590" si="583">((C590-C611)/C611)*C$6</f>
        <v>4.3427655265526548</v>
      </c>
      <c r="H590" s="129">
        <f t="shared" si="583"/>
        <v>-2.2014434346599838</v>
      </c>
      <c r="I590" s="129">
        <f t="shared" si="583"/>
        <v>3.501085141903173</v>
      </c>
      <c r="J590" s="130">
        <f t="shared" si="583"/>
        <v>0.1578438948995369</v>
      </c>
    </row>
    <row r="591" spans="2:10">
      <c r="B591" s="244">
        <v>42646</v>
      </c>
      <c r="C591" s="245">
        <v>48.81</v>
      </c>
      <c r="D591" s="245">
        <v>157.61000000000001</v>
      </c>
      <c r="E591" s="245">
        <v>13.57</v>
      </c>
      <c r="F591" s="246">
        <v>1.9815</v>
      </c>
      <c r="G591" s="128">
        <f t="shared" ref="G591:J591" si="584">((C591-C612)/C612)*C$6</f>
        <v>4.4653847884788522</v>
      </c>
      <c r="H591" s="129">
        <f t="shared" si="584"/>
        <v>-1.3821360075211515</v>
      </c>
      <c r="I591" s="129">
        <f t="shared" si="584"/>
        <v>3.3737729549248749</v>
      </c>
      <c r="J591" s="130">
        <f t="shared" si="584"/>
        <v>5.9466769706337241E-2</v>
      </c>
    </row>
    <row r="592" spans="2:10">
      <c r="B592" s="244">
        <v>42643</v>
      </c>
      <c r="C592" s="245">
        <v>48.24</v>
      </c>
      <c r="D592" s="245">
        <v>158.85</v>
      </c>
      <c r="E592" s="245">
        <v>13.29</v>
      </c>
      <c r="F592" s="246">
        <v>1.9554999999999998</v>
      </c>
      <c r="G592" s="128">
        <f t="shared" ref="G592:J592" si="585">((C592-C613)/C613)*C$6</f>
        <v>5.3448285449490323</v>
      </c>
      <c r="H592" s="129">
        <f t="shared" si="585"/>
        <v>-0.49161526889808038</v>
      </c>
      <c r="I592" s="129">
        <f t="shared" si="585"/>
        <v>-0.35829376854599648</v>
      </c>
      <c r="J592" s="130">
        <f t="shared" si="585"/>
        <v>8.4022111081863388E-2</v>
      </c>
    </row>
    <row r="593" spans="2:10">
      <c r="B593" s="244">
        <v>42642</v>
      </c>
      <c r="C593" s="245">
        <v>47.83</v>
      </c>
      <c r="D593" s="245">
        <v>158.11000000000001</v>
      </c>
      <c r="E593" s="245">
        <v>14.02</v>
      </c>
      <c r="F593" s="246">
        <v>1.919</v>
      </c>
      <c r="G593" s="128">
        <f t="shared" ref="G593:J593" si="586">((C593-C614)/C614)*C$6</f>
        <v>3.1797158836688988</v>
      </c>
      <c r="H593" s="129">
        <f t="shared" si="586"/>
        <v>-0.55089312688820447</v>
      </c>
      <c r="I593" s="129">
        <f t="shared" si="586"/>
        <v>1.136512667660208</v>
      </c>
      <c r="J593" s="130">
        <f t="shared" si="586"/>
        <v>1.8686073957513701E-2</v>
      </c>
    </row>
    <row r="594" spans="2:10">
      <c r="B594" s="244">
        <v>42641</v>
      </c>
      <c r="C594" s="245">
        <v>47.05</v>
      </c>
      <c r="D594" s="245">
        <v>158.29</v>
      </c>
      <c r="E594" s="245">
        <v>12.39</v>
      </c>
      <c r="F594" s="246">
        <v>1.9324999999999999</v>
      </c>
      <c r="G594" s="128">
        <f t="shared" ref="G594:J594" si="587">((C594-C615)/C615)*C$6</f>
        <v>0.68580366774541102</v>
      </c>
      <c r="H594" s="129">
        <f t="shared" si="587"/>
        <v>-0.79155395232121417</v>
      </c>
      <c r="I594" s="129">
        <f t="shared" si="587"/>
        <v>-1.4143749999999977</v>
      </c>
      <c r="J594" s="130">
        <f t="shared" si="587"/>
        <v>5.1040294969712983E-2</v>
      </c>
    </row>
    <row r="595" spans="2:10">
      <c r="B595" s="244">
        <v>42640</v>
      </c>
      <c r="C595" s="245">
        <v>44.67</v>
      </c>
      <c r="D595" s="245">
        <v>156.77000000000001</v>
      </c>
      <c r="E595" s="245">
        <v>13.1</v>
      </c>
      <c r="F595" s="246">
        <v>1.9175</v>
      </c>
      <c r="G595" s="128">
        <f t="shared" ref="G595:J595" si="588">((C595-C616)/C616)*C$6</f>
        <v>-2.2328033205619366</v>
      </c>
      <c r="H595" s="129">
        <f t="shared" si="588"/>
        <v>-2.0994646882043497</v>
      </c>
      <c r="I595" s="129">
        <f t="shared" si="588"/>
        <v>0.3143122102009277</v>
      </c>
      <c r="J595" s="130">
        <f t="shared" si="588"/>
        <v>4.5298013245033152E-2</v>
      </c>
    </row>
    <row r="596" spans="2:10">
      <c r="B596" s="244">
        <v>42639</v>
      </c>
      <c r="C596" s="245">
        <v>45.93</v>
      </c>
      <c r="D596" s="245">
        <v>153.97999999999999</v>
      </c>
      <c r="E596" s="245">
        <v>14.5</v>
      </c>
      <c r="F596" s="246">
        <v>1.9530000000000001</v>
      </c>
      <c r="G596" s="128">
        <f t="shared" ref="G596:J596" si="589">((C596-C617)/C617)*C$6</f>
        <v>-1.6299559193954669</v>
      </c>
      <c r="H596" s="129">
        <f t="shared" si="589"/>
        <v>-3.1160169277412861</v>
      </c>
      <c r="I596" s="129">
        <f t="shared" si="589"/>
        <v>1.5829304029304023</v>
      </c>
      <c r="J596" s="130">
        <f t="shared" si="589"/>
        <v>-8.7289433384376645E-3</v>
      </c>
    </row>
    <row r="597" spans="2:10">
      <c r="B597" s="244">
        <v>42636</v>
      </c>
      <c r="C597" s="245">
        <v>44.48</v>
      </c>
      <c r="D597" s="245">
        <v>154.97999999999999</v>
      </c>
      <c r="E597" s="245">
        <v>12.29</v>
      </c>
      <c r="F597" s="246">
        <v>1.9834999999999998</v>
      </c>
      <c r="G597" s="128">
        <f t="shared" ref="G597:J597" si="590">((C597-C618)/C618)*C$6</f>
        <v>-2.7343862243819999</v>
      </c>
      <c r="H597" s="129">
        <f t="shared" si="590"/>
        <v>-2.6154920254680749</v>
      </c>
      <c r="I597" s="129">
        <f t="shared" si="590"/>
        <v>-2.4991049156272958</v>
      </c>
      <c r="J597" s="130">
        <f t="shared" si="590"/>
        <v>9.5792079207920461E-2</v>
      </c>
    </row>
    <row r="598" spans="2:10">
      <c r="B598" s="244">
        <v>42635</v>
      </c>
      <c r="C598" s="245">
        <v>46.32</v>
      </c>
      <c r="D598" s="245">
        <v>156.11000000000001</v>
      </c>
      <c r="E598" s="245">
        <v>12.02</v>
      </c>
      <c r="F598" s="246">
        <v>1.9775</v>
      </c>
      <c r="G598" s="128">
        <f t="shared" ref="G598:J598" si="591">((C598-C619)/C619)*C$6</f>
        <v>-0.43691468890314578</v>
      </c>
      <c r="H598" s="129">
        <f t="shared" si="591"/>
        <v>-2.1011618987739689</v>
      </c>
      <c r="I598" s="129">
        <f t="shared" si="591"/>
        <v>-2.7026468401486987</v>
      </c>
      <c r="J598" s="130">
        <f t="shared" si="591"/>
        <v>0.1092412706747177</v>
      </c>
    </row>
    <row r="599" spans="2:10">
      <c r="B599" s="244">
        <v>42634</v>
      </c>
      <c r="C599" s="245">
        <v>45.34</v>
      </c>
      <c r="D599" s="245">
        <v>155.53</v>
      </c>
      <c r="E599" s="245">
        <v>13.3</v>
      </c>
      <c r="F599" s="246">
        <v>2.0129999999999999</v>
      </c>
      <c r="G599" s="128">
        <f t="shared" ref="G599:J599" si="592">((C599-C620)/C620)*C$6</f>
        <v>-2.6056465696465674</v>
      </c>
      <c r="H599" s="129">
        <f t="shared" si="592"/>
        <v>-3.3549176338449951</v>
      </c>
      <c r="I599" s="129">
        <f t="shared" si="592"/>
        <v>1.8890468497576736</v>
      </c>
      <c r="J599" s="130">
        <f t="shared" si="592"/>
        <v>0.18788721207307363</v>
      </c>
    </row>
    <row r="600" spans="2:10">
      <c r="B600" s="244">
        <v>42633</v>
      </c>
      <c r="C600" s="245">
        <v>43.44</v>
      </c>
      <c r="D600" s="245">
        <v>154.44999999999999</v>
      </c>
      <c r="E600" s="245">
        <v>15.92</v>
      </c>
      <c r="F600" s="246">
        <v>2.0609999999999999</v>
      </c>
      <c r="G600" s="128">
        <f t="shared" ref="G600:J600" si="593">((C600-C621)/C621)*C$6</f>
        <v>-3.4841679064824649</v>
      </c>
      <c r="H600" s="129">
        <f t="shared" si="593"/>
        <v>-3.9429281250000083</v>
      </c>
      <c r="I600" s="129">
        <f t="shared" si="593"/>
        <v>7.5617766911165463</v>
      </c>
      <c r="J600" s="130">
        <f t="shared" si="593"/>
        <v>0.25785714285714256</v>
      </c>
    </row>
    <row r="601" spans="2:10">
      <c r="B601" s="244">
        <v>42632</v>
      </c>
      <c r="C601" s="245">
        <v>43.3</v>
      </c>
      <c r="D601" s="245">
        <v>154.87</v>
      </c>
      <c r="E601" s="245">
        <v>15.53</v>
      </c>
      <c r="F601" s="246">
        <v>2.0840000000000001</v>
      </c>
      <c r="G601" s="128">
        <f t="shared" ref="G601:J601" si="594">((C601-C622)/C622)*C$6</f>
        <v>-4.8854122011541685</v>
      </c>
      <c r="H601" s="129">
        <f t="shared" si="594"/>
        <v>-3.6720438640339825</v>
      </c>
      <c r="I601" s="129">
        <f t="shared" si="594"/>
        <v>9.3923985890652553</v>
      </c>
      <c r="J601" s="130">
        <f t="shared" si="594"/>
        <v>0.22263321262286639</v>
      </c>
    </row>
    <row r="602" spans="2:10">
      <c r="B602" s="244">
        <v>42629</v>
      </c>
      <c r="C602" s="245">
        <v>43.03</v>
      </c>
      <c r="D602" s="245">
        <v>153.84</v>
      </c>
      <c r="E602" s="245">
        <v>15.37</v>
      </c>
      <c r="F602" s="246">
        <v>2.0695000000000001</v>
      </c>
      <c r="G602" s="128">
        <f t="shared" ref="G602:J602" si="595">((C602-C623)/C623)*C$6</f>
        <v>-4.8875549564496037</v>
      </c>
      <c r="H602" s="129">
        <f t="shared" si="595"/>
        <v>-5.2974615765989164</v>
      </c>
      <c r="I602" s="129">
        <f t="shared" si="595"/>
        <v>8.762449693788275</v>
      </c>
      <c r="J602" s="130">
        <f t="shared" si="595"/>
        <v>0.25752107481559572</v>
      </c>
    </row>
    <row r="603" spans="2:10">
      <c r="B603" s="244">
        <v>42628</v>
      </c>
      <c r="C603" s="245">
        <v>43.91</v>
      </c>
      <c r="D603" s="245">
        <v>155.66</v>
      </c>
      <c r="E603" s="245">
        <v>16.3</v>
      </c>
      <c r="F603" s="246">
        <v>2.0775000000000001</v>
      </c>
      <c r="G603" s="128">
        <f t="shared" ref="G603:J603" si="596">((C603-C624)/C624)*C$6</f>
        <v>-2.7950587732421481</v>
      </c>
      <c r="H603" s="129">
        <f t="shared" si="596"/>
        <v>-3.3865781600598366</v>
      </c>
      <c r="I603" s="129">
        <f t="shared" si="596"/>
        <v>8.5706480721903233</v>
      </c>
      <c r="J603" s="130">
        <f t="shared" si="596"/>
        <v>0.2580708661417328</v>
      </c>
    </row>
    <row r="604" spans="2:10">
      <c r="B604" s="244">
        <v>42627</v>
      </c>
      <c r="C604" s="245">
        <v>43.58</v>
      </c>
      <c r="D604" s="245">
        <v>154.05000000000001</v>
      </c>
      <c r="E604" s="245">
        <v>18.14</v>
      </c>
      <c r="F604" s="246">
        <v>2.0739999999999998</v>
      </c>
      <c r="G604" s="128">
        <f t="shared" ref="G604:J604" si="597">((C604-C625)/C625)*C$6</f>
        <v>-2.9246457707170457</v>
      </c>
      <c r="H604" s="129">
        <f t="shared" si="597"/>
        <v>-4.703830118232716</v>
      </c>
      <c r="I604" s="129">
        <f t="shared" si="597"/>
        <v>11.060917721518988</v>
      </c>
      <c r="J604" s="130">
        <f t="shared" si="597"/>
        <v>0.20236250968241634</v>
      </c>
    </row>
    <row r="605" spans="2:10">
      <c r="B605" s="244">
        <v>42626</v>
      </c>
      <c r="C605" s="245">
        <v>44.9</v>
      </c>
      <c r="D605" s="245">
        <v>155.81</v>
      </c>
      <c r="E605" s="245">
        <v>17.850000000000001</v>
      </c>
      <c r="F605" s="246">
        <v>2.0960000000000001</v>
      </c>
      <c r="G605" s="128">
        <f t="shared" ref="G605:J605" si="598">((C605-C626)/C626)*C$6</f>
        <v>-0.83393965894184852</v>
      </c>
      <c r="H605" s="129">
        <f t="shared" si="598"/>
        <v>-4.2622739065974748</v>
      </c>
      <c r="I605" s="129">
        <f t="shared" si="598"/>
        <v>13.000575783234549</v>
      </c>
      <c r="J605" s="130">
        <f t="shared" si="598"/>
        <v>0.26043998958604525</v>
      </c>
    </row>
    <row r="606" spans="2:10">
      <c r="B606" s="244">
        <v>42625</v>
      </c>
      <c r="C606" s="245">
        <v>46.29</v>
      </c>
      <c r="D606" s="245">
        <v>158.29</v>
      </c>
      <c r="E606" s="245">
        <v>15.16</v>
      </c>
      <c r="F606" s="246">
        <v>2.0274999999999999</v>
      </c>
      <c r="G606" s="128">
        <f t="shared" ref="G606:J606" si="599">((C606-C627)/C627)*C$6</f>
        <v>1.8372218476062006</v>
      </c>
      <c r="H606" s="129">
        <f t="shared" si="599"/>
        <v>-2.5688928681691858</v>
      </c>
      <c r="I606" s="129">
        <f t="shared" si="599"/>
        <v>7.9451255411255399</v>
      </c>
      <c r="J606" s="130">
        <f t="shared" si="599"/>
        <v>0.23591455273698236</v>
      </c>
    </row>
    <row r="607" spans="2:10">
      <c r="B607" s="244">
        <v>42622</v>
      </c>
      <c r="C607" s="245">
        <v>45.88</v>
      </c>
      <c r="D607" s="245">
        <v>155.69</v>
      </c>
      <c r="E607" s="245">
        <v>17.5</v>
      </c>
      <c r="F607" s="246">
        <v>2.0354999999999999</v>
      </c>
      <c r="G607" s="128">
        <f t="shared" ref="G607:J607" si="600">((C607-C628)/C628)*C$6</f>
        <v>2.4955139112439646</v>
      </c>
      <c r="H607" s="129">
        <f t="shared" si="600"/>
        <v>-5.4495982388552582</v>
      </c>
      <c r="I607" s="129">
        <f t="shared" si="600"/>
        <v>12.666472602739729</v>
      </c>
      <c r="J607" s="130">
        <f t="shared" si="600"/>
        <v>0.17696321419253816</v>
      </c>
    </row>
    <row r="608" spans="2:10">
      <c r="B608" s="244">
        <v>42621</v>
      </c>
      <c r="C608" s="245">
        <v>47.62</v>
      </c>
      <c r="D608" s="245">
        <v>159</v>
      </c>
      <c r="E608" s="245">
        <v>12.51</v>
      </c>
      <c r="F608" s="246">
        <v>1.952</v>
      </c>
      <c r="G608" s="128">
        <f t="shared" ref="G608:J608" si="601">((C608-C629)/C629)*C$6</f>
        <v>6.4342627667226049</v>
      </c>
      <c r="H608" s="129">
        <f t="shared" si="601"/>
        <v>-2.1600666337611143</v>
      </c>
      <c r="I608" s="129">
        <f t="shared" si="601"/>
        <v>0.97039004149377395</v>
      </c>
      <c r="J608" s="130">
        <f t="shared" si="601"/>
        <v>0.12815845824411112</v>
      </c>
    </row>
    <row r="609" spans="2:10">
      <c r="B609" s="244">
        <v>42620</v>
      </c>
      <c r="C609" s="245">
        <v>45.5</v>
      </c>
      <c r="D609" s="245">
        <v>161.63999999999999</v>
      </c>
      <c r="E609" s="245">
        <v>11.94</v>
      </c>
      <c r="F609" s="246">
        <v>1.8879999999999999</v>
      </c>
      <c r="G609" s="128">
        <f t="shared" ref="G609:J609" si="602">((C609-C630)/C630)*C$6</f>
        <v>2.8985106382978687</v>
      </c>
      <c r="H609" s="129">
        <f t="shared" si="602"/>
        <v>-9.1346355937458823E-2</v>
      </c>
      <c r="I609" s="129">
        <f t="shared" si="602"/>
        <v>0.61042881646655089</v>
      </c>
      <c r="J609" s="130">
        <f t="shared" si="602"/>
        <v>-2.5433070866141921E-2</v>
      </c>
    </row>
    <row r="610" spans="2:10">
      <c r="B610" s="244">
        <v>42619</v>
      </c>
      <c r="C610" s="245">
        <v>44.83</v>
      </c>
      <c r="D610" s="245">
        <v>160.35</v>
      </c>
      <c r="E610" s="245">
        <v>12.02</v>
      </c>
      <c r="F610" s="246">
        <v>1.8795000000000002</v>
      </c>
      <c r="G610" s="128">
        <f t="shared" ref="G610:J610" si="603">((C610-C631)/C631)*C$6</f>
        <v>1.91055555555555</v>
      </c>
      <c r="H610" s="129">
        <f t="shared" si="603"/>
        <v>-1.1855239447050097</v>
      </c>
      <c r="I610" s="129">
        <f t="shared" si="603"/>
        <v>1.1494260869565207</v>
      </c>
      <c r="J610" s="130">
        <f t="shared" si="603"/>
        <v>-0.10444643772424383</v>
      </c>
    </row>
    <row r="611" spans="2:10">
      <c r="B611" s="244">
        <v>42618</v>
      </c>
      <c r="C611" s="245">
        <v>44.44</v>
      </c>
      <c r="D611" s="245">
        <v>159.55000000000001</v>
      </c>
      <c r="E611" s="245">
        <v>11.98</v>
      </c>
      <c r="F611" s="246">
        <v>1.9409999999999998</v>
      </c>
      <c r="G611" s="128">
        <f t="shared" ref="G611:J611" si="604">((C611-C632)/C632)*C$6</f>
        <v>2.8680000000000003</v>
      </c>
      <c r="H611" s="129">
        <f t="shared" si="604"/>
        <v>-2.7461559633027441</v>
      </c>
      <c r="I611" s="129">
        <f t="shared" si="604"/>
        <v>1.3167515364354694</v>
      </c>
      <c r="J611" s="130">
        <f t="shared" si="604"/>
        <v>-1.5334358186011018E-2</v>
      </c>
    </row>
    <row r="612" spans="2:10">
      <c r="B612" s="244">
        <v>42615</v>
      </c>
      <c r="C612" s="245">
        <v>44.44</v>
      </c>
      <c r="D612" s="245">
        <v>159.55000000000001</v>
      </c>
      <c r="E612" s="245">
        <v>11.98</v>
      </c>
      <c r="F612" s="246">
        <v>1.9409999999999998</v>
      </c>
      <c r="G612" s="128">
        <f t="shared" ref="G612:J612" si="605">((C612-C633)/C633)*C$6</f>
        <v>2.7183186262818961</v>
      </c>
      <c r="H612" s="129">
        <f t="shared" si="605"/>
        <v>-1.4072423398328688</v>
      </c>
      <c r="I612" s="129">
        <f t="shared" si="605"/>
        <v>-0.900547504025764</v>
      </c>
      <c r="J612" s="130">
        <f t="shared" si="605"/>
        <v>9.5607028753993198E-2</v>
      </c>
    </row>
    <row r="613" spans="2:10">
      <c r="B613" s="244">
        <v>42614</v>
      </c>
      <c r="C613" s="245">
        <v>43.16</v>
      </c>
      <c r="D613" s="245">
        <v>159.54</v>
      </c>
      <c r="E613" s="245">
        <v>13.48</v>
      </c>
      <c r="F613" s="246">
        <v>1.8995</v>
      </c>
      <c r="G613" s="128">
        <f t="shared" ref="G613:J613" si="606">((C613-C634)/C634)*C$6</f>
        <v>2.5913617438158196</v>
      </c>
      <c r="H613" s="129">
        <f t="shared" si="606"/>
        <v>-0.79944669197734164</v>
      </c>
      <c r="I613" s="129">
        <f t="shared" si="606"/>
        <v>1.2255365474339057</v>
      </c>
      <c r="J613" s="130">
        <f t="shared" si="606"/>
        <v>-3.0429687500000274E-2</v>
      </c>
    </row>
    <row r="614" spans="2:10">
      <c r="B614" s="244">
        <v>42613</v>
      </c>
      <c r="C614" s="245">
        <v>44.7</v>
      </c>
      <c r="D614" s="245">
        <v>158.88</v>
      </c>
      <c r="E614" s="245">
        <v>13.42</v>
      </c>
      <c r="F614" s="246">
        <v>1.9065000000000001</v>
      </c>
      <c r="G614" s="128">
        <f t="shared" ref="G614:J614" si="607">((C614-C635)/C635)*C$6</f>
        <v>5.9650189825360727</v>
      </c>
      <c r="H614" s="129">
        <f t="shared" si="607"/>
        <v>-1.2033814920911816</v>
      </c>
      <c r="I614" s="129">
        <f t="shared" si="607"/>
        <v>9.5063575168288575E-2</v>
      </c>
      <c r="J614" s="130">
        <f t="shared" si="607"/>
        <v>-3.7616459627328985E-2</v>
      </c>
    </row>
    <row r="615" spans="2:10">
      <c r="B615" s="244">
        <v>42612</v>
      </c>
      <c r="C615" s="245">
        <v>46.35</v>
      </c>
      <c r="D615" s="245">
        <v>159.4</v>
      </c>
      <c r="E615" s="245">
        <v>13.12</v>
      </c>
      <c r="F615" s="246">
        <v>1.8984999999999999</v>
      </c>
      <c r="G615" s="128">
        <f t="shared" ref="G615:J615" si="608">((C615-C636)/C636)*C$6</f>
        <v>7.1300274588117807</v>
      </c>
      <c r="H615" s="129">
        <f t="shared" si="608"/>
        <v>-1.4433168163517998</v>
      </c>
      <c r="I615" s="129">
        <f t="shared" si="608"/>
        <v>1.3895176848874595</v>
      </c>
      <c r="J615" s="130">
        <f t="shared" si="608"/>
        <v>3.7579113924049836E-3</v>
      </c>
    </row>
    <row r="616" spans="2:10">
      <c r="B616" s="244">
        <v>42611</v>
      </c>
      <c r="C616" s="245">
        <v>46.98</v>
      </c>
      <c r="D616" s="245">
        <v>159.72</v>
      </c>
      <c r="E616" s="245">
        <v>12.94</v>
      </c>
      <c r="F616" s="246">
        <v>1.8875</v>
      </c>
      <c r="G616" s="128">
        <f t="shared" ref="G616:J616" si="609">((C616-C637)/C637)*C$6</f>
        <v>5.8727355769230707</v>
      </c>
      <c r="H616" s="129">
        <f t="shared" si="609"/>
        <v>-0.63692566305566334</v>
      </c>
      <c r="I616" s="129">
        <f t="shared" si="609"/>
        <v>2.291440606571189</v>
      </c>
      <c r="J616" s="130">
        <f t="shared" si="609"/>
        <v>0.10813857574924417</v>
      </c>
    </row>
    <row r="617" spans="2:10">
      <c r="B617" s="244">
        <v>42608</v>
      </c>
      <c r="C617" s="245">
        <v>47.64</v>
      </c>
      <c r="D617" s="245">
        <v>158.32</v>
      </c>
      <c r="E617" s="245">
        <v>13.65</v>
      </c>
      <c r="F617" s="246">
        <v>1.9589999999999999</v>
      </c>
      <c r="G617" s="128">
        <f t="shared" ref="G617:J617" si="610">((C617-C638)/C638)*C$6</f>
        <v>7.1746475449683995</v>
      </c>
      <c r="H617" s="129">
        <f t="shared" si="610"/>
        <v>-2.1484383714445143</v>
      </c>
      <c r="I617" s="129">
        <f t="shared" si="610"/>
        <v>1.858537735849056</v>
      </c>
      <c r="J617" s="130">
        <f t="shared" si="610"/>
        <v>0.13803853358308774</v>
      </c>
    </row>
    <row r="618" spans="2:10">
      <c r="B618" s="244">
        <v>42607</v>
      </c>
      <c r="C618" s="245">
        <v>47.33</v>
      </c>
      <c r="D618" s="245">
        <v>158.63</v>
      </c>
      <c r="E618" s="245">
        <v>13.63</v>
      </c>
      <c r="F618" s="246">
        <v>1.919</v>
      </c>
      <c r="G618" s="128">
        <f t="shared" ref="G618:J618" si="611">((C618-C639)/C639)*C$6</f>
        <v>5.8604031488549575</v>
      </c>
      <c r="H618" s="129">
        <f t="shared" si="611"/>
        <v>-2.247692022492751</v>
      </c>
      <c r="I618" s="129">
        <f t="shared" si="611"/>
        <v>1.5850350740452079</v>
      </c>
      <c r="J618" s="130">
        <f t="shared" si="611"/>
        <v>9.912375303316294E-2</v>
      </c>
    </row>
    <row r="619" spans="2:10">
      <c r="B619" s="244">
        <v>42606</v>
      </c>
      <c r="C619" s="245">
        <v>46.77</v>
      </c>
      <c r="D619" s="245">
        <v>159.05000000000001</v>
      </c>
      <c r="E619" s="245">
        <v>13.45</v>
      </c>
      <c r="F619" s="246">
        <v>1.9045000000000001</v>
      </c>
      <c r="G619" s="128">
        <f t="shared" ref="G619:J619" si="612">((C619-C640)/C640)*C$6</f>
        <v>4.0733574091332727</v>
      </c>
      <c r="H619" s="129">
        <f t="shared" si="612"/>
        <v>-2.1525222057734963</v>
      </c>
      <c r="I619" s="129">
        <f t="shared" si="612"/>
        <v>0.77915708812260265</v>
      </c>
      <c r="J619" s="130">
        <f t="shared" si="612"/>
        <v>-2.6684005201560165E-2</v>
      </c>
    </row>
    <row r="620" spans="2:10">
      <c r="B620" s="244">
        <v>42605</v>
      </c>
      <c r="C620" s="245">
        <v>48.1</v>
      </c>
      <c r="D620" s="245">
        <v>160.26</v>
      </c>
      <c r="E620" s="245">
        <v>12.38</v>
      </c>
      <c r="F620" s="246">
        <v>1.8885000000000001</v>
      </c>
      <c r="G620" s="128">
        <f t="shared" ref="G620:J620" si="613">((C620-C641)/C641)*C$6</f>
        <v>5.2327312775330377</v>
      </c>
      <c r="H620" s="129">
        <f t="shared" si="613"/>
        <v>-1.6702815862281075</v>
      </c>
      <c r="I620" s="129">
        <f t="shared" si="613"/>
        <v>-0.96781662781662481</v>
      </c>
      <c r="J620" s="130">
        <f t="shared" si="613"/>
        <v>-6.2726566545830836E-2</v>
      </c>
    </row>
    <row r="621" spans="2:10">
      <c r="B621" s="244">
        <v>42604</v>
      </c>
      <c r="C621" s="245">
        <v>47.05</v>
      </c>
      <c r="D621" s="245">
        <v>160</v>
      </c>
      <c r="E621" s="245">
        <v>12.27</v>
      </c>
      <c r="F621" s="246">
        <v>1.8900000000000001</v>
      </c>
      <c r="G621" s="128">
        <f t="shared" ref="G621:J621" si="614">((C621-C642)/C642)*C$6</f>
        <v>2.9389590405069015</v>
      </c>
      <c r="H621" s="129">
        <f t="shared" si="614"/>
        <v>-1.4518226692170004</v>
      </c>
      <c r="I621" s="129">
        <f t="shared" si="614"/>
        <v>0.52870216306156415</v>
      </c>
      <c r="J621" s="130">
        <f t="shared" si="614"/>
        <v>-5.2544793560114059E-2</v>
      </c>
    </row>
    <row r="622" spans="2:10">
      <c r="B622" s="244">
        <v>42601</v>
      </c>
      <c r="C622" s="245">
        <v>48.52</v>
      </c>
      <c r="D622" s="245">
        <v>160.04</v>
      </c>
      <c r="E622" s="245">
        <v>11.34</v>
      </c>
      <c r="F622" s="246">
        <v>1.9329999999999998</v>
      </c>
      <c r="G622" s="128">
        <f t="shared" ref="G622:J622" si="615">((C622-C643)/C643)*C$6</f>
        <v>3.8256022346368748</v>
      </c>
      <c r="H622" s="129">
        <f t="shared" si="615"/>
        <v>-0.29046244936116933</v>
      </c>
      <c r="I622" s="129">
        <f t="shared" si="615"/>
        <v>-2.7934065934065941</v>
      </c>
      <c r="J622" s="130">
        <f t="shared" si="615"/>
        <v>1.333160083160068E-2</v>
      </c>
    </row>
    <row r="623" spans="2:10">
      <c r="B623" s="244">
        <v>42600</v>
      </c>
      <c r="C623" s="245">
        <v>48.22</v>
      </c>
      <c r="D623" s="245">
        <v>161.36000000000001</v>
      </c>
      <c r="E623" s="245">
        <v>11.43</v>
      </c>
      <c r="F623" s="246">
        <v>1.8979999999999999</v>
      </c>
      <c r="G623" s="128">
        <f t="shared" ref="G623:J623" si="616">((C623-C644)/C644)*C$6</f>
        <v>3.3143035157988439</v>
      </c>
      <c r="H623" s="129">
        <f t="shared" si="616"/>
        <v>0</v>
      </c>
      <c r="I623" s="129">
        <f t="shared" si="616"/>
        <v>-0.73430756159728094</v>
      </c>
      <c r="J623" s="130">
        <f t="shared" si="616"/>
        <v>-6.1701030927835111E-2</v>
      </c>
    </row>
    <row r="624" spans="2:10">
      <c r="B624" s="244">
        <v>42599</v>
      </c>
      <c r="C624" s="245">
        <v>46.79</v>
      </c>
      <c r="D624" s="245">
        <v>160.44</v>
      </c>
      <c r="E624" s="245">
        <v>12.19</v>
      </c>
      <c r="F624" s="246">
        <v>1.9049999999999998</v>
      </c>
      <c r="G624" s="128">
        <f t="shared" ref="G624:J624" si="617">((C624-C645)/C645)*C$6</f>
        <v>2.176425531914894</v>
      </c>
      <c r="H624" s="129">
        <f t="shared" si="617"/>
        <v>0.61258428374481955</v>
      </c>
      <c r="I624" s="129">
        <f t="shared" si="617"/>
        <v>0.46720133667501851</v>
      </c>
      <c r="J624" s="130">
        <f t="shared" si="617"/>
        <v>-7.4607329842933659E-3</v>
      </c>
    </row>
    <row r="625" spans="2:10">
      <c r="B625" s="244">
        <v>42598</v>
      </c>
      <c r="C625" s="245">
        <v>46.58</v>
      </c>
      <c r="D625" s="245">
        <v>160.69999999999999</v>
      </c>
      <c r="E625" s="245">
        <v>12.64</v>
      </c>
      <c r="F625" s="246">
        <v>1.9365000000000001</v>
      </c>
      <c r="G625" s="128">
        <f t="shared" ref="G625:J625" si="618">((C625-C646)/C646)*C$6</f>
        <v>1.3450353669319148</v>
      </c>
      <c r="H625" s="129">
        <f t="shared" si="618"/>
        <v>0.59729012886273714</v>
      </c>
      <c r="I625" s="129">
        <f t="shared" si="618"/>
        <v>0.4086816720257257</v>
      </c>
      <c r="J625" s="130">
        <f t="shared" si="618"/>
        <v>-3.674574522949896E-3</v>
      </c>
    </row>
    <row r="626" spans="2:10">
      <c r="B626" s="244">
        <v>42597</v>
      </c>
      <c r="C626" s="245">
        <v>45.74</v>
      </c>
      <c r="D626" s="245">
        <v>161.88</v>
      </c>
      <c r="E626" s="245">
        <v>11.81</v>
      </c>
      <c r="F626" s="246">
        <v>1.9205000000000001</v>
      </c>
      <c r="G626" s="128">
        <f t="shared" ref="G626:J626" si="619">((C626-C647)/C647)*C$6</f>
        <v>-0.20753210010881473</v>
      </c>
      <c r="H626" s="129">
        <f t="shared" si="619"/>
        <v>1.4939729628238787</v>
      </c>
      <c r="I626" s="129">
        <f t="shared" si="619"/>
        <v>-1.7254301499605358</v>
      </c>
      <c r="J626" s="130">
        <f t="shared" si="619"/>
        <v>1.7168674698795277E-2</v>
      </c>
    </row>
    <row r="627" spans="2:10">
      <c r="B627" s="244">
        <v>42594</v>
      </c>
      <c r="C627" s="245">
        <v>44.49</v>
      </c>
      <c r="D627" s="245">
        <v>161.94999999999999</v>
      </c>
      <c r="E627" s="245">
        <v>11.55</v>
      </c>
      <c r="F627" s="246">
        <v>1.8725000000000001</v>
      </c>
      <c r="G627" s="128">
        <f t="shared" ref="G627:J627" si="620">((C627-C648)/C648)*C$6</f>
        <v>-1.1829662872154092</v>
      </c>
      <c r="H627" s="129">
        <f t="shared" si="620"/>
        <v>1.1843579985026116</v>
      </c>
      <c r="I627" s="129">
        <f t="shared" si="620"/>
        <v>-2.518205928237129</v>
      </c>
      <c r="J627" s="130">
        <f t="shared" si="620"/>
        <v>-3.309580364212196E-2</v>
      </c>
    </row>
    <row r="628" spans="2:10">
      <c r="B628" s="244">
        <v>42593</v>
      </c>
      <c r="C628" s="245">
        <v>43.49</v>
      </c>
      <c r="D628" s="245">
        <v>163.53</v>
      </c>
      <c r="E628" s="245">
        <v>11.68</v>
      </c>
      <c r="F628" s="246">
        <v>1.9165000000000001</v>
      </c>
      <c r="G628" s="128">
        <f t="shared" ref="G628:J628" si="621">((C628-C649)/C649)*C$6</f>
        <v>-1.2785832402234616</v>
      </c>
      <c r="H628" s="129">
        <f t="shared" si="621"/>
        <v>3.9635596759903744</v>
      </c>
      <c r="I628" s="129">
        <f t="shared" si="621"/>
        <v>-2.6511656441717784</v>
      </c>
      <c r="J628" s="130">
        <f t="shared" si="621"/>
        <v>0.14535234439265146</v>
      </c>
    </row>
    <row r="629" spans="2:10">
      <c r="B629" s="244">
        <v>42592</v>
      </c>
      <c r="C629" s="245">
        <v>41.71</v>
      </c>
      <c r="D629" s="245">
        <v>162.08000000000001</v>
      </c>
      <c r="E629" s="245">
        <v>12.05</v>
      </c>
      <c r="F629" s="246">
        <v>1.8680000000000001</v>
      </c>
      <c r="G629" s="128">
        <f t="shared" ref="G629:J629" si="622">((C629-C650)/C650)*C$6</f>
        <v>-4.9388226495726464</v>
      </c>
      <c r="H629" s="129">
        <f t="shared" si="622"/>
        <v>3.6480947529292047</v>
      </c>
      <c r="I629" s="129">
        <f t="shared" si="622"/>
        <v>-2.8140221402214025</v>
      </c>
      <c r="J629" s="130">
        <f t="shared" si="622"/>
        <v>7.630522088352572E-4</v>
      </c>
    </row>
    <row r="630" spans="2:10">
      <c r="B630" s="244">
        <v>42591</v>
      </c>
      <c r="C630" s="245">
        <v>42.77</v>
      </c>
      <c r="D630" s="245">
        <v>161.77000000000001</v>
      </c>
      <c r="E630" s="245">
        <v>11.66</v>
      </c>
      <c r="F630" s="246">
        <v>1.905</v>
      </c>
      <c r="G630" s="128">
        <f t="shared" ref="G630:J630" si="623">((C630-C651)/C651)*C$6</f>
        <v>-2.018898570151916</v>
      </c>
      <c r="H630" s="129">
        <f t="shared" si="623"/>
        <v>4.712771518702116</v>
      </c>
      <c r="I630" s="129">
        <f t="shared" si="623"/>
        <v>-3.5295125553914315</v>
      </c>
      <c r="J630" s="130">
        <f t="shared" si="623"/>
        <v>0.19074488938672632</v>
      </c>
    </row>
    <row r="631" spans="2:10">
      <c r="B631" s="244">
        <v>42590</v>
      </c>
      <c r="C631" s="245">
        <v>43.02</v>
      </c>
      <c r="D631" s="245">
        <v>162.04</v>
      </c>
      <c r="E631" s="245">
        <v>11.5</v>
      </c>
      <c r="F631" s="246">
        <v>1.9510000000000001</v>
      </c>
      <c r="G631" s="128">
        <f t="shared" ref="G631:J631" si="624">((C631-C652)/C652)*C$6</f>
        <v>-2.3899999999999935</v>
      </c>
      <c r="H631" s="129">
        <f t="shared" si="624"/>
        <v>5.5782636281237741</v>
      </c>
      <c r="I631" s="129">
        <f t="shared" si="624"/>
        <v>-3.2737878787878776</v>
      </c>
      <c r="J631" s="130">
        <f t="shared" si="624"/>
        <v>0.36593406593406591</v>
      </c>
    </row>
    <row r="632" spans="2:10">
      <c r="B632" s="244">
        <v>42587</v>
      </c>
      <c r="C632" s="245">
        <v>41.8</v>
      </c>
      <c r="D632" s="245">
        <v>163.5</v>
      </c>
      <c r="E632" s="245">
        <v>11.39</v>
      </c>
      <c r="F632" s="246">
        <v>1.9515</v>
      </c>
      <c r="G632" s="128">
        <f t="shared" ref="G632:J632" si="625">((C632-C653)/C653)*C$6</f>
        <v>-3.3599778466991612</v>
      </c>
      <c r="H632" s="129">
        <f t="shared" si="625"/>
        <v>8.1192857142857182</v>
      </c>
      <c r="I632" s="129">
        <f t="shared" si="625"/>
        <v>-5.8038888888888875</v>
      </c>
      <c r="J632" s="130">
        <f t="shared" si="625"/>
        <v>0.30920193126952583</v>
      </c>
    </row>
    <row r="633" spans="2:10">
      <c r="B633" s="244">
        <v>42586</v>
      </c>
      <c r="C633" s="245">
        <v>41.93</v>
      </c>
      <c r="D633" s="245">
        <v>161.55000000000001</v>
      </c>
      <c r="E633" s="245">
        <v>12.42</v>
      </c>
      <c r="F633" s="246">
        <v>1.8780000000000001</v>
      </c>
      <c r="G633" s="128">
        <f t="shared" ref="G633:J633" si="626">((C633-C654)/C654)*C$6</f>
        <v>-5.2657600674678466</v>
      </c>
      <c r="H633" s="129">
        <f t="shared" si="626"/>
        <v>6.8483992911990601</v>
      </c>
      <c r="I633" s="129">
        <f t="shared" si="626"/>
        <v>-4.3159625668449211</v>
      </c>
      <c r="J633" s="130">
        <f t="shared" si="626"/>
        <v>0.20235243798118097</v>
      </c>
    </row>
    <row r="634" spans="2:10">
      <c r="B634" s="244">
        <v>42585</v>
      </c>
      <c r="C634" s="245">
        <v>40.83</v>
      </c>
      <c r="D634" s="245">
        <v>160.66999999999999</v>
      </c>
      <c r="E634" s="245">
        <v>12.86</v>
      </c>
      <c r="F634" s="246">
        <v>1.9200000000000002</v>
      </c>
      <c r="G634" s="128">
        <f t="shared" ref="G634:J634" si="627">((C634-C655)/C655)*C$6</f>
        <v>-5.6226545064377706</v>
      </c>
      <c r="H634" s="129">
        <f t="shared" si="627"/>
        <v>6.7371657436708716</v>
      </c>
      <c r="I634" s="129">
        <f t="shared" si="627"/>
        <v>-4.4378947368421064</v>
      </c>
      <c r="J634" s="130">
        <f t="shared" si="627"/>
        <v>0.24940526762956725</v>
      </c>
    </row>
    <row r="635" spans="2:10">
      <c r="B635" s="244">
        <v>42584</v>
      </c>
      <c r="C635" s="245">
        <v>39.51</v>
      </c>
      <c r="D635" s="245">
        <v>160.58000000000001</v>
      </c>
      <c r="E635" s="245">
        <v>13.37</v>
      </c>
      <c r="F635" s="246">
        <v>1.9319999999999999</v>
      </c>
      <c r="G635" s="128">
        <f t="shared" ref="G635:J635" si="628">((C635-C656)/C656)*C$6</f>
        <v>-8.7872382118799788</v>
      </c>
      <c r="H635" s="129">
        <f t="shared" si="628"/>
        <v>6.1404929438792388</v>
      </c>
      <c r="I635" s="129">
        <f t="shared" si="628"/>
        <v>-2.4094786729857827</v>
      </c>
      <c r="J635" s="130">
        <f t="shared" si="628"/>
        <v>0.14983655679651289</v>
      </c>
    </row>
    <row r="636" spans="2:10">
      <c r="B636" s="244">
        <v>42583</v>
      </c>
      <c r="C636" s="245">
        <v>40.06</v>
      </c>
      <c r="D636" s="245">
        <v>161.44999999999999</v>
      </c>
      <c r="E636" s="245">
        <v>12.44</v>
      </c>
      <c r="F636" s="246">
        <v>1.8959999999999999</v>
      </c>
      <c r="G636" s="128">
        <f t="shared" ref="G636:J636" si="629">((C636-C657)/C657)*C$6</f>
        <v>-8.2774300877730127</v>
      </c>
      <c r="H636" s="129">
        <f t="shared" si="629"/>
        <v>6.789609451919917</v>
      </c>
      <c r="I636" s="129">
        <f t="shared" si="629"/>
        <v>-4.0100609343263383</v>
      </c>
      <c r="J636" s="130">
        <f t="shared" si="629"/>
        <v>9.3938981204031241E-2</v>
      </c>
    </row>
    <row r="637" spans="2:10">
      <c r="B637" s="244">
        <v>42580</v>
      </c>
      <c r="C637" s="245">
        <v>41.6</v>
      </c>
      <c r="D637" s="245">
        <v>160.62</v>
      </c>
      <c r="E637" s="245">
        <v>11.87</v>
      </c>
      <c r="F637" s="246">
        <v>1.8184999999999998</v>
      </c>
      <c r="G637" s="128">
        <f t="shared" ref="G637:J637" si="630">((C637-C658)/C658)*C$6</f>
        <v>-6.3233871301469025</v>
      </c>
      <c r="H637" s="129">
        <f t="shared" si="630"/>
        <v>6.6203900382132064</v>
      </c>
      <c r="I637" s="129">
        <f t="shared" si="630"/>
        <v>-6.1151119641714677</v>
      </c>
      <c r="J637" s="130">
        <f t="shared" si="630"/>
        <v>-9.0295527156550023E-2</v>
      </c>
    </row>
    <row r="638" spans="2:10">
      <c r="B638" s="244">
        <v>42579</v>
      </c>
      <c r="C638" s="245">
        <v>41.14</v>
      </c>
      <c r="D638" s="245">
        <v>161.37</v>
      </c>
      <c r="E638" s="245">
        <v>12.72</v>
      </c>
      <c r="F638" s="246">
        <v>1.8685</v>
      </c>
      <c r="G638" s="128">
        <f t="shared" ref="G638:J638" si="631">((C638-C659)/C659)*C$6</f>
        <v>-7.9567642341619891</v>
      </c>
      <c r="H638" s="129">
        <f t="shared" si="631"/>
        <v>9.8846807220800184</v>
      </c>
      <c r="I638" s="129">
        <f t="shared" si="631"/>
        <v>-5.9883653846153848</v>
      </c>
      <c r="J638" s="130">
        <f t="shared" si="631"/>
        <v>-7.2829204693611371E-2</v>
      </c>
    </row>
    <row r="639" spans="2:10">
      <c r="B639" s="244">
        <v>42578</v>
      </c>
      <c r="C639" s="245">
        <v>41.92</v>
      </c>
      <c r="D639" s="245">
        <v>161.83000000000001</v>
      </c>
      <c r="E639" s="245">
        <v>12.83</v>
      </c>
      <c r="F639" s="246">
        <v>1.8544999999999998</v>
      </c>
      <c r="G639" s="128">
        <f t="shared" ref="G639:J639" si="632">((C639-C660)/C660)*C$6</f>
        <v>-5.6276133751306157</v>
      </c>
      <c r="H639" s="129">
        <f t="shared" si="632"/>
        <v>12.584056966369271</v>
      </c>
      <c r="I639" s="129">
        <f t="shared" si="632"/>
        <v>-8.0259413333333338</v>
      </c>
      <c r="J639" s="130">
        <f t="shared" si="632"/>
        <v>-2.5888324873096644E-2</v>
      </c>
    </row>
    <row r="640" spans="2:10">
      <c r="B640" s="244">
        <v>42577</v>
      </c>
      <c r="C640" s="245">
        <v>42.92</v>
      </c>
      <c r="D640" s="245">
        <v>162.12</v>
      </c>
      <c r="E640" s="245">
        <v>13.05</v>
      </c>
      <c r="F640" s="246">
        <v>1.9224999999999999</v>
      </c>
      <c r="G640" s="128">
        <f t="shared" ref="G640:J640" si="633">((C640-C661)/C661)*C$6</f>
        <v>-3.3422857759551015</v>
      </c>
      <c r="H640" s="129">
        <f t="shared" si="633"/>
        <v>14.749375609756102</v>
      </c>
      <c r="I640" s="129">
        <f t="shared" si="633"/>
        <v>-11.510943396226416</v>
      </c>
      <c r="J640" s="130">
        <f t="shared" si="633"/>
        <v>0.10849082073434092</v>
      </c>
    </row>
    <row r="641" spans="2:10">
      <c r="B641" s="244">
        <v>42576</v>
      </c>
      <c r="C641" s="245">
        <v>43.13</v>
      </c>
      <c r="D641" s="245">
        <v>162.65</v>
      </c>
      <c r="E641" s="245">
        <v>12.87</v>
      </c>
      <c r="F641" s="246">
        <v>1.9309999999999998</v>
      </c>
      <c r="G641" s="128">
        <f t="shared" ref="G641:J641" si="634">((C641-C662)/C662)*C$6</f>
        <v>-4.2988895885810221</v>
      </c>
      <c r="H641" s="129">
        <f t="shared" si="634"/>
        <v>12.453374718602907</v>
      </c>
      <c r="I641" s="129">
        <f t="shared" si="634"/>
        <v>-12.719868012422364</v>
      </c>
      <c r="J641" s="130">
        <f t="shared" si="634"/>
        <v>-7.8229665071770649E-2</v>
      </c>
    </row>
    <row r="642" spans="2:10">
      <c r="B642" s="244">
        <v>42573</v>
      </c>
      <c r="C642" s="245">
        <v>44.19</v>
      </c>
      <c r="D642" s="245">
        <v>162.07</v>
      </c>
      <c r="E642" s="245">
        <v>12.02</v>
      </c>
      <c r="F642" s="246">
        <v>1.9255</v>
      </c>
      <c r="G642" s="128">
        <f t="shared" ref="G642:J642" si="635">((C642-C663)/C663)*C$6</f>
        <v>-5.364741568549193</v>
      </c>
      <c r="H642" s="129">
        <f t="shared" si="635"/>
        <v>4.9170415191503052</v>
      </c>
      <c r="I642" s="129">
        <f t="shared" si="635"/>
        <v>-7.7070492753623201</v>
      </c>
      <c r="J642" s="130">
        <f t="shared" si="635"/>
        <v>-0.29877963737796354</v>
      </c>
    </row>
    <row r="643" spans="2:10">
      <c r="B643" s="244">
        <v>42572</v>
      </c>
      <c r="C643" s="245">
        <v>44.75</v>
      </c>
      <c r="D643" s="245">
        <v>160.44999999999999</v>
      </c>
      <c r="E643" s="245">
        <v>12.74</v>
      </c>
      <c r="F643" s="246">
        <v>1.9239999999999999</v>
      </c>
      <c r="G643" s="128">
        <f t="shared" ref="G643:J643" si="636">((C643-C664)/C664)*C$6</f>
        <v>-4.0483574190922065</v>
      </c>
      <c r="H643" s="129">
        <f t="shared" si="636"/>
        <v>5.5972737379021718</v>
      </c>
      <c r="I643" s="129">
        <f t="shared" si="636"/>
        <v>-10.12237128011337</v>
      </c>
      <c r="J643" s="130">
        <f t="shared" si="636"/>
        <v>-0.23012422360248452</v>
      </c>
    </row>
    <row r="644" spans="2:10">
      <c r="B644" s="244">
        <v>42571</v>
      </c>
      <c r="C644" s="245">
        <v>44.94</v>
      </c>
      <c r="D644" s="245">
        <v>161.36000000000001</v>
      </c>
      <c r="E644" s="245">
        <v>11.77</v>
      </c>
      <c r="F644" s="246">
        <v>1.94</v>
      </c>
      <c r="G644" s="128">
        <f t="shared" ref="G644:J644" si="637">((C644-C665)/C665)*C$6</f>
        <v>-3.6346591606960112</v>
      </c>
      <c r="H644" s="129">
        <f t="shared" si="637"/>
        <v>5.3938831548198651</v>
      </c>
      <c r="I644" s="129">
        <f t="shared" si="637"/>
        <v>-9.2298809523809542</v>
      </c>
      <c r="J644" s="130">
        <f t="shared" si="637"/>
        <v>-0.22899976297700847</v>
      </c>
    </row>
    <row r="645" spans="2:10">
      <c r="B645" s="244">
        <v>42570</v>
      </c>
      <c r="C645" s="245">
        <v>44.65</v>
      </c>
      <c r="D645" s="245">
        <v>159.58000000000001</v>
      </c>
      <c r="E645" s="245">
        <v>11.97</v>
      </c>
      <c r="F645" s="246">
        <v>1.91</v>
      </c>
      <c r="G645" s="128">
        <f t="shared" ref="G645:J645" si="638">((C645-C666)/C666)*C$6</f>
        <v>-4.3414057119708316</v>
      </c>
      <c r="H645" s="129">
        <f t="shared" si="638"/>
        <v>4.4177455894798499</v>
      </c>
      <c r="I645" s="129">
        <f t="shared" si="638"/>
        <v>-8.856178551986936</v>
      </c>
      <c r="J645" s="130">
        <f t="shared" si="638"/>
        <v>-0.24856630824372805</v>
      </c>
    </row>
    <row r="646" spans="2:10">
      <c r="B646" s="244">
        <v>42569</v>
      </c>
      <c r="C646" s="245">
        <v>45.24</v>
      </c>
      <c r="D646" s="245">
        <v>159.86000000000001</v>
      </c>
      <c r="E646" s="245">
        <v>12.44</v>
      </c>
      <c r="F646" s="246">
        <v>1.9390000000000001</v>
      </c>
      <c r="G646" s="128">
        <f t="shared" ref="G646:J646" si="639">((C646-C667)/C667)*C$6</f>
        <v>-2.593234681117127</v>
      </c>
      <c r="H646" s="129">
        <f t="shared" si="639"/>
        <v>5.8858010395420779</v>
      </c>
      <c r="I646" s="129">
        <f t="shared" si="639"/>
        <v>-9.1281504379186007</v>
      </c>
      <c r="J646" s="130">
        <f t="shared" si="639"/>
        <v>-0.10681310498883084</v>
      </c>
    </row>
    <row r="647" spans="2:10">
      <c r="B647" s="244">
        <v>42566</v>
      </c>
      <c r="C647" s="245">
        <v>45.95</v>
      </c>
      <c r="D647" s="245">
        <v>159.78</v>
      </c>
      <c r="E647" s="245">
        <v>12.67</v>
      </c>
      <c r="F647" s="246">
        <v>1.909</v>
      </c>
      <c r="G647" s="128">
        <f t="shared" ref="G647:J647" si="640">((C647-C668)/C668)*C$6</f>
        <v>-0.25549880978143064</v>
      </c>
      <c r="H647" s="129">
        <f t="shared" si="640"/>
        <v>6.561647027671123</v>
      </c>
      <c r="I647" s="129">
        <f t="shared" si="640"/>
        <v>-8.7926690758905544</v>
      </c>
      <c r="J647" s="130">
        <f t="shared" si="640"/>
        <v>-0.11394267035453878</v>
      </c>
    </row>
    <row r="648" spans="2:10">
      <c r="B648" s="244">
        <v>42565</v>
      </c>
      <c r="C648" s="245">
        <v>45.68</v>
      </c>
      <c r="D648" s="245">
        <v>160.28</v>
      </c>
      <c r="E648" s="245">
        <v>12.82</v>
      </c>
      <c r="F648" s="246">
        <v>1.8945000000000001</v>
      </c>
      <c r="G648" s="128">
        <f t="shared" ref="G648:J648" si="641">((C648-C669)/C669)*C$6</f>
        <v>-2.2038179545927914</v>
      </c>
      <c r="H648" s="129">
        <f t="shared" si="641"/>
        <v>7.2420493761613978</v>
      </c>
      <c r="I648" s="129">
        <f t="shared" si="641"/>
        <v>-9.2390466732869907</v>
      </c>
      <c r="J648" s="130">
        <f t="shared" si="641"/>
        <v>-0.13677135678391947</v>
      </c>
    </row>
    <row r="649" spans="2:10">
      <c r="B649" s="244">
        <v>42564</v>
      </c>
      <c r="C649" s="245">
        <v>44.75</v>
      </c>
      <c r="D649" s="245">
        <v>158.02000000000001</v>
      </c>
      <c r="E649" s="245">
        <v>13.04</v>
      </c>
      <c r="F649" s="246">
        <v>1.8235000000000001</v>
      </c>
      <c r="G649" s="128">
        <f t="shared" ref="G649:J649" si="642">((C649-C670)/C670)*C$6</f>
        <v>-3.5024417405650667</v>
      </c>
      <c r="H649" s="129">
        <f t="shared" si="642"/>
        <v>5.237277902820078</v>
      </c>
      <c r="I649" s="129">
        <f t="shared" si="642"/>
        <v>-9.2504000000000026</v>
      </c>
      <c r="J649" s="130">
        <f t="shared" si="642"/>
        <v>-0.2759658246656761</v>
      </c>
    </row>
    <row r="650" spans="2:10">
      <c r="B650" s="244">
        <v>42563</v>
      </c>
      <c r="C650" s="245">
        <v>46.8</v>
      </c>
      <c r="D650" s="245">
        <v>157.04</v>
      </c>
      <c r="E650" s="245">
        <v>13.55</v>
      </c>
      <c r="F650" s="246">
        <v>1.8675000000000002</v>
      </c>
      <c r="G650" s="128">
        <f t="shared" ref="G650:J650" si="643">((C650-C671)/C671)*C$6</f>
        <v>-1.9323404255319196</v>
      </c>
      <c r="H650" s="129">
        <f t="shared" si="643"/>
        <v>4.3279957694341551</v>
      </c>
      <c r="I650" s="129">
        <f t="shared" si="643"/>
        <v>-8.9945827372436806</v>
      </c>
      <c r="J650" s="130">
        <f t="shared" si="643"/>
        <v>-0.21320287342085681</v>
      </c>
    </row>
    <row r="651" spans="2:10">
      <c r="B651" s="244">
        <v>42562</v>
      </c>
      <c r="C651" s="245">
        <v>44.76</v>
      </c>
      <c r="D651" s="245">
        <v>155.33000000000001</v>
      </c>
      <c r="E651" s="245">
        <v>13.54</v>
      </c>
      <c r="F651" s="246">
        <v>1.7855000000000001</v>
      </c>
      <c r="G651" s="128">
        <f t="shared" ref="G651:J651" si="644">((C651-C672)/C672)*C$6</f>
        <v>-3.9885286325657243</v>
      </c>
      <c r="H651" s="129">
        <f t="shared" si="644"/>
        <v>2.2081984642646248</v>
      </c>
      <c r="I651" s="129">
        <f t="shared" si="644"/>
        <v>-5.209383440986497</v>
      </c>
      <c r="J651" s="130">
        <f t="shared" si="644"/>
        <v>-0.36286656891495628</v>
      </c>
    </row>
    <row r="652" spans="2:10">
      <c r="B652" s="244">
        <v>42559</v>
      </c>
      <c r="C652" s="245">
        <v>45.41</v>
      </c>
      <c r="D652" s="245">
        <v>154.46</v>
      </c>
      <c r="E652" s="245">
        <v>13.2</v>
      </c>
      <c r="F652" s="246">
        <v>1.7290000000000001</v>
      </c>
      <c r="G652" s="128">
        <f t="shared" ref="G652:J652" si="645">((C652-C673)/C673)*C$6</f>
        <v>-4.6254252373417772</v>
      </c>
      <c r="H652" s="129">
        <f t="shared" si="645"/>
        <v>0.77054360578804815</v>
      </c>
      <c r="I652" s="129">
        <f t="shared" si="645"/>
        <v>-2.5003278688524611</v>
      </c>
      <c r="J652" s="130">
        <f t="shared" si="645"/>
        <v>-0.49001436781609192</v>
      </c>
    </row>
    <row r="653" spans="2:10">
      <c r="B653" s="244">
        <v>42558</v>
      </c>
      <c r="C653" s="245">
        <v>45.14</v>
      </c>
      <c r="D653" s="245">
        <v>152.6</v>
      </c>
      <c r="E653" s="245">
        <v>14.76</v>
      </c>
      <c r="F653" s="246">
        <v>1.7605</v>
      </c>
      <c r="G653" s="128">
        <f t="shared" ref="G653:J653" si="646">((C653-C674)/C674)*C$6</f>
        <v>-5.3981436658208048</v>
      </c>
      <c r="H653" s="129">
        <f t="shared" si="646"/>
        <v>-1.0333636363636407</v>
      </c>
      <c r="I653" s="129">
        <f t="shared" si="646"/>
        <v>1.227670454545454</v>
      </c>
      <c r="J653" s="130">
        <f t="shared" si="646"/>
        <v>-0.46755698005697993</v>
      </c>
    </row>
    <row r="654" spans="2:10">
      <c r="B654" s="244">
        <v>42557</v>
      </c>
      <c r="C654" s="245">
        <v>47.43</v>
      </c>
      <c r="D654" s="245">
        <v>152.37</v>
      </c>
      <c r="E654" s="245">
        <v>14.96</v>
      </c>
      <c r="F654" s="246">
        <v>1.7534999999999998</v>
      </c>
      <c r="G654" s="128">
        <f t="shared" ref="G654:J654" si="647">((C654-C675)/C675)*C$6</f>
        <v>-2.6420035742652894</v>
      </c>
      <c r="H654" s="129">
        <f t="shared" si="647"/>
        <v>-0.71168851496772256</v>
      </c>
      <c r="I654" s="129">
        <f t="shared" si="647"/>
        <v>1.6464199288256229</v>
      </c>
      <c r="J654" s="130">
        <f t="shared" si="647"/>
        <v>-0.50431823515606644</v>
      </c>
    </row>
    <row r="655" spans="2:10">
      <c r="B655" s="244">
        <v>42556</v>
      </c>
      <c r="C655" s="245">
        <v>46.6</v>
      </c>
      <c r="D655" s="245">
        <v>151.68</v>
      </c>
      <c r="E655" s="245">
        <v>15.58</v>
      </c>
      <c r="F655" s="246">
        <v>1.7654999999999998</v>
      </c>
      <c r="G655" s="128">
        <f t="shared" ref="G655:J655" si="648">((C655-C676)/C676)*C$6</f>
        <v>-2.8238458442342487</v>
      </c>
      <c r="H655" s="129">
        <f t="shared" si="648"/>
        <v>-0.78146729522685832</v>
      </c>
      <c r="I655" s="129">
        <f t="shared" si="648"/>
        <v>3.5941831501831496</v>
      </c>
      <c r="J655" s="130">
        <f t="shared" si="648"/>
        <v>-0.50750698324022336</v>
      </c>
    </row>
    <row r="656" spans="2:10">
      <c r="B656" s="244">
        <v>42555</v>
      </c>
      <c r="C656" s="245">
        <v>48.99</v>
      </c>
      <c r="D656" s="245">
        <v>152.35</v>
      </c>
      <c r="E656" s="245">
        <v>14.77</v>
      </c>
      <c r="F656" s="246">
        <v>1.8355000000000001</v>
      </c>
      <c r="G656" s="128">
        <f t="shared" ref="G656:J656" si="649">((C656-C677)/C677)*C$6</f>
        <v>0.34557178116002069</v>
      </c>
      <c r="H656" s="129">
        <f t="shared" si="649"/>
        <v>-0.40147687880174698</v>
      </c>
      <c r="I656" s="129">
        <f t="shared" si="649"/>
        <v>2.4533036377134354</v>
      </c>
      <c r="J656" s="130">
        <f t="shared" si="649"/>
        <v>-0.36547138446924721</v>
      </c>
    </row>
    <row r="657" spans="2:10">
      <c r="B657" s="244">
        <v>42552</v>
      </c>
      <c r="C657" s="245">
        <v>48.99</v>
      </c>
      <c r="D657" s="245">
        <v>152.35</v>
      </c>
      <c r="E657" s="245">
        <v>14.77</v>
      </c>
      <c r="F657" s="246">
        <v>1.8355000000000001</v>
      </c>
      <c r="G657" s="128">
        <f t="shared" ref="G657:J657" si="650">((C657-C678)/C678)*C$6</f>
        <v>-0.16623550945698568</v>
      </c>
      <c r="H657" s="129">
        <f t="shared" si="650"/>
        <v>-0.85159934853420616</v>
      </c>
      <c r="I657" s="129">
        <f t="shared" si="650"/>
        <v>2.1261041819515754</v>
      </c>
      <c r="J657" s="130">
        <f t="shared" si="650"/>
        <v>-0.46188084912120514</v>
      </c>
    </row>
    <row r="658" spans="2:10">
      <c r="B658" s="244">
        <v>42551</v>
      </c>
      <c r="C658" s="245">
        <v>48.33</v>
      </c>
      <c r="D658" s="245">
        <v>151.78</v>
      </c>
      <c r="E658" s="245">
        <v>15.63</v>
      </c>
      <c r="F658" s="246">
        <v>1.8780000000000001</v>
      </c>
      <c r="G658" s="128">
        <f t="shared" ref="G658:J658" si="651">((C658-C679)/C679)*C$6</f>
        <v>-0.63005100999795938</v>
      </c>
      <c r="H658" s="129">
        <f t="shared" si="651"/>
        <v>-0.54408956789717955</v>
      </c>
      <c r="I658" s="129">
        <f t="shared" si="651"/>
        <v>2.5599014084507075</v>
      </c>
      <c r="J658" s="130">
        <f t="shared" si="651"/>
        <v>-0.44609252189535098</v>
      </c>
    </row>
    <row r="659" spans="2:10">
      <c r="B659" s="244">
        <v>42550</v>
      </c>
      <c r="C659" s="245">
        <v>49.88</v>
      </c>
      <c r="D659" s="245">
        <v>148.46</v>
      </c>
      <c r="E659" s="245">
        <v>16.64</v>
      </c>
      <c r="F659" s="246">
        <v>1.9175</v>
      </c>
      <c r="G659" s="128">
        <f t="shared" ref="G659:J659" si="652">((C659-C680)/C680)*C$6</f>
        <v>0.72138085539714969</v>
      </c>
      <c r="H659" s="129">
        <f t="shared" si="652"/>
        <v>-3.9038480551580599</v>
      </c>
      <c r="I659" s="129">
        <f t="shared" si="652"/>
        <v>4.3889358703312213</v>
      </c>
      <c r="J659" s="130">
        <f t="shared" si="652"/>
        <v>-0.41846496106785325</v>
      </c>
    </row>
    <row r="660" spans="2:10">
      <c r="B660" s="244">
        <v>42549</v>
      </c>
      <c r="C660" s="245">
        <v>47.85</v>
      </c>
      <c r="D660" s="245">
        <v>145.69999999999999</v>
      </c>
      <c r="E660" s="245">
        <v>18.75</v>
      </c>
      <c r="F660" s="246">
        <v>1.8714999999999999</v>
      </c>
      <c r="G660" s="128">
        <f t="shared" ref="G660:J660" si="653">((C660-C681)/C681)*C$6</f>
        <v>-1.3623920535171266</v>
      </c>
      <c r="H660" s="129">
        <f t="shared" si="653"/>
        <v>-5.3101531012823973</v>
      </c>
      <c r="I660" s="129">
        <f t="shared" si="653"/>
        <v>10.908125000000002</v>
      </c>
      <c r="J660" s="130">
        <f t="shared" si="653"/>
        <v>-0.47890642364970032</v>
      </c>
    </row>
    <row r="661" spans="2:10">
      <c r="B661" s="244">
        <v>42548</v>
      </c>
      <c r="C661" s="245">
        <v>46.33</v>
      </c>
      <c r="D661" s="245">
        <v>143.5</v>
      </c>
      <c r="E661" s="245">
        <v>23.85</v>
      </c>
      <c r="F661" s="246">
        <v>1.8520000000000001</v>
      </c>
      <c r="G661" s="128">
        <f t="shared" ref="G661:J661" si="654">((C661-C682)/C682)*C$6</f>
        <v>-2.7616055138860736</v>
      </c>
      <c r="H661" s="129">
        <f t="shared" si="654"/>
        <v>-6.9463347291285036</v>
      </c>
      <c r="I661" s="129">
        <f t="shared" si="654"/>
        <v>20.789375000000007</v>
      </c>
      <c r="J661" s="130">
        <f t="shared" si="654"/>
        <v>-0.50361191375861325</v>
      </c>
    </row>
    <row r="662" spans="2:10">
      <c r="B662" s="244">
        <v>42545</v>
      </c>
      <c r="C662" s="245">
        <v>47.64</v>
      </c>
      <c r="D662" s="245">
        <v>146.59</v>
      </c>
      <c r="E662" s="245">
        <v>25.76</v>
      </c>
      <c r="F662" s="246">
        <v>1.9855</v>
      </c>
      <c r="G662" s="128">
        <f t="shared" ref="G662:J662" si="655">((C662-C683)/C683)*C$6</f>
        <v>-1.6886499595796249</v>
      </c>
      <c r="H662" s="129">
        <f t="shared" si="655"/>
        <v>-4.3621720020991823</v>
      </c>
      <c r="I662" s="129">
        <f t="shared" si="655"/>
        <v>23.337944899478785</v>
      </c>
      <c r="J662" s="130">
        <f t="shared" si="655"/>
        <v>-0.31815436241610717</v>
      </c>
    </row>
    <row r="663" spans="2:10">
      <c r="B663" s="244">
        <v>42544</v>
      </c>
      <c r="C663" s="245">
        <v>50.11</v>
      </c>
      <c r="D663" s="245">
        <v>155.35</v>
      </c>
      <c r="E663" s="245">
        <v>17.25</v>
      </c>
      <c r="F663" s="246">
        <v>2.1509999999999998</v>
      </c>
      <c r="G663" s="128">
        <f t="shared" ref="G663:J663" si="656">((C663-C684)/C684)*C$6</f>
        <v>0.50394471347860914</v>
      </c>
      <c r="H663" s="129">
        <f t="shared" si="656"/>
        <v>2.742647504779482</v>
      </c>
      <c r="I663" s="129">
        <f t="shared" si="656"/>
        <v>6.1264028776978412</v>
      </c>
      <c r="J663" s="130">
        <f t="shared" si="656"/>
        <v>-0.14404105054072008</v>
      </c>
    </row>
    <row r="664" spans="2:10">
      <c r="B664" s="244">
        <v>42543</v>
      </c>
      <c r="C664" s="245">
        <v>49.13</v>
      </c>
      <c r="D664" s="245">
        <v>152.91999999999999</v>
      </c>
      <c r="E664" s="245">
        <v>21.17</v>
      </c>
      <c r="F664" s="246">
        <v>2.093</v>
      </c>
      <c r="G664" s="128">
        <f t="shared" ref="G664:J664" si="657">((C664-C685)/C685)*C$6</f>
        <v>0.47632867132867612</v>
      </c>
      <c r="H664" s="129">
        <f t="shared" si="657"/>
        <v>3.5332661317510508</v>
      </c>
      <c r="I664" s="129">
        <f t="shared" si="657"/>
        <v>11.899098474341196</v>
      </c>
      <c r="J664" s="130">
        <f t="shared" si="657"/>
        <v>-0.2035714285714286</v>
      </c>
    </row>
    <row r="665" spans="2:10">
      <c r="B665" s="244">
        <v>42542</v>
      </c>
      <c r="C665" s="245">
        <v>48.85</v>
      </c>
      <c r="D665" s="245">
        <v>154.05000000000001</v>
      </c>
      <c r="E665" s="245">
        <v>18.48</v>
      </c>
      <c r="F665" s="246">
        <v>2.1094999999999997</v>
      </c>
      <c r="G665" s="128">
        <f t="shared" ref="G665:J665" si="658">((C665-C686)/C686)*C$6</f>
        <v>0.727240016638938</v>
      </c>
      <c r="H665" s="129">
        <f t="shared" si="658"/>
        <v>5.6381930912311793</v>
      </c>
      <c r="I665" s="129">
        <f t="shared" si="658"/>
        <v>4.2741592920353986</v>
      </c>
      <c r="J665" s="130">
        <f t="shared" si="658"/>
        <v>-0.15400224215246672</v>
      </c>
    </row>
    <row r="666" spans="2:10">
      <c r="B666" s="244">
        <v>42541</v>
      </c>
      <c r="C666" s="245">
        <v>49.37</v>
      </c>
      <c r="D666" s="245">
        <v>153.61000000000001</v>
      </c>
      <c r="E666" s="245">
        <v>18.37</v>
      </c>
      <c r="F666" s="246">
        <v>2.0925000000000002</v>
      </c>
      <c r="G666" s="128">
        <f t="shared" ref="G666:J666" si="659">((C666-C687)/C687)*C$6</f>
        <v>1.5406115183246047</v>
      </c>
      <c r="H666" s="129">
        <f t="shared" si="659"/>
        <v>4.9096176570458505</v>
      </c>
      <c r="I666" s="129">
        <f t="shared" si="659"/>
        <v>5.3014078947368457</v>
      </c>
      <c r="J666" s="130">
        <f t="shared" si="659"/>
        <v>-0.18051700984780628</v>
      </c>
    </row>
    <row r="667" spans="2:10">
      <c r="B667" s="244">
        <v>42538</v>
      </c>
      <c r="C667" s="245">
        <v>47.98</v>
      </c>
      <c r="D667" s="245">
        <v>151.99</v>
      </c>
      <c r="E667" s="245">
        <v>19.41</v>
      </c>
      <c r="F667" s="246">
        <v>2.0145</v>
      </c>
      <c r="G667" s="128">
        <f t="shared" ref="G667:J667" si="660">((C667-C688)/C688)*C$6</f>
        <v>-0.16972176079734194</v>
      </c>
      <c r="H667" s="129">
        <f t="shared" si="660"/>
        <v>5.5372262471538001</v>
      </c>
      <c r="I667" s="129">
        <f t="shared" si="660"/>
        <v>4.7944641763625269</v>
      </c>
      <c r="J667" s="130">
        <f t="shared" si="660"/>
        <v>-0.29375556544968839</v>
      </c>
    </row>
    <row r="668" spans="2:10">
      <c r="B668" s="244">
        <v>42537</v>
      </c>
      <c r="C668" s="245">
        <v>46.21</v>
      </c>
      <c r="D668" s="245">
        <v>151.06</v>
      </c>
      <c r="E668" s="245">
        <v>19.37</v>
      </c>
      <c r="F668" s="246">
        <v>1.9885000000000002</v>
      </c>
      <c r="G668" s="128">
        <f t="shared" ref="G668:J668" si="661">((C668-C689)/C689)*C$6</f>
        <v>-1.8657771321850976</v>
      </c>
      <c r="H668" s="129">
        <f t="shared" si="661"/>
        <v>2.8699090538889633</v>
      </c>
      <c r="I668" s="129">
        <f t="shared" si="661"/>
        <v>5.4505579937304107</v>
      </c>
      <c r="J668" s="130">
        <f t="shared" si="661"/>
        <v>-0.33960132890365463</v>
      </c>
    </row>
    <row r="669" spans="2:10">
      <c r="B669" s="244">
        <v>42536</v>
      </c>
      <c r="C669" s="245">
        <v>48.01</v>
      </c>
      <c r="D669" s="245">
        <v>150.68</v>
      </c>
      <c r="E669" s="245">
        <v>20.14</v>
      </c>
      <c r="F669" s="246">
        <v>1.99</v>
      </c>
      <c r="G669" s="128">
        <f t="shared" ref="G669:J669" si="662">((C669-C690)/C690)*C$6</f>
        <v>-0.28199130614779944</v>
      </c>
      <c r="H669" s="129">
        <f t="shared" si="662"/>
        <v>2.058348648648654</v>
      </c>
      <c r="I669" s="129">
        <f t="shared" si="662"/>
        <v>7.4611046885035339</v>
      </c>
      <c r="J669" s="130">
        <f t="shared" si="662"/>
        <v>-0.2561285158929798</v>
      </c>
    </row>
    <row r="670" spans="2:10">
      <c r="B670" s="244">
        <v>42535</v>
      </c>
      <c r="C670" s="245">
        <v>48.49</v>
      </c>
      <c r="D670" s="245">
        <v>151.06</v>
      </c>
      <c r="E670" s="245">
        <v>20.5</v>
      </c>
      <c r="F670" s="246">
        <v>2.0190000000000001</v>
      </c>
      <c r="G670" s="128">
        <f t="shared" ref="G670:J670" si="663">((C670-C691)/C691)*C$6</f>
        <v>0.73272632020117634</v>
      </c>
      <c r="H670" s="129">
        <f t="shared" si="663"/>
        <v>1.2168606985146484</v>
      </c>
      <c r="I670" s="129">
        <f t="shared" si="663"/>
        <v>10.077956403269756</v>
      </c>
      <c r="J670" s="130">
        <f t="shared" si="663"/>
        <v>-0.20441379310344793</v>
      </c>
    </row>
    <row r="671" spans="2:10">
      <c r="B671" s="244">
        <v>42534</v>
      </c>
      <c r="C671" s="245">
        <v>48.88</v>
      </c>
      <c r="D671" s="245">
        <v>151.28</v>
      </c>
      <c r="E671" s="245">
        <v>20.97</v>
      </c>
      <c r="F671" s="246">
        <v>2.0185</v>
      </c>
      <c r="G671" s="128">
        <f t="shared" ref="G671:J671" si="664">((C671-C692)/C692)*C$6</f>
        <v>2.6237762389093282</v>
      </c>
      <c r="H671" s="129">
        <f t="shared" si="664"/>
        <v>2.7394069861900912</v>
      </c>
      <c r="I671" s="129">
        <f t="shared" si="664"/>
        <v>10.022646276595745</v>
      </c>
      <c r="J671" s="130">
        <f t="shared" si="664"/>
        <v>-0.14283529411764712</v>
      </c>
    </row>
    <row r="672" spans="2:10">
      <c r="B672" s="244">
        <v>42531</v>
      </c>
      <c r="C672" s="245">
        <v>49.07</v>
      </c>
      <c r="D672" s="245">
        <v>152.37</v>
      </c>
      <c r="E672" s="245">
        <v>17.03</v>
      </c>
      <c r="F672" s="246">
        <v>2.0460000000000003</v>
      </c>
      <c r="G672" s="128">
        <f t="shared" ref="G672:J672" si="665">((C672-C693)/C693)*C$6</f>
        <v>2.3045331905781556</v>
      </c>
      <c r="H672" s="129">
        <f t="shared" si="665"/>
        <v>2.6958821553345884</v>
      </c>
      <c r="I672" s="129">
        <f t="shared" si="665"/>
        <v>4.6218181818181838</v>
      </c>
      <c r="J672" s="130">
        <f t="shared" si="665"/>
        <v>-0.16965065502183371</v>
      </c>
    </row>
    <row r="673" spans="2:10">
      <c r="B673" s="244">
        <v>42530</v>
      </c>
      <c r="C673" s="245">
        <v>50.56</v>
      </c>
      <c r="D673" s="245">
        <v>153.41999999999999</v>
      </c>
      <c r="E673" s="245">
        <v>14.64</v>
      </c>
      <c r="F673" s="246">
        <v>2.0880000000000001</v>
      </c>
      <c r="G673" s="128">
        <f t="shared" ref="G673:J673" si="666">((C673-C694)/C694)*C$6</f>
        <v>4.2531970581873297</v>
      </c>
      <c r="H673" s="129">
        <f t="shared" si="666"/>
        <v>3.411244712990936</v>
      </c>
      <c r="I673" s="129">
        <f t="shared" si="666"/>
        <v>-8.6521443158609462E-2</v>
      </c>
      <c r="J673" s="130">
        <f t="shared" si="666"/>
        <v>-9.436212086131035E-2</v>
      </c>
    </row>
    <row r="674" spans="2:10">
      <c r="B674" s="244">
        <v>42529</v>
      </c>
      <c r="C674" s="245">
        <v>51.23</v>
      </c>
      <c r="D674" s="245">
        <v>154</v>
      </c>
      <c r="E674" s="245">
        <v>14.08</v>
      </c>
      <c r="F674" s="246">
        <v>2.1059999999999999</v>
      </c>
      <c r="G674" s="128">
        <f t="shared" ref="G674:J674" si="667">((C674-C695)/C695)*C$6</f>
        <v>6.6803336318853566</v>
      </c>
      <c r="H674" s="129">
        <f t="shared" si="667"/>
        <v>3.0545449089817973</v>
      </c>
      <c r="I674" s="129">
        <f t="shared" si="667"/>
        <v>0.83925165077035813</v>
      </c>
      <c r="J674" s="130">
        <f t="shared" si="667"/>
        <v>-0.1061828571428573</v>
      </c>
    </row>
    <row r="675" spans="2:10">
      <c r="B675" s="244">
        <v>42528</v>
      </c>
      <c r="C675" s="245">
        <v>50.36</v>
      </c>
      <c r="D675" s="245">
        <v>153.33000000000001</v>
      </c>
      <c r="E675" s="245">
        <v>14.05</v>
      </c>
      <c r="F675" s="246">
        <v>2.1304999999999996</v>
      </c>
      <c r="G675" s="128">
        <f t="shared" ref="G675:J675" si="668">((C675-C696)/C696)*C$6</f>
        <v>7.2338213627992642</v>
      </c>
      <c r="H675" s="129">
        <f t="shared" si="668"/>
        <v>4.6211707615040121</v>
      </c>
      <c r="I675" s="129">
        <f t="shared" si="668"/>
        <v>-0.90723404255319073</v>
      </c>
      <c r="J675" s="130">
        <f t="shared" si="668"/>
        <v>-6.5351983490025578E-2</v>
      </c>
    </row>
    <row r="676" spans="2:10">
      <c r="B676" s="244">
        <v>42527</v>
      </c>
      <c r="C676" s="245">
        <v>49.69</v>
      </c>
      <c r="D676" s="245">
        <v>152.72999999999999</v>
      </c>
      <c r="E676" s="245">
        <v>13.65</v>
      </c>
      <c r="F676" s="246">
        <v>2.1479999999999997</v>
      </c>
      <c r="G676" s="128">
        <f t="shared" ref="G676:J676" si="669">((C676-C697)/C697)*C$6</f>
        <v>5.1144715629198396</v>
      </c>
      <c r="H676" s="129">
        <f t="shared" si="669"/>
        <v>4.1982809423586112</v>
      </c>
      <c r="I676" s="129">
        <f t="shared" si="669"/>
        <v>-1.847785326086957</v>
      </c>
      <c r="J676" s="130">
        <f t="shared" si="669"/>
        <v>-7.2413793103448906E-2</v>
      </c>
    </row>
    <row r="677" spans="2:10">
      <c r="B677" s="244">
        <v>42524</v>
      </c>
      <c r="C677" s="245">
        <v>48.62</v>
      </c>
      <c r="D677" s="245">
        <v>152.88999999999999</v>
      </c>
      <c r="E677" s="245">
        <v>13.47</v>
      </c>
      <c r="F677" s="246">
        <v>2.1055000000000001</v>
      </c>
      <c r="G677" s="128">
        <f t="shared" ref="G677:J677" si="670">((C677-C698)/C698)*C$6</f>
        <v>4.4057536101082997</v>
      </c>
      <c r="H677" s="129">
        <f t="shared" si="670"/>
        <v>4.9823267563323448</v>
      </c>
      <c r="I677" s="129">
        <f t="shared" si="670"/>
        <v>-3.8984789440603391</v>
      </c>
      <c r="J677" s="130">
        <f t="shared" si="670"/>
        <v>-9.0434582662681007E-2</v>
      </c>
    </row>
    <row r="678" spans="2:10">
      <c r="B678" s="244">
        <v>42523</v>
      </c>
      <c r="C678" s="245">
        <v>49.17</v>
      </c>
      <c r="D678" s="245">
        <v>153.5</v>
      </c>
      <c r="E678" s="245">
        <v>13.63</v>
      </c>
      <c r="F678" s="246">
        <v>2.1905000000000001</v>
      </c>
      <c r="G678" s="128">
        <f t="shared" ref="G678:J678" si="671">((C678-C699)/C699)*C$6</f>
        <v>5.5906783919597984</v>
      </c>
      <c r="H678" s="129">
        <f t="shared" si="671"/>
        <v>7.2890641247833621</v>
      </c>
      <c r="I678" s="129">
        <f t="shared" si="671"/>
        <v>-3.832797507788162</v>
      </c>
      <c r="J678" s="130">
        <f t="shared" si="671"/>
        <v>-1.8099342254479203E-2</v>
      </c>
    </row>
    <row r="679" spans="2:10">
      <c r="B679" s="244">
        <v>42522</v>
      </c>
      <c r="C679" s="245">
        <v>49.01</v>
      </c>
      <c r="D679" s="245">
        <v>152.51</v>
      </c>
      <c r="E679" s="245">
        <v>14.2</v>
      </c>
      <c r="F679" s="246">
        <v>2.2264999999999997</v>
      </c>
      <c r="G679" s="128">
        <f t="shared" ref="G679:J679" si="672">((C679-C700)/C700)*C$6</f>
        <v>5.576119129438716</v>
      </c>
      <c r="H679" s="129">
        <f t="shared" si="672"/>
        <v>6.6089960452369354</v>
      </c>
      <c r="I679" s="129">
        <f t="shared" si="672"/>
        <v>-2.281282051282052</v>
      </c>
      <c r="J679" s="130">
        <f t="shared" si="672"/>
        <v>-1.2794612794617068E-3</v>
      </c>
    </row>
    <row r="680" spans="2:10">
      <c r="B680" s="244">
        <v>42521</v>
      </c>
      <c r="C680" s="245">
        <v>49.1</v>
      </c>
      <c r="D680" s="245">
        <v>153.74</v>
      </c>
      <c r="E680" s="245">
        <v>14.19</v>
      </c>
      <c r="F680" s="246">
        <v>2.2475000000000001</v>
      </c>
      <c r="G680" s="128">
        <f t="shared" ref="G680:J680" si="673">((C680-C701)/C701)*C$6</f>
        <v>4.3807771326485039</v>
      </c>
      <c r="H680" s="129">
        <f t="shared" si="673"/>
        <v>6.6275548977765526</v>
      </c>
      <c r="I680" s="129">
        <f t="shared" si="673"/>
        <v>-0.848487738419619</v>
      </c>
      <c r="J680" s="130">
        <f t="shared" si="673"/>
        <v>-6.3842975206611419E-2</v>
      </c>
    </row>
    <row r="681" spans="2:10">
      <c r="B681" s="244">
        <v>42520</v>
      </c>
      <c r="C681" s="245">
        <v>49.33</v>
      </c>
      <c r="D681" s="245">
        <v>152.84</v>
      </c>
      <c r="E681" s="245">
        <v>13.12</v>
      </c>
      <c r="F681" s="246">
        <v>2.2495000000000003</v>
      </c>
      <c r="G681" s="128">
        <f t="shared" ref="G681:J681" si="674">((C681-C702)/C702)*C$6</f>
        <v>3.3721276132404143</v>
      </c>
      <c r="H681" s="129">
        <f t="shared" si="674"/>
        <v>5.374283952309173</v>
      </c>
      <c r="I681" s="129">
        <f t="shared" si="674"/>
        <v>-4.1772993630573252</v>
      </c>
      <c r="J681" s="130">
        <f t="shared" si="674"/>
        <v>-8.2114361702127023E-3</v>
      </c>
    </row>
    <row r="682" spans="2:10">
      <c r="B682" s="244">
        <v>42517</v>
      </c>
      <c r="C682" s="245">
        <v>49.33</v>
      </c>
      <c r="D682" s="245">
        <v>152.84</v>
      </c>
      <c r="E682" s="245">
        <v>13.12</v>
      </c>
      <c r="F682" s="246">
        <v>2.2495000000000003</v>
      </c>
      <c r="G682" s="128">
        <f t="shared" ref="G682:J682" si="675">((C682-C703)/C703)*C$6</f>
        <v>3.2555507277862232</v>
      </c>
      <c r="H682" s="129">
        <f t="shared" si="675"/>
        <v>4.4596171890936365</v>
      </c>
      <c r="I682" s="129">
        <f t="shared" si="675"/>
        <v>-3.5073587385019733</v>
      </c>
      <c r="J682" s="130">
        <f t="shared" si="675"/>
        <v>-3.7957824639285498E-3</v>
      </c>
    </row>
    <row r="683" spans="2:10">
      <c r="B683" s="244">
        <v>42516</v>
      </c>
      <c r="C683" s="245">
        <v>49.48</v>
      </c>
      <c r="D683" s="245">
        <v>152.44</v>
      </c>
      <c r="E683" s="245">
        <v>13.43</v>
      </c>
      <c r="F683" s="246">
        <v>2.2349999999999999</v>
      </c>
      <c r="G683" s="128">
        <f t="shared" ref="G683:J683" si="676">((C683-C704)/C704)*C$6</f>
        <v>4.1573240679461705</v>
      </c>
      <c r="H683" s="129">
        <f t="shared" si="676"/>
        <v>1.4882029640459884</v>
      </c>
      <c r="I683" s="129">
        <f t="shared" si="676"/>
        <v>-0.62765432098765417</v>
      </c>
      <c r="J683" s="130">
        <f t="shared" si="676"/>
        <v>-5.1954755106523295E-2</v>
      </c>
    </row>
    <row r="684" spans="2:10">
      <c r="B684" s="244">
        <v>42515</v>
      </c>
      <c r="C684" s="245">
        <v>49.56</v>
      </c>
      <c r="D684" s="245">
        <v>151.69</v>
      </c>
      <c r="E684" s="245">
        <v>13.9</v>
      </c>
      <c r="F684" s="246">
        <v>2.2655000000000003</v>
      </c>
      <c r="G684" s="128">
        <f t="shared" ref="G684:J684" si="677">((C684-C705)/C705)*C$6</f>
        <v>5.6917166212534092</v>
      </c>
      <c r="H684" s="129">
        <f t="shared" si="677"/>
        <v>1.9900637241749279</v>
      </c>
      <c r="I684" s="129">
        <f t="shared" si="677"/>
        <v>-0.10925501432664848</v>
      </c>
      <c r="J684" s="130">
        <f t="shared" si="677"/>
        <v>-9.1915847928235678E-2</v>
      </c>
    </row>
    <row r="685" spans="2:10">
      <c r="B685" s="244">
        <v>42514</v>
      </c>
      <c r="C685" s="245">
        <v>48.62</v>
      </c>
      <c r="D685" s="245">
        <v>148.31</v>
      </c>
      <c r="E685" s="245">
        <v>14.42</v>
      </c>
      <c r="F685" s="246">
        <v>2.254</v>
      </c>
      <c r="G685" s="128">
        <f t="shared" ref="G685:J685" si="678">((C685-C706)/C706)*C$6</f>
        <v>6.3684756097560937</v>
      </c>
      <c r="H685" s="129">
        <f t="shared" si="678"/>
        <v>-0.38192997782407095</v>
      </c>
      <c r="I685" s="129">
        <f t="shared" si="678"/>
        <v>0.61383522727272699</v>
      </c>
      <c r="J685" s="130">
        <f t="shared" si="678"/>
        <v>-8.5843373493975722E-2</v>
      </c>
    </row>
    <row r="686" spans="2:10">
      <c r="B686" s="244">
        <v>42513</v>
      </c>
      <c r="C686" s="245">
        <v>48.08</v>
      </c>
      <c r="D686" s="245">
        <v>146.77000000000001</v>
      </c>
      <c r="E686" s="245">
        <v>15.82</v>
      </c>
      <c r="F686" s="246">
        <v>2.23</v>
      </c>
      <c r="G686" s="128">
        <f t="shared" ref="G686:J686" si="679">((C686-C707)/C707)*C$6</f>
        <v>4.5171163960667755</v>
      </c>
      <c r="H686" s="129">
        <f t="shared" si="679"/>
        <v>-1.3242363636363557</v>
      </c>
      <c r="I686" s="129">
        <f t="shared" si="679"/>
        <v>4.9993948562783652</v>
      </c>
      <c r="J686" s="130">
        <f t="shared" si="679"/>
        <v>-8.4935827713726625E-2</v>
      </c>
    </row>
    <row r="687" spans="2:10">
      <c r="B687" s="244">
        <v>42510</v>
      </c>
      <c r="C687" s="245">
        <v>47.75</v>
      </c>
      <c r="D687" s="245">
        <v>147.25</v>
      </c>
      <c r="E687" s="245">
        <v>15.2</v>
      </c>
      <c r="F687" s="246">
        <v>2.234</v>
      </c>
      <c r="G687" s="128">
        <f t="shared" ref="G687:J687" si="680">((C687-C708)/C708)*C$6</f>
        <v>4.8060143584993051</v>
      </c>
      <c r="H687" s="129">
        <f t="shared" si="680"/>
        <v>-1.5607736101808525</v>
      </c>
      <c r="I687" s="129">
        <f t="shared" si="680"/>
        <v>2.2777777777777781</v>
      </c>
      <c r="J687" s="130">
        <f t="shared" si="680"/>
        <v>-4.9516164504069003E-2</v>
      </c>
    </row>
    <row r="688" spans="2:10">
      <c r="B688" s="244">
        <v>42509</v>
      </c>
      <c r="C688" s="245">
        <v>48.16</v>
      </c>
      <c r="D688" s="245">
        <v>144.93</v>
      </c>
      <c r="E688" s="245">
        <v>16.329999999999998</v>
      </c>
      <c r="F688" s="246">
        <v>2.246</v>
      </c>
      <c r="G688" s="128">
        <f t="shared" ref="G688:J688" si="681">((C688-C709)/C709)*C$6</f>
        <v>5.890623973727414</v>
      </c>
      <c r="H688" s="129">
        <f t="shared" si="681"/>
        <v>-0.91801108753679261</v>
      </c>
      <c r="I688" s="129">
        <f t="shared" si="681"/>
        <v>5.8381777108433726</v>
      </c>
      <c r="J688" s="130">
        <f t="shared" si="681"/>
        <v>-5.0666666666666716E-3</v>
      </c>
    </row>
    <row r="689" spans="2:10">
      <c r="B689" s="244">
        <v>42508</v>
      </c>
      <c r="C689" s="245">
        <v>48.19</v>
      </c>
      <c r="D689" s="245">
        <v>147.34</v>
      </c>
      <c r="E689" s="245">
        <v>15.95</v>
      </c>
      <c r="F689" s="246">
        <v>2.2575000000000003</v>
      </c>
      <c r="G689" s="128">
        <f t="shared" ref="G689:J689" si="682">((C689-C710)/C710)*C$6</f>
        <v>7.8594230769230764</v>
      </c>
      <c r="H689" s="129">
        <f t="shared" si="682"/>
        <v>2.6365125000000029</v>
      </c>
      <c r="I689" s="129">
        <f t="shared" si="682"/>
        <v>5.2030362537764336</v>
      </c>
      <c r="J689" s="130">
        <f t="shared" si="682"/>
        <v>8.7842465753425095E-2</v>
      </c>
    </row>
    <row r="690" spans="2:10">
      <c r="B690" s="244">
        <v>42507</v>
      </c>
      <c r="C690" s="245">
        <v>48.31</v>
      </c>
      <c r="D690" s="245">
        <v>148</v>
      </c>
      <c r="E690" s="245">
        <v>15.57</v>
      </c>
      <c r="F690" s="246">
        <v>2.1865000000000001</v>
      </c>
      <c r="G690" s="128">
        <f t="shared" ref="G690:J690" si="683">((C690-C711)/C711)*C$6</f>
        <v>9.737237305178482</v>
      </c>
      <c r="H690" s="129">
        <f t="shared" si="683"/>
        <v>-3.3758939225070486</v>
      </c>
      <c r="I690" s="129">
        <f t="shared" si="683"/>
        <v>4.227146067415732</v>
      </c>
      <c r="J690" s="130">
        <f t="shared" si="683"/>
        <v>1.3752297794117586E-2</v>
      </c>
    </row>
    <row r="691" spans="2:10">
      <c r="B691" s="244">
        <v>42506</v>
      </c>
      <c r="C691" s="245">
        <v>47.72</v>
      </c>
      <c r="D691" s="245">
        <v>149.46</v>
      </c>
      <c r="E691" s="245">
        <v>14.68</v>
      </c>
      <c r="F691" s="246">
        <v>2.1749999999999998</v>
      </c>
      <c r="G691" s="128">
        <f t="shared" ref="G691:J691" si="684">((C691-C712)/C712)*C$6</f>
        <v>8.2809117938553012</v>
      </c>
      <c r="H691" s="129">
        <f t="shared" si="684"/>
        <v>-1.6932124967044488</v>
      </c>
      <c r="I691" s="129">
        <f t="shared" si="684"/>
        <v>1.9783553597650525</v>
      </c>
      <c r="J691" s="130">
        <f t="shared" si="684"/>
        <v>2.4449339207047817E-2</v>
      </c>
    </row>
    <row r="692" spans="2:10">
      <c r="B692" s="244">
        <v>42503</v>
      </c>
      <c r="C692" s="245">
        <v>46.21</v>
      </c>
      <c r="D692" s="245">
        <v>147.72</v>
      </c>
      <c r="E692" s="245">
        <v>15.04</v>
      </c>
      <c r="F692" s="246">
        <v>2.125</v>
      </c>
      <c r="G692" s="128">
        <f t="shared" ref="G692:J692" si="685">((C692-C713)/C713)*C$6</f>
        <v>5.1537614457831324</v>
      </c>
      <c r="H692" s="129">
        <f t="shared" si="685"/>
        <v>-2.5868272029637454</v>
      </c>
      <c r="I692" s="129">
        <f t="shared" si="685"/>
        <v>2.4456559766763823</v>
      </c>
      <c r="J692" s="130">
        <f t="shared" si="685"/>
        <v>-9.3400091033227203E-2</v>
      </c>
    </row>
    <row r="693" spans="2:10">
      <c r="B693" s="244">
        <v>42502</v>
      </c>
      <c r="C693" s="245">
        <v>46.7</v>
      </c>
      <c r="D693" s="245">
        <v>148.84</v>
      </c>
      <c r="E693" s="245">
        <v>14.41</v>
      </c>
      <c r="F693" s="246">
        <v>2.1755</v>
      </c>
      <c r="G693" s="128">
        <f t="shared" ref="G693:J693" si="686">((C693-C714)/C714)*C$6</f>
        <v>5.3717768199233769</v>
      </c>
      <c r="H693" s="129">
        <f t="shared" si="686"/>
        <v>-1.7964114263042947</v>
      </c>
      <c r="I693" s="129">
        <f t="shared" si="686"/>
        <v>1.0469219653179196</v>
      </c>
      <c r="J693" s="130">
        <f t="shared" si="686"/>
        <v>1.3106461255459581E-3</v>
      </c>
    </row>
    <row r="694" spans="2:10">
      <c r="B694" s="244">
        <v>42501</v>
      </c>
      <c r="C694" s="245">
        <v>46.23</v>
      </c>
      <c r="D694" s="245">
        <v>148.94999999999999</v>
      </c>
      <c r="E694" s="245">
        <v>14.69</v>
      </c>
      <c r="F694" s="246">
        <v>2.1595</v>
      </c>
      <c r="G694" s="128">
        <f t="shared" ref="G694:J694" si="687">((C694-C715)/C715)*C$6</f>
        <v>4.3719373962532542</v>
      </c>
      <c r="H694" s="129">
        <f t="shared" si="687"/>
        <v>-0.51657822629152428</v>
      </c>
      <c r="I694" s="129">
        <f t="shared" si="687"/>
        <v>-0.27388552188552212</v>
      </c>
      <c r="J694" s="130">
        <f t="shared" si="687"/>
        <v>-3.7122943327239734E-2</v>
      </c>
    </row>
    <row r="695" spans="2:10">
      <c r="B695" s="244">
        <v>42500</v>
      </c>
      <c r="C695" s="245">
        <v>44.66</v>
      </c>
      <c r="D695" s="245">
        <v>149.97</v>
      </c>
      <c r="E695" s="245">
        <v>13.63</v>
      </c>
      <c r="F695" s="246">
        <v>2.1875</v>
      </c>
      <c r="G695" s="128">
        <f t="shared" ref="G695:J695" si="688">((C695-C716)/C716)*C$6</f>
        <v>4.8380327056491543</v>
      </c>
      <c r="H695" s="129">
        <f t="shared" si="688"/>
        <v>0.54835778894472276</v>
      </c>
      <c r="I695" s="129">
        <f t="shared" si="688"/>
        <v>-4.1115990159901612</v>
      </c>
      <c r="J695" s="130">
        <f t="shared" si="688"/>
        <v>5.7824160447761029E-2</v>
      </c>
    </row>
    <row r="696" spans="2:10">
      <c r="B696" s="244">
        <v>42499</v>
      </c>
      <c r="C696" s="245">
        <v>43.44</v>
      </c>
      <c r="D696" s="245">
        <v>147.34</v>
      </c>
      <c r="E696" s="245">
        <v>14.57</v>
      </c>
      <c r="F696" s="246">
        <v>2.1804999999999999</v>
      </c>
      <c r="G696" s="128">
        <f t="shared" ref="G696:J696" si="689">((C696-C717)/C717)*C$6</f>
        <v>4.252900302114802</v>
      </c>
      <c r="H696" s="129">
        <f t="shared" si="689"/>
        <v>-1.5298071643789686</v>
      </c>
      <c r="I696" s="129">
        <f t="shared" si="689"/>
        <v>-1.3074088541666655</v>
      </c>
      <c r="J696" s="130">
        <f t="shared" si="689"/>
        <v>6.0056192929056333E-2</v>
      </c>
    </row>
    <row r="697" spans="2:10">
      <c r="B697" s="244">
        <v>42496</v>
      </c>
      <c r="C697" s="245">
        <v>44.66</v>
      </c>
      <c r="D697" s="245">
        <v>147.29</v>
      </c>
      <c r="E697" s="245">
        <v>14.72</v>
      </c>
      <c r="F697" s="246">
        <v>2.2040000000000002</v>
      </c>
      <c r="G697" s="128">
        <f t="shared" ref="G697:J697" si="690">((C697-C718)/C718)*C$6</f>
        <v>9.0186258722490589</v>
      </c>
      <c r="H697" s="129">
        <f t="shared" si="690"/>
        <v>-0.7360755480607144</v>
      </c>
      <c r="I697" s="129">
        <f t="shared" si="690"/>
        <v>-2.2651485148514845</v>
      </c>
      <c r="J697" s="130">
        <f t="shared" si="690"/>
        <v>0.13687589158345281</v>
      </c>
    </row>
    <row r="698" spans="2:10">
      <c r="B698" s="244">
        <v>42495</v>
      </c>
      <c r="C698" s="245">
        <v>44.32</v>
      </c>
      <c r="D698" s="245">
        <v>146.47</v>
      </c>
      <c r="E698" s="245">
        <v>15.91</v>
      </c>
      <c r="F698" s="246">
        <v>2.1745000000000001</v>
      </c>
      <c r="G698" s="128">
        <f t="shared" ref="G698:J698" si="691">((C698-C719)/C719)*C$6</f>
        <v>7.903144370860927</v>
      </c>
      <c r="H698" s="129">
        <f t="shared" si="691"/>
        <v>-2.6898313558192326</v>
      </c>
      <c r="I698" s="129">
        <f t="shared" si="691"/>
        <v>3.2834918381831093</v>
      </c>
      <c r="J698" s="130">
        <f t="shared" si="691"/>
        <v>5.2522460262612349E-3</v>
      </c>
    </row>
    <row r="699" spans="2:10">
      <c r="B699" s="244">
        <v>42494</v>
      </c>
      <c r="C699" s="245">
        <v>43.78</v>
      </c>
      <c r="D699" s="245">
        <v>144.25</v>
      </c>
      <c r="E699" s="245">
        <v>16.05</v>
      </c>
      <c r="F699" s="246">
        <v>2.2044999999999999</v>
      </c>
      <c r="G699" s="128">
        <f t="shared" ref="G699:J699" si="692">((C699-C720)/C720)*C$6</f>
        <v>9.9828615213151295</v>
      </c>
      <c r="H699" s="129">
        <f t="shared" si="692"/>
        <v>-4.3573499999999994</v>
      </c>
      <c r="I699" s="129">
        <f t="shared" si="692"/>
        <v>1.038560311284048</v>
      </c>
      <c r="J699" s="130">
        <f t="shared" si="692"/>
        <v>9.5534458509141926E-2</v>
      </c>
    </row>
    <row r="700" spans="2:10">
      <c r="B700" s="244">
        <v>42493</v>
      </c>
      <c r="C700" s="245">
        <v>43.65</v>
      </c>
      <c r="D700" s="245">
        <v>144.13</v>
      </c>
      <c r="E700" s="245">
        <v>15.6</v>
      </c>
      <c r="F700" s="246">
        <v>2.2275</v>
      </c>
      <c r="G700" s="128">
        <f t="shared" ref="G700:J700" si="693">((C700-C721)/C721)*C$6</f>
        <v>10.112310924369741</v>
      </c>
      <c r="H700" s="129">
        <f t="shared" si="693"/>
        <v>-5.9350286052475818</v>
      </c>
      <c r="I700" s="129">
        <f t="shared" si="693"/>
        <v>2.6644192634560917</v>
      </c>
      <c r="J700" s="130">
        <f t="shared" si="693"/>
        <v>6.2098623853211438E-2</v>
      </c>
    </row>
    <row r="701" spans="2:10">
      <c r="B701" s="244">
        <v>42492</v>
      </c>
      <c r="C701" s="245">
        <v>44.78</v>
      </c>
      <c r="D701" s="245">
        <v>145.27000000000001</v>
      </c>
      <c r="E701" s="245">
        <v>14.68</v>
      </c>
      <c r="F701" s="246">
        <v>2.2989999999999999</v>
      </c>
      <c r="G701" s="128">
        <f t="shared" ref="G701:J701" si="694">((C701-C722)/C722)*C$6</f>
        <v>9.8620793693938591</v>
      </c>
      <c r="H701" s="129">
        <f t="shared" si="694"/>
        <v>-5.4032749803304485</v>
      </c>
      <c r="I701" s="129">
        <f t="shared" si="694"/>
        <v>3.0659236641221379</v>
      </c>
      <c r="J701" s="130">
        <f t="shared" si="694"/>
        <v>0.14800960878517463</v>
      </c>
    </row>
    <row r="702" spans="2:10">
      <c r="B702" s="244">
        <v>42489</v>
      </c>
      <c r="C702" s="245">
        <v>45.92</v>
      </c>
      <c r="D702" s="245">
        <v>145.94</v>
      </c>
      <c r="E702" s="245">
        <v>15.7</v>
      </c>
      <c r="F702" s="246">
        <v>2.2560000000000002</v>
      </c>
      <c r="G702" s="128">
        <f t="shared" ref="G702:J702" si="695">((C702-C723)/C723)*C$6</f>
        <v>8.9777725612936852</v>
      </c>
      <c r="H702" s="129">
        <f t="shared" si="695"/>
        <v>-4.1355014856388186</v>
      </c>
      <c r="I702" s="129">
        <f t="shared" si="695"/>
        <v>3.1888888888888896</v>
      </c>
      <c r="J702" s="130">
        <f t="shared" si="695"/>
        <v>8.4550433591967664E-2</v>
      </c>
    </row>
    <row r="703" spans="2:10">
      <c r="B703" s="244">
        <v>42488</v>
      </c>
      <c r="C703" s="245">
        <v>46.03</v>
      </c>
      <c r="D703" s="245">
        <v>147.07</v>
      </c>
      <c r="E703" s="245">
        <v>15.22</v>
      </c>
      <c r="F703" s="246">
        <v>2.2524999999999999</v>
      </c>
      <c r="G703" s="128">
        <f t="shared" ref="G703:J703" si="696">((C703-C724)/C724)*C$6</f>
        <v>9.1365109603340304</v>
      </c>
      <c r="H703" s="129">
        <f t="shared" si="696"/>
        <v>-1.0263311097634957</v>
      </c>
      <c r="I703" s="129">
        <f t="shared" si="696"/>
        <v>3.11188790560472</v>
      </c>
      <c r="J703" s="130">
        <f t="shared" si="696"/>
        <v>1.7184010719071101E-2</v>
      </c>
    </row>
    <row r="704" spans="2:10">
      <c r="B704" s="244">
        <v>42487</v>
      </c>
      <c r="C704" s="245">
        <v>45.33</v>
      </c>
      <c r="D704" s="245">
        <v>150.47</v>
      </c>
      <c r="E704" s="245">
        <v>13.77</v>
      </c>
      <c r="F704" s="246">
        <v>2.2765</v>
      </c>
      <c r="G704" s="128">
        <f t="shared" ref="G704:J704" si="697">((C704-C725)/C725)*C$6</f>
        <v>8.363126959247646</v>
      </c>
      <c r="H704" s="129">
        <f t="shared" si="697"/>
        <v>0.8677680305363854</v>
      </c>
      <c r="I704" s="129">
        <f t="shared" si="697"/>
        <v>-9.1968162083937641E-2</v>
      </c>
      <c r="J704" s="130">
        <f t="shared" si="697"/>
        <v>9.6423705722070874E-2</v>
      </c>
    </row>
    <row r="705" spans="2:10">
      <c r="B705" s="244">
        <v>42486</v>
      </c>
      <c r="C705" s="245">
        <v>44.04</v>
      </c>
      <c r="D705" s="245">
        <v>149.08000000000001</v>
      </c>
      <c r="E705" s="245">
        <v>13.96</v>
      </c>
      <c r="F705" s="246">
        <v>2.3410000000000002</v>
      </c>
      <c r="G705" s="128">
        <f t="shared" ref="G705:J705" si="698">((C705-C726)/C726)*C$6</f>
        <v>5.3606626047220081</v>
      </c>
      <c r="H705" s="129">
        <f t="shared" si="698"/>
        <v>0.52085983827493787</v>
      </c>
      <c r="I705" s="129">
        <f t="shared" si="698"/>
        <v>-2.1350131233595793</v>
      </c>
      <c r="J705" s="130">
        <f t="shared" si="698"/>
        <v>8.6553697183098521E-2</v>
      </c>
    </row>
    <row r="706" spans="2:10">
      <c r="B706" s="244">
        <v>42485</v>
      </c>
      <c r="C706" s="245">
        <v>42.64</v>
      </c>
      <c r="D706" s="245">
        <v>148.81</v>
      </c>
      <c r="E706" s="245">
        <v>14.08</v>
      </c>
      <c r="F706" s="246">
        <v>2.3239999999999998</v>
      </c>
      <c r="G706" s="128">
        <f t="shared" ref="G706:J706" si="699">((C706-C727)/C727)*C$6</f>
        <v>3.6594982260516971</v>
      </c>
      <c r="H706" s="129">
        <f t="shared" si="699"/>
        <v>0.6607380871916293</v>
      </c>
      <c r="I706" s="129">
        <f t="shared" si="699"/>
        <v>-1.138208955223881</v>
      </c>
      <c r="J706" s="130">
        <f t="shared" si="699"/>
        <v>4.5475409836065267E-2</v>
      </c>
    </row>
    <row r="707" spans="2:10">
      <c r="B707" s="244">
        <v>42482</v>
      </c>
      <c r="C707" s="245">
        <v>43.73</v>
      </c>
      <c r="D707" s="245">
        <v>148.5</v>
      </c>
      <c r="E707" s="245">
        <v>13.22</v>
      </c>
      <c r="F707" s="246">
        <v>2.2985000000000002</v>
      </c>
      <c r="G707" s="128">
        <f t="shared" ref="G707:J707" si="700">((C707-C728)/C728)*C$6</f>
        <v>4.9138545362392243</v>
      </c>
      <c r="H707" s="129">
        <f t="shared" si="700"/>
        <v>0.42256505576209052</v>
      </c>
      <c r="I707" s="129">
        <f t="shared" si="700"/>
        <v>-2.6213297150610577</v>
      </c>
      <c r="J707" s="130">
        <f t="shared" si="700"/>
        <v>1.3704918032787037E-2</v>
      </c>
    </row>
    <row r="708" spans="2:10">
      <c r="B708" s="244">
        <v>42481</v>
      </c>
      <c r="C708" s="245">
        <v>43.18</v>
      </c>
      <c r="D708" s="245">
        <v>149.30000000000001</v>
      </c>
      <c r="E708" s="245">
        <v>13.95</v>
      </c>
      <c r="F708" s="246">
        <v>2.2735000000000003</v>
      </c>
      <c r="G708" s="128">
        <f t="shared" ref="G708:J708" si="701">((C708-C729)/C729)*C$6</f>
        <v>3.8688087459160596</v>
      </c>
      <c r="H708" s="129">
        <f t="shared" si="701"/>
        <v>3.0489202200825356</v>
      </c>
      <c r="I708" s="129">
        <f t="shared" si="701"/>
        <v>-1.6844578313253018</v>
      </c>
      <c r="J708" s="130">
        <f t="shared" si="701"/>
        <v>5.0231328486456386E-3</v>
      </c>
    </row>
    <row r="709" spans="2:10">
      <c r="B709" s="244">
        <v>42480</v>
      </c>
      <c r="C709" s="245">
        <v>42.63</v>
      </c>
      <c r="D709" s="245">
        <v>146.11000000000001</v>
      </c>
      <c r="E709" s="245">
        <v>13.28</v>
      </c>
      <c r="F709" s="246">
        <v>2.25</v>
      </c>
      <c r="G709" s="128">
        <f t="shared" ref="G709:J709" si="702">((C709-C730)/C730)*C$6</f>
        <v>1.2927334137515074</v>
      </c>
      <c r="H709" s="129">
        <f t="shared" si="702"/>
        <v>-1.5273686698176758</v>
      </c>
      <c r="I709" s="129">
        <f t="shared" si="702"/>
        <v>-1.5965984474241368</v>
      </c>
      <c r="J709" s="130">
        <f t="shared" si="702"/>
        <v>-0.10021440823327599</v>
      </c>
    </row>
    <row r="710" spans="2:10">
      <c r="B710" s="244">
        <v>42479</v>
      </c>
      <c r="C710" s="245">
        <v>41.08</v>
      </c>
      <c r="D710" s="245">
        <v>144</v>
      </c>
      <c r="E710" s="245">
        <v>13.24</v>
      </c>
      <c r="F710" s="246">
        <v>2.19</v>
      </c>
      <c r="G710" s="128">
        <f t="shared" ref="G710:J710" si="703">((C710-C731)/C731)*C$6</f>
        <v>1.3312377850162886</v>
      </c>
      <c r="H710" s="129">
        <f t="shared" si="703"/>
        <v>-3.5409547197739322</v>
      </c>
      <c r="I710" s="129">
        <f t="shared" si="703"/>
        <v>-1.0138506163886856</v>
      </c>
      <c r="J710" s="130">
        <f t="shared" si="703"/>
        <v>-0.15563349881286431</v>
      </c>
    </row>
    <row r="711" spans="2:10">
      <c r="B711" s="244">
        <v>42478</v>
      </c>
      <c r="C711" s="245">
        <v>39.78</v>
      </c>
      <c r="D711" s="245">
        <v>152.53</v>
      </c>
      <c r="E711" s="245">
        <v>13.35</v>
      </c>
      <c r="F711" s="246">
        <v>2.1760000000000002</v>
      </c>
      <c r="G711" s="128">
        <f t="shared" ref="G711:J711" si="704">((C711-C732)/C732)*C$6</f>
        <v>0.39146551724138323</v>
      </c>
      <c r="H711" s="129">
        <f t="shared" si="704"/>
        <v>4.2039893942484179</v>
      </c>
      <c r="I711" s="129">
        <f t="shared" si="704"/>
        <v>-1.2147931526390869</v>
      </c>
      <c r="J711" s="130">
        <f t="shared" si="704"/>
        <v>-0.12402197802197827</v>
      </c>
    </row>
    <row r="712" spans="2:10">
      <c r="B712" s="244">
        <v>42475</v>
      </c>
      <c r="C712" s="245">
        <v>40.36</v>
      </c>
      <c r="D712" s="245">
        <v>151.72</v>
      </c>
      <c r="E712" s="245">
        <v>13.62</v>
      </c>
      <c r="F712" s="246">
        <v>2.1565000000000003</v>
      </c>
      <c r="G712" s="128">
        <f t="shared" ref="G712:J712" si="705">((C712-C733)/C733)*C$6</f>
        <v>0.18073631840795631</v>
      </c>
      <c r="H712" s="129">
        <f t="shared" si="705"/>
        <v>3.6178971708378729</v>
      </c>
      <c r="I712" s="129">
        <f t="shared" si="705"/>
        <v>-1.4435180055401668</v>
      </c>
      <c r="J712" s="130">
        <f t="shared" si="705"/>
        <v>-0.16790312022692533</v>
      </c>
    </row>
    <row r="713" spans="2:10">
      <c r="B713" s="244">
        <v>42474</v>
      </c>
      <c r="C713" s="245">
        <v>41.5</v>
      </c>
      <c r="D713" s="245">
        <v>151.16</v>
      </c>
      <c r="E713" s="245">
        <v>13.72</v>
      </c>
      <c r="F713" s="246">
        <v>2.1970000000000001</v>
      </c>
      <c r="G713" s="128">
        <f t="shared" ref="G713:J713" si="706">((C713-C734)/C734)*C$6</f>
        <v>3.5893499739989587</v>
      </c>
      <c r="H713" s="129">
        <f t="shared" si="706"/>
        <v>5.0008833482975383</v>
      </c>
      <c r="I713" s="129">
        <f t="shared" si="706"/>
        <v>-2.1536624416277514</v>
      </c>
      <c r="J713" s="130">
        <f t="shared" si="706"/>
        <v>-0.13941558441558438</v>
      </c>
    </row>
    <row r="714" spans="2:10">
      <c r="B714" s="244">
        <v>42473</v>
      </c>
      <c r="C714" s="245">
        <v>41.76</v>
      </c>
      <c r="D714" s="245">
        <v>151.22999999999999</v>
      </c>
      <c r="E714" s="245">
        <v>13.84</v>
      </c>
      <c r="F714" s="246">
        <v>2.1745000000000001</v>
      </c>
      <c r="G714" s="128">
        <f t="shared" ref="G714:J714" si="707">((C714-C735)/C735)*C$6</f>
        <v>6.7727627958172736</v>
      </c>
      <c r="H714" s="129">
        <f t="shared" si="707"/>
        <v>6.5756218522663534</v>
      </c>
      <c r="I714" s="129">
        <f t="shared" si="707"/>
        <v>-4.5285035629453692</v>
      </c>
      <c r="J714" s="130">
        <f t="shared" si="707"/>
        <v>-0.21396214376860898</v>
      </c>
    </row>
    <row r="715" spans="2:10">
      <c r="B715" s="244">
        <v>42472</v>
      </c>
      <c r="C715" s="245">
        <v>42.17</v>
      </c>
      <c r="D715" s="245">
        <v>149.63</v>
      </c>
      <c r="E715" s="245">
        <v>14.85</v>
      </c>
      <c r="F715" s="246">
        <v>2.1880000000000002</v>
      </c>
      <c r="G715" s="128">
        <f t="shared" ref="G715:J715" si="708">((C715-C736)/C736)*C$6</f>
        <v>6.0945642818719765</v>
      </c>
      <c r="H715" s="129">
        <f t="shared" si="708"/>
        <v>5.4534213475276605</v>
      </c>
      <c r="I715" s="129">
        <f t="shared" si="708"/>
        <v>-3.1098936170212794</v>
      </c>
      <c r="J715" s="130">
        <f t="shared" si="708"/>
        <v>-0.19194373401534515</v>
      </c>
    </row>
    <row r="716" spans="2:10">
      <c r="B716" s="244">
        <v>42471</v>
      </c>
      <c r="C716" s="245">
        <v>40.36</v>
      </c>
      <c r="D716" s="245">
        <v>149.25</v>
      </c>
      <c r="E716" s="245">
        <v>16.260000000000002</v>
      </c>
      <c r="F716" s="246">
        <v>2.1440000000000001</v>
      </c>
      <c r="G716" s="128">
        <f t="shared" ref="G716:J716" si="709">((C716-C737)/C737)*C$6</f>
        <v>2.1938337662337655</v>
      </c>
      <c r="H716" s="129">
        <f t="shared" si="709"/>
        <v>5.5014491430176902</v>
      </c>
      <c r="I716" s="129">
        <f t="shared" si="709"/>
        <v>-0.36974545454545216</v>
      </c>
      <c r="J716" s="130">
        <f t="shared" si="709"/>
        <v>-0.27122810719561069</v>
      </c>
    </row>
    <row r="717" spans="2:10">
      <c r="B717" s="244">
        <v>42468</v>
      </c>
      <c r="C717" s="245">
        <v>39.72</v>
      </c>
      <c r="D717" s="245">
        <v>149.35</v>
      </c>
      <c r="E717" s="245">
        <v>15.36</v>
      </c>
      <c r="F717" s="246">
        <v>2.1355</v>
      </c>
      <c r="G717" s="128">
        <f t="shared" ref="G717:J717" si="710">((C717-C738)/C738)*C$6</f>
        <v>2.2560993657505226</v>
      </c>
      <c r="H717" s="129">
        <f t="shared" si="710"/>
        <v>7.427185961908835</v>
      </c>
      <c r="I717" s="129">
        <f t="shared" si="710"/>
        <v>-3.7883545706371211</v>
      </c>
      <c r="J717" s="130">
        <f t="shared" si="710"/>
        <v>-0.21984658599827153</v>
      </c>
    </row>
    <row r="718" spans="2:10">
      <c r="B718" s="244">
        <v>42467</v>
      </c>
      <c r="C718" s="245">
        <v>37.26</v>
      </c>
      <c r="D718" s="245">
        <v>148.25</v>
      </c>
      <c r="E718" s="245">
        <v>16.16</v>
      </c>
      <c r="F718" s="246">
        <v>2.1029999999999998</v>
      </c>
      <c r="G718" s="128">
        <f t="shared" ref="G718:J718" si="711">((C718-C739)/C739)*C$6</f>
        <v>-1.2215278140506673</v>
      </c>
      <c r="H718" s="129">
        <f t="shared" si="711"/>
        <v>6.3469325546613513</v>
      </c>
      <c r="I718" s="129">
        <f t="shared" si="711"/>
        <v>-3.0215703380588876</v>
      </c>
      <c r="J718" s="130">
        <f t="shared" si="711"/>
        <v>-0.20908790482485146</v>
      </c>
    </row>
    <row r="719" spans="2:10">
      <c r="B719" s="244">
        <v>42466</v>
      </c>
      <c r="C719" s="245">
        <v>37.75</v>
      </c>
      <c r="D719" s="245">
        <v>150.02000000000001</v>
      </c>
      <c r="E719" s="245">
        <v>14.09</v>
      </c>
      <c r="F719" s="246">
        <v>2.1705000000000001</v>
      </c>
      <c r="G719" s="128">
        <f t="shared" ref="G719:J719" si="712">((C719-C740)/C740)*C$6</f>
        <v>1.5551369863013698</v>
      </c>
      <c r="H719" s="129">
        <f t="shared" si="712"/>
        <v>8.9500719062342853</v>
      </c>
      <c r="I719" s="129">
        <f t="shared" si="712"/>
        <v>-6.235865024102841</v>
      </c>
      <c r="J719" s="130">
        <f t="shared" si="712"/>
        <v>-7.9769368562472007E-2</v>
      </c>
    </row>
    <row r="720" spans="2:10">
      <c r="B720" s="244">
        <v>42465</v>
      </c>
      <c r="C720" s="245">
        <v>35.89</v>
      </c>
      <c r="D720" s="245">
        <v>150</v>
      </c>
      <c r="E720" s="245">
        <v>15.42</v>
      </c>
      <c r="F720" s="246">
        <v>2.133</v>
      </c>
      <c r="G720" s="128">
        <f t="shared" ref="G720:J720" si="713">((C720-C741)/C741)*C$6</f>
        <v>-2.4082875989445887</v>
      </c>
      <c r="H720" s="129">
        <f t="shared" si="713"/>
        <v>7.9889368533713823</v>
      </c>
      <c r="I720" s="129">
        <f t="shared" si="713"/>
        <v>-2.8277002881844404</v>
      </c>
      <c r="J720" s="130">
        <f t="shared" si="713"/>
        <v>-0.21438326468675456</v>
      </c>
    </row>
    <row r="721" spans="2:10">
      <c r="B721" s="244">
        <v>42464</v>
      </c>
      <c r="C721" s="245">
        <v>35.700000000000003</v>
      </c>
      <c r="D721" s="245">
        <v>152.07</v>
      </c>
      <c r="E721" s="245">
        <v>14.12</v>
      </c>
      <c r="F721" s="246">
        <v>2.1799999999999997</v>
      </c>
      <c r="G721" s="128">
        <f t="shared" ref="G721:J721" si="714">((C721-C742)/C742)*C$6</f>
        <v>-0.27812360801781594</v>
      </c>
      <c r="H721" s="129">
        <f t="shared" si="714"/>
        <v>11.771196661828721</v>
      </c>
      <c r="I721" s="129">
        <f t="shared" si="714"/>
        <v>-4.131126927639384</v>
      </c>
      <c r="J721" s="130">
        <f t="shared" si="714"/>
        <v>-0.13096280087527404</v>
      </c>
    </row>
    <row r="722" spans="2:10">
      <c r="B722" s="244">
        <v>42461</v>
      </c>
      <c r="C722" s="245">
        <v>36.79</v>
      </c>
      <c r="D722" s="245">
        <v>152.52000000000001</v>
      </c>
      <c r="E722" s="245">
        <v>13.1</v>
      </c>
      <c r="F722" s="246">
        <v>2.1855000000000002</v>
      </c>
      <c r="G722" s="128">
        <f t="shared" ref="G722:J722" si="715">((C722-C743)/C743)*C$6</f>
        <v>2.9161180214058415</v>
      </c>
      <c r="H722" s="129">
        <f t="shared" si="715"/>
        <v>12.142397677793902</v>
      </c>
      <c r="I722" s="129">
        <f t="shared" si="715"/>
        <v>-5.4797604790419161</v>
      </c>
      <c r="J722" s="130">
        <f t="shared" si="715"/>
        <v>-7.7387046516803837E-2</v>
      </c>
    </row>
    <row r="723" spans="2:10">
      <c r="B723" s="244">
        <v>42460</v>
      </c>
      <c r="C723" s="245">
        <v>38.340000000000003</v>
      </c>
      <c r="D723" s="245">
        <v>151.44999999999999</v>
      </c>
      <c r="E723" s="245">
        <v>13.95</v>
      </c>
      <c r="F723" s="246">
        <v>2.1909999999999998</v>
      </c>
      <c r="G723" s="128">
        <f t="shared" ref="G723:J723" si="716">((C723-C744)/C744)*C$6</f>
        <v>4.8213733410271296</v>
      </c>
      <c r="H723" s="129">
        <f t="shared" si="716"/>
        <v>12.634633162142313</v>
      </c>
      <c r="I723" s="129">
        <f t="shared" si="716"/>
        <v>-4.670497366881218</v>
      </c>
      <c r="J723" s="130">
        <f t="shared" si="716"/>
        <v>-9.0676093680954584E-2</v>
      </c>
    </row>
    <row r="724" spans="2:10">
      <c r="B724" s="244">
        <v>42459</v>
      </c>
      <c r="C724" s="245">
        <v>38.32</v>
      </c>
      <c r="D724" s="245">
        <v>148.41</v>
      </c>
      <c r="E724" s="245">
        <v>13.56</v>
      </c>
      <c r="F724" s="246">
        <v>2.2389999999999999</v>
      </c>
      <c r="G724" s="128">
        <f t="shared" ref="G724:J724" si="717">((C724-C745)/C745)*C$6</f>
        <v>5.1746279069767462</v>
      </c>
      <c r="H724" s="129">
        <f t="shared" si="717"/>
        <v>11.877106496985927</v>
      </c>
      <c r="I724" s="129">
        <f t="shared" si="717"/>
        <v>-5.9456949152542364</v>
      </c>
      <c r="J724" s="130">
        <f t="shared" si="717"/>
        <v>-2.897877984084897E-2</v>
      </c>
    </row>
    <row r="725" spans="2:10">
      <c r="B725" s="244">
        <v>42458</v>
      </c>
      <c r="C725" s="245">
        <v>38.28</v>
      </c>
      <c r="D725" s="245">
        <v>149.33000000000001</v>
      </c>
      <c r="E725" s="245">
        <v>13.82</v>
      </c>
      <c r="F725" s="246">
        <v>2.202</v>
      </c>
      <c r="G725" s="128">
        <f t="shared" ref="G725:J725" si="718">((C725-C746)/C746)*C$6</f>
        <v>6.095031111111112</v>
      </c>
      <c r="H725" s="129">
        <f t="shared" si="718"/>
        <v>15.875456002442197</v>
      </c>
      <c r="I725" s="129">
        <f t="shared" si="718"/>
        <v>-8.3248953771289553</v>
      </c>
      <c r="J725" s="130">
        <f t="shared" si="718"/>
        <v>3.4053308823529145E-2</v>
      </c>
    </row>
    <row r="726" spans="2:10">
      <c r="B726" s="244">
        <v>42457</v>
      </c>
      <c r="C726" s="245">
        <v>39.39</v>
      </c>
      <c r="D726" s="245">
        <v>148.4</v>
      </c>
      <c r="E726" s="245">
        <v>15.24</v>
      </c>
      <c r="F726" s="246">
        <v>2.2720000000000002</v>
      </c>
      <c r="G726" s="128">
        <f t="shared" ref="G726:J726" si="719">((C726-C747)/C747)*C$6</f>
        <v>9.1568059792556422</v>
      </c>
      <c r="H726" s="129">
        <f t="shared" si="719"/>
        <v>14.093599182004095</v>
      </c>
      <c r="I726" s="129">
        <f t="shared" si="719"/>
        <v>-5.8641797072185753</v>
      </c>
      <c r="J726" s="130">
        <f t="shared" si="719"/>
        <v>9.327272727272734E-2</v>
      </c>
    </row>
    <row r="727" spans="2:10">
      <c r="B727" s="244">
        <v>42454</v>
      </c>
      <c r="C727" s="245">
        <v>39.46</v>
      </c>
      <c r="D727" s="245">
        <v>147.94999999999999</v>
      </c>
      <c r="E727" s="245">
        <v>14.74</v>
      </c>
      <c r="F727" s="246">
        <v>2.2875000000000001</v>
      </c>
      <c r="G727" s="128">
        <f t="shared" ref="G727:J727" si="720">((C727-C748)/C748)*C$6</f>
        <v>8.7744148775325073</v>
      </c>
      <c r="H727" s="129">
        <f t="shared" si="720"/>
        <v>11.366999999999992</v>
      </c>
      <c r="I727" s="129">
        <f t="shared" si="720"/>
        <v>-5.8129461015175297</v>
      </c>
      <c r="J727" s="130">
        <f t="shared" si="720"/>
        <v>0.1738288497217074</v>
      </c>
    </row>
    <row r="728" spans="2:10">
      <c r="B728" s="244">
        <v>42453</v>
      </c>
      <c r="C728" s="245">
        <v>39.46</v>
      </c>
      <c r="D728" s="245">
        <v>147.94999999999999</v>
      </c>
      <c r="E728" s="245">
        <v>14.74</v>
      </c>
      <c r="F728" s="246">
        <v>2.2875000000000001</v>
      </c>
      <c r="G728" s="128">
        <f t="shared" ref="G728:J728" si="721">((C728-C749)/C749)*C$6</f>
        <v>10.324948678071543</v>
      </c>
      <c r="H728" s="129">
        <f t="shared" si="721"/>
        <v>12.967624246987931</v>
      </c>
      <c r="I728" s="129">
        <f t="shared" si="721"/>
        <v>-7.3364671814671816</v>
      </c>
      <c r="J728" s="130">
        <f t="shared" si="721"/>
        <v>0.14397244546498261</v>
      </c>
    </row>
    <row r="729" spans="2:10">
      <c r="B729" s="244">
        <v>42452</v>
      </c>
      <c r="C729" s="245">
        <v>39.79</v>
      </c>
      <c r="D729" s="245">
        <v>145.4</v>
      </c>
      <c r="E729" s="245">
        <v>14.94</v>
      </c>
      <c r="F729" s="246">
        <v>2.2694999999999999</v>
      </c>
      <c r="G729" s="128">
        <f t="shared" ref="G729:J729" si="722">((C729-C750)/C750)*C$6</f>
        <v>11.284819579541885</v>
      </c>
      <c r="H729" s="129">
        <f t="shared" si="722"/>
        <v>11.160951661631421</v>
      </c>
      <c r="I729" s="129">
        <f t="shared" si="722"/>
        <v>-7.3182459485224038</v>
      </c>
      <c r="J729" s="130">
        <f t="shared" si="722"/>
        <v>0.15700836820083691</v>
      </c>
    </row>
    <row r="730" spans="2:10">
      <c r="B730" s="244">
        <v>42451</v>
      </c>
      <c r="C730" s="245">
        <v>41.45</v>
      </c>
      <c r="D730" s="245">
        <v>148.1</v>
      </c>
      <c r="E730" s="245">
        <v>14.17</v>
      </c>
      <c r="F730" s="246">
        <v>2.3319999999999999</v>
      </c>
      <c r="G730" s="128">
        <f t="shared" ref="G730:J730" si="723">((C730-C751)/C751)*C$6</f>
        <v>14.381756670902163</v>
      </c>
      <c r="H730" s="129">
        <f t="shared" si="723"/>
        <v>12.176804216191956</v>
      </c>
      <c r="I730" s="129">
        <f t="shared" si="723"/>
        <v>-6.8337564499484005</v>
      </c>
      <c r="J730" s="130">
        <f t="shared" si="723"/>
        <v>0.2008147808124853</v>
      </c>
    </row>
    <row r="731" spans="2:10">
      <c r="B731" s="244">
        <v>42450</v>
      </c>
      <c r="C731" s="245">
        <v>39.909999999999997</v>
      </c>
      <c r="D731" s="245">
        <v>148.63</v>
      </c>
      <c r="E731" s="245">
        <v>13.79</v>
      </c>
      <c r="F731" s="246">
        <v>2.3165</v>
      </c>
      <c r="G731" s="128">
        <f t="shared" ref="G731:J731" si="724">((C731-C752)/C752)*C$6</f>
        <v>15.73416666666666</v>
      </c>
      <c r="H731" s="129">
        <f t="shared" si="724"/>
        <v>13.281999549143357</v>
      </c>
      <c r="I731" s="129">
        <f t="shared" si="724"/>
        <v>-8.3453872381880192</v>
      </c>
      <c r="J731" s="130">
        <f t="shared" si="724"/>
        <v>0.18401884191176449</v>
      </c>
    </row>
    <row r="732" spans="2:10">
      <c r="B732" s="244">
        <v>42447</v>
      </c>
      <c r="C732" s="245">
        <v>39.44</v>
      </c>
      <c r="D732" s="245">
        <v>147.09</v>
      </c>
      <c r="E732" s="245">
        <v>14.02</v>
      </c>
      <c r="F732" s="246">
        <v>2.2750000000000004</v>
      </c>
      <c r="G732" s="128">
        <f t="shared" ref="G732:J732" si="725">((C732-C753)/C753)*C$6</f>
        <v>12.795082872928173</v>
      </c>
      <c r="H732" s="129">
        <f t="shared" si="725"/>
        <v>12.564203850509641</v>
      </c>
      <c r="I732" s="129">
        <f t="shared" si="725"/>
        <v>-8.9510351201478748</v>
      </c>
      <c r="J732" s="130">
        <f t="shared" si="725"/>
        <v>0.13171993561738365</v>
      </c>
    </row>
    <row r="733" spans="2:10">
      <c r="B733" s="244">
        <v>42446</v>
      </c>
      <c r="C733" s="245">
        <v>40.200000000000003</v>
      </c>
      <c r="D733" s="245">
        <v>147.04</v>
      </c>
      <c r="E733" s="245">
        <v>14.44</v>
      </c>
      <c r="F733" s="246">
        <v>2.2915000000000001</v>
      </c>
      <c r="G733" s="128">
        <f t="shared" ref="G733:J733" si="726">((C733-C754)/C754)*C$6</f>
        <v>14.129530332681021</v>
      </c>
      <c r="H733" s="129">
        <f t="shared" si="726"/>
        <v>18.875890563045203</v>
      </c>
      <c r="I733" s="129">
        <f t="shared" si="726"/>
        <v>-8.9670730614074401</v>
      </c>
      <c r="J733" s="130">
        <f t="shared" si="726"/>
        <v>4.7415705412600505E-2</v>
      </c>
    </row>
    <row r="734" spans="2:10">
      <c r="B734" s="244">
        <v>42445</v>
      </c>
      <c r="C734" s="245">
        <v>38.46</v>
      </c>
      <c r="D734" s="245">
        <v>144.79</v>
      </c>
      <c r="E734" s="245">
        <v>14.99</v>
      </c>
      <c r="F734" s="246">
        <v>2.31</v>
      </c>
      <c r="G734" s="128">
        <f t="shared" ref="G734:J734" si="727">((C734-C755)/C755)*C$6</f>
        <v>14.730103305785127</v>
      </c>
      <c r="H734" s="129">
        <f t="shared" si="727"/>
        <v>20.420592308945736</v>
      </c>
      <c r="I734" s="129">
        <f t="shared" si="727"/>
        <v>-9.6155288262131897</v>
      </c>
      <c r="J734" s="130">
        <f t="shared" si="727"/>
        <v>0.13368456832087006</v>
      </c>
    </row>
    <row r="735" spans="2:10">
      <c r="B735" s="244">
        <v>42444</v>
      </c>
      <c r="C735" s="245">
        <v>36.340000000000003</v>
      </c>
      <c r="D735" s="245">
        <v>142.96</v>
      </c>
      <c r="E735" s="245">
        <v>16.84</v>
      </c>
      <c r="F735" s="246">
        <v>2.351</v>
      </c>
      <c r="G735" s="128">
        <f t="shared" ref="G735:J735" si="728">((C735-C756)/C756)*C$6</f>
        <v>10.642968750000001</v>
      </c>
      <c r="H735" s="129">
        <f t="shared" si="728"/>
        <v>20.585313945803044</v>
      </c>
      <c r="I735" s="129">
        <f t="shared" si="728"/>
        <v>-8.5667401574803144</v>
      </c>
      <c r="J735" s="130">
        <f t="shared" si="728"/>
        <v>0.22779053743683961</v>
      </c>
    </row>
    <row r="736" spans="2:10">
      <c r="B736" s="244">
        <v>42443</v>
      </c>
      <c r="C736" s="245">
        <v>37.18</v>
      </c>
      <c r="D736" s="245">
        <v>142.78</v>
      </c>
      <c r="E736" s="245">
        <v>16.920000000000002</v>
      </c>
      <c r="F736" s="246">
        <v>2.3460000000000001</v>
      </c>
      <c r="G736" s="128">
        <f t="shared" ref="G736:J736" si="729">((C736-C757)/C757)*C$6</f>
        <v>11.93863451086956</v>
      </c>
      <c r="H736" s="129">
        <f t="shared" si="729"/>
        <v>20.416273959021805</v>
      </c>
      <c r="I736" s="129">
        <f t="shared" si="729"/>
        <v>-8.4866771653543278</v>
      </c>
      <c r="J736" s="130">
        <f t="shared" si="729"/>
        <v>0.22124483233807998</v>
      </c>
    </row>
    <row r="737" spans="2:10">
      <c r="B737" s="244">
        <v>42440</v>
      </c>
      <c r="C737" s="245">
        <v>38.5</v>
      </c>
      <c r="D737" s="245">
        <v>142.36000000000001</v>
      </c>
      <c r="E737" s="245">
        <v>16.5</v>
      </c>
      <c r="F737" s="246">
        <v>2.3694999999999999</v>
      </c>
      <c r="G737" s="128">
        <f t="shared" ref="G737:J737" si="730">((C737-C758)/C758)*C$6</f>
        <v>21.292975963372754</v>
      </c>
      <c r="H737" s="129">
        <f t="shared" si="730"/>
        <v>23.640659312685639</v>
      </c>
      <c r="I737" s="129">
        <f t="shared" si="730"/>
        <v>-10.514882729211088</v>
      </c>
      <c r="J737" s="130">
        <f t="shared" si="730"/>
        <v>0.39823232323232288</v>
      </c>
    </row>
    <row r="738" spans="2:10">
      <c r="B738" s="244">
        <v>42439</v>
      </c>
      <c r="C738" s="245">
        <v>37.840000000000003</v>
      </c>
      <c r="D738" s="245">
        <v>140.19</v>
      </c>
      <c r="E738" s="245">
        <v>18.05</v>
      </c>
      <c r="F738" s="246">
        <v>2.3140000000000001</v>
      </c>
      <c r="G738" s="128">
        <f t="shared" ref="G738:J738" si="731">((C738-C759)/C759)*C$6</f>
        <v>17.187974499089261</v>
      </c>
      <c r="H738" s="129">
        <f t="shared" si="731"/>
        <v>18.915051168982444</v>
      </c>
      <c r="I738" s="129">
        <f t="shared" si="731"/>
        <v>-7.9673183720045637</v>
      </c>
      <c r="J738" s="130">
        <f t="shared" si="731"/>
        <v>0.32291315852778452</v>
      </c>
    </row>
    <row r="739" spans="2:10">
      <c r="B739" s="244">
        <v>42438</v>
      </c>
      <c r="C739" s="245">
        <v>38.29</v>
      </c>
      <c r="D739" s="245">
        <v>140.41</v>
      </c>
      <c r="E739" s="245">
        <v>18.34</v>
      </c>
      <c r="F739" s="246">
        <v>2.2694999999999999</v>
      </c>
      <c r="G739" s="128">
        <f t="shared" ref="G739:J739" si="732">((C739-C760)/C760)*C$6</f>
        <v>16.821528274874726</v>
      </c>
      <c r="H739" s="129">
        <f t="shared" si="732"/>
        <v>14.970321592649317</v>
      </c>
      <c r="I739" s="129">
        <f t="shared" si="732"/>
        <v>-7.8539562923888475</v>
      </c>
      <c r="J739" s="130">
        <f t="shared" si="732"/>
        <v>0.17458498947860684</v>
      </c>
    </row>
    <row r="740" spans="2:10">
      <c r="B740" s="244">
        <v>42437</v>
      </c>
      <c r="C740" s="245">
        <v>36.5</v>
      </c>
      <c r="D740" s="245">
        <v>139.07</v>
      </c>
      <c r="E740" s="245">
        <v>18.670000000000002</v>
      </c>
      <c r="F740" s="246">
        <v>2.2330000000000001</v>
      </c>
      <c r="G740" s="128">
        <f t="shared" ref="G740:J740" si="733">((C740-C761)/C761)*C$6</f>
        <v>10.415698888514648</v>
      </c>
      <c r="H740" s="129">
        <f t="shared" si="733"/>
        <v>10.822730351236405</v>
      </c>
      <c r="I740" s="129">
        <f t="shared" si="733"/>
        <v>-7.1664846153846131</v>
      </c>
      <c r="J740" s="130">
        <f t="shared" si="733"/>
        <v>9.2233009708737643E-2</v>
      </c>
    </row>
    <row r="741" spans="2:10">
      <c r="B741" s="244">
        <v>42436</v>
      </c>
      <c r="C741" s="245">
        <v>37.9</v>
      </c>
      <c r="D741" s="245">
        <v>140.15</v>
      </c>
      <c r="E741" s="245">
        <v>17.350000000000001</v>
      </c>
      <c r="F741" s="246">
        <v>2.3064999999999998</v>
      </c>
      <c r="G741" s="128">
        <f t="shared" ref="G741:J741" si="734">((C741-C762)/C762)*C$6</f>
        <v>10.305085788280994</v>
      </c>
      <c r="H741" s="129">
        <f t="shared" si="734"/>
        <v>10.237991755463963</v>
      </c>
      <c r="I741" s="129">
        <f t="shared" si="734"/>
        <v>-6.556142001710862</v>
      </c>
      <c r="J741" s="130">
        <f t="shared" si="734"/>
        <v>6.7676431424766537E-2</v>
      </c>
    </row>
    <row r="742" spans="2:10">
      <c r="B742" s="244">
        <v>42433</v>
      </c>
      <c r="C742" s="245">
        <v>35.92</v>
      </c>
      <c r="D742" s="245">
        <v>137.80000000000001</v>
      </c>
      <c r="E742" s="245">
        <v>16.86</v>
      </c>
      <c r="F742" s="246">
        <v>2.2850000000000001</v>
      </c>
      <c r="G742" s="128">
        <f t="shared" ref="G742:J742" si="735">((C742-C763)/C763)*C$6</f>
        <v>6.0126733921815925</v>
      </c>
      <c r="H742" s="129">
        <f t="shared" si="735"/>
        <v>9.0383901292596995</v>
      </c>
      <c r="I742" s="129">
        <f t="shared" si="735"/>
        <v>-5.7963186813186827</v>
      </c>
      <c r="J742" s="130">
        <f t="shared" si="735"/>
        <v>3.4078830823737992E-2</v>
      </c>
    </row>
    <row r="743" spans="2:10">
      <c r="B743" s="244">
        <v>42432</v>
      </c>
      <c r="C743" s="245">
        <v>34.57</v>
      </c>
      <c r="D743" s="245">
        <v>137.80000000000001</v>
      </c>
      <c r="E743" s="245">
        <v>16.7</v>
      </c>
      <c r="F743" s="246">
        <v>2.2465000000000002</v>
      </c>
      <c r="G743" s="128">
        <f t="shared" ref="G743:J743" si="736">((C743-C764)/C764)*C$6</f>
        <v>3.221465303593555</v>
      </c>
      <c r="H743" s="129">
        <f t="shared" si="736"/>
        <v>11.921132135984617</v>
      </c>
      <c r="I743" s="129">
        <f t="shared" si="736"/>
        <v>-5.8119630484988454</v>
      </c>
      <c r="J743" s="130">
        <f t="shared" si="736"/>
        <v>-6.6293478260869149E-2</v>
      </c>
    </row>
    <row r="744" spans="2:10">
      <c r="B744" s="244">
        <v>42431</v>
      </c>
      <c r="C744" s="245">
        <v>34.659999999999997</v>
      </c>
      <c r="D744" s="245">
        <v>136.30000000000001</v>
      </c>
      <c r="E744" s="245">
        <v>17.09</v>
      </c>
      <c r="F744" s="246">
        <v>2.2629999999999999</v>
      </c>
      <c r="G744" s="128">
        <f t="shared" ref="G744:J744" si="737">((C744-C765)/C765)*C$6</f>
        <v>7.2643842034805859</v>
      </c>
      <c r="H744" s="129">
        <f t="shared" si="737"/>
        <v>12.352620790629588</v>
      </c>
      <c r="I744" s="129">
        <f t="shared" si="737"/>
        <v>-5.6553139217470436</v>
      </c>
      <c r="J744" s="130">
        <f t="shared" si="737"/>
        <v>1.4556962025316257E-2</v>
      </c>
    </row>
    <row r="745" spans="2:10">
      <c r="B745" s="244">
        <v>42430</v>
      </c>
      <c r="C745" s="245">
        <v>34.4</v>
      </c>
      <c r="D745" s="245">
        <v>134.37</v>
      </c>
      <c r="E745" s="245">
        <v>17.7</v>
      </c>
      <c r="F745" s="246">
        <v>2.262</v>
      </c>
      <c r="G745" s="128">
        <f t="shared" ref="G745:J745" si="738">((C745-C766)/C766)*C$6</f>
        <v>3.9924035420619819</v>
      </c>
      <c r="H745" s="129">
        <f t="shared" si="738"/>
        <v>8.6871088680605677</v>
      </c>
      <c r="I745" s="129">
        <f t="shared" si="738"/>
        <v>-2.9007807807807824</v>
      </c>
      <c r="J745" s="130">
        <f t="shared" si="738"/>
        <v>-0.11312884737847606</v>
      </c>
    </row>
    <row r="746" spans="2:10">
      <c r="B746" s="244">
        <v>42429</v>
      </c>
      <c r="C746" s="245">
        <v>33.75</v>
      </c>
      <c r="D746" s="245">
        <v>131.03</v>
      </c>
      <c r="E746" s="245">
        <v>20.55</v>
      </c>
      <c r="F746" s="246">
        <v>2.1760000000000002</v>
      </c>
      <c r="G746" s="128">
        <f t="shared" ref="G746:J746" si="739">((C746-C767)/C767)*C$6</f>
        <v>0.17558893515764773</v>
      </c>
      <c r="H746" s="129">
        <f t="shared" si="739"/>
        <v>5.6839554451478431</v>
      </c>
      <c r="I746" s="129">
        <f t="shared" si="739"/>
        <v>0.44044554455445728</v>
      </c>
      <c r="J746" s="130">
        <f t="shared" si="739"/>
        <v>-0.19179168452636094</v>
      </c>
    </row>
    <row r="747" spans="2:10">
      <c r="B747" s="244">
        <v>42426</v>
      </c>
      <c r="C747" s="245">
        <v>32.78</v>
      </c>
      <c r="D747" s="245">
        <v>132.03</v>
      </c>
      <c r="E747" s="245">
        <v>19.809999999999999</v>
      </c>
      <c r="F747" s="246">
        <v>2.2000000000000002</v>
      </c>
      <c r="G747" s="128">
        <f t="shared" ref="G747:J747" si="740">((C747-C768)/C768)*C$6</f>
        <v>-0.60145695364238094</v>
      </c>
      <c r="H747" s="129">
        <f t="shared" si="740"/>
        <v>9.1237334315169392</v>
      </c>
      <c r="I747" s="129">
        <f t="shared" si="740"/>
        <v>-2.9592417484388975</v>
      </c>
      <c r="J747" s="130">
        <f t="shared" si="740"/>
        <v>-0.2183105981112278</v>
      </c>
    </row>
    <row r="748" spans="2:10">
      <c r="B748" s="244">
        <v>42425</v>
      </c>
      <c r="C748" s="245">
        <v>33.07</v>
      </c>
      <c r="D748" s="245">
        <v>134.5</v>
      </c>
      <c r="E748" s="245">
        <v>19.11</v>
      </c>
      <c r="F748" s="246">
        <v>2.1559999999999997</v>
      </c>
      <c r="G748" s="128">
        <f t="shared" ref="G748:J748" si="741">((C748-C769)/C769)*C$6</f>
        <v>1.0825294117647104</v>
      </c>
      <c r="H748" s="129">
        <f t="shared" si="741"/>
        <v>12.723973214285721</v>
      </c>
      <c r="I748" s="129">
        <f t="shared" si="741"/>
        <v>-4.3998269147555176</v>
      </c>
      <c r="J748" s="130">
        <f t="shared" si="741"/>
        <v>-0.29028327431785095</v>
      </c>
    </row>
    <row r="749" spans="2:10">
      <c r="B749" s="244">
        <v>42424</v>
      </c>
      <c r="C749" s="245">
        <v>32.15</v>
      </c>
      <c r="D749" s="245">
        <v>132.80000000000001</v>
      </c>
      <c r="E749" s="245">
        <v>20.72</v>
      </c>
      <c r="F749" s="246">
        <v>2.1775000000000002</v>
      </c>
      <c r="G749" s="128">
        <f t="shared" ref="G749:J749" si="742">((C749-C770)/C770)*C$6</f>
        <v>1.0107154213036555</v>
      </c>
      <c r="H749" s="129">
        <f t="shared" si="742"/>
        <v>9.4670911167305736</v>
      </c>
      <c r="I749" s="129">
        <f t="shared" si="742"/>
        <v>-2.0110044444444459</v>
      </c>
      <c r="J749" s="130">
        <f t="shared" si="742"/>
        <v>-0.25339958158995801</v>
      </c>
    </row>
    <row r="750" spans="2:10">
      <c r="B750" s="244">
        <v>42423</v>
      </c>
      <c r="C750" s="245">
        <v>31.87</v>
      </c>
      <c r="D750" s="245">
        <v>132.4</v>
      </c>
      <c r="E750" s="245">
        <v>20.98</v>
      </c>
      <c r="F750" s="246">
        <v>2.1509999999999998</v>
      </c>
      <c r="G750" s="128">
        <f t="shared" ref="G750:J750" si="743">((C750-C771)/C771)*C$6</f>
        <v>2.2899571522742268</v>
      </c>
      <c r="H750" s="129">
        <f t="shared" si="743"/>
        <v>9.6090629095675038</v>
      </c>
      <c r="I750" s="129">
        <f t="shared" si="743"/>
        <v>-3.3367039337474105</v>
      </c>
      <c r="J750" s="130">
        <f t="shared" si="743"/>
        <v>-0.28875078337163168</v>
      </c>
    </row>
    <row r="751" spans="2:10">
      <c r="B751" s="244">
        <v>42422</v>
      </c>
      <c r="C751" s="245">
        <v>31.48</v>
      </c>
      <c r="D751" s="245">
        <v>133.77000000000001</v>
      </c>
      <c r="E751" s="245">
        <v>19.38</v>
      </c>
      <c r="F751" s="246">
        <v>2.1785000000000001</v>
      </c>
      <c r="G751" s="128">
        <f t="shared" ref="G751:J751" si="744">((C751-C772)/C772)*C$6</f>
        <v>-1.0015874495184802</v>
      </c>
      <c r="H751" s="129">
        <f t="shared" si="744"/>
        <v>10.45764000000001</v>
      </c>
      <c r="I751" s="129">
        <f t="shared" si="744"/>
        <v>-3.3680931065353636</v>
      </c>
      <c r="J751" s="130">
        <f t="shared" si="744"/>
        <v>-0.30387533319663707</v>
      </c>
    </row>
    <row r="752" spans="2:10">
      <c r="B752" s="244">
        <v>42419</v>
      </c>
      <c r="C752" s="245">
        <v>29.64</v>
      </c>
      <c r="D752" s="245">
        <v>133.08000000000001</v>
      </c>
      <c r="E752" s="245">
        <v>20.53</v>
      </c>
      <c r="F752" s="246">
        <v>2.1760000000000002</v>
      </c>
      <c r="G752" s="128">
        <f t="shared" ref="G752:J752" si="745">((C752-C773)/C773)*C$6</f>
        <v>0.16915340331865811</v>
      </c>
      <c r="H752" s="129">
        <f t="shared" si="745"/>
        <v>9.4054503295094136</v>
      </c>
      <c r="I752" s="129">
        <f t="shared" si="745"/>
        <v>-5.8668864743349571</v>
      </c>
      <c r="J752" s="130">
        <f t="shared" si="745"/>
        <v>-0.28894280404707806</v>
      </c>
    </row>
    <row r="753" spans="2:10">
      <c r="B753" s="244">
        <v>42418</v>
      </c>
      <c r="C753" s="245">
        <v>30.77</v>
      </c>
      <c r="D753" s="245">
        <v>132.44999999999999</v>
      </c>
      <c r="E753" s="245">
        <v>21.64</v>
      </c>
      <c r="F753" s="246">
        <v>2.1745000000000001</v>
      </c>
      <c r="G753" s="128">
        <f t="shared" ref="G753:J753" si="746">((C753-C774)/C774)*C$6</f>
        <v>7.2177099811676051</v>
      </c>
      <c r="H753" s="129">
        <f t="shared" si="746"/>
        <v>9.8782644017725154</v>
      </c>
      <c r="I753" s="129">
        <f t="shared" si="746"/>
        <v>-5.4820224719101116</v>
      </c>
      <c r="J753" s="130">
        <f t="shared" si="746"/>
        <v>-0.23288640202702729</v>
      </c>
    </row>
    <row r="754" spans="2:10">
      <c r="B754" s="244">
        <v>42417</v>
      </c>
      <c r="C754" s="245">
        <v>30.66</v>
      </c>
      <c r="D754" s="245">
        <v>126.1</v>
      </c>
      <c r="E754" s="245">
        <v>22.31</v>
      </c>
      <c r="F754" s="246">
        <v>2.2539999999999996</v>
      </c>
      <c r="G754" s="128">
        <f t="shared" ref="G754:J754" si="747">((C754-C775)/C775)*C$6</f>
        <v>3.5102600140548121</v>
      </c>
      <c r="H754" s="129">
        <f t="shared" si="747"/>
        <v>-1.7834415736476636</v>
      </c>
      <c r="I754" s="129">
        <f t="shared" si="747"/>
        <v>-3.64955086372361</v>
      </c>
      <c r="J754" s="130">
        <f t="shared" si="747"/>
        <v>-0.21941031941032013</v>
      </c>
    </row>
    <row r="755" spans="2:10">
      <c r="B755" s="244">
        <v>42416</v>
      </c>
      <c r="C755" s="245">
        <v>29.04</v>
      </c>
      <c r="D755" s="245">
        <v>122.74</v>
      </c>
      <c r="E755" s="245">
        <v>24.11</v>
      </c>
      <c r="F755" s="246">
        <v>2.2065000000000001</v>
      </c>
      <c r="G755" s="128">
        <f t="shared" ref="G755:J755" si="748">((C755-C776)/C776)*C$6</f>
        <v>-0.58653297076818878</v>
      </c>
      <c r="H755" s="129">
        <f t="shared" si="748"/>
        <v>-6.3727932015688742</v>
      </c>
      <c r="I755" s="129">
        <f t="shared" si="748"/>
        <v>-2.7376831976313847</v>
      </c>
      <c r="J755" s="130">
        <f t="shared" si="748"/>
        <v>-0.25679381443298938</v>
      </c>
    </row>
    <row r="756" spans="2:10">
      <c r="B756" s="244">
        <v>42415</v>
      </c>
      <c r="C756" s="245">
        <v>29.44</v>
      </c>
      <c r="D756" s="245">
        <v>121.04</v>
      </c>
      <c r="E756" s="245">
        <v>25.4</v>
      </c>
      <c r="F756" s="246">
        <v>2.177</v>
      </c>
      <c r="G756" s="128">
        <f t="shared" ref="G756:J756" si="749">((C756-C777)/C777)*C$6</f>
        <v>3.0870156356219595E-2</v>
      </c>
      <c r="H756" s="129">
        <f t="shared" si="749"/>
        <v>-7.85890409905406</v>
      </c>
      <c r="I756" s="129">
        <f t="shared" si="749"/>
        <v>-1.5240710584752046</v>
      </c>
      <c r="J756" s="130">
        <f t="shared" si="749"/>
        <v>-0.29146391752577294</v>
      </c>
    </row>
    <row r="757" spans="2:10">
      <c r="B757" s="244">
        <v>42412</v>
      </c>
      <c r="C757" s="245">
        <v>29.44</v>
      </c>
      <c r="D757" s="245">
        <v>121.04</v>
      </c>
      <c r="E757" s="245">
        <v>25.4</v>
      </c>
      <c r="F757" s="246">
        <v>2.177</v>
      </c>
      <c r="G757" s="128">
        <f t="shared" ref="G757:J757" si="750">((C757-C778)/C778)*C$6</f>
        <v>-2.5615897435897406</v>
      </c>
      <c r="H757" s="129">
        <f t="shared" si="750"/>
        <v>-10.151703408321412</v>
      </c>
      <c r="I757" s="129">
        <f t="shared" si="750"/>
        <v>1.5389979123173272</v>
      </c>
      <c r="J757" s="130">
        <f t="shared" si="750"/>
        <v>-0.35574874371859277</v>
      </c>
    </row>
    <row r="758" spans="2:10">
      <c r="B758" s="244">
        <v>42411</v>
      </c>
      <c r="C758" s="245">
        <v>26.21</v>
      </c>
      <c r="D758" s="245">
        <v>117.85</v>
      </c>
      <c r="E758" s="245">
        <v>28.14</v>
      </c>
      <c r="F758" s="246">
        <v>2.0790000000000002</v>
      </c>
      <c r="G758" s="128">
        <f t="shared" ref="G758:J758" si="751">((C758-C779)/C779)*C$6</f>
        <v>-6.3615715223097098</v>
      </c>
      <c r="H758" s="129">
        <f t="shared" si="751"/>
        <v>-11.542916825493629</v>
      </c>
      <c r="I758" s="129">
        <f t="shared" si="751"/>
        <v>2.943156225218083</v>
      </c>
      <c r="J758" s="130">
        <f t="shared" si="751"/>
        <v>-0.4689873417721519</v>
      </c>
    </row>
    <row r="759" spans="2:10">
      <c r="B759" s="244">
        <v>42410</v>
      </c>
      <c r="C759" s="245">
        <v>27.45</v>
      </c>
      <c r="D759" s="245">
        <v>120.19</v>
      </c>
      <c r="E759" s="245">
        <v>26.29</v>
      </c>
      <c r="F759" s="246">
        <v>2.0785</v>
      </c>
      <c r="G759" s="128">
        <f t="shared" ref="G759:J759" si="752">((C759-C780)/C780)*C$6</f>
        <v>-4.4604434954007912</v>
      </c>
      <c r="H759" s="129">
        <f t="shared" si="752"/>
        <v>-10.87092325056434</v>
      </c>
      <c r="I759" s="129">
        <f t="shared" si="752"/>
        <v>4.3215131286159334</v>
      </c>
      <c r="J759" s="130">
        <f t="shared" si="752"/>
        <v>-0.47385679903730477</v>
      </c>
    </row>
    <row r="760" spans="2:10">
      <c r="B760" s="244">
        <v>42409</v>
      </c>
      <c r="C760" s="245">
        <v>27.94</v>
      </c>
      <c r="D760" s="245">
        <v>124.07</v>
      </c>
      <c r="E760" s="245">
        <v>26.54</v>
      </c>
      <c r="F760" s="246">
        <v>2.1384999999999996</v>
      </c>
      <c r="G760" s="128">
        <f t="shared" ref="G760:J760" si="753">((C760-C781)/C781)*C$6</f>
        <v>-5.0166411970709941</v>
      </c>
      <c r="H760" s="129">
        <f t="shared" si="753"/>
        <v>-7.8151857689709496</v>
      </c>
      <c r="I760" s="129">
        <f t="shared" si="753"/>
        <v>2.3432427983539079</v>
      </c>
      <c r="J760" s="130">
        <f t="shared" si="753"/>
        <v>-0.48081632653061246</v>
      </c>
    </row>
    <row r="761" spans="2:10">
      <c r="B761" s="244">
        <v>42408</v>
      </c>
      <c r="C761" s="245">
        <v>29.69</v>
      </c>
      <c r="D761" s="245">
        <v>126.98</v>
      </c>
      <c r="E761" s="245">
        <v>26</v>
      </c>
      <c r="F761" s="246">
        <v>2.1630000000000003</v>
      </c>
      <c r="G761" s="128">
        <f t="shared" ref="G761:J761" si="754">((C761-C782)/C782)*C$6</f>
        <v>-4.7518908323280993</v>
      </c>
      <c r="H761" s="129">
        <f t="shared" si="754"/>
        <v>-4.0155397705690117</v>
      </c>
      <c r="I761" s="129">
        <f t="shared" si="754"/>
        <v>-0.95054424287301142</v>
      </c>
      <c r="J761" s="130">
        <f t="shared" si="754"/>
        <v>-0.39693593314763193</v>
      </c>
    </row>
    <row r="762" spans="2:10">
      <c r="B762" s="244">
        <v>42405</v>
      </c>
      <c r="C762" s="245">
        <v>30.89</v>
      </c>
      <c r="D762" s="245">
        <v>128.57</v>
      </c>
      <c r="E762" s="245">
        <v>23.38</v>
      </c>
      <c r="F762" s="246">
        <v>2.2530000000000001</v>
      </c>
      <c r="G762" s="128">
        <f t="shared" ref="G762:J762" si="755">((C762-C783)/C783)*C$6</f>
        <v>-3.2484460474902344</v>
      </c>
      <c r="H762" s="129">
        <f t="shared" si="755"/>
        <v>-3.6703620352250663</v>
      </c>
      <c r="I762" s="129">
        <f t="shared" si="755"/>
        <v>-1.6377030812324926</v>
      </c>
      <c r="J762" s="130">
        <f t="shared" si="755"/>
        <v>-0.31804022082018918</v>
      </c>
    </row>
    <row r="763" spans="2:10">
      <c r="B763" s="244">
        <v>42404</v>
      </c>
      <c r="C763" s="245">
        <v>31.72</v>
      </c>
      <c r="D763" s="245">
        <v>127.65</v>
      </c>
      <c r="E763" s="245">
        <v>21.84</v>
      </c>
      <c r="F763" s="246">
        <v>2.258</v>
      </c>
      <c r="G763" s="128">
        <f t="shared" ref="G763:J763" si="756">((C763-C784)/C784)*C$6</f>
        <v>-3.007727406535178</v>
      </c>
      <c r="H763" s="129">
        <f t="shared" si="756"/>
        <v>-6.3238765998372273</v>
      </c>
      <c r="I763" s="129">
        <f t="shared" si="756"/>
        <v>1.5432248664400194</v>
      </c>
      <c r="J763" s="130">
        <f t="shared" si="756"/>
        <v>-0.33079859072225481</v>
      </c>
    </row>
    <row r="764" spans="2:10">
      <c r="B764" s="244">
        <v>42403</v>
      </c>
      <c r="C764" s="245">
        <v>32.28</v>
      </c>
      <c r="D764" s="245">
        <v>124.72</v>
      </c>
      <c r="E764" s="245">
        <v>21.65</v>
      </c>
      <c r="F764" s="246">
        <v>2.2999999999999998</v>
      </c>
      <c r="G764" s="128">
        <f t="shared" ref="G764:J764" si="757">((C764-C785)/C785)*C$6</f>
        <v>-4.6584070058381952</v>
      </c>
      <c r="H764" s="129">
        <f t="shared" si="757"/>
        <v>-9.3128237026131728</v>
      </c>
      <c r="I764" s="129">
        <f t="shared" si="757"/>
        <v>3.0362047569803501</v>
      </c>
      <c r="J764" s="130">
        <f t="shared" si="757"/>
        <v>-0.34474488820944055</v>
      </c>
    </row>
    <row r="765" spans="2:10">
      <c r="B765" s="244">
        <v>42402</v>
      </c>
      <c r="C765" s="245">
        <v>29.88</v>
      </c>
      <c r="D765" s="245">
        <v>122.94</v>
      </c>
      <c r="E765" s="245">
        <v>21.98</v>
      </c>
      <c r="F765" s="246">
        <v>2.2515000000000001</v>
      </c>
      <c r="G765" s="128">
        <f t="shared" ref="G765:J765" si="758">((C765-C786)/C786)*C$6</f>
        <v>-8.4989336235038078</v>
      </c>
      <c r="H765" s="129">
        <f t="shared" si="758"/>
        <v>-10.877872011769027</v>
      </c>
      <c r="I765" s="129">
        <f t="shared" si="758"/>
        <v>1.5718647342995185</v>
      </c>
      <c r="J765" s="130">
        <f t="shared" si="758"/>
        <v>-0.39710435779816478</v>
      </c>
    </row>
    <row r="766" spans="2:10">
      <c r="B766" s="244">
        <v>42401</v>
      </c>
      <c r="C766" s="245">
        <v>31.62</v>
      </c>
      <c r="D766" s="245">
        <v>124.83</v>
      </c>
      <c r="E766" s="245">
        <v>19.98</v>
      </c>
      <c r="F766" s="246">
        <v>2.3555000000000001</v>
      </c>
      <c r="G766" s="128">
        <f t="shared" ref="G766:J766" si="759">((C766-C787)/C787)*C$6</f>
        <v>-6.6447678185745112</v>
      </c>
      <c r="H766" s="129">
        <f t="shared" si="759"/>
        <v>-10.564157099258834</v>
      </c>
      <c r="I766" s="129">
        <f t="shared" si="759"/>
        <v>2.4708072487644146</v>
      </c>
      <c r="J766" s="130">
        <f t="shared" si="759"/>
        <v>-0.31001702610669657</v>
      </c>
    </row>
    <row r="767" spans="2:10">
      <c r="B767" s="244">
        <v>42398</v>
      </c>
      <c r="C767" s="245">
        <v>33.619999999999997</v>
      </c>
      <c r="D767" s="245">
        <v>124.79</v>
      </c>
      <c r="E767" s="245">
        <v>20.2</v>
      </c>
      <c r="F767" s="246">
        <v>2.3330000000000002</v>
      </c>
      <c r="G767" s="128">
        <f t="shared" ref="G767:J767" si="760">((C767-C788)/C788)*C$6</f>
        <v>-4.1928239740820752</v>
      </c>
      <c r="H767" s="129">
        <f t="shared" si="760"/>
        <v>-10.597195901758464</v>
      </c>
      <c r="I767" s="129">
        <f t="shared" si="760"/>
        <v>2.7779132344865438</v>
      </c>
      <c r="J767" s="130">
        <f t="shared" si="760"/>
        <v>-0.33427922814982935</v>
      </c>
    </row>
    <row r="768" spans="2:10">
      <c r="B768" s="244">
        <v>42397</v>
      </c>
      <c r="C768" s="245">
        <v>33.22</v>
      </c>
      <c r="D768" s="245">
        <v>122.22</v>
      </c>
      <c r="E768" s="245">
        <v>22.42</v>
      </c>
      <c r="F768" s="246">
        <v>2.3825000000000003</v>
      </c>
      <c r="G768" s="128">
        <f t="shared" ref="G768:J768" si="761">((C768-C789)/C789)*C$6</f>
        <v>-4.1936010928961771</v>
      </c>
      <c r="H768" s="129">
        <f t="shared" si="761"/>
        <v>-13.966057126453283</v>
      </c>
      <c r="I768" s="129">
        <f t="shared" si="761"/>
        <v>7.5421978021978067</v>
      </c>
      <c r="J768" s="130">
        <f t="shared" si="761"/>
        <v>-0.30163257646838015</v>
      </c>
    </row>
    <row r="769" spans="2:10">
      <c r="B769" s="244">
        <v>42396</v>
      </c>
      <c r="C769" s="245">
        <v>32.299999999999997</v>
      </c>
      <c r="D769" s="245">
        <v>120.96</v>
      </c>
      <c r="E769" s="245">
        <v>23.11</v>
      </c>
      <c r="F769" s="246">
        <v>2.4005000000000001</v>
      </c>
      <c r="G769" s="128">
        <f t="shared" ref="G769:J769" si="762">((C769-C790)/C790)*C$6</f>
        <v>-6.6789992078162133</v>
      </c>
      <c r="H769" s="129">
        <f t="shared" si="762"/>
        <v>-15.304545714694527</v>
      </c>
      <c r="I769" s="129">
        <f t="shared" si="762"/>
        <v>11.113345771144282</v>
      </c>
      <c r="J769" s="130">
        <f t="shared" si="762"/>
        <v>-0.28862785473605407</v>
      </c>
    </row>
    <row r="770" spans="2:10">
      <c r="B770" s="244">
        <v>42395</v>
      </c>
      <c r="C770" s="245">
        <v>31.45</v>
      </c>
      <c r="D770" s="245">
        <v>122.59</v>
      </c>
      <c r="E770" s="245">
        <v>22.5</v>
      </c>
      <c r="F770" s="246">
        <v>2.39</v>
      </c>
      <c r="G770" s="128">
        <f t="shared" ref="G770:J770" si="763">((C770-C791)/C791)*C$6</f>
        <v>-6.6122684053246434</v>
      </c>
      <c r="H770" s="129">
        <f t="shared" si="763"/>
        <v>-12.406971877043826</v>
      </c>
      <c r="I770" s="129">
        <f t="shared" si="763"/>
        <v>8.4031815493790649</v>
      </c>
      <c r="J770" s="130">
        <f t="shared" si="763"/>
        <v>-0.21702744491689177</v>
      </c>
    </row>
    <row r="771" spans="2:10">
      <c r="B771" s="244">
        <v>42394</v>
      </c>
      <c r="C771" s="245">
        <v>30.34</v>
      </c>
      <c r="D771" s="245">
        <v>122.08</v>
      </c>
      <c r="E771" s="245">
        <v>24.15</v>
      </c>
      <c r="F771" s="246">
        <v>2.3935</v>
      </c>
      <c r="G771" s="128">
        <f t="shared" ref="G771:J771" si="764">((C771-C792)/C792)*C$6</f>
        <v>-9.2488608923884517</v>
      </c>
      <c r="H771" s="129">
        <f t="shared" si="764"/>
        <v>-13.29507341772152</v>
      </c>
      <c r="I771" s="129">
        <f t="shared" si="764"/>
        <v>13.582096569250316</v>
      </c>
      <c r="J771" s="130">
        <f t="shared" si="764"/>
        <v>-0.22786853738227922</v>
      </c>
    </row>
    <row r="772" spans="2:10">
      <c r="B772" s="244">
        <v>42391</v>
      </c>
      <c r="C772" s="245">
        <v>32.19</v>
      </c>
      <c r="D772" s="245">
        <v>122.5</v>
      </c>
      <c r="E772" s="245">
        <v>22.34</v>
      </c>
      <c r="F772" s="246">
        <v>2.4384999999999999</v>
      </c>
      <c r="G772" s="128">
        <f t="shared" ref="G772:J772" si="765">((C772-C793)/C793)*C$6</f>
        <v>-7.0439133858267757</v>
      </c>
      <c r="H772" s="129">
        <f t="shared" si="765"/>
        <v>-12.949746835443039</v>
      </c>
      <c r="I772" s="129">
        <f t="shared" si="765"/>
        <v>10.658958068614995</v>
      </c>
      <c r="J772" s="130">
        <f t="shared" si="765"/>
        <v>-0.17857005573707457</v>
      </c>
    </row>
    <row r="773" spans="2:10">
      <c r="B773" s="244">
        <v>42390</v>
      </c>
      <c r="C773" s="245">
        <v>29.53</v>
      </c>
      <c r="D773" s="245">
        <v>122.91</v>
      </c>
      <c r="E773" s="245">
        <v>26.69</v>
      </c>
      <c r="F773" s="246">
        <v>2.4215</v>
      </c>
      <c r="G773" s="128">
        <f t="shared" ref="G773:J773" si="766">((C773-C794)/C794)*C$6</f>
        <v>-9.6511386666666645</v>
      </c>
      <c r="H773" s="129">
        <f t="shared" si="766"/>
        <v>-12.824181463837157</v>
      </c>
      <c r="I773" s="129">
        <f t="shared" si="766"/>
        <v>18.154810533076432</v>
      </c>
      <c r="J773" s="130">
        <f t="shared" si="766"/>
        <v>-0.21693056085463566</v>
      </c>
    </row>
    <row r="774" spans="2:10">
      <c r="B774" s="244">
        <v>42389</v>
      </c>
      <c r="C774" s="245">
        <v>26.55</v>
      </c>
      <c r="D774" s="245">
        <v>121.86</v>
      </c>
      <c r="E774" s="245">
        <v>27.59</v>
      </c>
      <c r="F774" s="246">
        <v>2.3680000000000003</v>
      </c>
      <c r="G774" s="128">
        <f t="shared" ref="G774:J774" si="767">((C774-C795)/C795)*C$6</f>
        <v>-12.049858882125067</v>
      </c>
      <c r="H774" s="129">
        <f t="shared" si="767"/>
        <v>-13.24350685130139</v>
      </c>
      <c r="I774" s="129">
        <f t="shared" si="767"/>
        <v>16.82926506024096</v>
      </c>
      <c r="J774" s="130">
        <f t="shared" si="767"/>
        <v>-0.25080878105141485</v>
      </c>
    </row>
    <row r="775" spans="2:10">
      <c r="B775" s="244">
        <v>42388</v>
      </c>
      <c r="C775" s="245">
        <v>28.46</v>
      </c>
      <c r="D775" s="245">
        <v>128.11000000000001</v>
      </c>
      <c r="E775" s="245">
        <v>26.05</v>
      </c>
      <c r="F775" s="246">
        <v>2.4420000000000002</v>
      </c>
      <c r="G775" s="128">
        <f t="shared" ref="G775:J775" si="768">((C775-C796)/C796)*C$6</f>
        <v>-8.2088313183649984</v>
      </c>
      <c r="H775" s="129">
        <f t="shared" si="768"/>
        <v>-6.1994191881918708</v>
      </c>
      <c r="I775" s="129">
        <f t="shared" si="768"/>
        <v>9.9912834224598956</v>
      </c>
      <c r="J775" s="130">
        <f t="shared" si="768"/>
        <v>-0.12284482758620675</v>
      </c>
    </row>
    <row r="776" spans="2:10">
      <c r="B776" s="244">
        <v>42387</v>
      </c>
      <c r="C776" s="245">
        <v>29.42</v>
      </c>
      <c r="D776" s="245">
        <v>130.03</v>
      </c>
      <c r="E776" s="245">
        <v>27.02</v>
      </c>
      <c r="F776" s="246">
        <v>2.4249999999999998</v>
      </c>
      <c r="G776" s="128">
        <f t="shared" ref="G776:J776" si="769">((C776-C797)/C797)*C$6</f>
        <v>-6.9429052692196889</v>
      </c>
      <c r="H776" s="129">
        <f t="shared" si="769"/>
        <v>-4.1035796886582689</v>
      </c>
      <c r="I776" s="129">
        <f t="shared" si="769"/>
        <v>7.7610821256038651</v>
      </c>
      <c r="J776" s="130">
        <f t="shared" si="769"/>
        <v>-0.15397893504973723</v>
      </c>
    </row>
    <row r="777" spans="2:10">
      <c r="B777" s="244">
        <v>42384</v>
      </c>
      <c r="C777" s="245">
        <v>29.42</v>
      </c>
      <c r="D777" s="245">
        <v>130.03</v>
      </c>
      <c r="E777" s="245">
        <v>27.02</v>
      </c>
      <c r="F777" s="246">
        <v>2.4249999999999998</v>
      </c>
      <c r="G777" s="128">
        <f t="shared" ref="G777:J777" si="770">((C777-C798)/C798)*C$6</f>
        <v>-7.1850443490701004</v>
      </c>
      <c r="H777" s="129">
        <f t="shared" si="770"/>
        <v>-5.5858310786106022</v>
      </c>
      <c r="I777" s="129">
        <f t="shared" si="770"/>
        <v>10.844435058078139</v>
      </c>
      <c r="J777" s="130">
        <f t="shared" si="770"/>
        <v>-0.167061335403727</v>
      </c>
    </row>
    <row r="778" spans="2:10">
      <c r="B778" s="244">
        <v>42383</v>
      </c>
      <c r="C778" s="245">
        <v>31.2</v>
      </c>
      <c r="D778" s="245">
        <v>132.91</v>
      </c>
      <c r="E778" s="245">
        <v>23.95</v>
      </c>
      <c r="F778" s="246">
        <v>2.4874999999999998</v>
      </c>
      <c r="G778" s="128">
        <f t="shared" ref="G778:J778" si="771">((C778-C799)/C799)*C$6</f>
        <v>-5.5228378378378418</v>
      </c>
      <c r="H778" s="129">
        <f t="shared" si="771"/>
        <v>-5.2065087228085254</v>
      </c>
      <c r="I778" s="129">
        <f t="shared" si="771"/>
        <v>8.6678499440089603</v>
      </c>
      <c r="J778" s="130">
        <f t="shared" si="771"/>
        <v>-0.17526881720430135</v>
      </c>
    </row>
    <row r="779" spans="2:10">
      <c r="B779" s="244">
        <v>42382</v>
      </c>
      <c r="C779" s="245">
        <v>30.48</v>
      </c>
      <c r="D779" s="245">
        <v>131.16999999999999</v>
      </c>
      <c r="E779" s="245">
        <v>25.22</v>
      </c>
      <c r="F779" s="246">
        <v>2.4885000000000002</v>
      </c>
      <c r="G779" s="128">
        <f t="shared" ref="G779:J779" si="772">((C779-C800)/C800)*C$6</f>
        <v>-8.3525220883534139</v>
      </c>
      <c r="H779" s="129">
        <f t="shared" si="772"/>
        <v>-5.4611757021554581</v>
      </c>
      <c r="I779" s="129">
        <f t="shared" si="772"/>
        <v>5.1810692124105016</v>
      </c>
      <c r="J779" s="130">
        <f t="shared" si="772"/>
        <v>-0.14974300399771548</v>
      </c>
    </row>
    <row r="780" spans="2:10">
      <c r="B780" s="244">
        <v>42381</v>
      </c>
      <c r="C780" s="245">
        <v>30.44</v>
      </c>
      <c r="D780" s="245">
        <v>132.9</v>
      </c>
      <c r="E780" s="245">
        <v>22.47</v>
      </c>
      <c r="F780" s="246">
        <v>2.4930000000000003</v>
      </c>
      <c r="G780" s="128">
        <f t="shared" ref="G780:J780" si="773">((C780-C801)/C801)*C$6</f>
        <v>-7.3411374277058661</v>
      </c>
      <c r="H780" s="129">
        <f t="shared" si="773"/>
        <v>-2.5338048995806672</v>
      </c>
      <c r="I780" s="129">
        <f t="shared" si="773"/>
        <v>-0.2907699076110884</v>
      </c>
      <c r="J780" s="130">
        <f t="shared" si="773"/>
        <v>-0.10408695652173869</v>
      </c>
    </row>
    <row r="781" spans="2:10">
      <c r="B781" s="244">
        <v>42380</v>
      </c>
      <c r="C781" s="245">
        <v>31.41</v>
      </c>
      <c r="D781" s="245">
        <v>133.22999999999999</v>
      </c>
      <c r="E781" s="245">
        <v>24.3</v>
      </c>
      <c r="F781" s="246">
        <v>2.5724999999999998</v>
      </c>
      <c r="G781" s="128">
        <f t="shared" ref="G781:J781" si="774">((C781-C802)/C802)*C$6</f>
        <v>-5.3670999438517653</v>
      </c>
      <c r="H781" s="129">
        <f t="shared" si="774"/>
        <v>-1.1318852641747819</v>
      </c>
      <c r="I781" s="129">
        <f t="shared" si="774"/>
        <v>-9.3800738007379938E-2</v>
      </c>
      <c r="J781" s="130">
        <f t="shared" si="774"/>
        <v>8.3236647329465327E-2</v>
      </c>
    </row>
    <row r="782" spans="2:10">
      <c r="B782" s="244">
        <v>42377</v>
      </c>
      <c r="C782" s="245">
        <v>33.159999999999997</v>
      </c>
      <c r="D782" s="245">
        <v>131.63</v>
      </c>
      <c r="E782" s="245">
        <v>27.01</v>
      </c>
      <c r="F782" s="246">
        <v>2.5129999999999999</v>
      </c>
      <c r="G782" s="128">
        <f t="shared" ref="G782:J782" si="775">((C782-C803)/C803)*C$6</f>
        <v>-4.447116430903157</v>
      </c>
      <c r="H782" s="129">
        <f t="shared" si="775"/>
        <v>-4.2798691329141736</v>
      </c>
      <c r="I782" s="129">
        <f t="shared" si="775"/>
        <v>10.081251292657708</v>
      </c>
      <c r="J782" s="130">
        <f t="shared" si="775"/>
        <v>-9.4835545297172558E-2</v>
      </c>
    </row>
    <row r="783" spans="2:10">
      <c r="B783" s="244">
        <v>42376</v>
      </c>
      <c r="C783" s="245">
        <v>33.270000000000003</v>
      </c>
      <c r="D783" s="245">
        <v>132.86000000000001</v>
      </c>
      <c r="E783" s="245">
        <v>24.99</v>
      </c>
      <c r="F783" s="246">
        <v>2.536</v>
      </c>
      <c r="G783" s="128">
        <f t="shared" ref="G783:J783" si="776">((C783-C804)/C804)*C$6</f>
        <v>-4.753630247578033</v>
      </c>
      <c r="H783" s="129">
        <f t="shared" si="776"/>
        <v>-3.1202876802576673</v>
      </c>
      <c r="I783" s="129">
        <f t="shared" si="776"/>
        <v>6.9739724630290656</v>
      </c>
      <c r="J783" s="130">
        <f t="shared" si="776"/>
        <v>-6.5334232325178557E-2</v>
      </c>
    </row>
    <row r="784" spans="2:10">
      <c r="B784" s="244">
        <v>42375</v>
      </c>
      <c r="C784" s="245">
        <v>33.97</v>
      </c>
      <c r="D784" s="245">
        <v>135.16999999999999</v>
      </c>
      <c r="E784" s="245">
        <v>20.59</v>
      </c>
      <c r="F784" s="246">
        <v>2.5545</v>
      </c>
      <c r="G784" s="128">
        <f t="shared" ref="G784:J784" si="777">((C784-C805)/C805)*C$6</f>
        <v>-4.2855611836843499</v>
      </c>
      <c r="H784" s="129">
        <f t="shared" si="777"/>
        <v>-2.3713842810576073</v>
      </c>
      <c r="I784" s="129">
        <f t="shared" si="777"/>
        <v>4.318511363636361</v>
      </c>
      <c r="J784" s="130">
        <f t="shared" si="777"/>
        <v>-3.5804020100502244E-2</v>
      </c>
    </row>
    <row r="785" spans="2:10">
      <c r="B785" s="244">
        <v>42374</v>
      </c>
      <c r="C785" s="245">
        <v>35.97</v>
      </c>
      <c r="D785" s="245">
        <v>135.85</v>
      </c>
      <c r="E785" s="245">
        <v>19.34</v>
      </c>
      <c r="F785" s="246">
        <v>2.6165000000000003</v>
      </c>
      <c r="G785" s="128">
        <f t="shared" ref="G785:J785" si="778">((C785-C806)/C806)*C$6</f>
        <v>-2.026262948207171</v>
      </c>
      <c r="H785" s="129">
        <f t="shared" si="778"/>
        <v>-3.0138230025080754</v>
      </c>
      <c r="I785" s="129">
        <f t="shared" si="778"/>
        <v>5.6167929292929299</v>
      </c>
      <c r="J785" s="130">
        <f t="shared" si="778"/>
        <v>2.2505778120185106E-2</v>
      </c>
    </row>
    <row r="786" spans="2:10">
      <c r="B786" s="244">
        <v>42373</v>
      </c>
      <c r="C786" s="245">
        <v>36.76</v>
      </c>
      <c r="D786" s="245">
        <v>135.94999999999999</v>
      </c>
      <c r="E786" s="245">
        <v>20.7</v>
      </c>
      <c r="F786" s="246">
        <v>2.6159999999999997</v>
      </c>
      <c r="G786" s="128">
        <f t="shared" ref="G786:J786" si="779">((C786-C807)/C807)*C$6</f>
        <v>-3.646887665749313</v>
      </c>
      <c r="H786" s="129">
        <f t="shared" si="779"/>
        <v>-3.6263020722068076</v>
      </c>
      <c r="I786" s="129">
        <f t="shared" si="779"/>
        <v>10.109642133693448</v>
      </c>
      <c r="J786" s="130">
        <f t="shared" si="779"/>
        <v>-2.5909090909090937E-2</v>
      </c>
    </row>
    <row r="787" spans="2:10">
      <c r="B787" s="244">
        <v>42370</v>
      </c>
      <c r="C787" s="245">
        <v>37.04</v>
      </c>
      <c r="D787" s="245">
        <v>137.62</v>
      </c>
      <c r="E787" s="245">
        <v>18.21</v>
      </c>
      <c r="F787" s="246">
        <v>2.6429999999999998</v>
      </c>
      <c r="G787" s="128">
        <f t="shared" ref="G787:J787" si="780">((C787-C808)/C808)*C$6</f>
        <v>-4.46583252190847</v>
      </c>
      <c r="H787" s="129">
        <f t="shared" si="780"/>
        <v>-1.0637129283040461</v>
      </c>
      <c r="I787" s="129">
        <f t="shared" si="780"/>
        <v>0.14036443953616989</v>
      </c>
      <c r="J787" s="130">
        <f t="shared" si="780"/>
        <v>-4.4058483888992465E-2</v>
      </c>
    </row>
    <row r="788" spans="2:10">
      <c r="B788" s="244">
        <v>42369</v>
      </c>
      <c r="C788" s="245">
        <v>37.04</v>
      </c>
      <c r="D788" s="245">
        <v>137.62</v>
      </c>
      <c r="E788" s="245">
        <v>18.21</v>
      </c>
      <c r="F788" s="246">
        <v>2.6429999999999998</v>
      </c>
      <c r="G788" s="128">
        <f t="shared" ref="G788:J788" si="781">((C788-C809)/C809)*C$6</f>
        <v>-3.2971707561341996</v>
      </c>
      <c r="H788" s="129">
        <f t="shared" si="781"/>
        <v>-1.6924380816034232</v>
      </c>
      <c r="I788" s="129">
        <f t="shared" si="781"/>
        <v>3.6747957259585182</v>
      </c>
      <c r="J788" s="130">
        <f t="shared" si="781"/>
        <v>0.11032619375122767</v>
      </c>
    </row>
    <row r="789" spans="2:10">
      <c r="B789" s="244">
        <v>42368</v>
      </c>
      <c r="C789" s="245">
        <v>36.6</v>
      </c>
      <c r="D789" s="245">
        <v>139.34</v>
      </c>
      <c r="E789" s="245">
        <v>17.29</v>
      </c>
      <c r="F789" s="246">
        <v>2.6644999999999999</v>
      </c>
      <c r="G789" s="128">
        <f t="shared" ref="G789:J789" si="782">((C789-C810)/C810)*C$6</f>
        <v>-5.6965949820788522</v>
      </c>
      <c r="H789" s="129">
        <f t="shared" si="782"/>
        <v>-1.560870611551527</v>
      </c>
      <c r="I789" s="129">
        <f t="shared" si="782"/>
        <v>4.5399045671438296</v>
      </c>
      <c r="J789" s="130">
        <f t="shared" si="782"/>
        <v>0.15983947681331717</v>
      </c>
    </row>
    <row r="790" spans="2:10">
      <c r="B790" s="244">
        <v>42367</v>
      </c>
      <c r="C790" s="245">
        <v>37.869999999999997</v>
      </c>
      <c r="D790" s="245">
        <v>139.78</v>
      </c>
      <c r="E790" s="245">
        <v>16.079999999999998</v>
      </c>
      <c r="F790" s="246">
        <v>2.6710000000000003</v>
      </c>
      <c r="G790" s="128">
        <f t="shared" ref="G790:J790" si="783">((C790-C811)/C811)*C$6</f>
        <v>-4.1212436974789926</v>
      </c>
      <c r="H790" s="129">
        <f t="shared" si="783"/>
        <v>0.29351025677809173</v>
      </c>
      <c r="I790" s="129">
        <f t="shared" si="783"/>
        <v>-7.8797272163671314E-2</v>
      </c>
      <c r="J790" s="130">
        <f t="shared" si="783"/>
        <v>8.9131274131274571E-2</v>
      </c>
    </row>
    <row r="791" spans="2:10">
      <c r="B791" s="244">
        <v>42366</v>
      </c>
      <c r="C791" s="245">
        <v>36.81</v>
      </c>
      <c r="D791" s="245">
        <v>137.61000000000001</v>
      </c>
      <c r="E791" s="245">
        <v>16.91</v>
      </c>
      <c r="F791" s="246">
        <v>2.5869999999999997</v>
      </c>
      <c r="G791" s="128">
        <f t="shared" ref="G791:J791" si="784">((C791-C812)/C812)*C$6</f>
        <v>-5.3346679453368475</v>
      </c>
      <c r="H791" s="129">
        <f t="shared" si="784"/>
        <v>-0.69781525350281204</v>
      </c>
      <c r="I791" s="129">
        <f t="shared" si="784"/>
        <v>3.0093783068783089</v>
      </c>
      <c r="J791" s="130">
        <f t="shared" si="784"/>
        <v>-2.4032196243771828E-2</v>
      </c>
    </row>
    <row r="792" spans="2:10">
      <c r="B792" s="244">
        <v>42363</v>
      </c>
      <c r="C792" s="245">
        <v>38.1</v>
      </c>
      <c r="D792" s="245">
        <v>138.25</v>
      </c>
      <c r="E792" s="245">
        <v>15.74</v>
      </c>
      <c r="F792" s="246">
        <v>2.6014999999999997</v>
      </c>
      <c r="G792" s="128">
        <f t="shared" ref="G792:J792" si="785">((C792-C813)/C813)*C$6</f>
        <v>-5.2120213754646816</v>
      </c>
      <c r="H792" s="129">
        <f t="shared" si="785"/>
        <v>0.20592391304347826</v>
      </c>
      <c r="I792" s="129">
        <f t="shared" si="785"/>
        <v>0.9204081632653075</v>
      </c>
      <c r="J792" s="130">
        <f t="shared" si="785"/>
        <v>-1.4713193116635355E-2</v>
      </c>
    </row>
    <row r="793" spans="2:10">
      <c r="B793" s="244">
        <v>42362</v>
      </c>
      <c r="C793" s="245">
        <v>38.1</v>
      </c>
      <c r="D793" s="245">
        <v>138.25</v>
      </c>
      <c r="E793" s="245">
        <v>15.74</v>
      </c>
      <c r="F793" s="246">
        <v>2.6014999999999997</v>
      </c>
      <c r="G793" s="128">
        <f t="shared" ref="G793:J793" si="786">((C793-C814)/C814)*C$6</f>
        <v>-5.2120213754646816</v>
      </c>
      <c r="H793" s="129">
        <f t="shared" si="786"/>
        <v>0.20592391304347826</v>
      </c>
      <c r="I793" s="129">
        <f t="shared" si="786"/>
        <v>0.9204081632653075</v>
      </c>
      <c r="J793" s="130">
        <f t="shared" si="786"/>
        <v>-1.4713193116635355E-2</v>
      </c>
    </row>
    <row r="794" spans="2:10">
      <c r="B794" s="244">
        <v>42361</v>
      </c>
      <c r="C794" s="245">
        <v>37.5</v>
      </c>
      <c r="D794" s="245">
        <v>138.54</v>
      </c>
      <c r="E794" s="245">
        <v>15.57</v>
      </c>
      <c r="F794" s="246">
        <v>2.621</v>
      </c>
      <c r="G794" s="128">
        <f t="shared" ref="G794:J794" si="787">((C794-C815)/C815)*C$6</f>
        <v>-5.6881665500349872</v>
      </c>
      <c r="H794" s="129">
        <f t="shared" si="787"/>
        <v>-4.9207792207794074E-2</v>
      </c>
      <c r="I794" s="129">
        <f t="shared" si="787"/>
        <v>-0.57446327683615739</v>
      </c>
      <c r="J794" s="130">
        <f t="shared" si="787"/>
        <v>0</v>
      </c>
    </row>
    <row r="795" spans="2:10">
      <c r="B795" s="244">
        <v>42360</v>
      </c>
      <c r="C795" s="245">
        <v>36.14</v>
      </c>
      <c r="D795" s="245">
        <v>137.93</v>
      </c>
      <c r="E795" s="245">
        <v>16.600000000000001</v>
      </c>
      <c r="F795" s="246">
        <v>2.5964999999999998</v>
      </c>
      <c r="G795" s="128">
        <f t="shared" ref="G795:J795" si="788">((C795-C816)/C816)*C$6</f>
        <v>-6.1017988023952086</v>
      </c>
      <c r="H795" s="129">
        <f t="shared" si="788"/>
        <v>-0.43510833453705133</v>
      </c>
      <c r="I795" s="129">
        <f t="shared" si="788"/>
        <v>1.5948527528809258</v>
      </c>
      <c r="J795" s="130">
        <f t="shared" si="788"/>
        <v>-2.0703498375071828E-2</v>
      </c>
    </row>
    <row r="796" spans="2:10">
      <c r="B796" s="244">
        <v>42359</v>
      </c>
      <c r="C796" s="245">
        <v>34.74</v>
      </c>
      <c r="D796" s="245">
        <v>135.5</v>
      </c>
      <c r="E796" s="245">
        <v>18.7</v>
      </c>
      <c r="F796" s="246">
        <v>2.552</v>
      </c>
      <c r="G796" s="128">
        <f t="shared" ref="G796:J796" si="789">((C796-C817)/C817)*C$6</f>
        <v>-6.3522282743253262</v>
      </c>
      <c r="H796" s="129">
        <f t="shared" si="789"/>
        <v>-2.4621660649819495</v>
      </c>
      <c r="I796" s="129">
        <f t="shared" si="789"/>
        <v>5.307472527472525</v>
      </c>
      <c r="J796" s="130">
        <f t="shared" si="789"/>
        <v>-9.6564452015899735E-2</v>
      </c>
    </row>
    <row r="797" spans="2:10">
      <c r="B797" s="244">
        <v>42356</v>
      </c>
      <c r="C797" s="245">
        <v>34.729999999999997</v>
      </c>
      <c r="D797" s="245">
        <v>134.9</v>
      </c>
      <c r="E797" s="245">
        <v>20.7</v>
      </c>
      <c r="F797" s="246">
        <v>2.5635000000000003</v>
      </c>
      <c r="G797" s="128">
        <f t="shared" ref="G797:J797" si="790">((C797-C818)/C818)*C$6</f>
        <v>-6.5079452392698593</v>
      </c>
      <c r="H797" s="129">
        <f t="shared" si="790"/>
        <v>-1.5295655989469092</v>
      </c>
      <c r="I797" s="129">
        <f t="shared" si="790"/>
        <v>5.5508063566804022</v>
      </c>
      <c r="J797" s="130">
        <f t="shared" si="790"/>
        <v>-7.2062737642585084E-2</v>
      </c>
    </row>
    <row r="798" spans="2:10">
      <c r="B798" s="244">
        <v>42355</v>
      </c>
      <c r="C798" s="245">
        <v>34.950000000000003</v>
      </c>
      <c r="D798" s="245">
        <v>136.75</v>
      </c>
      <c r="E798" s="245">
        <v>18.940000000000001</v>
      </c>
      <c r="F798" s="246">
        <v>2.5760000000000001</v>
      </c>
      <c r="G798" s="128">
        <f t="shared" ref="G798:J798" si="791">((C798-C819)/C819)*C$6</f>
        <v>-6.4632638036809782</v>
      </c>
      <c r="H798" s="129">
        <f t="shared" si="791"/>
        <v>0.77833235164188475</v>
      </c>
      <c r="I798" s="129">
        <f t="shared" si="791"/>
        <v>3.1529851632047476</v>
      </c>
      <c r="J798" s="130">
        <f t="shared" si="791"/>
        <v>-8.8442730863268787E-2</v>
      </c>
    </row>
    <row r="799" spans="2:10">
      <c r="B799" s="244">
        <v>42354</v>
      </c>
      <c r="C799" s="245">
        <v>35.520000000000003</v>
      </c>
      <c r="D799" s="245">
        <v>139.29</v>
      </c>
      <c r="E799" s="245">
        <v>17.86</v>
      </c>
      <c r="F799" s="246">
        <v>2.6505000000000001</v>
      </c>
      <c r="G799" s="128">
        <f t="shared" ref="G799:J799" si="792">((C799-C820)/C820)*C$6</f>
        <v>-5.7502212933366099</v>
      </c>
      <c r="H799" s="129">
        <f t="shared" si="792"/>
        <v>4.6463525631445215</v>
      </c>
      <c r="I799" s="129">
        <f t="shared" si="792"/>
        <v>-1.3222717622080686</v>
      </c>
      <c r="J799" s="130">
        <f t="shared" si="792"/>
        <v>-1.1245772266065339E-2</v>
      </c>
    </row>
    <row r="800" spans="2:10">
      <c r="B800" s="244">
        <v>42353</v>
      </c>
      <c r="C800" s="245">
        <v>37.35</v>
      </c>
      <c r="D800" s="245">
        <v>137.79</v>
      </c>
      <c r="E800" s="245">
        <v>20.95</v>
      </c>
      <c r="F800" s="246">
        <v>2.6265000000000001</v>
      </c>
      <c r="G800" s="128">
        <f t="shared" ref="G800:J800" si="793">((C800-C821)/C821)*C$6</f>
        <v>-4.7759918543363682</v>
      </c>
      <c r="H800" s="129">
        <f t="shared" si="793"/>
        <v>3.468503477675553</v>
      </c>
      <c r="I800" s="129">
        <f t="shared" si="793"/>
        <v>3.9053854625550648</v>
      </c>
      <c r="J800" s="130">
        <f t="shared" si="793"/>
        <v>-4.1172607879924931E-2</v>
      </c>
    </row>
    <row r="801" spans="2:10">
      <c r="B801" s="244">
        <v>42352</v>
      </c>
      <c r="C801" s="245">
        <v>36.31</v>
      </c>
      <c r="D801" s="245">
        <v>135.93</v>
      </c>
      <c r="E801" s="245">
        <v>22.73</v>
      </c>
      <c r="F801" s="246">
        <v>2.5874999999999999</v>
      </c>
      <c r="G801" s="128">
        <f t="shared" ref="G801:J801" si="794">((C801-C822)/C822)*C$6</f>
        <v>-4.9378080510554732</v>
      </c>
      <c r="H801" s="129">
        <f t="shared" si="794"/>
        <v>3.6063802656546549</v>
      </c>
      <c r="I801" s="129">
        <f t="shared" si="794"/>
        <v>3.354731075697214</v>
      </c>
      <c r="J801" s="130">
        <f t="shared" si="794"/>
        <v>-7.7157360406091433E-2</v>
      </c>
    </row>
    <row r="802" spans="2:10">
      <c r="B802" s="244">
        <v>42349</v>
      </c>
      <c r="C802" s="245">
        <v>35.619999999999997</v>
      </c>
      <c r="D802" s="245">
        <v>134.57</v>
      </c>
      <c r="E802" s="245">
        <v>24.39</v>
      </c>
      <c r="F802" s="246">
        <v>2.4995000000000003</v>
      </c>
      <c r="G802" s="128">
        <f t="shared" ref="G802:J802" si="795">((C802-C823)/C823)*C$6</f>
        <v>-6.6673844311377275</v>
      </c>
      <c r="H802" s="129">
        <f t="shared" si="795"/>
        <v>1.3072391761876139</v>
      </c>
      <c r="I802" s="129">
        <f t="shared" si="795"/>
        <v>8.3303429504627093</v>
      </c>
      <c r="J802" s="130">
        <f t="shared" si="795"/>
        <v>-0.21261569788966983</v>
      </c>
    </row>
    <row r="803" spans="2:10">
      <c r="B803" s="244">
        <v>42348</v>
      </c>
      <c r="C803" s="245">
        <v>36.76</v>
      </c>
      <c r="D803" s="245">
        <v>136.78</v>
      </c>
      <c r="E803" s="245">
        <v>19.34</v>
      </c>
      <c r="F803" s="246">
        <v>2.5994999999999999</v>
      </c>
      <c r="G803" s="128">
        <f t="shared" ref="G803:J803" si="796">((C803-C824)/C824)*C$6</f>
        <v>-6.5264313999534131</v>
      </c>
      <c r="H803" s="129">
        <f t="shared" si="796"/>
        <v>1.481700488816464</v>
      </c>
      <c r="I803" s="129">
        <f t="shared" si="796"/>
        <v>5.1916313823163165</v>
      </c>
      <c r="J803" s="130">
        <f t="shared" si="796"/>
        <v>-0.13075793723619014</v>
      </c>
    </row>
    <row r="804" spans="2:10">
      <c r="B804" s="244">
        <v>42347</v>
      </c>
      <c r="C804" s="245">
        <v>37.159999999999997</v>
      </c>
      <c r="D804" s="245">
        <v>136.61000000000001</v>
      </c>
      <c r="E804" s="245">
        <v>19.61</v>
      </c>
      <c r="F804" s="246">
        <v>2.5955000000000004</v>
      </c>
      <c r="G804" s="128">
        <f t="shared" ref="G804:J804" si="797">((C804-C825)/C825)*C$6</f>
        <v>-7.2413594209454919</v>
      </c>
      <c r="H804" s="129">
        <f t="shared" si="797"/>
        <v>0.95654978962133075</v>
      </c>
      <c r="I804" s="129">
        <f t="shared" si="797"/>
        <v>7.182105951602356</v>
      </c>
      <c r="J804" s="130">
        <f t="shared" si="797"/>
        <v>-0.13991573548268857</v>
      </c>
    </row>
    <row r="805" spans="2:10">
      <c r="B805" s="244">
        <v>42346</v>
      </c>
      <c r="C805" s="245">
        <v>37.51</v>
      </c>
      <c r="D805" s="245">
        <v>138.05000000000001</v>
      </c>
      <c r="E805" s="245">
        <v>17.600000000000001</v>
      </c>
      <c r="F805" s="246">
        <v>2.5869999999999997</v>
      </c>
      <c r="G805" s="128">
        <f t="shared" ref="G805:J805" si="798">((C805-C826)/C826)*C$6</f>
        <v>-6.5832596307271469</v>
      </c>
      <c r="H805" s="129">
        <f t="shared" si="798"/>
        <v>2.3017943980489322</v>
      </c>
      <c r="I805" s="129">
        <f t="shared" si="798"/>
        <v>1.6618401937046035</v>
      </c>
      <c r="J805" s="130">
        <f t="shared" si="798"/>
        <v>-0.14532281731474714</v>
      </c>
    </row>
    <row r="806" spans="2:10">
      <c r="B806" s="244">
        <v>42345</v>
      </c>
      <c r="C806" s="245">
        <v>37.65</v>
      </c>
      <c r="D806" s="245">
        <v>139.55000000000001</v>
      </c>
      <c r="E806" s="245">
        <v>15.84</v>
      </c>
      <c r="F806" s="246">
        <v>2.5960000000000001</v>
      </c>
      <c r="G806" s="128">
        <f t="shared" ref="G806:J806" si="799">((C806-C827)/C827)*C$6</f>
        <v>-6.8079114924362161</v>
      </c>
      <c r="H806" s="129">
        <f t="shared" si="799"/>
        <v>1.0688679927667362</v>
      </c>
      <c r="I806" s="129">
        <f t="shared" si="799"/>
        <v>2.6785903698534539</v>
      </c>
      <c r="J806" s="130">
        <f t="shared" si="799"/>
        <v>-0.11585365853658525</v>
      </c>
    </row>
    <row r="807" spans="2:10">
      <c r="B807" s="244">
        <v>42342</v>
      </c>
      <c r="C807" s="245">
        <v>39.97</v>
      </c>
      <c r="D807" s="245">
        <v>140.43</v>
      </c>
      <c r="E807" s="245">
        <v>14.81</v>
      </c>
      <c r="F807" s="246">
        <v>2.6399999999999997</v>
      </c>
      <c r="G807" s="128">
        <f t="shared" ref="G807:J807" si="800">((C807-C828)/C828)*C$6</f>
        <v>-5.2542986725663745</v>
      </c>
      <c r="H807" s="129">
        <f t="shared" si="800"/>
        <v>0.43878618914863343</v>
      </c>
      <c r="I807" s="129">
        <f t="shared" si="800"/>
        <v>-0.40536877076411992</v>
      </c>
      <c r="J807" s="130">
        <f t="shared" si="800"/>
        <v>2.5047764615972148E-2</v>
      </c>
    </row>
    <row r="808" spans="2:10">
      <c r="B808" s="244">
        <v>42341</v>
      </c>
      <c r="C808" s="245">
        <v>41.08</v>
      </c>
      <c r="D808" s="245">
        <v>138.91999999999999</v>
      </c>
      <c r="E808" s="245">
        <v>18.11</v>
      </c>
      <c r="F808" s="246">
        <v>2.6844999999999999</v>
      </c>
      <c r="G808" s="128">
        <f t="shared" ref="G808:J808" si="801">((C808-C829)/C829)*C$6</f>
        <v>-5.1370552677029382</v>
      </c>
      <c r="H808" s="129">
        <f t="shared" si="801"/>
        <v>-2.1750031772929526</v>
      </c>
      <c r="I808" s="129">
        <f t="shared" si="801"/>
        <v>4.2612508059316569</v>
      </c>
      <c r="J808" s="130">
        <f t="shared" si="801"/>
        <v>8.3036227717078373E-2</v>
      </c>
    </row>
    <row r="809" spans="2:10">
      <c r="B809" s="244">
        <v>42340</v>
      </c>
      <c r="C809" s="245">
        <v>39.94</v>
      </c>
      <c r="D809" s="245">
        <v>139.69999999999999</v>
      </c>
      <c r="E809" s="245">
        <v>15.91</v>
      </c>
      <c r="F809" s="246">
        <v>2.5445000000000002</v>
      </c>
      <c r="G809" s="128">
        <f t="shared" ref="G809:J809" si="802">((C809-C830)/C830)*C$6</f>
        <v>-7.5462129436325691</v>
      </c>
      <c r="H809" s="129">
        <f t="shared" si="802"/>
        <v>-1.7465506061460445</v>
      </c>
      <c r="I809" s="129">
        <f t="shared" si="802"/>
        <v>2.3951444291609372</v>
      </c>
      <c r="J809" s="130">
        <f t="shared" si="802"/>
        <v>-6.2444743417258732E-2</v>
      </c>
    </row>
    <row r="810" spans="2:10">
      <c r="B810" s="244">
        <v>42339</v>
      </c>
      <c r="C810" s="245">
        <v>41.85</v>
      </c>
      <c r="D810" s="245">
        <v>141.28</v>
      </c>
      <c r="E810" s="245">
        <v>14.67</v>
      </c>
      <c r="F810" s="246">
        <v>2.5230000000000001</v>
      </c>
      <c r="G810" s="128">
        <f t="shared" ref="G810:J810" si="803">((C810-C831)/C831)*C$6</f>
        <v>-4.222126137841351</v>
      </c>
      <c r="H810" s="129">
        <f t="shared" si="803"/>
        <v>0.73690745885872777</v>
      </c>
      <c r="I810" s="129">
        <f t="shared" si="803"/>
        <v>0.93416254416961064</v>
      </c>
      <c r="J810" s="130">
        <f t="shared" si="803"/>
        <v>-3.954465507133071E-2</v>
      </c>
    </row>
    <row r="811" spans="2:10">
      <c r="B811" s="244">
        <v>42338</v>
      </c>
      <c r="C811" s="245">
        <v>41.65</v>
      </c>
      <c r="D811" s="245">
        <v>139.41999999999999</v>
      </c>
      <c r="E811" s="245">
        <v>16.13</v>
      </c>
      <c r="F811" s="246">
        <v>2.59</v>
      </c>
      <c r="G811" s="128">
        <f t="shared" ref="G811:J811" si="804">((C811-C832)/C832)*C$6</f>
        <v>-4.8148830221077521</v>
      </c>
      <c r="H811" s="129">
        <f t="shared" si="804"/>
        <v>-0.5355668189606142</v>
      </c>
      <c r="I811" s="129">
        <f t="shared" si="804"/>
        <v>1.7880026542800247</v>
      </c>
      <c r="J811" s="130">
        <f t="shared" si="804"/>
        <v>6.4133438610343402E-2</v>
      </c>
    </row>
    <row r="812" spans="2:10">
      <c r="B812" s="244">
        <v>42335</v>
      </c>
      <c r="C812" s="245">
        <v>41.71</v>
      </c>
      <c r="D812" s="245">
        <v>138.46</v>
      </c>
      <c r="E812" s="245">
        <v>15.12</v>
      </c>
      <c r="F812" s="246">
        <v>2.609</v>
      </c>
      <c r="G812" s="128">
        <f t="shared" ref="G812:J812" si="805">((C812-C833)/C833)*C$6</f>
        <v>-4.2886126791142001</v>
      </c>
      <c r="H812" s="129">
        <f t="shared" si="805"/>
        <v>-1.6902902881536848</v>
      </c>
      <c r="I812" s="129">
        <f t="shared" si="805"/>
        <v>0.88735112936344951</v>
      </c>
      <c r="J812" s="130">
        <f t="shared" si="805"/>
        <v>4.7759158222915217E-2</v>
      </c>
    </row>
    <row r="813" spans="2:10">
      <c r="B813" s="244">
        <v>42334</v>
      </c>
      <c r="C813" s="245">
        <v>43.04</v>
      </c>
      <c r="D813" s="245">
        <v>138</v>
      </c>
      <c r="E813" s="245">
        <v>15.19</v>
      </c>
      <c r="F813" s="246">
        <v>2.6150000000000002</v>
      </c>
      <c r="G813" s="128">
        <f t="shared" ref="G813:J813" si="806">((C813-C834)/C834)*C$6</f>
        <v>-2.866543317370482</v>
      </c>
      <c r="H813" s="129">
        <f t="shared" si="806"/>
        <v>-2.2842157210821656</v>
      </c>
      <c r="I813" s="129">
        <f t="shared" si="806"/>
        <v>1.5255547801814366</v>
      </c>
      <c r="J813" s="130">
        <f t="shared" si="806"/>
        <v>0.14247139128689051</v>
      </c>
    </row>
    <row r="814" spans="2:10">
      <c r="B814" s="244">
        <v>42333</v>
      </c>
      <c r="C814" s="245">
        <v>43.04</v>
      </c>
      <c r="D814" s="245">
        <v>138</v>
      </c>
      <c r="E814" s="245">
        <v>15.19</v>
      </c>
      <c r="F814" s="246">
        <v>2.6150000000000002</v>
      </c>
      <c r="G814" s="128">
        <f t="shared" ref="G814:J814" si="807">((C814-C835)/C835)*C$6</f>
        <v>-0.16818518518518905</v>
      </c>
      <c r="H814" s="129">
        <f t="shared" si="807"/>
        <v>0.11543449876685367</v>
      </c>
      <c r="I814" s="129">
        <f t="shared" si="807"/>
        <v>-0.39538561244329268</v>
      </c>
      <c r="J814" s="130">
        <f t="shared" si="807"/>
        <v>0.19318089015924914</v>
      </c>
    </row>
    <row r="815" spans="2:10">
      <c r="B815" s="244">
        <v>42332</v>
      </c>
      <c r="C815" s="245">
        <v>42.87</v>
      </c>
      <c r="D815" s="245">
        <v>138.6</v>
      </c>
      <c r="E815" s="245">
        <v>15.93</v>
      </c>
      <c r="F815" s="246">
        <v>2.621</v>
      </c>
      <c r="G815" s="128">
        <f t="shared" ref="G815:J815" si="808">((C815-C836)/C836)*C$6</f>
        <v>-1.146091405184174</v>
      </c>
      <c r="H815" s="129">
        <f t="shared" si="808"/>
        <v>-4.0036906584992362</v>
      </c>
      <c r="I815" s="129">
        <f t="shared" si="808"/>
        <v>1.0640156965336831</v>
      </c>
      <c r="J815" s="130">
        <f t="shared" si="808"/>
        <v>0.1828258221680876</v>
      </c>
    </row>
    <row r="816" spans="2:10">
      <c r="B816" s="244">
        <v>42331</v>
      </c>
      <c r="C816" s="245">
        <v>41.75</v>
      </c>
      <c r="D816" s="245">
        <v>138.46</v>
      </c>
      <c r="E816" s="245">
        <v>15.62</v>
      </c>
      <c r="F816" s="246">
        <v>2.6154999999999999</v>
      </c>
      <c r="G816" s="128">
        <f t="shared" ref="G816:J816" si="809">((C816-C837)/C837)*C$6</f>
        <v>-2.9017600896860998</v>
      </c>
      <c r="H816" s="129">
        <f t="shared" si="809"/>
        <v>-4.8868357755045615</v>
      </c>
      <c r="I816" s="129">
        <f t="shared" si="809"/>
        <v>2.0392254495159032</v>
      </c>
      <c r="J816" s="130">
        <f t="shared" si="809"/>
        <v>0.13824413710162359</v>
      </c>
    </row>
    <row r="817" spans="2:10">
      <c r="B817" s="244">
        <v>42328</v>
      </c>
      <c r="C817" s="245">
        <v>40.39</v>
      </c>
      <c r="D817" s="245">
        <v>138.5</v>
      </c>
      <c r="E817" s="245">
        <v>15.47</v>
      </c>
      <c r="F817" s="246">
        <v>2.6414999999999997</v>
      </c>
      <c r="G817" s="128">
        <f t="shared" ref="G817:J817" si="810">((C817-C838)/C838)*C$6</f>
        <v>-4.993298810048481</v>
      </c>
      <c r="H817" s="129">
        <f t="shared" si="810"/>
        <v>-4.4098500936914453</v>
      </c>
      <c r="I817" s="129">
        <f t="shared" si="810"/>
        <v>1.7943529411764731</v>
      </c>
      <c r="J817" s="130">
        <f t="shared" si="810"/>
        <v>0.23030891980360041</v>
      </c>
    </row>
    <row r="818" spans="2:10">
      <c r="B818" s="244">
        <v>42327</v>
      </c>
      <c r="C818" s="245">
        <v>40.54</v>
      </c>
      <c r="D818" s="245">
        <v>136.74</v>
      </c>
      <c r="E818" s="245">
        <v>16.989999999999998</v>
      </c>
      <c r="F818" s="246">
        <v>2.63</v>
      </c>
      <c r="G818" s="128">
        <f t="shared" ref="G818:J818" si="811">((C818-C839)/C839)*C$6</f>
        <v>-4.6816504424778786</v>
      </c>
      <c r="H818" s="129">
        <f t="shared" si="811"/>
        <v>-3.3717045131989614</v>
      </c>
      <c r="I818" s="129">
        <f t="shared" si="811"/>
        <v>0.44142514970059754</v>
      </c>
      <c r="J818" s="130">
        <f t="shared" si="811"/>
        <v>0.21627122110861091</v>
      </c>
    </row>
    <row r="819" spans="2:10">
      <c r="B819" s="244">
        <v>42326</v>
      </c>
      <c r="C819" s="245">
        <v>40.75</v>
      </c>
      <c r="D819" s="245">
        <v>135.82</v>
      </c>
      <c r="E819" s="245">
        <v>16.850000000000001</v>
      </c>
      <c r="F819" s="246">
        <v>2.6585000000000001</v>
      </c>
      <c r="G819" s="128">
        <f t="shared" ref="G819:J819" si="812">((C819-C840)/C840)*C$6</f>
        <v>-4.7852469813391849</v>
      </c>
      <c r="H819" s="129">
        <f t="shared" si="812"/>
        <v>-3.8956868600682539</v>
      </c>
      <c r="I819" s="129">
        <f t="shared" si="812"/>
        <v>1.7753650793650817</v>
      </c>
      <c r="J819" s="130">
        <f t="shared" si="812"/>
        <v>0.18980942828485503</v>
      </c>
    </row>
    <row r="820" spans="2:10">
      <c r="B820" s="244">
        <v>42325</v>
      </c>
      <c r="C820" s="245">
        <v>40.67</v>
      </c>
      <c r="D820" s="245">
        <v>133.82</v>
      </c>
      <c r="E820" s="245">
        <v>18.84</v>
      </c>
      <c r="F820" s="246">
        <v>2.661</v>
      </c>
      <c r="G820" s="128">
        <f t="shared" ref="G820:J820" si="813">((C820-C841)/C841)*C$6</f>
        <v>-5.1653998692525587</v>
      </c>
      <c r="H820" s="129">
        <f t="shared" si="813"/>
        <v>-11.731121833534383</v>
      </c>
      <c r="I820" s="129">
        <f t="shared" si="813"/>
        <v>6.5501468624833112</v>
      </c>
      <c r="J820" s="130">
        <f t="shared" si="813"/>
        <v>0.2429241435562807</v>
      </c>
    </row>
    <row r="821" spans="2:10">
      <c r="B821" s="244">
        <v>42324</v>
      </c>
      <c r="C821" s="245">
        <v>41.74</v>
      </c>
      <c r="D821" s="245">
        <v>133.71</v>
      </c>
      <c r="E821" s="245">
        <v>18.16</v>
      </c>
      <c r="F821" s="246">
        <v>2.665</v>
      </c>
      <c r="G821" s="128">
        <f t="shared" ref="G821:J821" si="814">((C821-C842)/C842)*C$6</f>
        <v>-5.3039187473550538</v>
      </c>
      <c r="H821" s="129">
        <f t="shared" si="814"/>
        <v>-12.607324955116681</v>
      </c>
      <c r="I821" s="129">
        <f t="shared" si="814"/>
        <v>5.2529036544850491</v>
      </c>
      <c r="J821" s="130">
        <f t="shared" si="814"/>
        <v>0.24001220504475165</v>
      </c>
    </row>
    <row r="822" spans="2:10">
      <c r="B822" s="244">
        <v>42321</v>
      </c>
      <c r="C822" s="245">
        <v>40.74</v>
      </c>
      <c r="D822" s="245">
        <v>131.75</v>
      </c>
      <c r="E822" s="245">
        <v>20.079999999999998</v>
      </c>
      <c r="F822" s="246">
        <v>2.6595</v>
      </c>
      <c r="G822" s="128">
        <f t="shared" ref="G822:J822" si="815">((C822-C843)/C843)*C$6</f>
        <v>-5.5220439844760669</v>
      </c>
      <c r="H822" s="129">
        <f t="shared" si="815"/>
        <v>-13.889718169098543</v>
      </c>
      <c r="I822" s="129">
        <f t="shared" si="815"/>
        <v>6.382716510903423</v>
      </c>
      <c r="J822" s="130">
        <f t="shared" si="815"/>
        <v>0.25574677320221251</v>
      </c>
    </row>
    <row r="823" spans="2:10">
      <c r="B823" s="244">
        <v>42320</v>
      </c>
      <c r="C823" s="245">
        <v>41.75</v>
      </c>
      <c r="D823" s="245">
        <v>133.04</v>
      </c>
      <c r="E823" s="245">
        <v>18.37</v>
      </c>
      <c r="F823" s="246">
        <v>2.7009999999999996</v>
      </c>
      <c r="G823" s="128">
        <f t="shared" ref="G823:J823" si="816">((C823-C844)/C844)*C$6</f>
        <v>-4.7610398799313893</v>
      </c>
      <c r="H823" s="129">
        <f t="shared" si="816"/>
        <v>-12.859008732751152</v>
      </c>
      <c r="I823" s="129">
        <f t="shared" si="816"/>
        <v>0.47935662784248451</v>
      </c>
      <c r="J823" s="130">
        <f t="shared" si="816"/>
        <v>0.35210066555740399</v>
      </c>
    </row>
    <row r="824" spans="2:10">
      <c r="B824" s="244">
        <v>42319</v>
      </c>
      <c r="C824" s="245">
        <v>42.93</v>
      </c>
      <c r="D824" s="245">
        <v>135.02000000000001</v>
      </c>
      <c r="E824" s="245">
        <v>16.059999999999999</v>
      </c>
      <c r="F824" s="246">
        <v>2.7244999999999999</v>
      </c>
      <c r="G824" s="128">
        <f t="shared" ref="G824:J824" si="817">((C824-C845)/C845)*C$6</f>
        <v>-3.6300750107158133</v>
      </c>
      <c r="H824" s="129">
        <f t="shared" si="817"/>
        <v>-11.091979681860709</v>
      </c>
      <c r="I824" s="129">
        <f t="shared" si="817"/>
        <v>-2.3161403508771974</v>
      </c>
      <c r="J824" s="130">
        <f t="shared" si="817"/>
        <v>0.30003042596348894</v>
      </c>
    </row>
    <row r="825" spans="2:10">
      <c r="B825" s="244">
        <v>42318</v>
      </c>
      <c r="C825" s="245">
        <v>44.21</v>
      </c>
      <c r="D825" s="245">
        <v>135.47</v>
      </c>
      <c r="E825" s="245">
        <v>15.29</v>
      </c>
      <c r="F825" s="246">
        <v>2.7294999999999998</v>
      </c>
      <c r="G825" s="128">
        <f t="shared" ref="G825:J825" si="818">((C825-C846)/C846)*C$6</f>
        <v>-2.7863036093418261</v>
      </c>
      <c r="H825" s="129">
        <f t="shared" si="818"/>
        <v>-11.785158793171885</v>
      </c>
      <c r="I825" s="129">
        <f t="shared" si="818"/>
        <v>-1.3834013605442217</v>
      </c>
      <c r="J825" s="130">
        <f t="shared" si="818"/>
        <v>0.25727980826842417</v>
      </c>
    </row>
    <row r="826" spans="2:10">
      <c r="B826" s="244">
        <v>42317</v>
      </c>
      <c r="C826" s="245">
        <v>43.87</v>
      </c>
      <c r="D826" s="245">
        <v>135.31</v>
      </c>
      <c r="E826" s="245">
        <v>16.52</v>
      </c>
      <c r="F826" s="246">
        <v>2.726</v>
      </c>
      <c r="G826" s="128">
        <f t="shared" ref="G826:J826" si="819">((C826-C847)/C847)*C$6</f>
        <v>-5.270231714688701</v>
      </c>
      <c r="H826" s="129">
        <f t="shared" si="819"/>
        <v>-12.740229673863103</v>
      </c>
      <c r="I826" s="129">
        <f t="shared" si="819"/>
        <v>-0.83344262295081784</v>
      </c>
      <c r="J826" s="130">
        <f t="shared" si="819"/>
        <v>0.25329538645895766</v>
      </c>
    </row>
    <row r="827" spans="2:10">
      <c r="B827" s="244">
        <v>42314</v>
      </c>
      <c r="C827" s="245">
        <v>44.29</v>
      </c>
      <c r="D827" s="245">
        <v>138.25</v>
      </c>
      <c r="E827" s="245">
        <v>14.33</v>
      </c>
      <c r="F827" s="246">
        <v>2.706</v>
      </c>
      <c r="G827" s="128">
        <f t="shared" ref="G827:J827" si="820">((C827-C848)/C848)*C$6</f>
        <v>-4.7219785555330773</v>
      </c>
      <c r="H827" s="129">
        <f t="shared" si="820"/>
        <v>-10.472748226950355</v>
      </c>
      <c r="I827" s="129">
        <f t="shared" si="820"/>
        <v>-4.5090585533869136</v>
      </c>
      <c r="J827" s="130">
        <f t="shared" si="820"/>
        <v>0.20732408325074334</v>
      </c>
    </row>
    <row r="828" spans="2:10">
      <c r="B828" s="244">
        <v>42313</v>
      </c>
      <c r="C828" s="245">
        <v>45.2</v>
      </c>
      <c r="D828" s="245">
        <v>139.88999999999999</v>
      </c>
      <c r="E828" s="245">
        <v>15.05</v>
      </c>
      <c r="F828" s="246">
        <v>2.617</v>
      </c>
      <c r="G828" s="128">
        <f t="shared" ref="G828:J828" si="821">((C828-C849)/C849)*C$6</f>
        <v>-2.4789813846475623</v>
      </c>
      <c r="H828" s="129">
        <f t="shared" si="821"/>
        <v>-7.7249250449730287</v>
      </c>
      <c r="I828" s="129">
        <f t="shared" si="821"/>
        <v>-4.6280978260869539</v>
      </c>
      <c r="J828" s="130">
        <f t="shared" si="821"/>
        <v>0.15562159983880711</v>
      </c>
    </row>
    <row r="829" spans="2:10">
      <c r="B829" s="244">
        <v>42312</v>
      </c>
      <c r="C829" s="245">
        <v>46.32</v>
      </c>
      <c r="D829" s="245">
        <v>141.63</v>
      </c>
      <c r="E829" s="245">
        <v>15.51</v>
      </c>
      <c r="F829" s="246">
        <v>2.6085000000000003</v>
      </c>
      <c r="G829" s="128">
        <f t="shared" ref="G829:J829" si="822">((C829-C850)/C850)*C$6</f>
        <v>-2.0679188131052966</v>
      </c>
      <c r="H829" s="129">
        <f t="shared" si="822"/>
        <v>-5.4626999596720029</v>
      </c>
      <c r="I829" s="129">
        <f t="shared" si="822"/>
        <v>-5.0971030927835042</v>
      </c>
      <c r="J829" s="130">
        <f t="shared" si="822"/>
        <v>0.18375841664966377</v>
      </c>
    </row>
    <row r="830" spans="2:10">
      <c r="B830" s="244">
        <v>42311</v>
      </c>
      <c r="C830" s="245">
        <v>47.9</v>
      </c>
      <c r="D830" s="245">
        <v>141.88</v>
      </c>
      <c r="E830" s="245">
        <v>14.54</v>
      </c>
      <c r="F830" s="246">
        <v>2.6014999999999997</v>
      </c>
      <c r="G830" s="128">
        <f t="shared" ref="G830:J830" si="823">((C830-C851)/C851)*C$6</f>
        <v>1.6098659749243411</v>
      </c>
      <c r="H830" s="129">
        <f t="shared" si="823"/>
        <v>-5.4607971014492724</v>
      </c>
      <c r="I830" s="129">
        <f t="shared" si="823"/>
        <v>-6.5046059365404298</v>
      </c>
      <c r="J830" s="130">
        <f t="shared" si="823"/>
        <v>0.14324788050060486</v>
      </c>
    </row>
    <row r="831" spans="2:10">
      <c r="B831" s="244">
        <v>42310</v>
      </c>
      <c r="C831" s="245">
        <v>46.14</v>
      </c>
      <c r="D831" s="245">
        <v>140.37</v>
      </c>
      <c r="E831" s="245">
        <v>14.15</v>
      </c>
      <c r="F831" s="246">
        <v>2.5585</v>
      </c>
      <c r="G831" s="128">
        <f t="shared" ref="G831:J831" si="824">((C831-C852)/C852)*C$6</f>
        <v>0.59828722002635182</v>
      </c>
      <c r="H831" s="129">
        <f t="shared" si="824"/>
        <v>-3.3099370590676505</v>
      </c>
      <c r="I831" s="129">
        <f t="shared" si="824"/>
        <v>-8.2426838586437459</v>
      </c>
      <c r="J831" s="130">
        <f t="shared" si="824"/>
        <v>0.17435711323102443</v>
      </c>
    </row>
    <row r="832" spans="2:10">
      <c r="B832" s="244">
        <v>42307</v>
      </c>
      <c r="C832" s="245">
        <v>46.59</v>
      </c>
      <c r="D832" s="245">
        <v>140.08000000000001</v>
      </c>
      <c r="E832" s="245">
        <v>15.07</v>
      </c>
      <c r="F832" s="246">
        <v>2.5329999999999999</v>
      </c>
      <c r="G832" s="128">
        <f t="shared" ref="G832:J832" si="825">((C832-C853)/C853)*C$6</f>
        <v>1.8777045149754148</v>
      </c>
      <c r="H832" s="129">
        <f t="shared" si="825"/>
        <v>-2.7786175917542932</v>
      </c>
      <c r="I832" s="129">
        <f t="shared" si="825"/>
        <v>-8.4320000000000004</v>
      </c>
      <c r="J832" s="130">
        <f t="shared" si="825"/>
        <v>0.10378477905073646</v>
      </c>
    </row>
    <row r="833" spans="2:10">
      <c r="B833" s="244">
        <v>42306</v>
      </c>
      <c r="C833" s="245">
        <v>46.06</v>
      </c>
      <c r="D833" s="245">
        <v>140.55000000000001</v>
      </c>
      <c r="E833" s="245">
        <v>14.61</v>
      </c>
      <c r="F833" s="246">
        <v>2.5659999999999998</v>
      </c>
      <c r="G833" s="128">
        <f t="shared" ref="G833:J833" si="826">((C833-C854)/C854)*C$6</f>
        <v>0.97688400975825995</v>
      </c>
      <c r="H833" s="129">
        <f t="shared" si="826"/>
        <v>-3.4656922121818212</v>
      </c>
      <c r="I833" s="129">
        <f t="shared" si="826"/>
        <v>-10.261379591836736</v>
      </c>
      <c r="J833" s="130">
        <f t="shared" si="826"/>
        <v>0.1398201144726085</v>
      </c>
    </row>
    <row r="834" spans="2:10">
      <c r="B834" s="244">
        <v>42305</v>
      </c>
      <c r="C834" s="245">
        <v>45.94</v>
      </c>
      <c r="D834" s="245">
        <v>140.83000000000001</v>
      </c>
      <c r="E834" s="245">
        <v>14.33</v>
      </c>
      <c r="F834" s="246">
        <v>2.4904999999999999</v>
      </c>
      <c r="G834" s="128">
        <f t="shared" ref="G834:J834" si="827">((C834-C855)/C855)*C$6</f>
        <v>0.71282555825779426</v>
      </c>
      <c r="H834" s="129">
        <f t="shared" si="827"/>
        <v>-1.3084775742261421</v>
      </c>
      <c r="I834" s="129">
        <f t="shared" si="827"/>
        <v>-11.843086097651883</v>
      </c>
      <c r="J834" s="130">
        <f t="shared" si="827"/>
        <v>4.4159021406728137E-2</v>
      </c>
    </row>
    <row r="835" spans="2:10">
      <c r="B835" s="244">
        <v>42304</v>
      </c>
      <c r="C835" s="245">
        <v>43.2</v>
      </c>
      <c r="D835" s="245">
        <v>137.86000000000001</v>
      </c>
      <c r="E835" s="245">
        <v>15.43</v>
      </c>
      <c r="F835" s="246">
        <v>2.4489999999999998</v>
      </c>
      <c r="G835" s="128">
        <f t="shared" ref="G835:J835" si="828">((C835-C856)/C856)*C$6</f>
        <v>-1.2571303173531365</v>
      </c>
      <c r="H835" s="129">
        <f t="shared" si="828"/>
        <v>-3.7166867808026915</v>
      </c>
      <c r="I835" s="129">
        <f t="shared" si="828"/>
        <v>-11.22417661961636</v>
      </c>
      <c r="J835" s="130">
        <f t="shared" si="828"/>
        <v>-4.2417538213998303E-2</v>
      </c>
    </row>
    <row r="836" spans="2:10">
      <c r="B836" s="244">
        <v>42303</v>
      </c>
      <c r="C836" s="245">
        <v>43.98</v>
      </c>
      <c r="D836" s="245">
        <v>143.66</v>
      </c>
      <c r="E836" s="245">
        <v>15.29</v>
      </c>
      <c r="F836" s="246">
        <v>2.4630000000000001</v>
      </c>
      <c r="G836" s="128">
        <f t="shared" ref="G836:J836" si="829">((C836-C857)/C857)*C$6</f>
        <v>-1.7090853391684959</v>
      </c>
      <c r="H836" s="129">
        <f t="shared" si="829"/>
        <v>-1.375733736762474</v>
      </c>
      <c r="I836" s="129">
        <f t="shared" si="829"/>
        <v>-8.9648010160880638</v>
      </c>
      <c r="J836" s="130">
        <f t="shared" si="829"/>
        <v>-0.10745262746630181</v>
      </c>
    </row>
    <row r="837" spans="2:10">
      <c r="B837" s="244">
        <v>42300</v>
      </c>
      <c r="C837" s="245">
        <v>44.6</v>
      </c>
      <c r="D837" s="245">
        <v>144.68</v>
      </c>
      <c r="E837" s="245">
        <v>14.46</v>
      </c>
      <c r="F837" s="246">
        <v>2.4944999999999999</v>
      </c>
      <c r="G837" s="128">
        <f t="shared" ref="G837:J837" si="830">((C837-C858)/C858)*C$6</f>
        <v>-0.31345134713871703</v>
      </c>
      <c r="H837" s="129">
        <f t="shared" si="830"/>
        <v>0.21252614084897975</v>
      </c>
      <c r="I837" s="129">
        <f t="shared" si="830"/>
        <v>-9.7585939497230498</v>
      </c>
      <c r="J837" s="130">
        <f t="shared" si="830"/>
        <v>-3.1635282457879117E-2</v>
      </c>
    </row>
    <row r="838" spans="2:10">
      <c r="B838" s="244">
        <v>42299</v>
      </c>
      <c r="C838" s="245">
        <v>45.38</v>
      </c>
      <c r="D838" s="245">
        <v>144.09</v>
      </c>
      <c r="E838" s="245">
        <v>14.45</v>
      </c>
      <c r="F838" s="246">
        <v>2.444</v>
      </c>
      <c r="G838" s="128">
        <f t="shared" ref="G838:J838" si="831">((C838-C859)/C859)*C$6</f>
        <v>0.91881744604317139</v>
      </c>
      <c r="H838" s="129">
        <f t="shared" si="831"/>
        <v>0.34023458165112613</v>
      </c>
      <c r="I838" s="129">
        <f t="shared" si="831"/>
        <v>-8.8217623136014467</v>
      </c>
      <c r="J838" s="130">
        <f t="shared" si="831"/>
        <v>-0.1168628605061799</v>
      </c>
    </row>
    <row r="839" spans="2:10">
      <c r="B839" s="244">
        <v>42298</v>
      </c>
      <c r="C839" s="245">
        <v>45.2</v>
      </c>
      <c r="D839" s="245">
        <v>140.91999999999999</v>
      </c>
      <c r="E839" s="245">
        <v>16.7</v>
      </c>
      <c r="F839" s="246">
        <v>2.4445000000000001</v>
      </c>
      <c r="G839" s="128">
        <f t="shared" ref="G839:J839" si="832">((C839-C860)/C860)*C$6</f>
        <v>-0.62422648919920998</v>
      </c>
      <c r="H839" s="129">
        <f t="shared" si="832"/>
        <v>-2.7624572457245873</v>
      </c>
      <c r="I839" s="129">
        <f t="shared" si="832"/>
        <v>-6.5022638146167582</v>
      </c>
      <c r="J839" s="130">
        <f t="shared" si="832"/>
        <v>-0.10661547548730038</v>
      </c>
    </row>
    <row r="840" spans="2:10">
      <c r="B840" s="244">
        <v>42297</v>
      </c>
      <c r="C840" s="245">
        <v>45.55</v>
      </c>
      <c r="D840" s="245">
        <v>140.63999999999999</v>
      </c>
      <c r="E840" s="245">
        <v>15.75</v>
      </c>
      <c r="F840" s="246">
        <v>2.4924999999999997</v>
      </c>
      <c r="G840" s="128">
        <f t="shared" ref="G840:J840" si="833">((C840-C861)/C861)*C$6</f>
        <v>-1.0992566409597282</v>
      </c>
      <c r="H840" s="129">
        <f t="shared" si="833"/>
        <v>-4.5319006007646125</v>
      </c>
      <c r="I840" s="129">
        <f t="shared" si="833"/>
        <v>-5.5409036742800408</v>
      </c>
      <c r="J840" s="130">
        <f t="shared" si="833"/>
        <v>-0.13038859111791773</v>
      </c>
    </row>
    <row r="841" spans="2:10">
      <c r="B841" s="244">
        <v>42296</v>
      </c>
      <c r="C841" s="245">
        <v>45.89</v>
      </c>
      <c r="D841" s="245">
        <v>149.22</v>
      </c>
      <c r="E841" s="245">
        <v>14.98</v>
      </c>
      <c r="F841" s="246">
        <v>2.452</v>
      </c>
      <c r="G841" s="128">
        <f t="shared" ref="G841:J841" si="834">((C841-C862)/C862)*C$6</f>
        <v>1.2297694717994636</v>
      </c>
      <c r="H841" s="129">
        <f t="shared" si="834"/>
        <v>3.7048349595183794</v>
      </c>
      <c r="I841" s="129">
        <f t="shared" si="834"/>
        <v>-8.3288150807899459</v>
      </c>
      <c r="J841" s="130">
        <f t="shared" si="834"/>
        <v>-9.331360946745583E-2</v>
      </c>
    </row>
    <row r="842" spans="2:10">
      <c r="B842" s="244">
        <v>42293</v>
      </c>
      <c r="C842" s="245">
        <v>47.26</v>
      </c>
      <c r="D842" s="245">
        <v>150.38999999999999</v>
      </c>
      <c r="E842" s="245">
        <v>15.05</v>
      </c>
      <c r="F842" s="246">
        <v>2.4580000000000002</v>
      </c>
      <c r="G842" s="128">
        <f t="shared" ref="G842:J842" si="835">((C842-C863)/C863)*C$6</f>
        <v>0.34856289978677979</v>
      </c>
      <c r="H842" s="129">
        <f t="shared" si="835"/>
        <v>1.7264580801944109</v>
      </c>
      <c r="I842" s="129">
        <f t="shared" si="835"/>
        <v>-7.322980132450331</v>
      </c>
      <c r="J842" s="130">
        <f t="shared" si="835"/>
        <v>-0.15409851837598554</v>
      </c>
    </row>
    <row r="843" spans="2:10">
      <c r="B843" s="244">
        <v>42292</v>
      </c>
      <c r="C843" s="245">
        <v>46.38</v>
      </c>
      <c r="D843" s="245">
        <v>150.09</v>
      </c>
      <c r="E843" s="245">
        <v>16.05</v>
      </c>
      <c r="F843" s="246">
        <v>2.4405000000000001</v>
      </c>
      <c r="G843" s="128">
        <f t="shared" ref="G843:J843" si="836">((C843-C864)/C864)*C$6</f>
        <v>-0.7415843054082677</v>
      </c>
      <c r="H843" s="129">
        <f t="shared" si="836"/>
        <v>1.2867434808975189</v>
      </c>
      <c r="I843" s="129">
        <f t="shared" si="836"/>
        <v>-6.3103512880562072</v>
      </c>
      <c r="J843" s="130">
        <f t="shared" si="836"/>
        <v>-0.2633785793975455</v>
      </c>
    </row>
    <row r="844" spans="2:10">
      <c r="B844" s="244">
        <v>42291</v>
      </c>
      <c r="C844" s="245">
        <v>46.64</v>
      </c>
      <c r="D844" s="245">
        <v>150.01</v>
      </c>
      <c r="E844" s="245">
        <v>18.03</v>
      </c>
      <c r="F844" s="246">
        <v>2.4039999999999999</v>
      </c>
      <c r="G844" s="128">
        <f t="shared" ref="G844:J844" si="837">((C844-C865)/C865)*C$6</f>
        <v>2.0876990356582161</v>
      </c>
      <c r="H844" s="129">
        <f t="shared" si="837"/>
        <v>1.9108086490883132</v>
      </c>
      <c r="I844" s="129">
        <f t="shared" si="837"/>
        <v>-5.0862555456965381</v>
      </c>
      <c r="J844" s="130">
        <f t="shared" si="837"/>
        <v>-0.29159820761762512</v>
      </c>
    </row>
    <row r="845" spans="2:10">
      <c r="B845" s="244">
        <v>42290</v>
      </c>
      <c r="C845" s="245">
        <v>46.66</v>
      </c>
      <c r="D845" s="245">
        <v>149.62</v>
      </c>
      <c r="E845" s="245">
        <v>17.670000000000002</v>
      </c>
      <c r="F845" s="246">
        <v>2.4649999999999999</v>
      </c>
      <c r="G845" s="128">
        <f t="shared" ref="G845:J845" si="838">((C845-C866)/C866)*C$6</f>
        <v>2.7452409090909056</v>
      </c>
      <c r="H845" s="129">
        <f t="shared" si="838"/>
        <v>3.0983171987641596</v>
      </c>
      <c r="I845" s="129">
        <f t="shared" si="838"/>
        <v>-6.8974680412371114</v>
      </c>
      <c r="J845" s="130">
        <f t="shared" si="838"/>
        <v>-0.11643968871595377</v>
      </c>
    </row>
    <row r="846" spans="2:10">
      <c r="B846" s="244">
        <v>42289</v>
      </c>
      <c r="C846" s="245">
        <v>47.1</v>
      </c>
      <c r="D846" s="245">
        <v>151.13999999999999</v>
      </c>
      <c r="E846" s="245">
        <v>16.170000000000002</v>
      </c>
      <c r="F846" s="246">
        <v>2.5034999999999998</v>
      </c>
      <c r="G846" s="128">
        <f t="shared" ref="G846:J846" si="839">((C846-C867)/C867)*C$6</f>
        <v>2.5131682724624675</v>
      </c>
      <c r="H846" s="129">
        <f t="shared" si="839"/>
        <v>2.9078910225961723</v>
      </c>
      <c r="I846" s="129">
        <f t="shared" si="839"/>
        <v>-7.7026982758620672</v>
      </c>
      <c r="J846" s="130">
        <f t="shared" si="839"/>
        <v>-7.4824970828471296E-2</v>
      </c>
    </row>
    <row r="847" spans="2:10">
      <c r="B847" s="244">
        <v>42286</v>
      </c>
      <c r="C847" s="245">
        <v>49.63</v>
      </c>
      <c r="D847" s="245">
        <v>152.38999999999999</v>
      </c>
      <c r="E847" s="245">
        <v>17.079999999999998</v>
      </c>
      <c r="F847" s="246">
        <v>2.5034999999999998</v>
      </c>
      <c r="G847" s="128">
        <f t="shared" ref="G847:J847" si="840">((C847-C868)/C868)*C$6</f>
        <v>3.6687957317073177</v>
      </c>
      <c r="H847" s="129">
        <f t="shared" si="840"/>
        <v>4.8127038303693555</v>
      </c>
      <c r="I847" s="129">
        <f t="shared" si="840"/>
        <v>-7.6040951990151866</v>
      </c>
      <c r="J847" s="130">
        <f t="shared" si="840"/>
        <v>-0.11052025340756381</v>
      </c>
    </row>
    <row r="848" spans="2:10">
      <c r="B848" s="244">
        <v>42285</v>
      </c>
      <c r="C848" s="245">
        <v>49.43</v>
      </c>
      <c r="D848" s="245">
        <v>152.28</v>
      </c>
      <c r="E848" s="245">
        <v>17.420000000000002</v>
      </c>
      <c r="F848" s="246">
        <v>2.5225</v>
      </c>
      <c r="G848" s="128">
        <f t="shared" ref="G848:J848" si="841">((C848-C869)/C869)*C$6</f>
        <v>5.4306862967157432</v>
      </c>
      <c r="H848" s="129">
        <f t="shared" si="841"/>
        <v>5.6658676318510777</v>
      </c>
      <c r="I848" s="129">
        <f t="shared" si="841"/>
        <v>-8.5379412886008375</v>
      </c>
      <c r="J848" s="130">
        <f t="shared" si="841"/>
        <v>-6.5675832687838762E-2</v>
      </c>
    </row>
    <row r="849" spans="2:10">
      <c r="B849" s="244">
        <v>42284</v>
      </c>
      <c r="C849" s="245">
        <v>47.81</v>
      </c>
      <c r="D849" s="245">
        <v>150.09</v>
      </c>
      <c r="E849" s="245">
        <v>18.399999999999999</v>
      </c>
      <c r="F849" s="246">
        <v>2.4815</v>
      </c>
      <c r="G849" s="128">
        <f t="shared" ref="G849:J849" si="842">((C849-C870)/C870)*C$6</f>
        <v>1.8484262080975231</v>
      </c>
      <c r="H849" s="129">
        <f t="shared" si="842"/>
        <v>2.2080839502818828</v>
      </c>
      <c r="I849" s="129">
        <f t="shared" si="842"/>
        <v>-6.6357429718875514</v>
      </c>
      <c r="J849" s="130">
        <f t="shared" si="842"/>
        <v>-9.8142023346303772E-2</v>
      </c>
    </row>
    <row r="850" spans="2:10">
      <c r="B850" s="244">
        <v>42283</v>
      </c>
      <c r="C850" s="245">
        <v>48.53</v>
      </c>
      <c r="D850" s="245">
        <v>148.78</v>
      </c>
      <c r="E850" s="245">
        <v>19.399999999999999</v>
      </c>
      <c r="F850" s="246">
        <v>2.4504999999999999</v>
      </c>
      <c r="G850" s="128">
        <f t="shared" ref="G850:J850" si="843">((C850-C871)/C871)*C$6</f>
        <v>2.4455331161780713</v>
      </c>
      <c r="H850" s="129">
        <f t="shared" si="843"/>
        <v>4.0183966597077347</v>
      </c>
      <c r="I850" s="129">
        <f t="shared" si="843"/>
        <v>-7.68086330935252</v>
      </c>
      <c r="J850" s="130">
        <f t="shared" si="843"/>
        <v>-6.1449391096027456E-2</v>
      </c>
    </row>
    <row r="851" spans="2:10">
      <c r="B851" s="244">
        <v>42282</v>
      </c>
      <c r="C851" s="245">
        <v>46.26</v>
      </c>
      <c r="D851" s="245">
        <v>149.04</v>
      </c>
      <c r="E851" s="245">
        <v>19.54</v>
      </c>
      <c r="F851" s="246">
        <v>2.4770000000000003</v>
      </c>
      <c r="G851" s="128">
        <f t="shared" ref="G851:J851" si="844">((C851-C872)/C872)*C$6</f>
        <v>0.20708143322475653</v>
      </c>
      <c r="H851" s="129">
        <f t="shared" si="844"/>
        <v>4.2240626304801703</v>
      </c>
      <c r="I851" s="129">
        <f t="shared" si="844"/>
        <v>-7.5528489208633118</v>
      </c>
      <c r="J851" s="130">
        <f t="shared" si="844"/>
        <v>-3.1293671391495144E-2</v>
      </c>
    </row>
    <row r="852" spans="2:10">
      <c r="B852" s="244">
        <v>42279</v>
      </c>
      <c r="C852" s="245">
        <v>45.54</v>
      </c>
      <c r="D852" s="245">
        <v>144.58000000000001</v>
      </c>
      <c r="E852" s="245">
        <v>20.94</v>
      </c>
      <c r="F852" s="246">
        <v>2.411</v>
      </c>
      <c r="G852" s="128">
        <f t="shared" ref="G852:J852" si="845">((C852-C873)/C873)*C$6</f>
        <v>-1.1753176470588242</v>
      </c>
      <c r="H852" s="129">
        <f t="shared" si="845"/>
        <v>-1.7037334786755602</v>
      </c>
      <c r="I852" s="129">
        <f t="shared" si="845"/>
        <v>-4.6353533775868785</v>
      </c>
      <c r="J852" s="130">
        <f t="shared" si="845"/>
        <v>-0.15270853778213966</v>
      </c>
    </row>
    <row r="853" spans="2:10">
      <c r="B853" s="244">
        <v>42278</v>
      </c>
      <c r="C853" s="245">
        <v>44.74</v>
      </c>
      <c r="D853" s="245">
        <v>143.59</v>
      </c>
      <c r="E853" s="245">
        <v>22.55</v>
      </c>
      <c r="F853" s="246">
        <v>2.444</v>
      </c>
      <c r="G853" s="128">
        <f t="shared" ref="G853:J853" si="846">((C853-C874)/C874)*C$6</f>
        <v>-1.4825751351351328</v>
      </c>
      <c r="H853" s="129">
        <f t="shared" si="846"/>
        <v>-1.144144777662881</v>
      </c>
      <c r="I853" s="129">
        <f t="shared" si="846"/>
        <v>-3.4490916059793015</v>
      </c>
      <c r="J853" s="130">
        <f t="shared" si="846"/>
        <v>-0.13920023350846439</v>
      </c>
    </row>
    <row r="854" spans="2:10">
      <c r="B854" s="244">
        <v>42277</v>
      </c>
      <c r="C854" s="245">
        <v>45.09</v>
      </c>
      <c r="D854" s="245">
        <v>144.97</v>
      </c>
      <c r="E854" s="245">
        <v>24.5</v>
      </c>
      <c r="F854" s="246">
        <v>2.4459999999999997</v>
      </c>
      <c r="G854" s="128">
        <f t="shared" ref="G854:J854" si="847">((C854-C875)/C875)*C$6</f>
        <v>-0.31999999999999318</v>
      </c>
      <c r="H854" s="129">
        <f t="shared" si="847"/>
        <v>1.8243923465096656</v>
      </c>
      <c r="I854" s="129">
        <f t="shared" si="847"/>
        <v>-5.5859235668789804</v>
      </c>
      <c r="J854" s="130">
        <f t="shared" si="847"/>
        <v>-9.8973954222573102E-2</v>
      </c>
    </row>
    <row r="855" spans="2:10">
      <c r="B855" s="244">
        <v>42276</v>
      </c>
      <c r="C855" s="245">
        <v>45.23</v>
      </c>
      <c r="D855" s="245">
        <v>142.47</v>
      </c>
      <c r="E855" s="245">
        <v>26.83</v>
      </c>
      <c r="F855" s="246">
        <v>2.4524999999999997</v>
      </c>
      <c r="G855" s="128">
        <f t="shared" ref="G855:J855" si="848">((C855-C876)/C876)*C$6</f>
        <v>-3.6641808943089482</v>
      </c>
      <c r="H855" s="129">
        <f t="shared" si="848"/>
        <v>-4.1658759889106678</v>
      </c>
      <c r="I855" s="129">
        <f t="shared" si="848"/>
        <v>-1.4306014773126992</v>
      </c>
      <c r="J855" s="130">
        <f t="shared" si="848"/>
        <v>-0.15182397220613772</v>
      </c>
    </row>
    <row r="856" spans="2:10">
      <c r="B856" s="244">
        <v>42275</v>
      </c>
      <c r="C856" s="245">
        <v>44.43</v>
      </c>
      <c r="D856" s="245">
        <v>142.52000000000001</v>
      </c>
      <c r="E856" s="245">
        <v>27.63</v>
      </c>
      <c r="F856" s="246">
        <v>2.4859999999999998</v>
      </c>
      <c r="G856" s="128">
        <f t="shared" ref="G856:J856" si="849">((C856-C877)/C877)*C$6</f>
        <v>-0.79331932773109148</v>
      </c>
      <c r="H856" s="129">
        <f t="shared" si="849"/>
        <v>-4.1940681173131358</v>
      </c>
      <c r="I856" s="129">
        <f t="shared" si="849"/>
        <v>1.5417888675623785</v>
      </c>
      <c r="J856" s="130">
        <f t="shared" si="849"/>
        <v>-6.8256772673733757E-2</v>
      </c>
    </row>
    <row r="857" spans="2:10">
      <c r="B857" s="244">
        <v>42272</v>
      </c>
      <c r="C857" s="245">
        <v>45.7</v>
      </c>
      <c r="D857" s="245">
        <v>145.41999999999999</v>
      </c>
      <c r="E857" s="245">
        <v>23.62</v>
      </c>
      <c r="F857" s="246">
        <v>2.5594999999999999</v>
      </c>
      <c r="G857" s="128">
        <f t="shared" ref="G857:J857" si="850">((C857-C878)/C878)*C$6</f>
        <v>3.3502678571428577</v>
      </c>
      <c r="H857" s="129">
        <f t="shared" si="850"/>
        <v>-2.3875750639558406</v>
      </c>
      <c r="I857" s="129">
        <f t="shared" si="850"/>
        <v>-2.4153869731800768</v>
      </c>
      <c r="J857" s="130">
        <f t="shared" si="850"/>
        <v>5.5783910745741622E-3</v>
      </c>
    </row>
    <row r="858" spans="2:10">
      <c r="B858" s="244">
        <v>42271</v>
      </c>
      <c r="C858" s="245">
        <v>44.91</v>
      </c>
      <c r="D858" s="245">
        <v>144.41</v>
      </c>
      <c r="E858" s="245">
        <v>23.47</v>
      </c>
      <c r="F858" s="246">
        <v>2.5225</v>
      </c>
      <c r="G858" s="128">
        <f t="shared" ref="G858:J858" si="851">((C858-C879)/C879)*C$6</f>
        <v>7.4232409326424804</v>
      </c>
      <c r="H858" s="129">
        <f t="shared" si="851"/>
        <v>-1.7743987730061288</v>
      </c>
      <c r="I858" s="129">
        <f t="shared" si="851"/>
        <v>-5.7429749340369405</v>
      </c>
      <c r="J858" s="130">
        <f t="shared" si="851"/>
        <v>-3.5150743931088829E-2</v>
      </c>
    </row>
    <row r="859" spans="2:10">
      <c r="B859" s="244">
        <v>42270</v>
      </c>
      <c r="C859" s="245">
        <v>44.48</v>
      </c>
      <c r="D859" s="245">
        <v>143.66</v>
      </c>
      <c r="E859" s="245">
        <v>22.13</v>
      </c>
      <c r="F859" s="246">
        <v>2.5484999999999998</v>
      </c>
      <c r="G859" s="128">
        <f t="shared" ref="G859:J859" si="852">((C859-C880)/C880)*C$6</f>
        <v>5.9722640549478427</v>
      </c>
      <c r="H859" s="129">
        <f t="shared" si="852"/>
        <v>2.1772772417707058</v>
      </c>
      <c r="I859" s="129">
        <f t="shared" si="852"/>
        <v>-9.8024375347029462</v>
      </c>
      <c r="J859" s="130">
        <f t="shared" si="852"/>
        <v>0.13161945812807863</v>
      </c>
    </row>
    <row r="860" spans="2:10">
      <c r="B860" s="244">
        <v>42269</v>
      </c>
      <c r="C860" s="245">
        <v>45.83</v>
      </c>
      <c r="D860" s="245">
        <v>144.43</v>
      </c>
      <c r="E860" s="245">
        <v>22.44</v>
      </c>
      <c r="F860" s="246">
        <v>2.5394999999999999</v>
      </c>
      <c r="G860" s="128">
        <f t="shared" ref="G860:J860" si="853">((C860-C881)/C881)*C$6</f>
        <v>9.0131249999999934</v>
      </c>
      <c r="H860" s="129">
        <f t="shared" si="853"/>
        <v>0.7605994284519475</v>
      </c>
      <c r="I860" s="129">
        <f t="shared" si="853"/>
        <v>-11.418409425625921</v>
      </c>
      <c r="J860" s="130">
        <f t="shared" si="853"/>
        <v>0.20769961977186296</v>
      </c>
    </row>
    <row r="861" spans="2:10">
      <c r="B861" s="244">
        <v>42268</v>
      </c>
      <c r="C861" s="245">
        <v>46.68</v>
      </c>
      <c r="D861" s="245">
        <v>146.47999999999999</v>
      </c>
      <c r="E861" s="245">
        <v>20.14</v>
      </c>
      <c r="F861" s="246">
        <v>2.6120000000000001</v>
      </c>
      <c r="G861" s="128">
        <f t="shared" ref="G861:J861" si="854">((C861-C882)/C882)*C$6</f>
        <v>6.9939258343634068</v>
      </c>
      <c r="H861" s="129">
        <f t="shared" si="854"/>
        <v>-1.8098616056432686</v>
      </c>
      <c r="I861" s="129">
        <f t="shared" si="854"/>
        <v>-7.1553264359614701</v>
      </c>
      <c r="J861" s="130">
        <f t="shared" si="854"/>
        <v>0.27715816005040961</v>
      </c>
    </row>
    <row r="862" spans="2:10">
      <c r="B862" s="244">
        <v>42265</v>
      </c>
      <c r="C862" s="245">
        <v>44.68</v>
      </c>
      <c r="D862" s="245">
        <v>144.51</v>
      </c>
      <c r="E862" s="245">
        <v>22.28</v>
      </c>
      <c r="F862" s="246">
        <v>2.5350000000000001</v>
      </c>
      <c r="G862" s="128">
        <f t="shared" ref="G862:J862" si="855">((C862-C883)/C883)*C$6</f>
        <v>3.9074234321827888</v>
      </c>
      <c r="H862" s="129">
        <f t="shared" si="855"/>
        <v>-6.0684560461155552</v>
      </c>
      <c r="I862" s="129">
        <f t="shared" si="855"/>
        <v>4.1702612330198541</v>
      </c>
      <c r="J862" s="130">
        <f t="shared" si="855"/>
        <v>0.15280548628428983</v>
      </c>
    </row>
    <row r="863" spans="2:10">
      <c r="B863" s="244">
        <v>42264</v>
      </c>
      <c r="C863" s="245">
        <v>46.9</v>
      </c>
      <c r="D863" s="245">
        <v>148.13999999999999</v>
      </c>
      <c r="E863" s="245">
        <v>21.14</v>
      </c>
      <c r="F863" s="246">
        <v>2.5984999999999996</v>
      </c>
      <c r="G863" s="128">
        <f t="shared" ref="G863:J863" si="856">((C863-C884)/C884)*C$6</f>
        <v>6.789240196078433</v>
      </c>
      <c r="H863" s="129">
        <f t="shared" si="856"/>
        <v>-4.2827465246199905</v>
      </c>
      <c r="I863" s="129">
        <f t="shared" si="856"/>
        <v>9.8179540983606568</v>
      </c>
      <c r="J863" s="130">
        <f t="shared" si="856"/>
        <v>0.1470558478348841</v>
      </c>
    </row>
    <row r="864" spans="2:10">
      <c r="B864" s="244">
        <v>42263</v>
      </c>
      <c r="C864" s="245">
        <v>47.15</v>
      </c>
      <c r="D864" s="245">
        <v>148.41</v>
      </c>
      <c r="E864" s="245">
        <v>21.35</v>
      </c>
      <c r="F864" s="246">
        <v>2.6890000000000001</v>
      </c>
      <c r="G864" s="128">
        <f t="shared" ref="G864:J864" si="857">((C864-C885)/C885)*C$6</f>
        <v>4.826543876114501</v>
      </c>
      <c r="H864" s="129">
        <f t="shared" si="857"/>
        <v>-5.5374142683161303</v>
      </c>
      <c r="I864" s="129">
        <f t="shared" si="857"/>
        <v>13.935837563451782</v>
      </c>
      <c r="J864" s="130">
        <f t="shared" si="857"/>
        <v>0.18571004159239493</v>
      </c>
    </row>
    <row r="865" spans="2:10">
      <c r="B865" s="244">
        <v>42262</v>
      </c>
      <c r="C865" s="245">
        <v>44.59</v>
      </c>
      <c r="D865" s="245">
        <v>147.53</v>
      </c>
      <c r="E865" s="245">
        <v>22.54</v>
      </c>
      <c r="F865" s="246">
        <v>2.6779999999999999</v>
      </c>
      <c r="G865" s="128">
        <f t="shared" ref="G865:J865" si="858">((C865-C886)/C886)*C$6</f>
        <v>2.9499689515166057</v>
      </c>
      <c r="H865" s="129">
        <f t="shared" si="858"/>
        <v>-6.384892841149</v>
      </c>
      <c r="I865" s="129">
        <f t="shared" si="858"/>
        <v>18.58666666666667</v>
      </c>
      <c r="J865" s="130">
        <f t="shared" si="858"/>
        <v>0.21087828353719659</v>
      </c>
    </row>
    <row r="866" spans="2:10">
      <c r="B866" s="244">
        <v>42261</v>
      </c>
      <c r="C866" s="245">
        <v>44</v>
      </c>
      <c r="D866" s="245">
        <v>145.65</v>
      </c>
      <c r="E866" s="245">
        <v>24.25</v>
      </c>
      <c r="F866" s="246">
        <v>2.5700000000000003</v>
      </c>
      <c r="G866" s="128">
        <f t="shared" ref="G866:J866" si="859">((C866-C887)/C887)*C$6</f>
        <v>1.602705882352941</v>
      </c>
      <c r="H866" s="129">
        <f t="shared" si="859"/>
        <v>-7.371216693418936</v>
      </c>
      <c r="I866" s="129">
        <f t="shared" si="859"/>
        <v>22.626375681995324</v>
      </c>
      <c r="J866" s="130">
        <f t="shared" si="859"/>
        <v>5.5971037492561111E-2</v>
      </c>
    </row>
    <row r="867" spans="2:10">
      <c r="B867" s="244">
        <v>42258</v>
      </c>
      <c r="C867" s="245">
        <v>44.63</v>
      </c>
      <c r="D867" s="245">
        <v>147.37</v>
      </c>
      <c r="E867" s="245">
        <v>23.2</v>
      </c>
      <c r="F867" s="246">
        <v>2.5709999999999997</v>
      </c>
      <c r="G867" s="128">
        <f t="shared" ref="G867:J867" si="860">((C867-C888)/C888)*C$6</f>
        <v>2.5807246033625448</v>
      </c>
      <c r="H867" s="129">
        <f t="shared" si="860"/>
        <v>-5.6442832269297654</v>
      </c>
      <c r="I867" s="129">
        <f t="shared" si="860"/>
        <v>18.297123795404001</v>
      </c>
      <c r="J867" s="130">
        <f t="shared" si="860"/>
        <v>5.7101765522713233E-2</v>
      </c>
    </row>
    <row r="868" spans="2:10">
      <c r="B868" s="244">
        <v>42257</v>
      </c>
      <c r="C868" s="245">
        <v>45.92</v>
      </c>
      <c r="D868" s="245">
        <v>146.19999999999999</v>
      </c>
      <c r="E868" s="245">
        <v>24.37</v>
      </c>
      <c r="F868" s="246">
        <v>2.6044999999999998</v>
      </c>
      <c r="G868" s="128">
        <f t="shared" ref="G868:J868" si="861">((C868-C889)/C889)*C$6</f>
        <v>2.7476720554272567</v>
      </c>
      <c r="H868" s="129">
        <f t="shared" si="861"/>
        <v>-7.2499564549180393</v>
      </c>
      <c r="I868" s="129">
        <f t="shared" si="861"/>
        <v>20.096928728875831</v>
      </c>
      <c r="J868" s="130">
        <f t="shared" si="861"/>
        <v>0.12567648827420311</v>
      </c>
    </row>
    <row r="869" spans="2:10">
      <c r="B869" s="244">
        <v>42256</v>
      </c>
      <c r="C869" s="245">
        <v>44.15</v>
      </c>
      <c r="D869" s="245">
        <v>145.05000000000001</v>
      </c>
      <c r="E869" s="245">
        <v>26.23</v>
      </c>
      <c r="F869" s="246">
        <v>2.5819999999999999</v>
      </c>
      <c r="G869" s="128">
        <f t="shared" ref="G869:J869" si="862">((C869-C890)/C890)*C$6</f>
        <v>1.1278714020427114</v>
      </c>
      <c r="H869" s="129">
        <f t="shared" si="862"/>
        <v>-7.6457346794418219</v>
      </c>
      <c r="I869" s="129">
        <f t="shared" si="862"/>
        <v>23.213595915390226</v>
      </c>
      <c r="J869" s="130">
        <f t="shared" si="862"/>
        <v>0.12201130856219695</v>
      </c>
    </row>
    <row r="870" spans="2:10">
      <c r="B870" s="244">
        <v>42255</v>
      </c>
      <c r="C870" s="245">
        <v>45.94</v>
      </c>
      <c r="D870" s="245">
        <v>147.22999999999999</v>
      </c>
      <c r="E870" s="245">
        <v>24.9</v>
      </c>
      <c r="F870" s="246">
        <v>2.5700000000000003</v>
      </c>
      <c r="G870" s="128">
        <f t="shared" ref="G870:J870" si="863">((C870-C891)/C891)*C$6</f>
        <v>0.98980871886120669</v>
      </c>
      <c r="H870" s="129">
        <f t="shared" si="863"/>
        <v>-6.9035942583732126</v>
      </c>
      <c r="I870" s="129">
        <f t="shared" si="863"/>
        <v>26.334538021259196</v>
      </c>
      <c r="J870" s="130">
        <f t="shared" si="863"/>
        <v>8.8992974238875956E-3</v>
      </c>
    </row>
    <row r="871" spans="2:10">
      <c r="B871" s="244">
        <v>42254</v>
      </c>
      <c r="C871" s="245">
        <v>46.05</v>
      </c>
      <c r="D871" s="245">
        <v>143.69999999999999</v>
      </c>
      <c r="E871" s="245">
        <v>27.8</v>
      </c>
      <c r="F871" s="246">
        <v>2.5045000000000002</v>
      </c>
      <c r="G871" s="128">
        <f t="shared" ref="G871:J871" si="864">((C871-C892)/C892)*C$6</f>
        <v>2.2565260998404373</v>
      </c>
      <c r="H871" s="129">
        <f t="shared" si="864"/>
        <v>-8.3684334708612802</v>
      </c>
      <c r="I871" s="129">
        <f t="shared" si="864"/>
        <v>27.356400298730396</v>
      </c>
      <c r="J871" s="130">
        <f t="shared" si="864"/>
        <v>1.5445604175030696E-2</v>
      </c>
    </row>
    <row r="872" spans="2:10">
      <c r="B872" s="244">
        <v>42251</v>
      </c>
      <c r="C872" s="245">
        <v>46.05</v>
      </c>
      <c r="D872" s="245">
        <v>143.69999999999999</v>
      </c>
      <c r="E872" s="245">
        <v>27.8</v>
      </c>
      <c r="F872" s="246">
        <v>2.5045000000000002</v>
      </c>
      <c r="G872" s="128">
        <f t="shared" ref="G872:J872" si="865">((C872-C893)/C893)*C$6</f>
        <v>1.4133430362740713</v>
      </c>
      <c r="H872" s="129">
        <f t="shared" si="865"/>
        <v>-9.176787359263054</v>
      </c>
      <c r="I872" s="129">
        <f t="shared" si="865"/>
        <v>25.899970951343501</v>
      </c>
      <c r="J872" s="130">
        <f t="shared" si="865"/>
        <v>-5.8515838873679844E-2</v>
      </c>
    </row>
    <row r="873" spans="2:10">
      <c r="B873" s="244">
        <v>42250</v>
      </c>
      <c r="C873" s="245">
        <v>46.75</v>
      </c>
      <c r="D873" s="245">
        <v>146.78</v>
      </c>
      <c r="E873" s="245">
        <v>25.61</v>
      </c>
      <c r="F873" s="246">
        <v>2.5475000000000003</v>
      </c>
      <c r="G873" s="128">
        <f t="shared" ref="G873:J873" si="866">((C873-C894)/C894)*C$6</f>
        <v>1.6092137320044311</v>
      </c>
      <c r="H873" s="129">
        <f t="shared" si="866"/>
        <v>-8.0051323622545958</v>
      </c>
      <c r="I873" s="129">
        <f t="shared" si="866"/>
        <v>26.618864908073544</v>
      </c>
      <c r="J873" s="130">
        <f t="shared" si="866"/>
        <v>-6.5580057526365823E-2</v>
      </c>
    </row>
    <row r="874" spans="2:10">
      <c r="B874" s="244">
        <v>42249</v>
      </c>
      <c r="C874" s="245">
        <v>46.25</v>
      </c>
      <c r="D874" s="245">
        <v>145.05000000000001</v>
      </c>
      <c r="E874" s="245">
        <v>26.09</v>
      </c>
      <c r="F874" s="246">
        <v>2.5694999999999997</v>
      </c>
      <c r="G874" s="128">
        <f t="shared" ref="G874:J874" si="867">((C874-C895)/C895)*C$6</f>
        <v>0.50632050721468969</v>
      </c>
      <c r="H874" s="129">
        <f t="shared" si="867"/>
        <v>-9.051767131979684</v>
      </c>
      <c r="I874" s="129">
        <f t="shared" si="867"/>
        <v>25.595984615384616</v>
      </c>
      <c r="J874" s="130">
        <f t="shared" si="867"/>
        <v>1.0576171874999577E-2</v>
      </c>
    </row>
    <row r="875" spans="2:10">
      <c r="B875" s="244">
        <v>42248</v>
      </c>
      <c r="C875" s="245">
        <v>45.41</v>
      </c>
      <c r="D875" s="245">
        <v>142.68</v>
      </c>
      <c r="E875" s="245">
        <v>31.4</v>
      </c>
      <c r="F875" s="246">
        <v>2.5339999999999998</v>
      </c>
      <c r="G875" s="128">
        <f t="shared" ref="G875:J875" si="868">((C875-C896)/C896)*C$6</f>
        <v>0.24127518264334216</v>
      </c>
      <c r="H875" s="129">
        <f t="shared" si="868"/>
        <v>-11.480877701468087</v>
      </c>
      <c r="I875" s="129">
        <f t="shared" si="868"/>
        <v>38.129999999999988</v>
      </c>
      <c r="J875" s="130">
        <f t="shared" si="868"/>
        <v>3.8182363527294642E-2</v>
      </c>
    </row>
    <row r="876" spans="2:10">
      <c r="B876" s="244">
        <v>42247</v>
      </c>
      <c r="C876" s="245">
        <v>49.2</v>
      </c>
      <c r="D876" s="245">
        <v>147.88999999999999</v>
      </c>
      <c r="E876" s="245">
        <v>28.43</v>
      </c>
      <c r="F876" s="246">
        <v>2.5904999999999996</v>
      </c>
      <c r="G876" s="128">
        <f t="shared" ref="G876:J876" si="869">((C876-C897)/C897)*C$6</f>
        <v>2.0045161290322633</v>
      </c>
      <c r="H876" s="129">
        <f t="shared" si="869"/>
        <v>-9.8941107475770256</v>
      </c>
      <c r="I876" s="129">
        <f t="shared" si="869"/>
        <v>34.207937293729387</v>
      </c>
      <c r="J876" s="130">
        <f t="shared" si="869"/>
        <v>5.2093160377357978E-2</v>
      </c>
    </row>
    <row r="877" spans="2:10">
      <c r="B877" s="244">
        <v>42244</v>
      </c>
      <c r="C877" s="245">
        <v>45.22</v>
      </c>
      <c r="D877" s="245">
        <v>147.97999999999999</v>
      </c>
      <c r="E877" s="245">
        <v>26.05</v>
      </c>
      <c r="F877" s="246">
        <v>2.5469999999999997</v>
      </c>
      <c r="G877" s="128">
        <f t="shared" ref="G877:J877" si="870">((C877-C898)/C898)*C$6</f>
        <v>-3.0884789777411412</v>
      </c>
      <c r="H877" s="129">
        <f t="shared" si="870"/>
        <v>-9.1664798707753601</v>
      </c>
      <c r="I877" s="129">
        <f t="shared" si="870"/>
        <v>29.171178895300908</v>
      </c>
      <c r="J877" s="130">
        <f t="shared" si="870"/>
        <v>-5.9705938881414566E-2</v>
      </c>
    </row>
    <row r="878" spans="2:10">
      <c r="B878" s="244">
        <v>42243</v>
      </c>
      <c r="C878" s="245">
        <v>42.56</v>
      </c>
      <c r="D878" s="245">
        <v>148.54</v>
      </c>
      <c r="E878" s="245">
        <v>26.1</v>
      </c>
      <c r="F878" s="246">
        <v>2.5545</v>
      </c>
      <c r="G878" s="128">
        <f t="shared" ref="G878:J878" si="871">((C878-C899)/C899)*C$6</f>
        <v>-5.7984074605451905</v>
      </c>
      <c r="H878" s="129">
        <f t="shared" si="871"/>
        <v>-8.8556614314979285</v>
      </c>
      <c r="I878" s="129">
        <f t="shared" si="871"/>
        <v>27.656960000000005</v>
      </c>
      <c r="J878" s="130">
        <f t="shared" si="871"/>
        <v>-9.4910122989593268E-2</v>
      </c>
    </row>
    <row r="879" spans="2:10">
      <c r="B879" s="244">
        <v>42242</v>
      </c>
      <c r="C879" s="245">
        <v>38.6</v>
      </c>
      <c r="D879" s="245">
        <v>146.69999999999999</v>
      </c>
      <c r="E879" s="245">
        <v>30.32</v>
      </c>
      <c r="F879" s="246">
        <v>2.5540000000000003</v>
      </c>
      <c r="G879" s="128">
        <f t="shared" ref="G879:J879" si="872">((C879-C900)/C900)*C$6</f>
        <v>-8.8775698207586462</v>
      </c>
      <c r="H879" s="129">
        <f t="shared" si="872"/>
        <v>-9.4813776944704937</v>
      </c>
      <c r="I879" s="129">
        <f t="shared" si="872"/>
        <v>31.926309523809532</v>
      </c>
      <c r="J879" s="130">
        <f t="shared" si="872"/>
        <v>-5.9010736196318352E-2</v>
      </c>
    </row>
    <row r="880" spans="2:10">
      <c r="B880" s="244">
        <v>42241</v>
      </c>
      <c r="C880" s="245">
        <v>39.31</v>
      </c>
      <c r="D880" s="245">
        <v>140.96</v>
      </c>
      <c r="E880" s="245">
        <v>36.020000000000003</v>
      </c>
      <c r="F880" s="246">
        <v>2.4359999999999999</v>
      </c>
      <c r="G880" s="128">
        <f t="shared" ref="G880:J880" si="873">((C880-C901)/C901)*C$6</f>
        <v>-7.7424097910951657</v>
      </c>
      <c r="H880" s="129">
        <f t="shared" si="873"/>
        <v>-12.941244106368256</v>
      </c>
      <c r="I880" s="129">
        <f t="shared" si="873"/>
        <v>33.274128205128214</v>
      </c>
      <c r="J880" s="130">
        <f t="shared" si="873"/>
        <v>-0.15489130434782622</v>
      </c>
    </row>
    <row r="881" spans="2:10">
      <c r="B881" s="244">
        <v>42240</v>
      </c>
      <c r="C881" s="245">
        <v>38.24</v>
      </c>
      <c r="D881" s="245">
        <v>143.47</v>
      </c>
      <c r="E881" s="245">
        <v>40.74</v>
      </c>
      <c r="F881" s="246">
        <v>2.367</v>
      </c>
      <c r="G881" s="128">
        <f t="shared" ref="G881:J881" si="874">((C881-C902)/C902)*C$6</f>
        <v>-9.3385749896136243</v>
      </c>
      <c r="H881" s="129">
        <f t="shared" si="874"/>
        <v>-11.58402253521127</v>
      </c>
      <c r="I881" s="129">
        <f t="shared" si="874"/>
        <v>49.951965065502186</v>
      </c>
      <c r="J881" s="130">
        <f t="shared" si="874"/>
        <v>-0.26831228473019519</v>
      </c>
    </row>
    <row r="882" spans="2:10">
      <c r="B882" s="244">
        <v>42237</v>
      </c>
      <c r="C882" s="245">
        <v>40.450000000000003</v>
      </c>
      <c r="D882" s="245">
        <v>148.85</v>
      </c>
      <c r="E882" s="245">
        <v>28.03</v>
      </c>
      <c r="F882" s="246">
        <v>2.3805000000000001</v>
      </c>
      <c r="G882" s="128">
        <f t="shared" ref="G882:J882" si="875">((C882-C903)/C903)*C$6</f>
        <v>-7.4980392156862736</v>
      </c>
      <c r="H882" s="129">
        <f t="shared" si="875"/>
        <v>-9.0525542570951565</v>
      </c>
      <c r="I882" s="129">
        <f t="shared" si="875"/>
        <v>30.950458860759493</v>
      </c>
      <c r="J882" s="130">
        <f t="shared" si="875"/>
        <v>-0.25904143593660489</v>
      </c>
    </row>
    <row r="883" spans="2:10">
      <c r="B883" s="244">
        <v>42236</v>
      </c>
      <c r="C883" s="245">
        <v>41.14</v>
      </c>
      <c r="D883" s="245">
        <v>152.66</v>
      </c>
      <c r="E883" s="245">
        <v>19.14</v>
      </c>
      <c r="F883" s="246">
        <v>2.4059999999999997</v>
      </c>
      <c r="G883" s="128">
        <f t="shared" ref="G883:J883" si="876">((C883-C904)/C904)*C$6</f>
        <v>-7.4313986582638716</v>
      </c>
      <c r="H883" s="129">
        <f t="shared" si="876"/>
        <v>-5.4513395696912985</v>
      </c>
      <c r="I883" s="129">
        <f t="shared" si="876"/>
        <v>14.72346534653466</v>
      </c>
      <c r="J883" s="130">
        <f t="shared" si="876"/>
        <v>-0.29185786233911604</v>
      </c>
    </row>
    <row r="884" spans="2:10">
      <c r="B884" s="244">
        <v>42235</v>
      </c>
      <c r="C884" s="245">
        <v>40.799999999999997</v>
      </c>
      <c r="D884" s="245">
        <v>153.94</v>
      </c>
      <c r="E884" s="245">
        <v>15.25</v>
      </c>
      <c r="F884" s="246">
        <v>2.4710000000000001</v>
      </c>
      <c r="G884" s="128">
        <f t="shared" ref="G884:J884" si="877">((C884-C905)/C905)*C$6</f>
        <v>-8.620325655281972</v>
      </c>
      <c r="H884" s="129">
        <f t="shared" si="877"/>
        <v>-6.364181639786592</v>
      </c>
      <c r="I884" s="129">
        <f t="shared" si="877"/>
        <v>6.3029950900163652</v>
      </c>
      <c r="J884" s="130">
        <f t="shared" si="877"/>
        <v>-0.23591314031180388</v>
      </c>
    </row>
    <row r="885" spans="2:10">
      <c r="B885" s="244">
        <v>42234</v>
      </c>
      <c r="C885" s="245">
        <v>42.62</v>
      </c>
      <c r="D885" s="245">
        <v>156.01</v>
      </c>
      <c r="E885" s="245">
        <v>13.79</v>
      </c>
      <c r="F885" s="246">
        <v>2.5244999999999997</v>
      </c>
      <c r="G885" s="128">
        <f t="shared" ref="G885:J885" si="878">((C885-C906)/C906)*C$6</f>
        <v>-6.8182911266201405</v>
      </c>
      <c r="H885" s="129">
        <f t="shared" si="878"/>
        <v>-11.293503636993425</v>
      </c>
      <c r="I885" s="129">
        <f t="shared" si="878"/>
        <v>3.195657142857141</v>
      </c>
      <c r="J885" s="130">
        <f t="shared" si="878"/>
        <v>-0.21838880760790078</v>
      </c>
    </row>
    <row r="886" spans="2:10">
      <c r="B886" s="244">
        <v>42233</v>
      </c>
      <c r="C886" s="245">
        <v>41.87</v>
      </c>
      <c r="D886" s="245">
        <v>156.31</v>
      </c>
      <c r="E886" s="245">
        <v>13.02</v>
      </c>
      <c r="F886" s="246">
        <v>2.4935</v>
      </c>
      <c r="G886" s="128">
        <f t="shared" ref="G886:J886" si="879">((C886-C907)/C907)*C$6</f>
        <v>-8.0486971900176876</v>
      </c>
      <c r="H886" s="129">
        <f t="shared" si="879"/>
        <v>-10.6744768419222</v>
      </c>
      <c r="I886" s="129">
        <f t="shared" si="879"/>
        <v>2.2761004184100431</v>
      </c>
      <c r="J886" s="130">
        <f t="shared" si="879"/>
        <v>-0.23299576505247649</v>
      </c>
    </row>
    <row r="887" spans="2:10">
      <c r="B887" s="244">
        <v>42230</v>
      </c>
      <c r="C887" s="245">
        <v>42.5</v>
      </c>
      <c r="D887" s="245">
        <v>155.75</v>
      </c>
      <c r="E887" s="245">
        <v>12.83</v>
      </c>
      <c r="F887" s="246">
        <v>2.5205000000000002</v>
      </c>
      <c r="G887" s="128">
        <f t="shared" ref="G887:J887" si="880">((C887-C908)/C908)*C$6</f>
        <v>-7.501435867216653</v>
      </c>
      <c r="H887" s="129">
        <f t="shared" si="880"/>
        <v>-10.137236842105263</v>
      </c>
      <c r="I887" s="129">
        <f t="shared" si="880"/>
        <v>1.5113459950454184</v>
      </c>
      <c r="J887" s="130">
        <f t="shared" si="880"/>
        <v>-0.218708791208791</v>
      </c>
    </row>
    <row r="888" spans="2:10">
      <c r="B888" s="244">
        <v>42229</v>
      </c>
      <c r="C888" s="245">
        <v>42.23</v>
      </c>
      <c r="D888" s="245">
        <v>155.07</v>
      </c>
      <c r="E888" s="245">
        <v>13.49</v>
      </c>
      <c r="F888" s="246">
        <v>2.5205000000000002</v>
      </c>
      <c r="G888" s="128">
        <f t="shared" ref="G888:J888" si="881">((C888-C909)/C909)*C$6</f>
        <v>-8.1086131102898271</v>
      </c>
      <c r="H888" s="129">
        <f t="shared" si="881"/>
        <v>-9.0784916632053694</v>
      </c>
      <c r="I888" s="129">
        <f t="shared" si="881"/>
        <v>0.49956160241874492</v>
      </c>
      <c r="J888" s="130">
        <f t="shared" si="881"/>
        <v>-0.23404042243262907</v>
      </c>
    </row>
    <row r="889" spans="2:10">
      <c r="B889" s="244">
        <v>42228</v>
      </c>
      <c r="C889" s="245">
        <v>43.3</v>
      </c>
      <c r="D889" s="245">
        <v>156.16</v>
      </c>
      <c r="E889" s="245">
        <v>13.61</v>
      </c>
      <c r="F889" s="246">
        <v>2.4944999999999999</v>
      </c>
      <c r="G889" s="128">
        <f t="shared" ref="G889:J889" si="882">((C889-C910)/C910)*C$6</f>
        <v>-8.3388650075414787</v>
      </c>
      <c r="H889" s="129">
        <f t="shared" si="882"/>
        <v>-8.3932833165292795</v>
      </c>
      <c r="I889" s="129">
        <f t="shared" si="882"/>
        <v>0.45630516080777905</v>
      </c>
      <c r="J889" s="130">
        <f t="shared" si="882"/>
        <v>-0.31050187533488138</v>
      </c>
    </row>
    <row r="890" spans="2:10">
      <c r="B890" s="244">
        <v>42227</v>
      </c>
      <c r="C890" s="245">
        <v>43.08</v>
      </c>
      <c r="D890" s="245">
        <v>155.51</v>
      </c>
      <c r="E890" s="245">
        <v>13.71</v>
      </c>
      <c r="F890" s="246">
        <v>2.476</v>
      </c>
      <c r="G890" s="128">
        <f t="shared" ref="G890:J890" si="883">((C890-C911)/C911)*C$6</f>
        <v>-7.93370114942529</v>
      </c>
      <c r="H890" s="129">
        <f t="shared" si="883"/>
        <v>-9.3080818278427238</v>
      </c>
      <c r="I890" s="129">
        <f t="shared" si="883"/>
        <v>-0.34746762589927971</v>
      </c>
      <c r="J890" s="130">
        <f t="shared" si="883"/>
        <v>-0.37052002810962764</v>
      </c>
    </row>
    <row r="891" spans="2:10">
      <c r="B891" s="244">
        <v>42226</v>
      </c>
      <c r="C891" s="245">
        <v>44.96</v>
      </c>
      <c r="D891" s="245">
        <v>156.75</v>
      </c>
      <c r="E891" s="245">
        <v>12.23</v>
      </c>
      <c r="F891" s="246">
        <v>2.5620000000000003</v>
      </c>
      <c r="G891" s="128">
        <f t="shared" ref="G891:J891" si="884">((C891-C912)/C912)*C$6</f>
        <v>-6.6987068638604486</v>
      </c>
      <c r="H891" s="129">
        <f t="shared" si="884"/>
        <v>-6.9447978436657607</v>
      </c>
      <c r="I891" s="129">
        <f t="shared" si="884"/>
        <v>-6.9478312537136047</v>
      </c>
      <c r="J891" s="130">
        <f t="shared" si="884"/>
        <v>-0.2366499642090191</v>
      </c>
    </row>
    <row r="892" spans="2:10">
      <c r="B892" s="244">
        <v>42223</v>
      </c>
      <c r="C892" s="245">
        <v>43.87</v>
      </c>
      <c r="D892" s="245">
        <v>155.12</v>
      </c>
      <c r="E892" s="245">
        <v>13.39</v>
      </c>
      <c r="F892" s="246">
        <v>2.4909999999999997</v>
      </c>
      <c r="G892" s="128">
        <f t="shared" ref="G892:J892" si="885">((C892-C913)/C913)*C$6</f>
        <v>-7.6658412277377819</v>
      </c>
      <c r="H892" s="129">
        <f t="shared" si="885"/>
        <v>-6.056387549588031</v>
      </c>
      <c r="I892" s="129">
        <f t="shared" si="885"/>
        <v>-8.3757436154231328</v>
      </c>
      <c r="J892" s="130">
        <f t="shared" si="885"/>
        <v>-0.24138342825647638</v>
      </c>
    </row>
    <row r="893" spans="2:10">
      <c r="B893" s="244">
        <v>42222</v>
      </c>
      <c r="C893" s="245">
        <v>44.66</v>
      </c>
      <c r="D893" s="245">
        <v>156.32</v>
      </c>
      <c r="E893" s="245">
        <v>13.77</v>
      </c>
      <c r="F893" s="246">
        <v>2.5569999999999999</v>
      </c>
      <c r="G893" s="128">
        <f t="shared" ref="G893:J893" si="886">((C893-C914)/C914)*C$6</f>
        <v>-6.1455159728944828</v>
      </c>
      <c r="H893" s="129">
        <f t="shared" si="886"/>
        <v>-4.7652782544741381</v>
      </c>
      <c r="I893" s="129">
        <f t="shared" si="886"/>
        <v>-7.6156561546286881</v>
      </c>
      <c r="J893" s="130">
        <f t="shared" si="886"/>
        <v>-2.977941176470603E-2</v>
      </c>
    </row>
    <row r="894" spans="2:10">
      <c r="B894" s="244">
        <v>42221</v>
      </c>
      <c r="C894" s="245">
        <v>45.15</v>
      </c>
      <c r="D894" s="245">
        <v>157.9</v>
      </c>
      <c r="E894" s="245">
        <v>12.51</v>
      </c>
      <c r="F894" s="246">
        <v>2.6074999999999999</v>
      </c>
      <c r="G894" s="128">
        <f t="shared" ref="G894:J894" si="887">((C894-C915)/C915)*C$6</f>
        <v>-6.2305331549780236</v>
      </c>
      <c r="H894" s="129">
        <f t="shared" si="887"/>
        <v>-4.891254545454542</v>
      </c>
      <c r="I894" s="129">
        <f t="shared" si="887"/>
        <v>-5.6559105034182728</v>
      </c>
      <c r="J894" s="130">
        <f t="shared" si="887"/>
        <v>-4.5178335535006414E-2</v>
      </c>
    </row>
    <row r="895" spans="2:10">
      <c r="B895" s="244">
        <v>42220</v>
      </c>
      <c r="C895" s="245">
        <v>45.74</v>
      </c>
      <c r="D895" s="245">
        <v>157.6</v>
      </c>
      <c r="E895" s="245">
        <v>13</v>
      </c>
      <c r="F895" s="246">
        <v>2.56</v>
      </c>
      <c r="G895" s="128">
        <f t="shared" ref="G895:J895" si="888">((C895-C916)/C916)*C$6</f>
        <v>-5.8696725680563482</v>
      </c>
      <c r="H895" s="129">
        <f t="shared" si="888"/>
        <v>-4.919972682571478</v>
      </c>
      <c r="I895" s="129">
        <f t="shared" si="888"/>
        <v>-5.9926043503821305</v>
      </c>
      <c r="J895" s="130">
        <f t="shared" si="888"/>
        <v>-0.13268156424581007</v>
      </c>
    </row>
    <row r="896" spans="2:10">
      <c r="B896" s="244">
        <v>42219</v>
      </c>
      <c r="C896" s="245">
        <v>45.17</v>
      </c>
      <c r="D896" s="245">
        <v>158.71</v>
      </c>
      <c r="E896" s="245">
        <v>12.56</v>
      </c>
      <c r="F896" s="246">
        <v>2.5004999999999997</v>
      </c>
      <c r="G896" s="128">
        <f t="shared" ref="G896:J896" si="889">((C896-C917)/C917)*C$6</f>
        <v>-9.3803196908484079</v>
      </c>
      <c r="H896" s="129">
        <f t="shared" si="889"/>
        <v>-4.3928439033254563</v>
      </c>
      <c r="I896" s="129">
        <f t="shared" si="889"/>
        <v>-6.404204883859439</v>
      </c>
      <c r="J896" s="130">
        <f t="shared" si="889"/>
        <v>-0.29114003590664317</v>
      </c>
    </row>
    <row r="897" spans="2:10">
      <c r="B897" s="244">
        <v>42216</v>
      </c>
      <c r="C897" s="245">
        <v>47.12</v>
      </c>
      <c r="D897" s="245">
        <v>161.99</v>
      </c>
      <c r="E897" s="245">
        <v>12.12</v>
      </c>
      <c r="F897" s="246">
        <v>2.544</v>
      </c>
      <c r="G897" s="128">
        <f t="shared" ref="G897:J897" si="890">((C897-C918)/C918)*C$6</f>
        <v>-7.8249095380291607</v>
      </c>
      <c r="H897" s="129">
        <f t="shared" si="890"/>
        <v>-2.1344539342176958</v>
      </c>
      <c r="I897" s="129">
        <f t="shared" si="890"/>
        <v>-7.0703633114949387</v>
      </c>
      <c r="J897" s="130">
        <f t="shared" si="890"/>
        <v>-0.24662477558348306</v>
      </c>
    </row>
    <row r="898" spans="2:10">
      <c r="B898" s="244">
        <v>42215</v>
      </c>
      <c r="C898" s="245">
        <v>48.52</v>
      </c>
      <c r="D898" s="245">
        <v>160.96</v>
      </c>
      <c r="E898" s="245">
        <v>12.13</v>
      </c>
      <c r="F898" s="246">
        <v>2.6014999999999997</v>
      </c>
      <c r="G898" s="128">
        <f t="shared" ref="G898:J898" si="891">((C898-C919)/C919)*C$6</f>
        <v>-6.7285884831460647</v>
      </c>
      <c r="H898" s="129">
        <f t="shared" si="891"/>
        <v>-2.4393890206091564</v>
      </c>
      <c r="I898" s="129">
        <f t="shared" si="891"/>
        <v>-6.256258545680546</v>
      </c>
      <c r="J898" s="130">
        <f t="shared" si="891"/>
        <v>-0.21381333333333363</v>
      </c>
    </row>
    <row r="899" spans="2:10">
      <c r="B899" s="244">
        <v>42214</v>
      </c>
      <c r="C899" s="245">
        <v>48.79</v>
      </c>
      <c r="D899" s="245">
        <v>161.09</v>
      </c>
      <c r="E899" s="245">
        <v>12.5</v>
      </c>
      <c r="F899" s="246">
        <v>2.6425000000000001</v>
      </c>
      <c r="G899" s="128">
        <f t="shared" ref="G899:J899" si="892">((C899-C920)/C920)*C$6</f>
        <v>-8.1550159744408948</v>
      </c>
      <c r="H899" s="129">
        <f t="shared" si="892"/>
        <v>-1.0971468092954582</v>
      </c>
      <c r="I899" s="129">
        <f t="shared" si="892"/>
        <v>-7.9899396599012622</v>
      </c>
      <c r="J899" s="130">
        <f t="shared" si="892"/>
        <v>-0.10041073384446859</v>
      </c>
    </row>
    <row r="900" spans="2:10">
      <c r="B900" s="244">
        <v>42213</v>
      </c>
      <c r="C900" s="245">
        <v>47.98</v>
      </c>
      <c r="D900" s="245">
        <v>160.05000000000001</v>
      </c>
      <c r="E900" s="245">
        <v>13.44</v>
      </c>
      <c r="F900" s="246">
        <v>2.6079999999999997</v>
      </c>
      <c r="G900" s="128">
        <f t="shared" ref="G900:J900" si="893">((C900-C921)/C921)*C$6</f>
        <v>-8.0574918566775242</v>
      </c>
      <c r="H900" s="129">
        <f t="shared" si="893"/>
        <v>-2.0366717800822149</v>
      </c>
      <c r="I900" s="129">
        <f t="shared" si="893"/>
        <v>-7.2956074270557059</v>
      </c>
      <c r="J900" s="130">
        <f t="shared" si="893"/>
        <v>-0.11030224843346893</v>
      </c>
    </row>
    <row r="901" spans="2:10">
      <c r="B901" s="244">
        <v>42212</v>
      </c>
      <c r="C901" s="245">
        <v>47.39</v>
      </c>
      <c r="D901" s="245">
        <v>159.07</v>
      </c>
      <c r="E901" s="245">
        <v>15.6</v>
      </c>
      <c r="F901" s="246">
        <v>2.5760000000000001</v>
      </c>
      <c r="G901" s="128">
        <f t="shared" ref="G901:J901" si="894">((C901-C922)/C922)*C$6</f>
        <v>-9.3211202414891847</v>
      </c>
      <c r="H901" s="129">
        <f t="shared" si="894"/>
        <v>-4.3898906080019433</v>
      </c>
      <c r="I901" s="129">
        <f t="shared" si="894"/>
        <v>2.8647360912981457</v>
      </c>
      <c r="J901" s="130">
        <f t="shared" si="894"/>
        <v>-0.2807611548556429</v>
      </c>
    </row>
    <row r="902" spans="2:10">
      <c r="B902" s="244">
        <v>42209</v>
      </c>
      <c r="C902" s="245">
        <v>48.14</v>
      </c>
      <c r="D902" s="245">
        <v>159.75</v>
      </c>
      <c r="E902" s="245">
        <v>13.74</v>
      </c>
      <c r="F902" s="246">
        <v>2.613</v>
      </c>
      <c r="G902" s="128">
        <f t="shared" ref="G902:J902" si="895">((C902-C923)/C923)*C$6</f>
        <v>-8.7929581239531007</v>
      </c>
      <c r="H902" s="129">
        <f t="shared" si="895"/>
        <v>-4.332436777456655</v>
      </c>
      <c r="I902" s="129">
        <f t="shared" si="895"/>
        <v>-0.4898929336188429</v>
      </c>
      <c r="J902" s="130">
        <f t="shared" si="895"/>
        <v>-0.18367346938775528</v>
      </c>
    </row>
    <row r="903" spans="2:10">
      <c r="B903" s="244">
        <v>42208</v>
      </c>
      <c r="C903" s="245">
        <v>48.45</v>
      </c>
      <c r="D903" s="245">
        <v>161.72999999999999</v>
      </c>
      <c r="E903" s="245">
        <v>12.64</v>
      </c>
      <c r="F903" s="246">
        <v>2.6185</v>
      </c>
      <c r="G903" s="128">
        <f t="shared" ref="G903:J903" si="896">((C903-C924)/C924)*C$6</f>
        <v>-8.9056943753111</v>
      </c>
      <c r="H903" s="129">
        <f t="shared" si="896"/>
        <v>-3.5672923279631132</v>
      </c>
      <c r="I903" s="129">
        <f t="shared" si="896"/>
        <v>-1.1885671191553531</v>
      </c>
      <c r="J903" s="130">
        <f t="shared" si="896"/>
        <v>-0.14366273798730714</v>
      </c>
    </row>
    <row r="904" spans="2:10">
      <c r="B904" s="244">
        <v>42207</v>
      </c>
      <c r="C904" s="245">
        <v>49.19</v>
      </c>
      <c r="D904" s="245">
        <v>160.35</v>
      </c>
      <c r="E904" s="245">
        <v>12.12</v>
      </c>
      <c r="F904" s="246">
        <v>2.6804999999999999</v>
      </c>
      <c r="G904" s="128">
        <f t="shared" ref="G904:J904" si="897">((C904-C925)/C925)*C$6</f>
        <v>-8.7976757908539582</v>
      </c>
      <c r="H904" s="129">
        <f t="shared" si="897"/>
        <v>-5.5749667892302286</v>
      </c>
      <c r="I904" s="129">
        <f t="shared" si="897"/>
        <v>2.0990916597852568E-2</v>
      </c>
      <c r="J904" s="130">
        <f t="shared" si="897"/>
        <v>-0.12504012841091516</v>
      </c>
    </row>
    <row r="905" spans="2:10">
      <c r="B905" s="244">
        <v>42206</v>
      </c>
      <c r="C905" s="245">
        <v>50.36</v>
      </c>
      <c r="D905" s="245">
        <v>163.07</v>
      </c>
      <c r="E905" s="245">
        <v>12.22</v>
      </c>
      <c r="F905" s="246">
        <v>2.694</v>
      </c>
      <c r="G905" s="128">
        <f t="shared" ref="G905:J905" si="898">((C905-C926)/C926)*C$6</f>
        <v>-7.0915080428954411</v>
      </c>
      <c r="H905" s="129">
        <f t="shared" si="898"/>
        <v>-3.1580647469146821</v>
      </c>
      <c r="I905" s="129">
        <f t="shared" si="898"/>
        <v>-1.0375510204081626</v>
      </c>
      <c r="J905" s="130">
        <f t="shared" si="898"/>
        <v>-7.5189736176364694E-2</v>
      </c>
    </row>
    <row r="906" spans="2:10">
      <c r="B906" s="244">
        <v>42205</v>
      </c>
      <c r="C906" s="245">
        <v>50.15</v>
      </c>
      <c r="D906" s="245">
        <v>173.22</v>
      </c>
      <c r="E906" s="245">
        <v>12.25</v>
      </c>
      <c r="F906" s="246">
        <v>2.734</v>
      </c>
      <c r="G906" s="128">
        <f t="shared" ref="G906:J906" si="899">((C906-C927)/C927)*C$6</f>
        <v>-7.2064854890119108</v>
      </c>
      <c r="H906" s="129">
        <f t="shared" si="899"/>
        <v>4.2407575303910345</v>
      </c>
      <c r="I906" s="129">
        <f t="shared" si="899"/>
        <v>-3.1137679083094572</v>
      </c>
      <c r="J906" s="130">
        <f t="shared" si="899"/>
        <v>8.6461277557942112E-2</v>
      </c>
    </row>
    <row r="907" spans="2:10">
      <c r="B907" s="244">
        <v>42202</v>
      </c>
      <c r="C907" s="245">
        <v>50.89</v>
      </c>
      <c r="D907" s="245">
        <v>172.51</v>
      </c>
      <c r="E907" s="245">
        <v>11.95</v>
      </c>
      <c r="F907" s="246">
        <v>2.7155</v>
      </c>
      <c r="G907" s="128">
        <f t="shared" ref="G907:J907" si="900">((C907-C928)/C928)*C$6</f>
        <v>-7.1814656741108367</v>
      </c>
      <c r="H907" s="129">
        <f t="shared" si="900"/>
        <v>2.8780635958395187</v>
      </c>
      <c r="I907" s="129">
        <f t="shared" si="900"/>
        <v>-2.3897498104624719</v>
      </c>
      <c r="J907" s="130">
        <f t="shared" si="900"/>
        <v>-1.7731015553522318E-2</v>
      </c>
    </row>
    <row r="908" spans="2:10">
      <c r="B908" s="244">
        <v>42201</v>
      </c>
      <c r="C908" s="245">
        <v>50.91</v>
      </c>
      <c r="D908" s="245">
        <v>171</v>
      </c>
      <c r="E908" s="245">
        <v>12.11</v>
      </c>
      <c r="F908" s="246">
        <v>2.73</v>
      </c>
      <c r="G908" s="128">
        <f t="shared" ref="G908:J908" si="901">((C908-C929)/C929)*C$6</f>
        <v>-6.828172563417894</v>
      </c>
      <c r="H908" s="129">
        <f t="shared" si="901"/>
        <v>2.6042716994676165</v>
      </c>
      <c r="I908" s="129">
        <f t="shared" si="901"/>
        <v>-4.1899172413793115</v>
      </c>
      <c r="J908" s="130">
        <f t="shared" si="901"/>
        <v>2.5808538163001497E-2</v>
      </c>
    </row>
    <row r="909" spans="2:10">
      <c r="B909" s="244">
        <v>42200</v>
      </c>
      <c r="C909" s="245">
        <v>51.41</v>
      </c>
      <c r="D909" s="245">
        <v>168.53</v>
      </c>
      <c r="E909" s="245">
        <v>13.23</v>
      </c>
      <c r="F909" s="246">
        <v>2.746</v>
      </c>
      <c r="G909" s="128">
        <f t="shared" ref="G909:J909" si="902">((C909-C930)/C930)*C$6</f>
        <v>-6.4817342004335519</v>
      </c>
      <c r="H909" s="129">
        <f t="shared" si="902"/>
        <v>1.1514163270198978</v>
      </c>
      <c r="I909" s="129">
        <f t="shared" si="902"/>
        <v>-2.7119243754220124</v>
      </c>
      <c r="J909" s="130">
        <f t="shared" si="902"/>
        <v>7.5098112502336029E-2</v>
      </c>
    </row>
    <row r="910" spans="2:10">
      <c r="B910" s="244">
        <v>42199</v>
      </c>
      <c r="C910" s="245">
        <v>53.04</v>
      </c>
      <c r="D910" s="245">
        <v>168.61</v>
      </c>
      <c r="E910" s="245">
        <v>13.37</v>
      </c>
      <c r="F910" s="246">
        <v>2.7995000000000001</v>
      </c>
      <c r="G910" s="128">
        <f t="shared" ref="G910:J910" si="903">((C910-C931)/C931)*C$6</f>
        <v>-4.9438306451612926</v>
      </c>
      <c r="H910" s="129">
        <f t="shared" si="903"/>
        <v>1.6066672681342631</v>
      </c>
      <c r="I910" s="129">
        <f t="shared" si="903"/>
        <v>-3.3364782326185858</v>
      </c>
      <c r="J910" s="130">
        <f t="shared" si="903"/>
        <v>8.1682895462061672E-2</v>
      </c>
    </row>
    <row r="911" spans="2:10">
      <c r="B911" s="244">
        <v>42198</v>
      </c>
      <c r="C911" s="245">
        <v>52.2</v>
      </c>
      <c r="D911" s="245">
        <v>169.38</v>
      </c>
      <c r="E911" s="245">
        <v>13.9</v>
      </c>
      <c r="F911" s="246">
        <v>2.8460000000000001</v>
      </c>
      <c r="G911" s="128">
        <f t="shared" ref="G911:J911" si="904">((C911-C932)/C932)*C$6</f>
        <v>-5.8769446297531669</v>
      </c>
      <c r="H911" s="129">
        <f t="shared" si="904"/>
        <v>1.6268716689622038</v>
      </c>
      <c r="I911" s="129">
        <f t="shared" si="904"/>
        <v>0.22136429608127905</v>
      </c>
      <c r="J911" s="130">
        <f t="shared" si="904"/>
        <v>0.1016375545851527</v>
      </c>
    </row>
    <row r="912" spans="2:10">
      <c r="B912" s="244">
        <v>42195</v>
      </c>
      <c r="C912" s="245">
        <v>52.74</v>
      </c>
      <c r="D912" s="245">
        <v>166.95</v>
      </c>
      <c r="E912" s="245">
        <v>16.829999999999998</v>
      </c>
      <c r="F912" s="246">
        <v>2.794</v>
      </c>
      <c r="G912" s="128">
        <f t="shared" ref="G912:J912" si="905">((C912-C933)/C933)*C$6</f>
        <v>-6.0003669573802858</v>
      </c>
      <c r="H912" s="129">
        <f t="shared" si="905"/>
        <v>-1.2324688944187783</v>
      </c>
      <c r="I912" s="129">
        <f t="shared" si="905"/>
        <v>7.8732762645914374</v>
      </c>
      <c r="J912" s="130">
        <f t="shared" si="905"/>
        <v>5.9353306540007242E-2</v>
      </c>
    </row>
    <row r="913" spans="2:10">
      <c r="B913" s="244">
        <v>42194</v>
      </c>
      <c r="C913" s="245">
        <v>52.78</v>
      </c>
      <c r="D913" s="245">
        <v>163.85</v>
      </c>
      <c r="E913" s="245">
        <v>19.97</v>
      </c>
      <c r="F913" s="246">
        <v>2.7214999999999998</v>
      </c>
      <c r="G913" s="128">
        <f t="shared" ref="G913:J913" si="906">((C913-C934)/C934)*C$6</f>
        <v>-6.3942129252808053</v>
      </c>
      <c r="H913" s="129">
        <f t="shared" si="906"/>
        <v>-3.4117150130239127</v>
      </c>
      <c r="I913" s="129">
        <f t="shared" si="906"/>
        <v>12.979198184568833</v>
      </c>
      <c r="J913" s="130">
        <f t="shared" si="906"/>
        <v>-0.12897737239080906</v>
      </c>
    </row>
    <row r="914" spans="2:10">
      <c r="B914" s="244">
        <v>42193</v>
      </c>
      <c r="C914" s="245">
        <v>51.65</v>
      </c>
      <c r="D914" s="245">
        <v>163.16</v>
      </c>
      <c r="E914" s="245">
        <v>19.66</v>
      </c>
      <c r="F914" s="246">
        <v>2.5840000000000001</v>
      </c>
      <c r="G914" s="128">
        <f t="shared" ref="G914:J914" si="907">((C914-C935)/C935)*C$6</f>
        <v>-6.4105570335882955</v>
      </c>
      <c r="H914" s="129">
        <f t="shared" si="907"/>
        <v>-1.7289256397875492</v>
      </c>
      <c r="I914" s="129">
        <f t="shared" si="907"/>
        <v>9.1174706288873537</v>
      </c>
      <c r="J914" s="130">
        <f t="shared" si="907"/>
        <v>-0.22267213699607552</v>
      </c>
    </row>
    <row r="915" spans="2:10">
      <c r="B915" s="244">
        <v>42192</v>
      </c>
      <c r="C915" s="245">
        <v>52.33</v>
      </c>
      <c r="D915" s="245">
        <v>165</v>
      </c>
      <c r="E915" s="245">
        <v>16.09</v>
      </c>
      <c r="F915" s="246">
        <v>2.6494999999999997</v>
      </c>
      <c r="G915" s="128">
        <f t="shared" ref="G915:J915" si="908">((C915-C936)/C936)*C$6</f>
        <v>-4.5378758169934654</v>
      </c>
      <c r="H915" s="129">
        <f t="shared" si="908"/>
        <v>-0.23374742953913383</v>
      </c>
      <c r="I915" s="129">
        <f t="shared" si="908"/>
        <v>1.330019620667104</v>
      </c>
      <c r="J915" s="130">
        <f t="shared" si="908"/>
        <v>-0.10315569297926556</v>
      </c>
    </row>
    <row r="916" spans="2:10">
      <c r="B916" s="244">
        <v>42191</v>
      </c>
      <c r="C916" s="245">
        <v>52.53</v>
      </c>
      <c r="D916" s="245">
        <v>164.73</v>
      </c>
      <c r="E916" s="245">
        <v>17.010000000000002</v>
      </c>
      <c r="F916" s="246">
        <v>2.6850000000000001</v>
      </c>
      <c r="G916" s="128">
        <f t="shared" ref="G916:J916" si="909">((C916-C937)/C937)*C$6</f>
        <v>-5.0685946220192806</v>
      </c>
      <c r="H916" s="129">
        <f t="shared" si="909"/>
        <v>-1.8130161290322688</v>
      </c>
      <c r="I916" s="129">
        <f t="shared" si="909"/>
        <v>5.0088669950738929</v>
      </c>
      <c r="J916" s="130">
        <f t="shared" si="909"/>
        <v>-7.8449837015574134E-2</v>
      </c>
    </row>
    <row r="917" spans="2:10">
      <c r="B917" s="244">
        <v>42188</v>
      </c>
      <c r="C917" s="245">
        <v>56.93</v>
      </c>
      <c r="D917" s="245">
        <v>165.09</v>
      </c>
      <c r="E917" s="245">
        <v>16.79</v>
      </c>
      <c r="F917" s="246">
        <v>2.7850000000000001</v>
      </c>
      <c r="G917" s="128">
        <f t="shared" ref="G917:J917" si="910">((C917-C938)/C938)*C$6</f>
        <v>-0.83773620689655193</v>
      </c>
      <c r="H917" s="129">
        <f t="shared" si="910"/>
        <v>-2.2210137783584698</v>
      </c>
      <c r="I917" s="129">
        <f t="shared" si="910"/>
        <v>3.5943983684568295</v>
      </c>
      <c r="J917" s="130">
        <f t="shared" si="910"/>
        <v>0.11775098149186768</v>
      </c>
    </row>
    <row r="918" spans="2:10">
      <c r="B918" s="244">
        <v>42187</v>
      </c>
      <c r="C918" s="245">
        <v>56.93</v>
      </c>
      <c r="D918" s="245">
        <v>165.09</v>
      </c>
      <c r="E918" s="245">
        <v>16.79</v>
      </c>
      <c r="F918" s="246">
        <v>2.7850000000000001</v>
      </c>
      <c r="G918" s="128">
        <f t="shared" ref="G918:J918" si="911">((C918-C939)/C939)*C$6</f>
        <v>-2.0633987256874584</v>
      </c>
      <c r="H918" s="129">
        <f t="shared" si="911"/>
        <v>-3.2310858050847355</v>
      </c>
      <c r="I918" s="129">
        <f t="shared" si="911"/>
        <v>5.8246412884333809</v>
      </c>
      <c r="J918" s="130">
        <f t="shared" si="911"/>
        <v>5.3163862472567831E-2</v>
      </c>
    </row>
    <row r="919" spans="2:10">
      <c r="B919" s="244">
        <v>42186</v>
      </c>
      <c r="C919" s="245">
        <v>56.96</v>
      </c>
      <c r="D919" s="245">
        <v>164.49</v>
      </c>
      <c r="E919" s="245">
        <v>16.09</v>
      </c>
      <c r="F919" s="246">
        <v>2.8125</v>
      </c>
      <c r="G919" s="128">
        <f t="shared" ref="G919:J919" si="912">((C919-C940)/C940)*C$6</f>
        <v>-3.187446947437151</v>
      </c>
      <c r="H919" s="129">
        <f t="shared" si="912"/>
        <v>-3.4573368700265226</v>
      </c>
      <c r="I919" s="129">
        <f t="shared" si="912"/>
        <v>3.302457865168539</v>
      </c>
      <c r="J919" s="130">
        <f t="shared" si="912"/>
        <v>0.18737211064797246</v>
      </c>
    </row>
    <row r="920" spans="2:10">
      <c r="B920" s="244">
        <v>42185</v>
      </c>
      <c r="C920" s="245">
        <v>59.47</v>
      </c>
      <c r="D920" s="245">
        <v>162.66</v>
      </c>
      <c r="E920" s="245">
        <v>18.23</v>
      </c>
      <c r="F920" s="246">
        <v>2.7389999999999999</v>
      </c>
      <c r="G920" s="128">
        <f t="shared" ref="G920:J920" si="913">((C920-C941)/C941)*C$6</f>
        <v>-0.55065282392026871</v>
      </c>
      <c r="H920" s="129">
        <f t="shared" si="913"/>
        <v>-5.0229075096956226</v>
      </c>
      <c r="I920" s="129">
        <f t="shared" si="913"/>
        <v>7.7515533285612026</v>
      </c>
      <c r="J920" s="130">
        <f t="shared" si="913"/>
        <v>0.20285490809542375</v>
      </c>
    </row>
    <row r="921" spans="2:10">
      <c r="B921" s="244">
        <v>42184</v>
      </c>
      <c r="C921" s="245">
        <v>58.33</v>
      </c>
      <c r="D921" s="245">
        <v>162.97</v>
      </c>
      <c r="E921" s="245">
        <v>18.850000000000001</v>
      </c>
      <c r="F921" s="246">
        <v>2.7130000000000001</v>
      </c>
      <c r="G921" s="128">
        <f t="shared" ref="G921:J921" si="914">((C921-C942)/C942)*C$6</f>
        <v>-1.4835439469320055</v>
      </c>
      <c r="H921" s="129">
        <f t="shared" si="914"/>
        <v>-4.4757771883289168</v>
      </c>
      <c r="I921" s="129">
        <f t="shared" si="914"/>
        <v>9.2018930635838174</v>
      </c>
      <c r="J921" s="130">
        <f t="shared" si="914"/>
        <v>0.24034772182254233</v>
      </c>
    </row>
    <row r="922" spans="2:10">
      <c r="B922" s="244">
        <v>42181</v>
      </c>
      <c r="C922" s="245">
        <v>59.63</v>
      </c>
      <c r="D922" s="245">
        <v>165.46</v>
      </c>
      <c r="E922" s="245">
        <v>14.02</v>
      </c>
      <c r="F922" s="246">
        <v>2.8574999999999999</v>
      </c>
      <c r="G922" s="128">
        <f t="shared" ref="G922:J922" si="915">((C922-C943)/C943)*C$6</f>
        <v>1.5351855062413335</v>
      </c>
      <c r="H922" s="129">
        <f t="shared" si="915"/>
        <v>-4.1374264748704208</v>
      </c>
      <c r="I922" s="129">
        <f t="shared" si="915"/>
        <v>1.3559879789631839</v>
      </c>
      <c r="J922" s="130">
        <f t="shared" si="915"/>
        <v>0.39198845541401267</v>
      </c>
    </row>
    <row r="923" spans="2:10">
      <c r="B923" s="244">
        <v>42180</v>
      </c>
      <c r="C923" s="245">
        <v>59.7</v>
      </c>
      <c r="D923" s="245">
        <v>166.08</v>
      </c>
      <c r="E923" s="245">
        <v>14.01</v>
      </c>
      <c r="F923" s="246">
        <v>2.7930000000000001</v>
      </c>
      <c r="G923" s="128">
        <f t="shared" ref="G923:J923" si="916">((C923-C944)/C944)*C$6</f>
        <v>1.7292279603547247</v>
      </c>
      <c r="H923" s="129">
        <f t="shared" si="916"/>
        <v>-3.9123627906976663</v>
      </c>
      <c r="I923" s="129">
        <f t="shared" si="916"/>
        <v>1.4175433308214023</v>
      </c>
      <c r="J923" s="130">
        <f t="shared" si="916"/>
        <v>0.33593155893536147</v>
      </c>
    </row>
    <row r="924" spans="2:10">
      <c r="B924" s="244">
        <v>42179</v>
      </c>
      <c r="C924" s="245">
        <v>60.27</v>
      </c>
      <c r="D924" s="245">
        <v>166.97</v>
      </c>
      <c r="E924" s="245">
        <v>13.26</v>
      </c>
      <c r="F924" s="246">
        <v>2.7574999999999998</v>
      </c>
      <c r="G924" s="128">
        <f t="shared" ref="G924:J924" si="917">((C924-C945)/C945)*C$6</f>
        <v>1.7528588661037408</v>
      </c>
      <c r="H924" s="129">
        <f t="shared" si="917"/>
        <v>-2.1113101745723837</v>
      </c>
      <c r="I924" s="129">
        <f t="shared" si="917"/>
        <v>-1.4463726884779531</v>
      </c>
      <c r="J924" s="130">
        <f t="shared" si="917"/>
        <v>0.26922008334987102</v>
      </c>
    </row>
    <row r="925" spans="2:10">
      <c r="B925" s="244">
        <v>42178</v>
      </c>
      <c r="C925" s="245">
        <v>61.01</v>
      </c>
      <c r="D925" s="245">
        <v>168.62</v>
      </c>
      <c r="E925" s="245">
        <v>12.11</v>
      </c>
      <c r="F925" s="246">
        <v>2.8035000000000001</v>
      </c>
      <c r="G925" s="128">
        <f t="shared" ref="G925:J925" si="918">((C925-C946)/C946)*C$6</f>
        <v>0.98089249832551839</v>
      </c>
      <c r="H925" s="129">
        <f t="shared" si="918"/>
        <v>-2.3761003367785354</v>
      </c>
      <c r="I925" s="129">
        <f t="shared" si="918"/>
        <v>-4.1912613355320226E-2</v>
      </c>
      <c r="J925" s="130">
        <f t="shared" si="918"/>
        <v>0.22602502406159766</v>
      </c>
    </row>
    <row r="926" spans="2:10">
      <c r="B926" s="244">
        <v>42177</v>
      </c>
      <c r="C926" s="245">
        <v>59.68</v>
      </c>
      <c r="D926" s="245">
        <v>167.73</v>
      </c>
      <c r="E926" s="245">
        <v>12.74</v>
      </c>
      <c r="F926" s="246">
        <v>2.7670000000000003</v>
      </c>
      <c r="G926" s="128">
        <f t="shared" ref="G926:J926" si="919">((C926-C947)/C947)*C$6</f>
        <v>-3.0415271265906919E-2</v>
      </c>
      <c r="H926" s="129">
        <f t="shared" si="919"/>
        <v>-2.9635251422599063</v>
      </c>
      <c r="I926" s="129">
        <f t="shared" si="919"/>
        <v>1.2783347073371794</v>
      </c>
      <c r="J926" s="130">
        <f t="shared" si="919"/>
        <v>0.18597690086621774</v>
      </c>
    </row>
    <row r="927" spans="2:10">
      <c r="B927" s="244">
        <v>42174</v>
      </c>
      <c r="C927" s="245">
        <v>59.61</v>
      </c>
      <c r="D927" s="245">
        <v>166.99</v>
      </c>
      <c r="E927" s="245">
        <v>13.96</v>
      </c>
      <c r="F927" s="246">
        <v>2.6535000000000002</v>
      </c>
      <c r="G927" s="128">
        <f t="shared" ref="G927:J927" si="920">((C927-C948)/C948)*C$6</f>
        <v>-0.83012351778656079</v>
      </c>
      <c r="H927" s="129">
        <f t="shared" si="920"/>
        <v>-4.1640965732087194</v>
      </c>
      <c r="I927" s="129">
        <f t="shared" si="920"/>
        <v>3.8833195706028114</v>
      </c>
      <c r="J927" s="130">
        <f t="shared" si="920"/>
        <v>6.9874517374517747E-2</v>
      </c>
    </row>
    <row r="928" spans="2:10">
      <c r="B928" s="244">
        <v>42173</v>
      </c>
      <c r="C928" s="245">
        <v>60.45</v>
      </c>
      <c r="D928" s="245">
        <v>168.25</v>
      </c>
      <c r="E928" s="245">
        <v>13.19</v>
      </c>
      <c r="F928" s="246">
        <v>2.7324999999999999</v>
      </c>
      <c r="G928" s="128">
        <f t="shared" ref="G928:J928" si="921">((C928-C949)/C949)*C$6</f>
        <v>1.1317853509664337</v>
      </c>
      <c r="H928" s="129">
        <f t="shared" si="921"/>
        <v>-3.604521754143641</v>
      </c>
      <c r="I928" s="129">
        <f t="shared" si="921"/>
        <v>0.61181677018633285</v>
      </c>
      <c r="J928" s="130">
        <f t="shared" si="921"/>
        <v>9.0390787238058865E-2</v>
      </c>
    </row>
    <row r="929" spans="2:10">
      <c r="B929" s="244">
        <v>42172</v>
      </c>
      <c r="C929" s="245">
        <v>59.92</v>
      </c>
      <c r="D929" s="245">
        <v>167.17</v>
      </c>
      <c r="E929" s="245">
        <v>14.5</v>
      </c>
      <c r="F929" s="246">
        <v>2.7054999999999998</v>
      </c>
      <c r="G929" s="128">
        <f t="shared" ref="G929:J929" si="922">((C929-C950)/C950)*C$6</f>
        <v>2.1095110024449908</v>
      </c>
      <c r="H929" s="129">
        <f t="shared" si="922"/>
        <v>-4.1345267465990334</v>
      </c>
      <c r="I929" s="129">
        <f t="shared" si="922"/>
        <v>3.2640466926070051</v>
      </c>
      <c r="J929" s="130">
        <f t="shared" si="922"/>
        <v>2.4436160298228933E-2</v>
      </c>
    </row>
    <row r="930" spans="2:10">
      <c r="B930" s="244">
        <v>42171</v>
      </c>
      <c r="C930" s="245">
        <v>59.97</v>
      </c>
      <c r="D930" s="245">
        <v>166.84</v>
      </c>
      <c r="E930" s="245">
        <v>14.81</v>
      </c>
      <c r="F930" s="246">
        <v>2.6755</v>
      </c>
      <c r="G930" s="128">
        <f t="shared" ref="G930:J930" si="923">((C930-C951)/C951)*C$6</f>
        <v>0.41260979303382062</v>
      </c>
      <c r="H930" s="129">
        <f t="shared" si="923"/>
        <v>-4.0854466658962201</v>
      </c>
      <c r="I930" s="129">
        <f t="shared" si="923"/>
        <v>4.1534642576590732</v>
      </c>
      <c r="J930" s="130">
        <f t="shared" si="923"/>
        <v>4.6552706552706713E-2</v>
      </c>
    </row>
    <row r="931" spans="2:10">
      <c r="B931" s="244">
        <v>42170</v>
      </c>
      <c r="C931" s="245">
        <v>59.52</v>
      </c>
      <c r="D931" s="245">
        <v>166.26</v>
      </c>
      <c r="E931" s="245">
        <v>15.39</v>
      </c>
      <c r="F931" s="246">
        <v>2.7214999999999998</v>
      </c>
      <c r="G931" s="128">
        <f t="shared" ref="G931:J931" si="924">((C931-C952)/C952)*C$6</f>
        <v>-0.12932987100016344</v>
      </c>
      <c r="H931" s="129">
        <f t="shared" si="924"/>
        <v>-4.592462195544269</v>
      </c>
      <c r="I931" s="129">
        <f t="shared" si="924"/>
        <v>6.1804684975767366</v>
      </c>
      <c r="J931" s="130">
        <f t="shared" si="924"/>
        <v>0.20786516853932541</v>
      </c>
    </row>
    <row r="932" spans="2:10">
      <c r="B932" s="244">
        <v>42167</v>
      </c>
      <c r="C932" s="245">
        <v>59.96</v>
      </c>
      <c r="D932" s="245">
        <v>166.99</v>
      </c>
      <c r="E932" s="245">
        <v>13.78</v>
      </c>
      <c r="F932" s="246">
        <v>2.7480000000000002</v>
      </c>
      <c r="G932" s="128">
        <f t="shared" ref="G932:J932" si="925">((C932-C953)/C953)*C$6</f>
        <v>6.0668002672009391E-2</v>
      </c>
      <c r="H932" s="129">
        <f t="shared" si="925"/>
        <v>-4.6108026429187028</v>
      </c>
      <c r="I932" s="129">
        <f t="shared" si="925"/>
        <v>2.0751020408163252</v>
      </c>
      <c r="J932" s="130">
        <f t="shared" si="925"/>
        <v>0.11546762589928081</v>
      </c>
    </row>
    <row r="933" spans="2:10">
      <c r="B933" s="244">
        <v>42166</v>
      </c>
      <c r="C933" s="245">
        <v>60.77</v>
      </c>
      <c r="D933" s="245">
        <v>168.78</v>
      </c>
      <c r="E933" s="245">
        <v>12.85</v>
      </c>
      <c r="F933" s="246">
        <v>2.7370000000000001</v>
      </c>
      <c r="G933" s="128">
        <f t="shared" ref="G933:J933" si="926">((C933-C954)/C954)*C$6</f>
        <v>0.20265619834710977</v>
      </c>
      <c r="H933" s="129">
        <f t="shared" si="926"/>
        <v>-2.3092930113768286</v>
      </c>
      <c r="I933" s="129">
        <f t="shared" si="926"/>
        <v>-1.681119186046512</v>
      </c>
      <c r="J933" s="130">
        <f t="shared" si="926"/>
        <v>4.8717948717949003E-2</v>
      </c>
    </row>
    <row r="934" spans="2:10">
      <c r="B934" s="244">
        <v>42165</v>
      </c>
      <c r="C934" s="245">
        <v>61.43</v>
      </c>
      <c r="D934" s="245">
        <v>168.92</v>
      </c>
      <c r="E934" s="245">
        <v>13.22</v>
      </c>
      <c r="F934" s="246">
        <v>2.8505000000000003</v>
      </c>
      <c r="G934" s="128">
        <f t="shared" ref="G934:J934" si="927">((C934-C955)/C955)*C$6</f>
        <v>0.50829300411522604</v>
      </c>
      <c r="H934" s="129">
        <f t="shared" si="927"/>
        <v>-1.0863799472295674</v>
      </c>
      <c r="I934" s="129">
        <f t="shared" si="927"/>
        <v>-1.1737950937950918</v>
      </c>
      <c r="J934" s="130">
        <f t="shared" si="927"/>
        <v>0.23659764437690037</v>
      </c>
    </row>
    <row r="935" spans="2:10">
      <c r="B935" s="244">
        <v>42164</v>
      </c>
      <c r="C935" s="245">
        <v>60.14</v>
      </c>
      <c r="D935" s="245">
        <v>165.68</v>
      </c>
      <c r="E935" s="245">
        <v>14.47</v>
      </c>
      <c r="F935" s="246">
        <v>2.8029999999999999</v>
      </c>
      <c r="G935" s="128">
        <f t="shared" ref="G935:J935" si="928">((C935-C956)/C956)*C$6</f>
        <v>0.68210801687763756</v>
      </c>
      <c r="H935" s="129">
        <f t="shared" si="928"/>
        <v>-3.6136325385694232</v>
      </c>
      <c r="I935" s="129">
        <f t="shared" si="928"/>
        <v>1.1379350180505434</v>
      </c>
      <c r="J935" s="130">
        <f t="shared" si="928"/>
        <v>0.15208568207440801</v>
      </c>
    </row>
    <row r="936" spans="2:10">
      <c r="B936" s="244">
        <v>42163</v>
      </c>
      <c r="C936" s="245">
        <v>58.14</v>
      </c>
      <c r="D936" s="245">
        <v>165.34</v>
      </c>
      <c r="E936" s="245">
        <v>15.29</v>
      </c>
      <c r="F936" s="246">
        <v>2.7490000000000001</v>
      </c>
      <c r="G936" s="128">
        <f t="shared" ref="G936:J936" si="929">((C936-C957)/C957)*C$6</f>
        <v>-0.95575854520963122</v>
      </c>
      <c r="H936" s="129">
        <f t="shared" si="929"/>
        <v>-4.8316990965948596</v>
      </c>
      <c r="I936" s="129">
        <f t="shared" si="929"/>
        <v>4.8033125972006214</v>
      </c>
      <c r="J936" s="130">
        <f t="shared" si="929"/>
        <v>0.25283168316831706</v>
      </c>
    </row>
    <row r="937" spans="2:10">
      <c r="B937" s="244">
        <v>42160</v>
      </c>
      <c r="C937" s="245">
        <v>59.13</v>
      </c>
      <c r="D937" s="245">
        <v>167.4</v>
      </c>
      <c r="E937" s="245">
        <v>14.21</v>
      </c>
      <c r="F937" s="246">
        <v>2.7610000000000001</v>
      </c>
      <c r="G937" s="128">
        <f t="shared" ref="G937:J937" si="930">((C937-C958)/C958)*C$6</f>
        <v>0.14638445877163589</v>
      </c>
      <c r="H937" s="129">
        <f t="shared" si="930"/>
        <v>-2.3865448271828784</v>
      </c>
      <c r="I937" s="129">
        <f t="shared" si="930"/>
        <v>-1.5456972901520156</v>
      </c>
      <c r="J937" s="130">
        <f t="shared" si="930"/>
        <v>0.24067164179104461</v>
      </c>
    </row>
    <row r="938" spans="2:10">
      <c r="B938" s="244">
        <v>42159</v>
      </c>
      <c r="C938" s="245">
        <v>58</v>
      </c>
      <c r="D938" s="245">
        <v>168.38</v>
      </c>
      <c r="E938" s="245">
        <v>14.71</v>
      </c>
      <c r="F938" s="246">
        <v>2.6745000000000001</v>
      </c>
      <c r="G938" s="128">
        <f t="shared" ref="G938:J938" si="931">((C938-C959)/C959)*C$6</f>
        <v>-2.1836747086820938</v>
      </c>
      <c r="H938" s="129">
        <f t="shared" si="931"/>
        <v>-1.1163122610996872</v>
      </c>
      <c r="I938" s="129">
        <f t="shared" si="931"/>
        <v>-0.73827062706270541</v>
      </c>
      <c r="J938" s="130">
        <f t="shared" si="931"/>
        <v>6.0395189003436787E-2</v>
      </c>
    </row>
    <row r="939" spans="2:10">
      <c r="B939" s="244">
        <v>42158</v>
      </c>
      <c r="C939" s="245">
        <v>59.64</v>
      </c>
      <c r="D939" s="245">
        <v>169.92</v>
      </c>
      <c r="E939" s="245">
        <v>13.66</v>
      </c>
      <c r="F939" s="246">
        <v>2.734</v>
      </c>
      <c r="G939" s="128">
        <f t="shared" ref="G939:J939" si="932">((C939-C960)/C960)*C$6</f>
        <v>-0.57138410596026334</v>
      </c>
      <c r="H939" s="129">
        <f t="shared" si="932"/>
        <v>-2.0753247053385881</v>
      </c>
      <c r="I939" s="129">
        <f t="shared" si="932"/>
        <v>-1.1546470999301195</v>
      </c>
      <c r="J939" s="130">
        <f t="shared" si="932"/>
        <v>0.2062463228083937</v>
      </c>
    </row>
    <row r="940" spans="2:10">
      <c r="B940" s="244">
        <v>42157</v>
      </c>
      <c r="C940" s="245">
        <v>61.26</v>
      </c>
      <c r="D940" s="245">
        <v>169.65</v>
      </c>
      <c r="E940" s="245">
        <v>14.24</v>
      </c>
      <c r="F940" s="246">
        <v>2.6390000000000002</v>
      </c>
      <c r="G940" s="128">
        <f t="shared" ref="G940:J940" si="933">((C940-C961)/C961)*C$6</f>
        <v>1.7954403529611389</v>
      </c>
      <c r="H940" s="129">
        <f t="shared" si="933"/>
        <v>-2.8226383859286042</v>
      </c>
      <c r="I940" s="129">
        <f t="shared" si="933"/>
        <v>2.7497120622568105</v>
      </c>
      <c r="J940" s="130">
        <f t="shared" si="933"/>
        <v>0.14528076463560347</v>
      </c>
    </row>
    <row r="941" spans="2:10">
      <c r="B941" s="244">
        <v>42156</v>
      </c>
      <c r="C941" s="245">
        <v>60.2</v>
      </c>
      <c r="D941" s="245">
        <v>170.18</v>
      </c>
      <c r="E941" s="245">
        <v>13.97</v>
      </c>
      <c r="F941" s="246">
        <v>2.5570000000000004</v>
      </c>
      <c r="G941" s="128">
        <f t="shared" ref="G941:J941" si="934">((C941-C962)/C962)*C$6</f>
        <v>0.80609467455621631</v>
      </c>
      <c r="H941" s="129">
        <f t="shared" si="934"/>
        <v>-2.2842649853169679</v>
      </c>
      <c r="I941" s="129">
        <f t="shared" si="934"/>
        <v>2.5420000000000029</v>
      </c>
      <c r="J941" s="130">
        <f t="shared" si="934"/>
        <v>9.9190611088628422E-2</v>
      </c>
    </row>
    <row r="942" spans="2:10">
      <c r="B942" s="244">
        <v>42153</v>
      </c>
      <c r="C942" s="245">
        <v>60.3</v>
      </c>
      <c r="D942" s="245">
        <v>169.65</v>
      </c>
      <c r="E942" s="245">
        <v>13.84</v>
      </c>
      <c r="F942" s="246">
        <v>2.5019999999999998</v>
      </c>
      <c r="G942" s="128">
        <f t="shared" ref="G942:J942" si="935">((C942-C963)/C963)*C$6</f>
        <v>0.51022471910111944</v>
      </c>
      <c r="H942" s="129">
        <f t="shared" si="935"/>
        <v>-1.0883227275380845</v>
      </c>
      <c r="I942" s="129">
        <f t="shared" si="935"/>
        <v>-1.2404261168384896</v>
      </c>
      <c r="J942" s="130">
        <f t="shared" si="935"/>
        <v>0.13730624214495155</v>
      </c>
    </row>
    <row r="943" spans="2:10">
      <c r="B943" s="244">
        <v>42152</v>
      </c>
      <c r="C943" s="245">
        <v>57.68</v>
      </c>
      <c r="D943" s="245">
        <v>171.71</v>
      </c>
      <c r="E943" s="245">
        <v>13.31</v>
      </c>
      <c r="F943" s="246">
        <v>2.512</v>
      </c>
      <c r="G943" s="128">
        <f t="shared" ref="G943:J943" si="936">((C943-C964)/C964)*C$6</f>
        <v>-0.69766131785592245</v>
      </c>
      <c r="H943" s="129">
        <f t="shared" si="936"/>
        <v>-1.7532815366972463</v>
      </c>
      <c r="I943" s="129">
        <f t="shared" si="936"/>
        <v>-0.15187453323375666</v>
      </c>
      <c r="J943" s="130">
        <f t="shared" si="936"/>
        <v>0.1373565616524097</v>
      </c>
    </row>
    <row r="944" spans="2:10">
      <c r="B944" s="244">
        <v>42151</v>
      </c>
      <c r="C944" s="245">
        <v>57.51</v>
      </c>
      <c r="D944" s="245">
        <v>172</v>
      </c>
      <c r="E944" s="245">
        <v>13.27</v>
      </c>
      <c r="F944" s="246">
        <v>2.4984999999999999</v>
      </c>
      <c r="G944" s="128">
        <f t="shared" ref="G944:J944" si="937">((C944-C965)/C965)*C$6</f>
        <v>0.35812302839116378</v>
      </c>
      <c r="H944" s="129">
        <f t="shared" si="937"/>
        <v>-1.2548666053357787</v>
      </c>
      <c r="I944" s="129">
        <f t="shared" si="937"/>
        <v>1.7615793714746162</v>
      </c>
      <c r="J944" s="130">
        <f t="shared" si="937"/>
        <v>0.17494689889549683</v>
      </c>
    </row>
    <row r="945" spans="2:10">
      <c r="B945" s="244">
        <v>42150</v>
      </c>
      <c r="C945" s="245">
        <v>58.03</v>
      </c>
      <c r="D945" s="245">
        <v>170.13</v>
      </c>
      <c r="E945" s="245">
        <v>14.06</v>
      </c>
      <c r="F945" s="246">
        <v>2.5194999999999999</v>
      </c>
      <c r="G945" s="128">
        <f t="shared" ref="G945:J945" si="938">((C945-C966)/C966)*C$6</f>
        <v>0.82867871556413342</v>
      </c>
      <c r="H945" s="129">
        <f t="shared" si="938"/>
        <v>-0.3994728518713721</v>
      </c>
      <c r="I945" s="129">
        <f t="shared" si="938"/>
        <v>1.8212500000000027</v>
      </c>
      <c r="J945" s="130">
        <f t="shared" si="938"/>
        <v>0.31743493603881717</v>
      </c>
    </row>
    <row r="946" spans="2:10">
      <c r="B946" s="244">
        <v>42149</v>
      </c>
      <c r="C946" s="245">
        <v>59.72</v>
      </c>
      <c r="D946" s="245">
        <v>172.22</v>
      </c>
      <c r="E946" s="245">
        <v>12.13</v>
      </c>
      <c r="F946" s="246">
        <v>2.5975000000000001</v>
      </c>
      <c r="G946" s="128">
        <f t="shared" ref="G946:J946" si="939">((C946-C967)/C967)*C$6</f>
        <v>2.0420594925634297</v>
      </c>
      <c r="H946" s="129">
        <f t="shared" si="939"/>
        <v>1.6336129108257729</v>
      </c>
      <c r="I946" s="129">
        <f t="shared" si="939"/>
        <v>-0.330935720097637</v>
      </c>
      <c r="J946" s="130">
        <f t="shared" si="939"/>
        <v>0.42633325957070162</v>
      </c>
    </row>
    <row r="947" spans="2:10">
      <c r="B947" s="244">
        <v>42146</v>
      </c>
      <c r="C947" s="245">
        <v>59.72</v>
      </c>
      <c r="D947" s="245">
        <v>172.22</v>
      </c>
      <c r="E947" s="245">
        <v>12.13</v>
      </c>
      <c r="F947" s="246">
        <v>2.5975000000000001</v>
      </c>
      <c r="G947" s="128">
        <f t="shared" ref="G947:J947" si="940">((C947-C968)/C968)*C$6</f>
        <v>1.5571839279528896</v>
      </c>
      <c r="H947" s="129">
        <f t="shared" si="940"/>
        <v>1.3220547462405947</v>
      </c>
      <c r="I947" s="129">
        <f t="shared" si="940"/>
        <v>-0.71290064102564032</v>
      </c>
      <c r="J947" s="130">
        <f t="shared" si="940"/>
        <v>0.35957077823542216</v>
      </c>
    </row>
    <row r="948" spans="2:10">
      <c r="B948" s="244">
        <v>42145</v>
      </c>
      <c r="C948" s="245">
        <v>60.72</v>
      </c>
      <c r="D948" s="245">
        <v>173.34</v>
      </c>
      <c r="E948" s="245">
        <v>12.11</v>
      </c>
      <c r="F948" s="246">
        <v>2.59</v>
      </c>
      <c r="G948" s="128">
        <f t="shared" ref="G948:J948" si="941">((C948-C969)/C969)*C$6</f>
        <v>3.687136752136754</v>
      </c>
      <c r="H948" s="129">
        <f t="shared" si="941"/>
        <v>5.4855261248185707</v>
      </c>
      <c r="I948" s="129">
        <f t="shared" si="941"/>
        <v>-1.2000000000000028</v>
      </c>
      <c r="J948" s="130">
        <f t="shared" si="941"/>
        <v>0.33031021111589853</v>
      </c>
    </row>
    <row r="949" spans="2:10">
      <c r="B949" s="244">
        <v>42144</v>
      </c>
      <c r="C949" s="245">
        <v>58.98</v>
      </c>
      <c r="D949" s="245">
        <v>173.76</v>
      </c>
      <c r="E949" s="245">
        <v>12.88</v>
      </c>
      <c r="F949" s="246">
        <v>2.6485000000000003</v>
      </c>
      <c r="G949" s="128">
        <f t="shared" ref="G949:J949" si="942">((C949-C970)/C970)*C$6</f>
        <v>3.0569163952225833</v>
      </c>
      <c r="H949" s="129">
        <f t="shared" si="942"/>
        <v>6.5741202970899799</v>
      </c>
      <c r="I949" s="129">
        <f t="shared" si="942"/>
        <v>-0.70984150943396085</v>
      </c>
      <c r="J949" s="130">
        <f t="shared" si="942"/>
        <v>0.51148964595858448</v>
      </c>
    </row>
    <row r="950" spans="2:10">
      <c r="B950" s="244">
        <v>42143</v>
      </c>
      <c r="C950" s="245">
        <v>57.26</v>
      </c>
      <c r="D950" s="245">
        <v>173.48</v>
      </c>
      <c r="E950" s="245">
        <v>12.85</v>
      </c>
      <c r="F950" s="246">
        <v>2.6825000000000001</v>
      </c>
      <c r="G950" s="128">
        <f t="shared" ref="G950:J950" si="943">((C950-C971)/C971)*C$6</f>
        <v>0.70877616175948543</v>
      </c>
      <c r="H950" s="129">
        <f t="shared" si="943"/>
        <v>5.0076095329802559</v>
      </c>
      <c r="I950" s="129">
        <f t="shared" si="943"/>
        <v>-0.86007518796992699</v>
      </c>
      <c r="J950" s="130">
        <f t="shared" si="943"/>
        <v>0.58369638445991534</v>
      </c>
    </row>
    <row r="951" spans="2:10">
      <c r="B951" s="244">
        <v>42142</v>
      </c>
      <c r="C951" s="245">
        <v>59.43</v>
      </c>
      <c r="D951" s="245">
        <v>173.06</v>
      </c>
      <c r="E951" s="245">
        <v>12.73</v>
      </c>
      <c r="F951" s="246">
        <v>2.6324999999999998</v>
      </c>
      <c r="G951" s="128">
        <f t="shared" ref="G951:J951" si="944">((C951-C972)/C972)*C$6</f>
        <v>3.0061517761033345</v>
      </c>
      <c r="H951" s="129">
        <f t="shared" si="944"/>
        <v>8.7656146138047042</v>
      </c>
      <c r="I951" s="129">
        <f t="shared" si="944"/>
        <v>-2.1229085673146151</v>
      </c>
      <c r="J951" s="130">
        <f t="shared" si="944"/>
        <v>0.57116963064295456</v>
      </c>
    </row>
    <row r="952" spans="2:10">
      <c r="B952" s="244">
        <v>42139</v>
      </c>
      <c r="C952" s="245">
        <v>59.69</v>
      </c>
      <c r="D952" s="245">
        <v>173.26</v>
      </c>
      <c r="E952" s="245">
        <v>12.38</v>
      </c>
      <c r="F952" s="246">
        <v>2.5365000000000002</v>
      </c>
      <c r="G952" s="128">
        <f t="shared" ref="G952:J952" si="945">((C952-C973)/C973)*C$6</f>
        <v>2.3862070181625787</v>
      </c>
      <c r="H952" s="129">
        <f t="shared" si="945"/>
        <v>7.0586470912768933</v>
      </c>
      <c r="I952" s="129">
        <f t="shared" si="945"/>
        <v>-0.44384126984126759</v>
      </c>
      <c r="J952" s="130">
        <f t="shared" si="945"/>
        <v>0.38663532572196097</v>
      </c>
    </row>
    <row r="953" spans="2:10">
      <c r="B953" s="244">
        <v>42138</v>
      </c>
      <c r="C953" s="245">
        <v>59.88</v>
      </c>
      <c r="D953" s="245">
        <v>174.05</v>
      </c>
      <c r="E953" s="245">
        <v>12.74</v>
      </c>
      <c r="F953" s="246">
        <v>2.641</v>
      </c>
      <c r="G953" s="128">
        <f t="shared" ref="G953:J953" si="946">((C953-C974)/C974)*C$6</f>
        <v>2.8104433410179124</v>
      </c>
      <c r="H953" s="129">
        <f t="shared" si="946"/>
        <v>6.8702028879546813</v>
      </c>
      <c r="I953" s="129">
        <f t="shared" si="946"/>
        <v>-0.19797507788161925</v>
      </c>
      <c r="J953" s="130">
        <f t="shared" si="946"/>
        <v>0.54889365545269797</v>
      </c>
    </row>
    <row r="954" spans="2:10">
      <c r="B954" s="244">
        <v>42137</v>
      </c>
      <c r="C954" s="245">
        <v>60.5</v>
      </c>
      <c r="D954" s="245">
        <v>172.28</v>
      </c>
      <c r="E954" s="245">
        <v>13.76</v>
      </c>
      <c r="F954" s="246">
        <v>2.6909999999999998</v>
      </c>
      <c r="G954" s="128">
        <f t="shared" ref="G954:J954" si="947">((C954-C975)/C975)*C$6</f>
        <v>6.1438562582097962</v>
      </c>
      <c r="H954" s="129">
        <f t="shared" si="947"/>
        <v>6.9896894639556297</v>
      </c>
      <c r="I954" s="129">
        <f t="shared" si="947"/>
        <v>0.16735918068763689</v>
      </c>
      <c r="J954" s="130">
        <f t="shared" si="947"/>
        <v>0.603106708689779</v>
      </c>
    </row>
    <row r="955" spans="2:10">
      <c r="B955" s="244">
        <v>42136</v>
      </c>
      <c r="C955" s="245">
        <v>60.75</v>
      </c>
      <c r="D955" s="245">
        <v>170.55</v>
      </c>
      <c r="E955" s="245">
        <v>13.86</v>
      </c>
      <c r="F955" s="246">
        <v>2.6319999999999997</v>
      </c>
      <c r="G955" s="128">
        <f t="shared" ref="G955:J955" si="948">((C955-C976)/C976)*C$6</f>
        <v>7.7330841841649045</v>
      </c>
      <c r="H955" s="129">
        <f t="shared" si="948"/>
        <v>5.7192012563123651</v>
      </c>
      <c r="I955" s="129">
        <f t="shared" si="948"/>
        <v>-0.14588235294117663</v>
      </c>
      <c r="J955" s="130">
        <f t="shared" si="948"/>
        <v>0.48238560639715655</v>
      </c>
    </row>
    <row r="956" spans="2:10">
      <c r="B956" s="244">
        <v>42135</v>
      </c>
      <c r="C956" s="245">
        <v>59.25</v>
      </c>
      <c r="D956" s="245">
        <v>171.12</v>
      </c>
      <c r="E956" s="245">
        <v>13.85</v>
      </c>
      <c r="F956" s="246">
        <v>2.661</v>
      </c>
      <c r="G956" s="128">
        <f t="shared" ref="G956:J956" si="949">((C956-C977)/C977)*C$6</f>
        <v>6.6919074360960487</v>
      </c>
      <c r="H956" s="129">
        <f t="shared" si="949"/>
        <v>5.7651614883949334</v>
      </c>
      <c r="I956" s="129">
        <f t="shared" si="949"/>
        <v>2.5662480127186003</v>
      </c>
      <c r="J956" s="130">
        <f t="shared" si="949"/>
        <v>0.50049701789264478</v>
      </c>
    </row>
    <row r="957" spans="2:10">
      <c r="B957" s="244">
        <v>42132</v>
      </c>
      <c r="C957" s="245">
        <v>59.39</v>
      </c>
      <c r="D957" s="245">
        <v>172.68</v>
      </c>
      <c r="E957" s="245">
        <v>12.86</v>
      </c>
      <c r="F957" s="246">
        <v>2.5249999999999999</v>
      </c>
      <c r="G957" s="128">
        <f t="shared" ref="G957:J957" si="950">((C957-C978)/C978)*C$6</f>
        <v>7.6890332742665892</v>
      </c>
      <c r="H957" s="129">
        <f t="shared" si="950"/>
        <v>7.2400381914500453</v>
      </c>
      <c r="I957" s="129">
        <f t="shared" si="950"/>
        <v>-0.44664629488158986</v>
      </c>
      <c r="J957" s="130">
        <f t="shared" si="950"/>
        <v>0.30694231191050647</v>
      </c>
    </row>
    <row r="958" spans="2:10">
      <c r="B958" s="244">
        <v>42131</v>
      </c>
      <c r="C958" s="245">
        <v>58.94</v>
      </c>
      <c r="D958" s="245">
        <v>170.99</v>
      </c>
      <c r="E958" s="245">
        <v>15.13</v>
      </c>
      <c r="F958" s="246">
        <v>2.5460000000000003</v>
      </c>
      <c r="G958" s="128">
        <f t="shared" ref="G958:J958" si="951">((C958-C979)/C979)*C$6</f>
        <v>7.6734073780245886</v>
      </c>
      <c r="H958" s="129">
        <f t="shared" si="951"/>
        <v>6.4191770157553405</v>
      </c>
      <c r="I958" s="129">
        <f t="shared" si="951"/>
        <v>2.0910586552217461</v>
      </c>
      <c r="J958" s="130">
        <f t="shared" si="951"/>
        <v>0.42146077547339983</v>
      </c>
    </row>
    <row r="959" spans="2:10">
      <c r="B959" s="244">
        <v>42130</v>
      </c>
      <c r="C959" s="245">
        <v>60.93</v>
      </c>
      <c r="D959" s="245">
        <v>170.05</v>
      </c>
      <c r="E959" s="245">
        <v>15.15</v>
      </c>
      <c r="F959" s="246">
        <v>2.6189999999999998</v>
      </c>
      <c r="G959" s="128">
        <f t="shared" ref="G959:J959" si="952">((C959-C980)/C980)*C$6</f>
        <v>5.8466005928121545</v>
      </c>
      <c r="H959" s="129">
        <f t="shared" si="952"/>
        <v>5.5968815943728147</v>
      </c>
      <c r="I959" s="129">
        <f t="shared" si="952"/>
        <v>0.63635994587280287</v>
      </c>
      <c r="J959" s="130">
        <f t="shared" si="952"/>
        <v>0.53894438138478951</v>
      </c>
    </row>
    <row r="960" spans="2:10">
      <c r="B960" s="244">
        <v>42129</v>
      </c>
      <c r="C960" s="245">
        <v>60.4</v>
      </c>
      <c r="D960" s="245">
        <v>173.08</v>
      </c>
      <c r="E960" s="245">
        <v>14.31</v>
      </c>
      <c r="F960" s="246">
        <v>2.5495000000000001</v>
      </c>
      <c r="G960" s="128">
        <f t="shared" ref="G960:J960" si="953">((C960-C981)/C981)*C$6</f>
        <v>7.1938358266206341</v>
      </c>
      <c r="H960" s="129">
        <f t="shared" si="953"/>
        <v>7.7444877807948806</v>
      </c>
      <c r="I960" s="129">
        <f t="shared" si="953"/>
        <v>-0.74156037991858847</v>
      </c>
      <c r="J960" s="130">
        <f t="shared" si="953"/>
        <v>0.41565168539325842</v>
      </c>
    </row>
    <row r="961" spans="2:10">
      <c r="B961" s="244">
        <v>42128</v>
      </c>
      <c r="C961" s="245">
        <v>58.93</v>
      </c>
      <c r="D961" s="245">
        <v>173.97</v>
      </c>
      <c r="E961" s="245">
        <v>12.85</v>
      </c>
      <c r="F961" s="246">
        <v>2.5110000000000001</v>
      </c>
      <c r="G961" s="128">
        <f t="shared" ref="G961:J961" si="954">((C961-C982)/C982)*C$6</f>
        <v>9.0468844118844096</v>
      </c>
      <c r="H961" s="129">
        <f t="shared" si="954"/>
        <v>9.5781763789342556</v>
      </c>
      <c r="I961" s="129">
        <f t="shared" si="954"/>
        <v>-3.1536741649625091</v>
      </c>
      <c r="J961" s="130">
        <f t="shared" si="954"/>
        <v>0.45776519528541737</v>
      </c>
    </row>
    <row r="962" spans="2:10">
      <c r="B962" s="244">
        <v>42125</v>
      </c>
      <c r="C962" s="245">
        <v>59.15</v>
      </c>
      <c r="D962" s="245">
        <v>173.67</v>
      </c>
      <c r="E962" s="245">
        <v>12.7</v>
      </c>
      <c r="F962" s="246">
        <v>2.4710000000000001</v>
      </c>
      <c r="G962" s="128">
        <f t="shared" ref="G962:J962" si="955">((C962-C983)/C983)*C$6</f>
        <v>9.2501851851851828</v>
      </c>
      <c r="H962" s="129">
        <f t="shared" si="955"/>
        <v>9.3656428794016833</v>
      </c>
      <c r="I962" s="129">
        <f t="shared" si="955"/>
        <v>-3.4135923653715077</v>
      </c>
      <c r="J962" s="130">
        <f t="shared" si="955"/>
        <v>0.31866141732283459</v>
      </c>
    </row>
    <row r="963" spans="2:10">
      <c r="B963" s="244">
        <v>42124</v>
      </c>
      <c r="C963" s="245">
        <v>59.63</v>
      </c>
      <c r="D963" s="245">
        <v>171.29</v>
      </c>
      <c r="E963" s="245">
        <v>14.55</v>
      </c>
      <c r="F963" s="246">
        <v>2.387</v>
      </c>
      <c r="G963" s="128">
        <f t="shared" ref="G963:J963" si="956">((C963-C984)/C984)*C$6</f>
        <v>8.6486604112597298</v>
      </c>
      <c r="H963" s="129">
        <f t="shared" si="956"/>
        <v>8.6477176781002534</v>
      </c>
      <c r="I963" s="129">
        <f t="shared" si="956"/>
        <v>-0.9421045665122415</v>
      </c>
      <c r="J963" s="130">
        <f t="shared" si="956"/>
        <v>0.29732824427480892</v>
      </c>
    </row>
    <row r="964" spans="2:10">
      <c r="B964" s="244">
        <v>42123</v>
      </c>
      <c r="C964" s="245">
        <v>58.58</v>
      </c>
      <c r="D964" s="245">
        <v>174.4</v>
      </c>
      <c r="E964" s="245">
        <v>13.39</v>
      </c>
      <c r="F964" s="246">
        <v>2.3965000000000001</v>
      </c>
      <c r="G964" s="128">
        <f t="shared" ref="G964:J964" si="957">((C964-C985)/C985)*C$6</f>
        <v>10.474827731092432</v>
      </c>
      <c r="H964" s="129">
        <f t="shared" si="957"/>
        <v>9.8443177570093496</v>
      </c>
      <c r="I964" s="129">
        <f t="shared" si="957"/>
        <v>-3.1587965990843672</v>
      </c>
      <c r="J964" s="130">
        <f t="shared" si="957"/>
        <v>0.21210490921318081</v>
      </c>
    </row>
    <row r="965" spans="2:10">
      <c r="B965" s="244">
        <v>42122</v>
      </c>
      <c r="C965" s="245">
        <v>57.06</v>
      </c>
      <c r="D965" s="245">
        <v>173.92</v>
      </c>
      <c r="E965" s="245">
        <v>12.41</v>
      </c>
      <c r="F965" s="246">
        <v>2.3540000000000001</v>
      </c>
      <c r="G965" s="128">
        <f t="shared" ref="G965:J965" si="958">((C965-C986)/C986)*C$6</f>
        <v>7.8170870994248167</v>
      </c>
      <c r="H965" s="129">
        <f t="shared" si="958"/>
        <v>7.8612374746419134</v>
      </c>
      <c r="I965" s="129">
        <f t="shared" si="958"/>
        <v>-3.6789800137835971</v>
      </c>
      <c r="J965" s="130">
        <f t="shared" si="958"/>
        <v>0.13438612099644112</v>
      </c>
    </row>
    <row r="966" spans="2:10">
      <c r="B966" s="244">
        <v>42121</v>
      </c>
      <c r="C966" s="245">
        <v>56.99</v>
      </c>
      <c r="D966" s="245">
        <v>170.73</v>
      </c>
      <c r="E966" s="245">
        <v>13.12</v>
      </c>
      <c r="F966" s="246">
        <v>2.2670000000000003</v>
      </c>
      <c r="G966" s="128">
        <f t="shared" ref="G966:J966" si="959">((C966-C987)/C987)*C$6</f>
        <v>7.545103335379582</v>
      </c>
      <c r="H966" s="129">
        <f t="shared" si="959"/>
        <v>7.320518079800487</v>
      </c>
      <c r="I966" s="129">
        <f t="shared" si="959"/>
        <v>-3.2892501658925037</v>
      </c>
      <c r="J966" s="130">
        <f t="shared" si="959"/>
        <v>1.962025316455733E-2</v>
      </c>
    </row>
    <row r="967" spans="2:10">
      <c r="B967" s="244">
        <v>42118</v>
      </c>
      <c r="C967" s="245">
        <v>57.15</v>
      </c>
      <c r="D967" s="245">
        <v>169.78</v>
      </c>
      <c r="E967" s="245">
        <v>12.29</v>
      </c>
      <c r="F967" s="246">
        <v>2.2595000000000001</v>
      </c>
      <c r="G967" s="128">
        <f t="shared" ref="G967:J967" si="960">((C967-C988)/C988)*C$6</f>
        <v>5.0504608205327619</v>
      </c>
      <c r="H967" s="129">
        <f t="shared" si="960"/>
        <v>6.5049336820474482</v>
      </c>
      <c r="I967" s="129">
        <f t="shared" si="960"/>
        <v>-5.6471012658227879</v>
      </c>
      <c r="J967" s="130">
        <f t="shared" si="960"/>
        <v>-3.2421789542769384E-2</v>
      </c>
    </row>
    <row r="968" spans="2:10">
      <c r="B968" s="244">
        <v>42117</v>
      </c>
      <c r="C968" s="245">
        <v>57.74</v>
      </c>
      <c r="D968" s="245">
        <v>170.24</v>
      </c>
      <c r="E968" s="245">
        <v>12.48</v>
      </c>
      <c r="F968" s="246">
        <v>2.3064999999999998</v>
      </c>
      <c r="G968" s="128">
        <f t="shared" ref="G968:J968" si="961">((C968-C989)/C989)*C$6</f>
        <v>7.8713127413127415</v>
      </c>
      <c r="H968" s="129">
        <f t="shared" si="961"/>
        <v>7.8826432160804183</v>
      </c>
      <c r="I968" s="129">
        <f t="shared" si="961"/>
        <v>-4.8732642487046629</v>
      </c>
      <c r="J968" s="130">
        <f t="shared" si="961"/>
        <v>0.11505412719891707</v>
      </c>
    </row>
    <row r="969" spans="2:10">
      <c r="B969" s="244">
        <v>42116</v>
      </c>
      <c r="C969" s="245">
        <v>56.16</v>
      </c>
      <c r="D969" s="245">
        <v>165.36</v>
      </c>
      <c r="E969" s="245">
        <v>12.71</v>
      </c>
      <c r="F969" s="246">
        <v>2.3209999999999997</v>
      </c>
      <c r="G969" s="128">
        <f t="shared" ref="G969:J969" si="962">((C969-C990)/C990)*C$6</f>
        <v>8.2676594401178676</v>
      </c>
      <c r="H969" s="129">
        <f t="shared" si="962"/>
        <v>1.6457742331288441</v>
      </c>
      <c r="I969" s="129">
        <f t="shared" si="962"/>
        <v>-1.6983994126284847</v>
      </c>
      <c r="J969" s="130">
        <f t="shared" si="962"/>
        <v>0.19902051163862577</v>
      </c>
    </row>
    <row r="970" spans="2:10">
      <c r="B970" s="244">
        <v>42115</v>
      </c>
      <c r="C970" s="245">
        <v>55.26</v>
      </c>
      <c r="D970" s="245">
        <v>164.26</v>
      </c>
      <c r="E970" s="245">
        <v>13.25</v>
      </c>
      <c r="F970" s="246">
        <v>2.2454999999999998</v>
      </c>
      <c r="G970" s="128">
        <f t="shared" ref="G970:J970" si="963">((C970-C991)/C991)*C$6</f>
        <v>7.4742276080084249</v>
      </c>
      <c r="H970" s="129">
        <f t="shared" si="963"/>
        <v>-0.25546923403997157</v>
      </c>
      <c r="I970" s="129">
        <f t="shared" si="963"/>
        <v>-0.30329604772557822</v>
      </c>
      <c r="J970" s="130">
        <f t="shared" si="963"/>
        <v>4.1201716738197468E-2</v>
      </c>
    </row>
    <row r="971" spans="2:10">
      <c r="B971" s="244">
        <v>42114</v>
      </c>
      <c r="C971" s="245">
        <v>56.38</v>
      </c>
      <c r="D971" s="245">
        <v>166.16</v>
      </c>
      <c r="E971" s="245">
        <v>13.3</v>
      </c>
      <c r="F971" s="246">
        <v>2.2264999999999997</v>
      </c>
      <c r="G971" s="128">
        <f t="shared" ref="G971:J971" si="964">((C971-C992)/C992)*C$6</f>
        <v>10.587720909886267</v>
      </c>
      <c r="H971" s="129">
        <f t="shared" si="964"/>
        <v>2.2890324165029479</v>
      </c>
      <c r="I971" s="129">
        <f t="shared" si="964"/>
        <v>0.54666666666666897</v>
      </c>
      <c r="J971" s="130">
        <f t="shared" si="964"/>
        <v>1.0277214334008904E-2</v>
      </c>
    </row>
    <row r="972" spans="2:10">
      <c r="B972" s="244">
        <v>42111</v>
      </c>
      <c r="C972" s="245">
        <v>55.74</v>
      </c>
      <c r="D972" s="245">
        <v>160.66999999999999</v>
      </c>
      <c r="E972" s="245">
        <v>13.89</v>
      </c>
      <c r="F972" s="246">
        <v>2.1930000000000001</v>
      </c>
      <c r="G972" s="128">
        <f t="shared" ref="G972:J972" si="965">((C972-C993)/C993)*C$6</f>
        <v>12.168557779799819</v>
      </c>
      <c r="H972" s="129">
        <f t="shared" si="965"/>
        <v>0.61170264689317522</v>
      </c>
      <c r="I972" s="129">
        <f t="shared" si="965"/>
        <v>-0.32520255863539393</v>
      </c>
      <c r="J972" s="130">
        <f t="shared" si="965"/>
        <v>-7.0964873277011523E-2</v>
      </c>
    </row>
    <row r="973" spans="2:10">
      <c r="B973" s="244">
        <v>42110</v>
      </c>
      <c r="C973" s="245">
        <v>56.71</v>
      </c>
      <c r="D973" s="245">
        <v>163.13</v>
      </c>
      <c r="E973" s="245">
        <v>12.6</v>
      </c>
      <c r="F973" s="246">
        <v>2.2335000000000003</v>
      </c>
      <c r="G973" s="128">
        <f t="shared" ref="G973:J973" si="966">((C973-C994)/C994)*C$6</f>
        <v>12.252362292879537</v>
      </c>
      <c r="H973" s="129">
        <f t="shared" si="966"/>
        <v>2.361456729866712</v>
      </c>
      <c r="I973" s="129">
        <f t="shared" si="966"/>
        <v>-2.4928704366499659</v>
      </c>
      <c r="J973" s="130">
        <f t="shared" si="966"/>
        <v>2.2506768953068679E-2</v>
      </c>
    </row>
    <row r="974" spans="2:10">
      <c r="B974" s="244">
        <v>42109</v>
      </c>
      <c r="C974" s="245">
        <v>56.39</v>
      </c>
      <c r="D974" s="245">
        <v>164.13</v>
      </c>
      <c r="E974" s="245">
        <v>12.84</v>
      </c>
      <c r="F974" s="246">
        <v>2.2145000000000001</v>
      </c>
      <c r="G974" s="128">
        <f t="shared" ref="G974:J974" si="967">((C974-C995)/C995)*C$6</f>
        <v>13.510154164749192</v>
      </c>
      <c r="H974" s="129">
        <f t="shared" si="967"/>
        <v>5.1924942660550366</v>
      </c>
      <c r="I974" s="129">
        <f t="shared" si="967"/>
        <v>-4.5775478927203075</v>
      </c>
      <c r="J974" s="130">
        <f t="shared" si="967"/>
        <v>-0.13778470133218715</v>
      </c>
    </row>
    <row r="975" spans="2:10">
      <c r="B975" s="244">
        <v>42108</v>
      </c>
      <c r="C975" s="245">
        <v>53.29</v>
      </c>
      <c r="D975" s="245">
        <v>162.30000000000001</v>
      </c>
      <c r="E975" s="245">
        <v>13.67</v>
      </c>
      <c r="F975" s="246">
        <v>2.2210000000000001</v>
      </c>
      <c r="G975" s="128">
        <f t="shared" ref="G975:J975" si="968">((C975-C996)/C996)*C$6</f>
        <v>9.7381061987237878</v>
      </c>
      <c r="H975" s="129">
        <f t="shared" si="968"/>
        <v>3.7774216959511069</v>
      </c>
      <c r="I975" s="129">
        <f t="shared" si="968"/>
        <v>-3.1591800128122993</v>
      </c>
      <c r="J975" s="130">
        <f t="shared" si="968"/>
        <v>-0.16672318779143694</v>
      </c>
    </row>
    <row r="976" spans="2:10">
      <c r="B976" s="244">
        <v>42107</v>
      </c>
      <c r="C976" s="245">
        <v>51.91</v>
      </c>
      <c r="D976" s="245">
        <v>162.38</v>
      </c>
      <c r="E976" s="245">
        <v>13.94</v>
      </c>
      <c r="F976" s="246">
        <v>2.2509999999999999</v>
      </c>
      <c r="G976" s="128">
        <f t="shared" ref="G976:J976" si="969">((C976-C997)/C997)*C$6</f>
        <v>7.1598728813559243</v>
      </c>
      <c r="H976" s="129">
        <f t="shared" si="969"/>
        <v>5.9678960331864097</v>
      </c>
      <c r="I976" s="129">
        <f t="shared" si="969"/>
        <v>-3.272825000000001</v>
      </c>
      <c r="J976" s="130">
        <f t="shared" si="969"/>
        <v>-0.1847112588284173</v>
      </c>
    </row>
    <row r="977" spans="2:10">
      <c r="B977" s="244">
        <v>42104</v>
      </c>
      <c r="C977" s="245">
        <v>51.64</v>
      </c>
      <c r="D977" s="245">
        <v>162.86000000000001</v>
      </c>
      <c r="E977" s="245">
        <v>12.58</v>
      </c>
      <c r="F977" s="246">
        <v>2.2634999999999996</v>
      </c>
      <c r="G977" s="128">
        <f t="shared" ref="G977:J977" si="970">((C977-C998)/C998)*C$6</f>
        <v>4.4300085015940516</v>
      </c>
      <c r="H977" s="129">
        <f t="shared" si="970"/>
        <v>3.5112647170528088</v>
      </c>
      <c r="I977" s="129">
        <f t="shared" si="970"/>
        <v>-4.6817639429312576</v>
      </c>
      <c r="J977" s="130">
        <f t="shared" si="970"/>
        <v>-0.17157982146564307</v>
      </c>
    </row>
    <row r="978" spans="2:10">
      <c r="B978" s="244">
        <v>42103</v>
      </c>
      <c r="C978" s="245">
        <v>50.79</v>
      </c>
      <c r="D978" s="245">
        <v>162.34</v>
      </c>
      <c r="E978" s="245">
        <v>13.09</v>
      </c>
      <c r="F978" s="246">
        <v>2.2795000000000001</v>
      </c>
      <c r="G978" s="128">
        <f t="shared" ref="G978:J978" si="971">((C978-C999)/C999)*C$6</f>
        <v>2.4698816690886418</v>
      </c>
      <c r="H978" s="129">
        <f t="shared" si="971"/>
        <v>4.0161466836734636</v>
      </c>
      <c r="I978" s="129">
        <f t="shared" si="971"/>
        <v>-5.6957676348547741</v>
      </c>
      <c r="J978" s="130">
        <f t="shared" si="971"/>
        <v>-0.14027111574556816</v>
      </c>
    </row>
    <row r="979" spans="2:10">
      <c r="B979" s="244">
        <v>42102</v>
      </c>
      <c r="C979" s="245">
        <v>50.42</v>
      </c>
      <c r="D979" s="245">
        <v>161.85</v>
      </c>
      <c r="E979" s="245">
        <v>13.98</v>
      </c>
      <c r="F979" s="246">
        <v>2.218</v>
      </c>
      <c r="G979" s="128">
        <f t="shared" ref="G979:J979" si="972">((C979-C1000)/C1000)*C$6</f>
        <v>2.002967488092775</v>
      </c>
      <c r="H979" s="129">
        <f t="shared" si="972"/>
        <v>2.9099980989797798</v>
      </c>
      <c r="I979" s="129">
        <f t="shared" si="972"/>
        <v>-4.1275134811264245</v>
      </c>
      <c r="J979" s="130">
        <f t="shared" si="972"/>
        <v>-0.2454264524103833</v>
      </c>
    </row>
    <row r="980" spans="2:10">
      <c r="B980" s="244">
        <v>42101</v>
      </c>
      <c r="C980" s="245">
        <v>53.98</v>
      </c>
      <c r="D980" s="245">
        <v>162.07</v>
      </c>
      <c r="E980" s="245">
        <v>14.78</v>
      </c>
      <c r="F980" s="246">
        <v>2.2025000000000001</v>
      </c>
      <c r="G980" s="128">
        <f t="shared" ref="G980:J980" si="973">((C980-C1001)/C1001)*C$6</f>
        <v>3.6146359999999969</v>
      </c>
      <c r="H980" s="129">
        <f t="shared" si="973"/>
        <v>0.91914536294083504</v>
      </c>
      <c r="I980" s="129">
        <f t="shared" si="973"/>
        <v>-0.47261620185923164</v>
      </c>
      <c r="J980" s="130">
        <f t="shared" si="973"/>
        <v>-0.33411823647294586</v>
      </c>
    </row>
    <row r="981" spans="2:10">
      <c r="B981" s="244">
        <v>42100</v>
      </c>
      <c r="C981" s="245">
        <v>52.14</v>
      </c>
      <c r="D981" s="245">
        <v>162.04</v>
      </c>
      <c r="E981" s="245">
        <v>14.74</v>
      </c>
      <c r="F981" s="246">
        <v>2.2250000000000001</v>
      </c>
      <c r="G981" s="128">
        <f t="shared" ref="G981:J981" si="974">((C981-C1002)/C1002)*C$6</f>
        <v>2.3158093126385819</v>
      </c>
      <c r="H981" s="129">
        <f t="shared" si="974"/>
        <v>2.5387495268138744</v>
      </c>
      <c r="I981" s="129">
        <f t="shared" si="974"/>
        <v>-0.76928947368420908</v>
      </c>
      <c r="J981" s="130">
        <f t="shared" si="974"/>
        <v>-0.35491835530198701</v>
      </c>
    </row>
    <row r="982" spans="2:10">
      <c r="B982" s="244">
        <v>42097</v>
      </c>
      <c r="C982" s="245">
        <v>49.14</v>
      </c>
      <c r="D982" s="245">
        <v>160.44999999999999</v>
      </c>
      <c r="E982" s="245">
        <v>14.67</v>
      </c>
      <c r="F982" s="246">
        <v>2.1635</v>
      </c>
      <c r="G982" s="128">
        <f t="shared" ref="G982:J982" si="975">((C982-C1003)/C1003)*C$6</f>
        <v>-1.4492553191489337</v>
      </c>
      <c r="H982" s="129">
        <f t="shared" si="975"/>
        <v>-0.51482255863011583</v>
      </c>
      <c r="I982" s="129">
        <f t="shared" si="975"/>
        <v>1.1406410256410271</v>
      </c>
      <c r="J982" s="130">
        <f t="shared" si="975"/>
        <v>-0.30470588235294155</v>
      </c>
    </row>
    <row r="983" spans="2:10">
      <c r="B983" s="244">
        <v>42096</v>
      </c>
      <c r="C983" s="245">
        <v>49.14</v>
      </c>
      <c r="D983" s="245">
        <v>160.44999999999999</v>
      </c>
      <c r="E983" s="245">
        <v>14.67</v>
      </c>
      <c r="F983" s="246">
        <v>2.2225000000000001</v>
      </c>
      <c r="G983" s="128">
        <f t="shared" ref="G983:J983" si="976">((C983-C1004)/C1004)*C$6</f>
        <v>-2.1061498156413743</v>
      </c>
      <c r="H983" s="129">
        <f t="shared" si="976"/>
        <v>0.73441287165976754</v>
      </c>
      <c r="I983" s="129">
        <f t="shared" si="976"/>
        <v>0.78600140548137654</v>
      </c>
      <c r="J983" s="130">
        <f t="shared" si="976"/>
        <v>-0.23205207687538756</v>
      </c>
    </row>
    <row r="984" spans="2:10">
      <c r="B984" s="244">
        <v>42095</v>
      </c>
      <c r="C984" s="245">
        <v>50.09</v>
      </c>
      <c r="D984" s="245">
        <v>159.18</v>
      </c>
      <c r="E984" s="245">
        <v>15.11</v>
      </c>
      <c r="F984" s="246">
        <v>2.1615000000000002</v>
      </c>
      <c r="G984" s="128">
        <f t="shared" ref="G984:J984" si="977">((C984-C1005)/C1005)*C$6</f>
        <v>-0.38650633412509866</v>
      </c>
      <c r="H984" s="129">
        <f t="shared" si="977"/>
        <v>-1.3059026268397154</v>
      </c>
      <c r="I984" s="129">
        <f t="shared" si="977"/>
        <v>2.2925685425685427</v>
      </c>
      <c r="J984" s="130">
        <f t="shared" si="977"/>
        <v>-0.30179937952430175</v>
      </c>
    </row>
    <row r="985" spans="2:10">
      <c r="B985" s="244">
        <v>42094</v>
      </c>
      <c r="C985" s="245">
        <v>47.6</v>
      </c>
      <c r="D985" s="245">
        <v>160.5</v>
      </c>
      <c r="E985" s="245">
        <v>15.29</v>
      </c>
      <c r="F985" s="246">
        <v>2.2305000000000001</v>
      </c>
      <c r="G985" s="128">
        <f t="shared" ref="G985:J985" si="978">((C985-C1006)/C1006)*C$6</f>
        <v>-1.822260536398469</v>
      </c>
      <c r="H985" s="129">
        <f t="shared" si="978"/>
        <v>1.4166251246268465E-2</v>
      </c>
      <c r="I985" s="129">
        <f t="shared" si="978"/>
        <v>4.386119631901841</v>
      </c>
      <c r="J985" s="130">
        <f t="shared" si="978"/>
        <v>-0.18182581322140623</v>
      </c>
    </row>
    <row r="986" spans="2:10">
      <c r="B986" s="244">
        <v>42093</v>
      </c>
      <c r="C986" s="245">
        <v>48.68</v>
      </c>
      <c r="D986" s="245">
        <v>162.66999999999999</v>
      </c>
      <c r="E986" s="245">
        <v>14.51</v>
      </c>
      <c r="F986" s="246">
        <v>2.2480000000000002</v>
      </c>
      <c r="G986" s="128">
        <f t="shared" ref="G986:J986" si="979">((C986-C1007)/C1007)*C$6</f>
        <v>-0.98558681672025561</v>
      </c>
      <c r="H986" s="129">
        <f t="shared" si="979"/>
        <v>0.51240644683215286</v>
      </c>
      <c r="I986" s="129">
        <f t="shared" si="979"/>
        <v>2.2294902548725637</v>
      </c>
      <c r="J986" s="130">
        <f t="shared" si="979"/>
        <v>-5.5321701199563499E-2</v>
      </c>
    </row>
    <row r="987" spans="2:10">
      <c r="B987" s="244">
        <v>42090</v>
      </c>
      <c r="C987" s="245">
        <v>48.87</v>
      </c>
      <c r="D987" s="245">
        <v>160.4</v>
      </c>
      <c r="E987" s="245">
        <v>15.07</v>
      </c>
      <c r="F987" s="246">
        <v>2.2515000000000001</v>
      </c>
      <c r="G987" s="128">
        <f t="shared" ref="G987:J987" si="980">((C987-C1008)/C1008)*C$6</f>
        <v>0.65989204899314524</v>
      </c>
      <c r="H987" s="129">
        <f t="shared" si="980"/>
        <v>-0.33209983216261496</v>
      </c>
      <c r="I987" s="129">
        <f t="shared" si="980"/>
        <v>2.1198562185478078</v>
      </c>
      <c r="J987" s="130">
        <f t="shared" si="980"/>
        <v>-9.6019313304721035E-2</v>
      </c>
    </row>
    <row r="988" spans="2:10">
      <c r="B988" s="244">
        <v>42089</v>
      </c>
      <c r="C988" s="245">
        <v>51.43</v>
      </c>
      <c r="D988" s="245">
        <v>160.59</v>
      </c>
      <c r="E988" s="245">
        <v>15.8</v>
      </c>
      <c r="F988" s="246">
        <v>2.2854999999999999</v>
      </c>
      <c r="G988" s="128">
        <f t="shared" ref="G988:J988" si="981">((C988-C1009)/C1009)*C$6</f>
        <v>0.3918493822318081</v>
      </c>
      <c r="H988" s="129">
        <f t="shared" si="981"/>
        <v>-1.5499502487562182</v>
      </c>
      <c r="I988" s="129">
        <f t="shared" si="981"/>
        <v>3.5999421965317939</v>
      </c>
      <c r="J988" s="130">
        <f t="shared" si="981"/>
        <v>1.8828451882845348E-2</v>
      </c>
    </row>
    <row r="989" spans="2:10">
      <c r="B989" s="244">
        <v>42088</v>
      </c>
      <c r="C989" s="245">
        <v>49.21</v>
      </c>
      <c r="D989" s="245">
        <v>159.19999999999999</v>
      </c>
      <c r="E989" s="245">
        <v>15.44</v>
      </c>
      <c r="F989" s="246">
        <v>2.2170000000000001</v>
      </c>
      <c r="G989" s="128">
        <f t="shared" ref="G989:J989" si="982">((C989-C1010)/C1010)*C$6</f>
        <v>-6.4502840909091155E-2</v>
      </c>
      <c r="H989" s="129">
        <f t="shared" si="982"/>
        <v>-3.8825583934963452</v>
      </c>
      <c r="I989" s="129">
        <f t="shared" si="982"/>
        <v>3.2494521548575608</v>
      </c>
      <c r="J989" s="130">
        <f t="shared" si="982"/>
        <v>-8.7232181897682365E-2</v>
      </c>
    </row>
    <row r="990" spans="2:10">
      <c r="B990" s="244">
        <v>42087</v>
      </c>
      <c r="C990" s="245">
        <v>47.51</v>
      </c>
      <c r="D990" s="245">
        <v>163</v>
      </c>
      <c r="E990" s="245">
        <v>13.62</v>
      </c>
      <c r="F990" s="246">
        <v>2.1695000000000002</v>
      </c>
      <c r="G990" s="128">
        <f t="shared" ref="G990:J990" si="983">((C990-C1011)/C1011)*C$6</f>
        <v>-1.7815045500505602</v>
      </c>
      <c r="H990" s="129">
        <f t="shared" si="983"/>
        <v>6.2797250015348277E-2</v>
      </c>
      <c r="I990" s="129">
        <f t="shared" si="983"/>
        <v>-1.6411263736263759</v>
      </c>
      <c r="J990" s="130">
        <f t="shared" si="983"/>
        <v>-0.22783078880407059</v>
      </c>
    </row>
    <row r="991" spans="2:10">
      <c r="B991" s="244">
        <v>42086</v>
      </c>
      <c r="C991" s="245">
        <v>47.45</v>
      </c>
      <c r="D991" s="245">
        <v>164.63</v>
      </c>
      <c r="E991" s="245">
        <v>13.41</v>
      </c>
      <c r="F991" s="246">
        <v>2.2134999999999998</v>
      </c>
      <c r="G991" s="128">
        <f t="shared" ref="G991:J991" si="984">((C991-C1012)/C1012)*C$6</f>
        <v>-2.6069705999205404</v>
      </c>
      <c r="H991" s="129">
        <f t="shared" si="984"/>
        <v>0.68070027497707808</v>
      </c>
      <c r="I991" s="129">
        <f t="shared" si="984"/>
        <v>-1.5820839160839173</v>
      </c>
      <c r="J991" s="130">
        <f t="shared" si="984"/>
        <v>-0.23671292460646223</v>
      </c>
    </row>
    <row r="992" spans="2:10">
      <c r="B992" s="244">
        <v>42083</v>
      </c>
      <c r="C992" s="245">
        <v>45.72</v>
      </c>
      <c r="D992" s="245">
        <v>162.88</v>
      </c>
      <c r="E992" s="245">
        <v>13.02</v>
      </c>
      <c r="F992" s="246">
        <v>2.2185000000000001</v>
      </c>
      <c r="G992" s="128">
        <f t="shared" ref="G992:J992" si="985">((C992-C1013)/C1013)*C$6</f>
        <v>-4.8285848318999198</v>
      </c>
      <c r="H992" s="129">
        <f t="shared" si="985"/>
        <v>-0.70051070840197072</v>
      </c>
      <c r="I992" s="129">
        <f t="shared" si="985"/>
        <v>-3.7739306736429037</v>
      </c>
      <c r="J992" s="130">
        <f t="shared" si="985"/>
        <v>-0.24269072164948419</v>
      </c>
    </row>
    <row r="993" spans="2:10">
      <c r="B993" s="244">
        <v>42082</v>
      </c>
      <c r="C993" s="245">
        <v>43.96</v>
      </c>
      <c r="D993" s="245">
        <v>159.81</v>
      </c>
      <c r="E993" s="245">
        <v>14.07</v>
      </c>
      <c r="F993" s="246">
        <v>2.2489999999999997</v>
      </c>
      <c r="G993" s="128">
        <f t="shared" ref="G993:J993" si="986">((C993-C1014)/C1014)*C$6</f>
        <v>-7.1241618718833895</v>
      </c>
      <c r="H993" s="129">
        <f t="shared" si="986"/>
        <v>-1.6680103582218355</v>
      </c>
      <c r="I993" s="129">
        <f t="shared" si="986"/>
        <v>-2.2705242718446588</v>
      </c>
      <c r="J993" s="130">
        <f t="shared" si="986"/>
        <v>-0.17485392320534254</v>
      </c>
    </row>
    <row r="994" spans="2:10">
      <c r="B994" s="244">
        <v>42081</v>
      </c>
      <c r="C994" s="245">
        <v>44.66</v>
      </c>
      <c r="D994" s="245">
        <v>159.81</v>
      </c>
      <c r="E994" s="245">
        <v>13.97</v>
      </c>
      <c r="F994" s="246">
        <v>2.2160000000000002</v>
      </c>
      <c r="G994" s="128">
        <f t="shared" ref="G994:J994" si="987">((C994-C1015)/C1015)*C$6</f>
        <v>-7.5245040164393835</v>
      </c>
      <c r="H994" s="129">
        <f t="shared" si="987"/>
        <v>-0.81213034294234987</v>
      </c>
      <c r="I994" s="129">
        <f t="shared" si="987"/>
        <v>-2.9442151898734177</v>
      </c>
      <c r="J994" s="130">
        <f t="shared" si="987"/>
        <v>-0.25472570371892311</v>
      </c>
    </row>
    <row r="995" spans="2:10">
      <c r="B995" s="244">
        <v>42080</v>
      </c>
      <c r="C995" s="245">
        <v>43.46</v>
      </c>
      <c r="D995" s="245">
        <v>156.96</v>
      </c>
      <c r="E995" s="245">
        <v>15.66</v>
      </c>
      <c r="F995" s="246">
        <v>2.327</v>
      </c>
      <c r="G995" s="128">
        <f t="shared" ref="G995:J995" si="988">((C995-C1016)/C1016)*C$6</f>
        <v>-8.0185903751420984</v>
      </c>
      <c r="H995" s="129">
        <f t="shared" si="988"/>
        <v>-2.4378104738154596</v>
      </c>
      <c r="I995" s="129">
        <f t="shared" si="988"/>
        <v>1.6785159972770602</v>
      </c>
      <c r="J995" s="130">
        <f t="shared" si="988"/>
        <v>-2.7893617021276754E-2</v>
      </c>
    </row>
    <row r="996" spans="2:10">
      <c r="B996" s="244">
        <v>42079</v>
      </c>
      <c r="C996" s="245">
        <v>43.88</v>
      </c>
      <c r="D996" s="245">
        <v>157.08000000000001</v>
      </c>
      <c r="E996" s="245">
        <v>15.61</v>
      </c>
      <c r="F996" s="246">
        <v>2.359</v>
      </c>
      <c r="G996" s="128">
        <f t="shared" ref="G996:J996" si="989">((C996-C1017)/C1017)*C$6</f>
        <v>-7.6572375899962086</v>
      </c>
      <c r="H996" s="129">
        <f t="shared" si="989"/>
        <v>-2.35277057356608</v>
      </c>
      <c r="I996" s="129">
        <f t="shared" si="989"/>
        <v>1.5919945541184481</v>
      </c>
      <c r="J996" s="130">
        <f t="shared" si="989"/>
        <v>1.0914893617021151E-2</v>
      </c>
    </row>
    <row r="997" spans="2:10">
      <c r="B997" s="244">
        <v>42076</v>
      </c>
      <c r="C997" s="245">
        <v>44.84</v>
      </c>
      <c r="D997" s="245">
        <v>154.28</v>
      </c>
      <c r="E997" s="245">
        <v>16</v>
      </c>
      <c r="F997" s="246">
        <v>2.407</v>
      </c>
      <c r="G997" s="128">
        <f t="shared" ref="G997:J997" si="990">((C997-C1018)/C1018)*C$6</f>
        <v>-5.6485393477836334</v>
      </c>
      <c r="H997" s="129">
        <f t="shared" si="990"/>
        <v>-3.04037850113551</v>
      </c>
      <c r="I997" s="129">
        <f t="shared" si="990"/>
        <v>1.0936897001303785</v>
      </c>
      <c r="J997" s="130">
        <f t="shared" si="990"/>
        <v>0.15809033106774839</v>
      </c>
    </row>
    <row r="998" spans="2:10">
      <c r="B998" s="244">
        <v>42075</v>
      </c>
      <c r="C998" s="245">
        <v>47.05</v>
      </c>
      <c r="D998" s="245">
        <v>157.97999999999999</v>
      </c>
      <c r="E998" s="245">
        <v>15.42</v>
      </c>
      <c r="F998" s="246">
        <v>2.4085000000000001</v>
      </c>
      <c r="G998" s="128">
        <f t="shared" ref="G998:J998" si="991">((C998-C1019)/C1019)*C$6</f>
        <v>-1.6642895167895222</v>
      </c>
      <c r="H998" s="129">
        <f t="shared" si="991"/>
        <v>-0.15807458912768568</v>
      </c>
      <c r="I998" s="129">
        <f t="shared" si="991"/>
        <v>-2.3081839622641525</v>
      </c>
      <c r="J998" s="130">
        <f t="shared" si="991"/>
        <v>0.13120521172638477</v>
      </c>
    </row>
    <row r="999" spans="2:10">
      <c r="B999" s="244">
        <v>42074</v>
      </c>
      <c r="C999" s="245">
        <v>48.17</v>
      </c>
      <c r="D999" s="245">
        <v>156.80000000000001</v>
      </c>
      <c r="E999" s="245">
        <v>16.87</v>
      </c>
      <c r="F999" s="246">
        <v>2.3975</v>
      </c>
      <c r="G999" s="128">
        <f t="shared" ref="G999:J999" si="992">((C999-C1020)/C1020)*C$6</f>
        <v>-1.679498200719713</v>
      </c>
      <c r="H999" s="129">
        <f t="shared" si="992"/>
        <v>-1.2617255297679046</v>
      </c>
      <c r="I999" s="129">
        <f t="shared" si="992"/>
        <v>-0.5311201392919318</v>
      </c>
      <c r="J999" s="130">
        <f t="shared" si="992"/>
        <v>0.1370491803278687</v>
      </c>
    </row>
    <row r="1000" spans="2:10">
      <c r="B1000" s="244">
        <v>42073</v>
      </c>
      <c r="C1000" s="245">
        <v>48.29</v>
      </c>
      <c r="D1000" s="245">
        <v>157.81</v>
      </c>
      <c r="E1000" s="245">
        <v>16.690000000000001</v>
      </c>
      <c r="F1000" s="246">
        <v>2.427</v>
      </c>
      <c r="G1000" s="128">
        <f t="shared" ref="G1000:J1000" si="993">((C1000-C1021)/C1021)*C$6</f>
        <v>-3.9259118426031026</v>
      </c>
      <c r="H1000" s="129">
        <f t="shared" si="993"/>
        <v>1.5034362760834687</v>
      </c>
      <c r="I1000" s="129">
        <f t="shared" si="993"/>
        <v>-2.5488517520215628</v>
      </c>
      <c r="J1000" s="130">
        <f t="shared" si="993"/>
        <v>0.20249338040600182</v>
      </c>
    </row>
    <row r="1001" spans="2:10">
      <c r="B1001" s="244">
        <v>42072</v>
      </c>
      <c r="C1001" s="245">
        <v>50</v>
      </c>
      <c r="D1001" s="245">
        <v>160.77000000000001</v>
      </c>
      <c r="E1001" s="245">
        <v>15.06</v>
      </c>
      <c r="F1001" s="246">
        <v>2.4950000000000001</v>
      </c>
      <c r="G1001" s="128">
        <f t="shared" ref="G1001:J1001" si="994">((C1001-C1022)/C1022)*C$6</f>
        <v>-1.4846759527955096</v>
      </c>
      <c r="H1001" s="129">
        <f t="shared" si="994"/>
        <v>2.9374904287902073</v>
      </c>
      <c r="I1001" s="129">
        <f t="shared" si="994"/>
        <v>-3.2785772122614212</v>
      </c>
      <c r="J1001" s="130">
        <f t="shared" si="994"/>
        <v>0.31948963672832636</v>
      </c>
    </row>
    <row r="1002" spans="2:10">
      <c r="B1002" s="244">
        <v>42069</v>
      </c>
      <c r="C1002" s="245">
        <v>49.61</v>
      </c>
      <c r="D1002" s="245">
        <v>158.5</v>
      </c>
      <c r="E1002" s="245">
        <v>15.2</v>
      </c>
      <c r="F1002" s="246">
        <v>2.5415000000000001</v>
      </c>
      <c r="G1002" s="128">
        <f t="shared" ref="G1002:J1002" si="995">((C1002-C1023)/C1023)*C$6</f>
        <v>-0.78262083993660625</v>
      </c>
      <c r="H1002" s="129">
        <f t="shared" si="995"/>
        <v>0.42470584510164267</v>
      </c>
      <c r="I1002" s="129">
        <f t="shared" si="995"/>
        <v>-2.4891988130563831</v>
      </c>
      <c r="J1002" s="130">
        <f t="shared" si="995"/>
        <v>0.55539492242595256</v>
      </c>
    </row>
    <row r="1003" spans="2:10">
      <c r="B1003" s="244">
        <v>42068</v>
      </c>
      <c r="C1003" s="245">
        <v>50.76</v>
      </c>
      <c r="D1003" s="245">
        <v>161.18</v>
      </c>
      <c r="E1003" s="245">
        <v>14.04</v>
      </c>
      <c r="F1003" s="246">
        <v>2.4225000000000003</v>
      </c>
      <c r="G1003" s="128">
        <f t="shared" ref="G1003:J1003" si="996">((C1003-C1024)/C1024)*C$6</f>
        <v>2.165058823529407</v>
      </c>
      <c r="H1003" s="129">
        <f t="shared" si="996"/>
        <v>3.0561123853211001</v>
      </c>
      <c r="I1003" s="129">
        <f t="shared" si="996"/>
        <v>-5.9493617021276597</v>
      </c>
      <c r="J1003" s="130">
        <f t="shared" si="996"/>
        <v>0.51704462326261935</v>
      </c>
    </row>
    <row r="1004" spans="2:10">
      <c r="B1004" s="244">
        <v>42067</v>
      </c>
      <c r="C1004" s="245">
        <v>51.53</v>
      </c>
      <c r="D1004" s="245">
        <v>159.41999999999999</v>
      </c>
      <c r="E1004" s="245">
        <v>14.23</v>
      </c>
      <c r="F1004" s="246">
        <v>2.4195000000000002</v>
      </c>
      <c r="G1004" s="128">
        <f t="shared" ref="G1004:J1004" si="997">((C1004-C1025)/C1025)*C$6</f>
        <v>-1.3010970782280833</v>
      </c>
      <c r="H1004" s="129">
        <f t="shared" si="997"/>
        <v>0.68143181674764119</v>
      </c>
      <c r="I1004" s="129">
        <f t="shared" si="997"/>
        <v>-4.5471436814772046</v>
      </c>
      <c r="J1004" s="130">
        <f t="shared" si="997"/>
        <v>0.45564477468839942</v>
      </c>
    </row>
    <row r="1005" spans="2:10">
      <c r="B1005" s="244">
        <v>42066</v>
      </c>
      <c r="C1005" s="245">
        <v>50.52</v>
      </c>
      <c r="D1005" s="245">
        <v>161.03</v>
      </c>
      <c r="E1005" s="245">
        <v>13.86</v>
      </c>
      <c r="F1005" s="246">
        <v>2.4175</v>
      </c>
      <c r="G1005" s="128">
        <f t="shared" ref="G1005:J1005" si="998">((C1005-C1026)/C1026)*C$6</f>
        <v>0.87027435949163057</v>
      </c>
      <c r="H1005" s="129">
        <f t="shared" si="998"/>
        <v>4.6817399456873181</v>
      </c>
      <c r="I1005" s="129">
        <f t="shared" si="998"/>
        <v>-7.2871538857436953</v>
      </c>
      <c r="J1005" s="130">
        <f t="shared" si="998"/>
        <v>0.66883299284984687</v>
      </c>
    </row>
    <row r="1006" spans="2:10">
      <c r="B1006" s="244">
        <v>42065</v>
      </c>
      <c r="C1006" s="245">
        <v>49.59</v>
      </c>
      <c r="D1006" s="245">
        <v>160.47999999999999</v>
      </c>
      <c r="E1006" s="245">
        <v>13.04</v>
      </c>
      <c r="F1006" s="246">
        <v>2.3825000000000003</v>
      </c>
      <c r="G1006" s="128">
        <f t="shared" ref="G1006:J1006" si="999">((C1006-C1027)/C1027)*C$6</f>
        <v>1.2708022388059714</v>
      </c>
      <c r="H1006" s="129">
        <f t="shared" si="999"/>
        <v>5.3161170178070485</v>
      </c>
      <c r="I1006" s="129">
        <f t="shared" si="999"/>
        <v>-9.6128087744396762</v>
      </c>
      <c r="J1006" s="130">
        <f t="shared" si="999"/>
        <v>0.66364812419146246</v>
      </c>
    </row>
    <row r="1007" spans="2:10">
      <c r="B1007" s="244">
        <v>42062</v>
      </c>
      <c r="C1007" s="245">
        <v>49.76</v>
      </c>
      <c r="D1007" s="245">
        <v>161.94</v>
      </c>
      <c r="E1007" s="245">
        <v>13.34</v>
      </c>
      <c r="F1007" s="246">
        <v>2.2925</v>
      </c>
      <c r="G1007" s="128">
        <f t="shared" ref="G1007:J1007" si="1000">((C1007-C1028)/C1028)*C$6</f>
        <v>5.3333550415450217</v>
      </c>
      <c r="H1007" s="129">
        <f t="shared" si="1000"/>
        <v>4.7228466683817913</v>
      </c>
      <c r="I1007" s="129">
        <f t="shared" si="1000"/>
        <v>-7.3441577825159934</v>
      </c>
      <c r="J1007" s="130">
        <f t="shared" si="1000"/>
        <v>0.36299483648881226</v>
      </c>
    </row>
    <row r="1008" spans="2:10">
      <c r="B1008" s="244">
        <v>42061</v>
      </c>
      <c r="C1008" s="245">
        <v>48.17</v>
      </c>
      <c r="D1008" s="245">
        <v>160.87</v>
      </c>
      <c r="E1008" s="245">
        <v>13.91</v>
      </c>
      <c r="F1008" s="246">
        <v>2.33</v>
      </c>
      <c r="G1008" s="128">
        <f t="shared" ref="G1008:J1008" si="1001">((C1008-C1029)/C1029)*C$6</f>
        <v>3.8003419572553412</v>
      </c>
      <c r="H1008" s="129">
        <f t="shared" si="1001"/>
        <v>6.9904612339161938</v>
      </c>
      <c r="I1008" s="129">
        <f t="shared" si="1001"/>
        <v>-8.1209686888454016</v>
      </c>
      <c r="J1008" s="130">
        <f t="shared" si="1001"/>
        <v>0.45949414403189659</v>
      </c>
    </row>
    <row r="1009" spans="2:10">
      <c r="B1009" s="244">
        <v>42060</v>
      </c>
      <c r="C1009" s="245">
        <v>50.99</v>
      </c>
      <c r="D1009" s="245">
        <v>162.81</v>
      </c>
      <c r="E1009" s="245">
        <v>13.84</v>
      </c>
      <c r="F1009" s="246">
        <v>2.2704999999999997</v>
      </c>
      <c r="G1009" s="128">
        <f t="shared" ref="G1009:J1009" si="1002">((C1009-C1030)/C1030)*C$6</f>
        <v>4.6755699762059315</v>
      </c>
      <c r="H1009" s="129">
        <f t="shared" si="1002"/>
        <v>6.7608759029088423</v>
      </c>
      <c r="I1009" s="129">
        <f t="shared" si="1002"/>
        <v>-4.9895238095238081</v>
      </c>
      <c r="J1009" s="130">
        <f t="shared" si="1002"/>
        <v>0.21315976331360936</v>
      </c>
    </row>
    <row r="1010" spans="2:10">
      <c r="B1010" s="244">
        <v>42059</v>
      </c>
      <c r="C1010" s="245">
        <v>49.28</v>
      </c>
      <c r="D1010" s="245">
        <v>164.83</v>
      </c>
      <c r="E1010" s="245">
        <v>13.69</v>
      </c>
      <c r="F1010" s="246">
        <v>2.2869999999999999</v>
      </c>
      <c r="G1010" s="128">
        <f t="shared" ref="G1010:J1010" si="1003">((C1010-C1031)/C1031)*C$6</f>
        <v>4.1537829457364364</v>
      </c>
      <c r="H1010" s="129">
        <f t="shared" si="1003"/>
        <v>6.1574884881043737</v>
      </c>
      <c r="I1010" s="129">
        <f t="shared" si="1003"/>
        <v>-2.9973324742268046</v>
      </c>
      <c r="J1010" s="130">
        <f t="shared" si="1003"/>
        <v>0.23688136395927067</v>
      </c>
    </row>
    <row r="1011" spans="2:10">
      <c r="B1011" s="244">
        <v>42058</v>
      </c>
      <c r="C1011" s="245">
        <v>49.45</v>
      </c>
      <c r="D1011" s="245">
        <v>162.91</v>
      </c>
      <c r="E1011" s="245">
        <v>14.56</v>
      </c>
      <c r="F1011" s="246">
        <v>2.3579999999999997</v>
      </c>
      <c r="G1011" s="128">
        <f t="shared" ref="G1011:J1011" si="1004">((C1011-C1032)/C1032)*C$6</f>
        <v>3.8447598157490668</v>
      </c>
      <c r="H1011" s="129">
        <f t="shared" si="1004"/>
        <v>5.1340014114325978</v>
      </c>
      <c r="I1011" s="129">
        <f t="shared" si="1004"/>
        <v>-3.2042016806722682</v>
      </c>
      <c r="J1011" s="130">
        <f t="shared" si="1004"/>
        <v>0.37162032598274114</v>
      </c>
    </row>
    <row r="1012" spans="2:10">
      <c r="B1012" s="244">
        <v>42055</v>
      </c>
      <c r="C1012" s="245">
        <v>50.34</v>
      </c>
      <c r="D1012" s="245">
        <v>163.65</v>
      </c>
      <c r="E1012" s="245">
        <v>14.3</v>
      </c>
      <c r="F1012" s="246">
        <v>2.4139999999999997</v>
      </c>
      <c r="G1012" s="128">
        <f t="shared" ref="G1012:J1012" si="1005">((C1012-C1033)/C1033)*C$6</f>
        <v>3.9516799827251137</v>
      </c>
      <c r="H1012" s="129">
        <f t="shared" si="1005"/>
        <v>6.0423077418109417</v>
      </c>
      <c r="I1012" s="129">
        <f t="shared" si="1005"/>
        <v>-3.2549999999999977</v>
      </c>
      <c r="J1012" s="130">
        <f t="shared" si="1005"/>
        <v>0.34772251917266989</v>
      </c>
    </row>
    <row r="1013" spans="2:10">
      <c r="B1013" s="244">
        <v>42054</v>
      </c>
      <c r="C1013" s="245">
        <v>51.16</v>
      </c>
      <c r="D1013" s="245">
        <v>163.89</v>
      </c>
      <c r="E1013" s="245">
        <v>15.29</v>
      </c>
      <c r="F1013" s="246">
        <v>2.4249999999999998</v>
      </c>
      <c r="G1013" s="128">
        <f t="shared" ref="G1013:J1013" si="1006">((C1013-C1034)/C1034)*C$6</f>
        <v>3.2123440770196687</v>
      </c>
      <c r="H1013" s="129">
        <f t="shared" si="1006"/>
        <v>8.8191597080675788</v>
      </c>
      <c r="I1013" s="129">
        <f t="shared" si="1006"/>
        <v>-4.8008063660477482</v>
      </c>
      <c r="J1013" s="130">
        <f t="shared" si="1006"/>
        <v>0.33858131487889254</v>
      </c>
    </row>
    <row r="1014" spans="2:10">
      <c r="B1014" s="244">
        <v>42053</v>
      </c>
      <c r="C1014" s="245">
        <v>52.14</v>
      </c>
      <c r="D1014" s="245">
        <v>162.19</v>
      </c>
      <c r="E1014" s="245">
        <v>15.45</v>
      </c>
      <c r="F1014" s="246">
        <v>2.3959999999999999</v>
      </c>
      <c r="G1014" s="128">
        <f t="shared" ref="G1014:J1014" si="1007">((C1014-C1035)/C1035)*C$6</f>
        <v>5.6285298555723209</v>
      </c>
      <c r="H1014" s="129">
        <f t="shared" si="1007"/>
        <v>3.795035361580128</v>
      </c>
      <c r="I1014" s="129">
        <f t="shared" si="1007"/>
        <v>-5.6744494720965326</v>
      </c>
      <c r="J1014" s="130">
        <f t="shared" si="1007"/>
        <v>0.42746580273578116</v>
      </c>
    </row>
    <row r="1015" spans="2:10">
      <c r="B1015" s="244">
        <v>42052</v>
      </c>
      <c r="C1015" s="245">
        <v>53.53</v>
      </c>
      <c r="D1015" s="245">
        <v>160.96</v>
      </c>
      <c r="E1015" s="245">
        <v>15.8</v>
      </c>
      <c r="F1015" s="246">
        <v>2.4335</v>
      </c>
      <c r="G1015" s="128">
        <f t="shared" ref="G1015:J1015" si="1008">((C1015-C1036)/C1036)*C$6</f>
        <v>4.5139535838981342</v>
      </c>
      <c r="H1015" s="129">
        <f t="shared" si="1008"/>
        <v>2.7632646048110128</v>
      </c>
      <c r="I1015" s="129">
        <f t="shared" si="1008"/>
        <v>-6.248830548926013</v>
      </c>
      <c r="J1015" s="130">
        <f t="shared" si="1008"/>
        <v>0.3825681659286877</v>
      </c>
    </row>
    <row r="1016" spans="2:10">
      <c r="B1016" s="244">
        <v>42051</v>
      </c>
      <c r="C1016" s="245">
        <v>52.78</v>
      </c>
      <c r="D1016" s="245">
        <v>160.4</v>
      </c>
      <c r="E1016" s="245">
        <v>14.69</v>
      </c>
      <c r="F1016" s="246">
        <v>2.35</v>
      </c>
      <c r="G1016" s="128">
        <f t="shared" ref="G1016:J1016" si="1009">((C1016-C1037)/C1037)*C$6</f>
        <v>3.8144773054015229</v>
      </c>
      <c r="H1016" s="129">
        <f t="shared" si="1009"/>
        <v>2.3581786941580898</v>
      </c>
      <c r="I1016" s="129">
        <f t="shared" si="1009"/>
        <v>-7.5956658711217191</v>
      </c>
      <c r="J1016" s="130">
        <f t="shared" si="1009"/>
        <v>0.27164996504311334</v>
      </c>
    </row>
    <row r="1017" spans="2:10">
      <c r="B1017" s="244">
        <v>42048</v>
      </c>
      <c r="C1017" s="245">
        <v>52.78</v>
      </c>
      <c r="D1017" s="245">
        <v>160.4</v>
      </c>
      <c r="E1017" s="245">
        <v>14.69</v>
      </c>
      <c r="F1017" s="246">
        <v>2.35</v>
      </c>
      <c r="G1017" s="128">
        <f t="shared" ref="G1017:J1017" si="1010">((C1017-C1038)/C1038)*C$6</f>
        <v>6.411401081081082</v>
      </c>
      <c r="H1017" s="129">
        <f t="shared" si="1010"/>
        <v>4.2873526557546837</v>
      </c>
      <c r="I1017" s="129">
        <f t="shared" si="1010"/>
        <v>-8.7420276909334547</v>
      </c>
      <c r="J1017" s="130">
        <f t="shared" si="1010"/>
        <v>0.42987267384916789</v>
      </c>
    </row>
    <row r="1018" spans="2:10">
      <c r="B1018" s="244">
        <v>42047</v>
      </c>
      <c r="C1018" s="245">
        <v>51.21</v>
      </c>
      <c r="D1018" s="245">
        <v>158.52000000000001</v>
      </c>
      <c r="E1018" s="245">
        <v>15.34</v>
      </c>
      <c r="F1018" s="246">
        <v>2.2805</v>
      </c>
      <c r="G1018" s="128">
        <f t="shared" ref="G1018:J1018" si="1011">((C1018-C1039)/C1039)*C$6</f>
        <v>2.5571225247524789</v>
      </c>
      <c r="H1018" s="129">
        <f t="shared" si="1011"/>
        <v>1.9844826700898579</v>
      </c>
      <c r="I1018" s="129">
        <f t="shared" si="1011"/>
        <v>-7.2662383612662946</v>
      </c>
      <c r="J1018" s="130">
        <f t="shared" si="1011"/>
        <v>0.15551445086705248</v>
      </c>
    </row>
    <row r="1019" spans="2:10">
      <c r="B1019" s="244">
        <v>42046</v>
      </c>
      <c r="C1019" s="245">
        <v>48.84</v>
      </c>
      <c r="D1019" s="245">
        <v>158.19999999999999</v>
      </c>
      <c r="E1019" s="245">
        <v>16.96</v>
      </c>
      <c r="F1019" s="246">
        <v>2.3024999999999998</v>
      </c>
      <c r="G1019" s="128">
        <f t="shared" ref="G1019:J1019" si="1012">((C1019-C1040)/C1040)*C$6</f>
        <v>2.9191436042710857</v>
      </c>
      <c r="H1019" s="129">
        <f t="shared" si="1012"/>
        <v>1.0075970920221826</v>
      </c>
      <c r="I1019" s="129">
        <f t="shared" si="1012"/>
        <v>-4.4509727626459119</v>
      </c>
      <c r="J1019" s="130">
        <f t="shared" si="1012"/>
        <v>0.1321063394683025</v>
      </c>
    </row>
    <row r="1020" spans="2:10">
      <c r="B1020" s="244">
        <v>42045</v>
      </c>
      <c r="C1020" s="245">
        <v>50.02</v>
      </c>
      <c r="D1020" s="245">
        <v>158.56</v>
      </c>
      <c r="E1020" s="245">
        <v>17.23</v>
      </c>
      <c r="F1020" s="246">
        <v>2.2875000000000001</v>
      </c>
      <c r="G1020" s="128">
        <f t="shared" ref="G1020:J1020" si="1013">((C1020-C1041)/C1041)*C$6</f>
        <v>3.8934121988278734</v>
      </c>
      <c r="H1020" s="129">
        <f t="shared" si="1013"/>
        <v>1.540401431858863</v>
      </c>
      <c r="I1020" s="129">
        <f t="shared" si="1013"/>
        <v>-3.0737448979591853</v>
      </c>
      <c r="J1020" s="130">
        <f t="shared" si="1013"/>
        <v>0.1099886492622026</v>
      </c>
    </row>
    <row r="1021" spans="2:10">
      <c r="B1021" s="244">
        <v>42044</v>
      </c>
      <c r="C1021" s="245">
        <v>52.86</v>
      </c>
      <c r="D1021" s="245">
        <v>155.75</v>
      </c>
      <c r="E1021" s="245">
        <v>18.55</v>
      </c>
      <c r="F1021" s="246">
        <v>2.266</v>
      </c>
      <c r="G1021" s="128">
        <f t="shared" ref="G1021:J1021" si="1014">((C1021-C1042)/C1042)*C$6</f>
        <v>4.2254962779156324</v>
      </c>
      <c r="H1021" s="129">
        <f t="shared" si="1014"/>
        <v>-2.4004223493180912</v>
      </c>
      <c r="I1021" s="129">
        <f t="shared" si="1014"/>
        <v>1.4484330484330485</v>
      </c>
      <c r="J1021" s="130">
        <f t="shared" si="1014"/>
        <v>3.6946803755028949E-2</v>
      </c>
    </row>
    <row r="1022" spans="2:10">
      <c r="B1022" s="244">
        <v>42041</v>
      </c>
      <c r="C1022" s="245">
        <v>51.69</v>
      </c>
      <c r="D1022" s="245">
        <v>156.72</v>
      </c>
      <c r="E1022" s="245">
        <v>17.29</v>
      </c>
      <c r="F1022" s="246">
        <v>2.2435</v>
      </c>
      <c r="G1022" s="128">
        <f t="shared" ref="G1022:J1022" si="1015">((C1022-C1043)/C1043)*C$6</f>
        <v>2.6990981758557067</v>
      </c>
      <c r="H1022" s="129">
        <f t="shared" si="1015"/>
        <v>-1.2197891680343311</v>
      </c>
      <c r="I1022" s="129">
        <f t="shared" si="1015"/>
        <v>0.41843621399176589</v>
      </c>
      <c r="J1022" s="130">
        <f t="shared" si="1015"/>
        <v>-8.1446200476293376E-2</v>
      </c>
    </row>
    <row r="1023" spans="2:10">
      <c r="B1023" s="244">
        <v>42040</v>
      </c>
      <c r="C1023" s="245">
        <v>50.48</v>
      </c>
      <c r="D1023" s="245">
        <v>157.91</v>
      </c>
      <c r="E1023" s="245">
        <v>16.850000000000001</v>
      </c>
      <c r="F1023" s="246">
        <v>2.1269999999999998</v>
      </c>
      <c r="G1023" s="128">
        <f t="shared" ref="G1023:J1023" si="1016">((C1023-C1044)/C1044)*C$6</f>
        <v>1.7081253854059595</v>
      </c>
      <c r="H1023" s="129">
        <f t="shared" si="1016"/>
        <v>2.0967184779103407</v>
      </c>
      <c r="I1023" s="129">
        <f t="shared" si="1016"/>
        <v>-3.2383842568617269</v>
      </c>
      <c r="J1023" s="130">
        <f t="shared" si="1016"/>
        <v>-0.15460204535349031</v>
      </c>
    </row>
    <row r="1024" spans="2:10">
      <c r="B1024" s="244">
        <v>42039</v>
      </c>
      <c r="C1024" s="245">
        <v>48.45</v>
      </c>
      <c r="D1024" s="245">
        <v>156.96</v>
      </c>
      <c r="E1024" s="245">
        <v>18.329999999999998</v>
      </c>
      <c r="F1024" s="246">
        <v>2.0505</v>
      </c>
      <c r="G1024" s="128">
        <f t="shared" ref="G1024:J1024" si="1017">((C1024-C1045)/C1045)*C$6</f>
        <v>0.49266012935531278</v>
      </c>
      <c r="H1024" s="129">
        <f t="shared" si="1017"/>
        <v>0.64821105914014021</v>
      </c>
      <c r="I1024" s="129">
        <f t="shared" si="1017"/>
        <v>-3.3580397727272762</v>
      </c>
      <c r="J1024" s="130">
        <f t="shared" si="1017"/>
        <v>-0.21997074707470748</v>
      </c>
    </row>
    <row r="1025" spans="2:10">
      <c r="B1025" s="244">
        <v>42038</v>
      </c>
      <c r="C1025" s="245">
        <v>53.05</v>
      </c>
      <c r="D1025" s="245">
        <v>158.47</v>
      </c>
      <c r="E1025" s="245">
        <v>17.329999999999998</v>
      </c>
      <c r="F1025" s="246">
        <v>2.0859999999999999</v>
      </c>
      <c r="G1025" s="128">
        <f t="shared" ref="G1025:J1025" si="1018">((C1025-C1046)/C1046)*C$6</f>
        <v>2.7314968025579516</v>
      </c>
      <c r="H1025" s="129">
        <f t="shared" si="1018"/>
        <v>-0.74112469437652251</v>
      </c>
      <c r="I1025" s="129">
        <f t="shared" si="1018"/>
        <v>-3.3051104417670727</v>
      </c>
      <c r="J1025" s="130">
        <f t="shared" si="1018"/>
        <v>-0.28303108808290156</v>
      </c>
    </row>
    <row r="1026" spans="2:10">
      <c r="B1026" s="244">
        <v>42037</v>
      </c>
      <c r="C1026" s="245">
        <v>49.57</v>
      </c>
      <c r="D1026" s="245">
        <v>154.66</v>
      </c>
      <c r="E1026" s="245">
        <v>19.43</v>
      </c>
      <c r="F1026" s="246">
        <v>1.958</v>
      </c>
      <c r="G1026" s="128">
        <f t="shared" ref="G1026:J1026" si="1019">((C1026-C1047)/C1047)*C$6</f>
        <v>-2.6889200986904513</v>
      </c>
      <c r="H1026" s="129">
        <f t="shared" si="1019"/>
        <v>-5.1904109589041134</v>
      </c>
      <c r="I1026" s="129">
        <f t="shared" si="1019"/>
        <v>2.3433839235525586</v>
      </c>
      <c r="J1026" s="130">
        <f t="shared" si="1019"/>
        <v>-0.5243904980204207</v>
      </c>
    </row>
    <row r="1027" spans="2:10">
      <c r="B1027" s="244">
        <v>42034</v>
      </c>
      <c r="C1027" s="245">
        <v>48.24</v>
      </c>
      <c r="D1027" s="245">
        <v>153.31</v>
      </c>
      <c r="E1027" s="245">
        <v>20.97</v>
      </c>
      <c r="F1027" s="246">
        <v>1.9324999999999999</v>
      </c>
      <c r="G1027" s="128">
        <f t="shared" ref="G1027:J1027" si="1020">((C1027-C1048)/C1048)*C$6</f>
        <v>-4.2878224141167642</v>
      </c>
      <c r="H1027" s="129">
        <f t="shared" si="1020"/>
        <v>-5.0515276738967803</v>
      </c>
      <c r="I1027" s="129">
        <f t="shared" si="1020"/>
        <v>2.3434062499999997</v>
      </c>
      <c r="J1027" s="130">
        <f t="shared" si="1020"/>
        <v>-0.61294679122664497</v>
      </c>
    </row>
    <row r="1028" spans="2:10">
      <c r="B1028" s="244">
        <v>42033</v>
      </c>
      <c r="C1028" s="245">
        <v>44.53</v>
      </c>
      <c r="D1028" s="245">
        <v>155.47999999999999</v>
      </c>
      <c r="E1028" s="245">
        <v>18.760000000000002</v>
      </c>
      <c r="F1028" s="246">
        <v>2.0335000000000001</v>
      </c>
      <c r="G1028" s="128">
        <f t="shared" ref="G1028:J1028" si="1021">((C1028-C1049)/C1049)*C$6</f>
        <v>-7.4504111131969228</v>
      </c>
      <c r="H1028" s="129">
        <f t="shared" si="1021"/>
        <v>-3.5141062079282035</v>
      </c>
      <c r="I1028" s="129">
        <f t="shared" si="1021"/>
        <v>-0.58254166666666374</v>
      </c>
      <c r="J1028" s="130">
        <f t="shared" si="1021"/>
        <v>-0.49602965069049526</v>
      </c>
    </row>
    <row r="1029" spans="2:10">
      <c r="B1029" s="244">
        <v>42032</v>
      </c>
      <c r="C1029" s="245">
        <v>44.45</v>
      </c>
      <c r="D1029" s="245">
        <v>151.55000000000001</v>
      </c>
      <c r="E1029" s="245">
        <v>20.440000000000001</v>
      </c>
      <c r="F1029" s="246">
        <v>2.0065</v>
      </c>
      <c r="G1029" s="128">
        <f t="shared" ref="G1029:J1029" si="1022">((C1029-C1050)/C1050)*C$6</f>
        <v>-8.1137232076866184</v>
      </c>
      <c r="H1029" s="129">
        <f t="shared" si="1022"/>
        <v>-6.0368322399250234</v>
      </c>
      <c r="I1029" s="129">
        <f t="shared" si="1022"/>
        <v>7.2172361809045249</v>
      </c>
      <c r="J1029" s="130">
        <f t="shared" si="1022"/>
        <v>-0.53714863498483334</v>
      </c>
    </row>
    <row r="1030" spans="2:10">
      <c r="B1030" s="244">
        <v>42031</v>
      </c>
      <c r="C1030" s="245">
        <v>46.23</v>
      </c>
      <c r="D1030" s="245">
        <v>153.66999999999999</v>
      </c>
      <c r="E1030" s="245">
        <v>17.22</v>
      </c>
      <c r="F1030" s="246">
        <v>2.1124999999999998</v>
      </c>
      <c r="G1030" s="128">
        <f t="shared" ref="G1030:J1030" si="1023">((C1030-C1051)/C1051)*C$6</f>
        <v>-6.2511807498601017</v>
      </c>
      <c r="H1030" s="129">
        <f t="shared" si="1023"/>
        <v>-4.8439524017195223</v>
      </c>
      <c r="I1030" s="129">
        <f t="shared" si="1023"/>
        <v>3.6458964143426273</v>
      </c>
      <c r="J1030" s="130">
        <f t="shared" si="1023"/>
        <v>-0.43013464630225101</v>
      </c>
    </row>
    <row r="1031" spans="2:10">
      <c r="B1031" s="244">
        <v>42030</v>
      </c>
      <c r="C1031" s="245">
        <v>45.15</v>
      </c>
      <c r="D1031" s="245">
        <v>156.36000000000001</v>
      </c>
      <c r="E1031" s="245">
        <v>15.52</v>
      </c>
      <c r="F1031" s="246">
        <v>2.1114999999999999</v>
      </c>
      <c r="G1031" s="128">
        <f t="shared" ref="G1031:J1031" si="1024">((C1031-C1052)/C1052)*C$6</f>
        <v>-7.9486168463365603</v>
      </c>
      <c r="H1031" s="129">
        <f t="shared" si="1024"/>
        <v>-4.1871787606258399</v>
      </c>
      <c r="I1031" s="129">
        <f t="shared" si="1024"/>
        <v>1.7881655172413788</v>
      </c>
      <c r="J1031" s="130">
        <f t="shared" si="1024"/>
        <v>-0.47518745067087603</v>
      </c>
    </row>
    <row r="1032" spans="2:10">
      <c r="B1032" s="244">
        <v>42027</v>
      </c>
      <c r="C1032" s="245">
        <v>45.59</v>
      </c>
      <c r="D1032" s="245">
        <v>155.87</v>
      </c>
      <c r="E1032" s="245">
        <v>16.66</v>
      </c>
      <c r="F1032" s="246">
        <v>2.0860000000000003</v>
      </c>
      <c r="G1032" s="128">
        <f t="shared" ref="G1032:J1032" si="1025">((C1032-C1053)/C1053)*C$6</f>
        <v>-8.3354674068767896</v>
      </c>
      <c r="H1032" s="129">
        <f t="shared" si="1025"/>
        <v>-4.1795606229143418</v>
      </c>
      <c r="I1032" s="129">
        <f t="shared" si="1025"/>
        <v>4.0509255393180261</v>
      </c>
      <c r="J1032" s="130">
        <f t="shared" si="1025"/>
        <v>-0.51813100607962315</v>
      </c>
    </row>
    <row r="1033" spans="2:10">
      <c r="B1033" s="244">
        <v>42026</v>
      </c>
      <c r="C1033" s="245">
        <v>46.31</v>
      </c>
      <c r="D1033" s="245">
        <v>155.38999999999999</v>
      </c>
      <c r="E1033" s="245">
        <v>16.399999999999999</v>
      </c>
      <c r="F1033" s="246">
        <v>2.1515</v>
      </c>
      <c r="G1033" s="128">
        <f t="shared" ref="G1033:J1033" si="1026">((C1033-C1054)/C1054)*C$6</f>
        <v>-7.7499516475644699</v>
      </c>
      <c r="H1033" s="129">
        <f t="shared" si="1026"/>
        <v>-4.5167352614015623</v>
      </c>
      <c r="I1033" s="129">
        <f t="shared" si="1026"/>
        <v>3.5909951287404307</v>
      </c>
      <c r="J1033" s="130">
        <f t="shared" si="1026"/>
        <v>-0.44491076681702307</v>
      </c>
    </row>
    <row r="1034" spans="2:10">
      <c r="B1034" s="244">
        <v>42025</v>
      </c>
      <c r="C1034" s="245">
        <v>47.78</v>
      </c>
      <c r="D1034" s="245">
        <v>152.09</v>
      </c>
      <c r="E1034" s="245">
        <v>18.850000000000001</v>
      </c>
      <c r="F1034" s="246">
        <v>2.1675</v>
      </c>
      <c r="G1034" s="128">
        <f t="shared" ref="G1034:J1034" si="1027">((C1034-C1055)/C1055)*C$6</f>
        <v>-7.4252345938375317</v>
      </c>
      <c r="H1034" s="129">
        <f t="shared" si="1027"/>
        <v>-7.1113812869822528</v>
      </c>
      <c r="I1034" s="129">
        <f t="shared" si="1027"/>
        <v>6.9561486486486501</v>
      </c>
      <c r="J1034" s="130">
        <f t="shared" si="1027"/>
        <v>-0.43413179507235033</v>
      </c>
    </row>
    <row r="1035" spans="2:10">
      <c r="B1035" s="244">
        <v>42024</v>
      </c>
      <c r="C1035" s="245">
        <v>46.39</v>
      </c>
      <c r="D1035" s="245">
        <v>156.94999999999999</v>
      </c>
      <c r="E1035" s="245">
        <v>19.89</v>
      </c>
      <c r="F1035" s="246">
        <v>2.0834999999999999</v>
      </c>
      <c r="G1035" s="128">
        <f t="shared" ref="G1035:J1035" si="1028">((C1035-C1056)/C1056)*C$6</f>
        <v>-7.2889377488237397</v>
      </c>
      <c r="H1035" s="129">
        <f t="shared" si="1028"/>
        <v>-3.1614116699702741</v>
      </c>
      <c r="I1035" s="129">
        <f t="shared" si="1028"/>
        <v>7.7343475409836078</v>
      </c>
      <c r="J1035" s="130">
        <f t="shared" si="1028"/>
        <v>-0.4273255813953486</v>
      </c>
    </row>
    <row r="1036" spans="2:10">
      <c r="B1036" s="244">
        <v>42023</v>
      </c>
      <c r="C1036" s="245">
        <v>48.69</v>
      </c>
      <c r="D1036" s="245">
        <v>157.13999999999999</v>
      </c>
      <c r="E1036" s="245">
        <v>20.95</v>
      </c>
      <c r="F1036" s="246">
        <v>2.1455000000000002</v>
      </c>
      <c r="G1036" s="128">
        <f t="shared" ref="G1036:J1036" si="1029">((C1036-C1057)/C1057)*C$6</f>
        <v>-6.290875796178347</v>
      </c>
      <c r="H1036" s="129">
        <f t="shared" si="1029"/>
        <v>-0.98244842596681936</v>
      </c>
      <c r="I1036" s="129">
        <f t="shared" si="1029"/>
        <v>6.8752698605215308</v>
      </c>
      <c r="J1036" s="130">
        <f t="shared" si="1029"/>
        <v>-0.36334892232614829</v>
      </c>
    </row>
    <row r="1037" spans="2:10">
      <c r="B1037" s="244">
        <v>42020</v>
      </c>
      <c r="C1037" s="245">
        <v>48.69</v>
      </c>
      <c r="D1037" s="245">
        <v>157.13999999999999</v>
      </c>
      <c r="E1037" s="245">
        <v>20.95</v>
      </c>
      <c r="F1037" s="246">
        <v>2.1455000000000002</v>
      </c>
      <c r="G1037" s="128">
        <f t="shared" ref="G1037:J1037" si="1030">((C1037-C1058)/C1058)*C$6</f>
        <v>-4.5485529476991324</v>
      </c>
      <c r="H1037" s="129">
        <f t="shared" si="1030"/>
        <v>-0.38928082191782293</v>
      </c>
      <c r="I1037" s="129">
        <f t="shared" si="1030"/>
        <v>6.2604878048780508</v>
      </c>
      <c r="J1037" s="130">
        <f t="shared" si="1030"/>
        <v>-0.41726675949870684</v>
      </c>
    </row>
    <row r="1038" spans="2:10">
      <c r="B1038" s="244">
        <v>42019</v>
      </c>
      <c r="C1038" s="245">
        <v>46.25</v>
      </c>
      <c r="D1038" s="245">
        <v>154.57</v>
      </c>
      <c r="E1038" s="245">
        <v>22.39</v>
      </c>
      <c r="F1038" s="246">
        <v>2.0419999999999998</v>
      </c>
      <c r="G1038" s="128">
        <f t="shared" ref="G1038:J1038" si="1031">((C1038-C1059)/C1059)*C$6</f>
        <v>-8.2183495661413115</v>
      </c>
      <c r="H1038" s="129">
        <f t="shared" si="1031"/>
        <v>1.9751780425195711</v>
      </c>
      <c r="I1038" s="129">
        <f t="shared" si="1031"/>
        <v>3.8574588477366247</v>
      </c>
      <c r="J1038" s="130">
        <f t="shared" si="1031"/>
        <v>-0.45752312435765707</v>
      </c>
    </row>
    <row r="1039" spans="2:10">
      <c r="B1039" s="244">
        <v>42018</v>
      </c>
      <c r="C1039" s="245">
        <v>48.48</v>
      </c>
      <c r="D1039" s="245">
        <v>155.80000000000001</v>
      </c>
      <c r="E1039" s="245">
        <v>21.48</v>
      </c>
      <c r="F1039" s="246">
        <v>2.1624999999999996</v>
      </c>
      <c r="G1039" s="128">
        <f t="shared" ref="G1039:J1039" si="1032">((C1039-C1060)/C1060)*C$6</f>
        <v>-6.0487126765599877</v>
      </c>
      <c r="H1039" s="129">
        <f t="shared" si="1032"/>
        <v>3.2957618387160803</v>
      </c>
      <c r="I1039" s="129">
        <f t="shared" si="1032"/>
        <v>-2.2540432753500212</v>
      </c>
      <c r="J1039" s="130">
        <f t="shared" si="1032"/>
        <v>-0.25554620079983176</v>
      </c>
    </row>
    <row r="1040" spans="2:10">
      <c r="B1040" s="244">
        <v>42017</v>
      </c>
      <c r="C1040" s="245">
        <v>45.89</v>
      </c>
      <c r="D1040" s="245">
        <v>156.81</v>
      </c>
      <c r="E1040" s="245">
        <v>20.56</v>
      </c>
      <c r="F1040" s="246">
        <v>2.2004999999999999</v>
      </c>
      <c r="G1040" s="128">
        <f t="shared" ref="G1040:J1040" si="1033">((C1040-C1061)/C1061)*C$6</f>
        <v>-8.1382257199069912</v>
      </c>
      <c r="H1040" s="129">
        <f t="shared" si="1033"/>
        <v>2.7849372794982359</v>
      </c>
      <c r="I1040" s="129">
        <f t="shared" si="1033"/>
        <v>0.17428011753182782</v>
      </c>
      <c r="J1040" s="130">
        <f t="shared" si="1033"/>
        <v>-0.27234895191122066</v>
      </c>
    </row>
    <row r="1041" spans="2:10">
      <c r="B1041" s="244">
        <v>42016</v>
      </c>
      <c r="C1041" s="245">
        <v>46.07</v>
      </c>
      <c r="D1041" s="245">
        <v>156.44</v>
      </c>
      <c r="E1041" s="245">
        <v>19.600000000000001</v>
      </c>
      <c r="F1041" s="246">
        <v>2.2024999999999997</v>
      </c>
      <c r="G1041" s="128">
        <f t="shared" ref="G1041:J1041" si="1034">((C1041-C1062)/C1062)*C$6</f>
        <v>-9.2218197543677558</v>
      </c>
      <c r="H1041" s="129">
        <f t="shared" si="1034"/>
        <v>0.77545501351525459</v>
      </c>
      <c r="I1041" s="129">
        <f t="shared" si="1034"/>
        <v>-1.7847058823529376</v>
      </c>
      <c r="J1041" s="130">
        <f t="shared" si="1034"/>
        <v>-0.24592408214063496</v>
      </c>
    </row>
    <row r="1042" spans="2:10">
      <c r="B1042" s="244">
        <v>42013</v>
      </c>
      <c r="C1042" s="245">
        <v>48.36</v>
      </c>
      <c r="D1042" s="245">
        <v>159.11000000000001</v>
      </c>
      <c r="E1042" s="245">
        <v>17.55</v>
      </c>
      <c r="F1042" s="246">
        <v>2.2370000000000001</v>
      </c>
      <c r="G1042" s="128">
        <f t="shared" ref="G1042:J1042" si="1035">((C1042-C1063)/C1063)*C$6</f>
        <v>-8.7790141784820701</v>
      </c>
      <c r="H1042" s="129">
        <f t="shared" si="1035"/>
        <v>-1.3832073011733885</v>
      </c>
      <c r="I1042" s="129">
        <f t="shared" si="1035"/>
        <v>-3.2028187250995988</v>
      </c>
      <c r="J1042" s="130">
        <f t="shared" si="1035"/>
        <v>-0.28442655935613659</v>
      </c>
    </row>
    <row r="1043" spans="2:10">
      <c r="B1043" s="244">
        <v>42012</v>
      </c>
      <c r="C1043" s="245">
        <v>48.79</v>
      </c>
      <c r="D1043" s="245">
        <v>158.41999999999999</v>
      </c>
      <c r="E1043" s="245">
        <v>17.010000000000002</v>
      </c>
      <c r="F1043" s="246">
        <v>2.3094999999999999</v>
      </c>
      <c r="G1043" s="128">
        <f t="shared" ref="G1043:J1043" si="1036">((C1043-C1064)/C1064)*C$6</f>
        <v>-9.0536839514276313</v>
      </c>
      <c r="H1043" s="129">
        <f t="shared" si="1036"/>
        <v>-1.4800965671920778</v>
      </c>
      <c r="I1043" s="129">
        <f t="shared" si="1036"/>
        <v>-2.0851807879114941</v>
      </c>
      <c r="J1043" s="130">
        <f t="shared" si="1036"/>
        <v>-0.21558935361216738</v>
      </c>
    </row>
    <row r="1044" spans="2:10">
      <c r="B1044" s="244">
        <v>42011</v>
      </c>
      <c r="C1044" s="245">
        <v>48.65</v>
      </c>
      <c r="D1044" s="245">
        <v>155.05000000000001</v>
      </c>
      <c r="E1044" s="245">
        <v>19.309999999999999</v>
      </c>
      <c r="F1044" s="246">
        <v>2.2489999999999997</v>
      </c>
      <c r="G1044" s="128">
        <f t="shared" ref="G1044:J1044" si="1037">((C1044-C1065)/C1065)*C$6</f>
        <v>-10.793947038545911</v>
      </c>
      <c r="H1044" s="129">
        <f t="shared" si="1037"/>
        <v>-5.5373937051352824</v>
      </c>
      <c r="I1044" s="129">
        <f t="shared" si="1037"/>
        <v>7.5457622565480156</v>
      </c>
      <c r="J1044" s="130">
        <f t="shared" si="1037"/>
        <v>-0.32899705014749298</v>
      </c>
    </row>
    <row r="1045" spans="2:10">
      <c r="B1045" s="244">
        <v>42010</v>
      </c>
      <c r="C1045" s="245">
        <v>47.93</v>
      </c>
      <c r="D1045" s="245">
        <v>156.07</v>
      </c>
      <c r="E1045" s="245">
        <v>21.12</v>
      </c>
      <c r="F1045" s="246">
        <v>2.222</v>
      </c>
      <c r="G1045" s="128">
        <f t="shared" ref="G1045:J1045" si="1038">((C1045-C1066)/C1066)*C$6</f>
        <v>-10.889757335448055</v>
      </c>
      <c r="H1045" s="129">
        <f t="shared" si="1038"/>
        <v>-4.0661639688619937</v>
      </c>
      <c r="I1045" s="129">
        <f t="shared" si="1038"/>
        <v>12.361168191414498</v>
      </c>
      <c r="J1045" s="130">
        <f t="shared" si="1038"/>
        <v>-0.39689134224288219</v>
      </c>
    </row>
    <row r="1046" spans="2:10">
      <c r="B1046" s="244">
        <v>42009</v>
      </c>
      <c r="C1046" s="245">
        <v>50.04</v>
      </c>
      <c r="D1046" s="245">
        <v>159.51</v>
      </c>
      <c r="E1046" s="245">
        <v>19.920000000000002</v>
      </c>
      <c r="F1046" s="246">
        <v>2.3159999999999998</v>
      </c>
      <c r="G1046" s="128">
        <f t="shared" ref="G1046:J1046" si="1039">((C1046-C1067)/C1067)*C$6</f>
        <v>-10.897296476306199</v>
      </c>
      <c r="H1046" s="129">
        <f t="shared" si="1039"/>
        <v>-2.617744839835868</v>
      </c>
      <c r="I1046" s="129">
        <f t="shared" si="1039"/>
        <v>17.419796954314723</v>
      </c>
      <c r="J1046" s="130">
        <f t="shared" si="1039"/>
        <v>-0.34692832764505138</v>
      </c>
    </row>
    <row r="1047" spans="2:10">
      <c r="B1047" s="244">
        <v>42006</v>
      </c>
      <c r="C1047" s="245">
        <v>52.69</v>
      </c>
      <c r="D1047" s="245">
        <v>162.06</v>
      </c>
      <c r="E1047" s="245">
        <v>17.79</v>
      </c>
      <c r="F1047" s="246">
        <v>2.3994999999999997</v>
      </c>
      <c r="G1047" s="128">
        <f t="shared" ref="G1047:J1047" si="1040">((C1047-C1068)/C1068)*C$6</f>
        <v>-9.5972040113755437</v>
      </c>
      <c r="H1047" s="129">
        <f t="shared" si="1040"/>
        <v>-1.3788680280402379</v>
      </c>
      <c r="I1047" s="129">
        <f t="shared" si="1040"/>
        <v>11.108416801292403</v>
      </c>
      <c r="J1047" s="130">
        <f t="shared" si="1040"/>
        <v>-0.20553944315545303</v>
      </c>
    </row>
    <row r="1048" spans="2:10">
      <c r="B1048" s="244">
        <v>42005</v>
      </c>
      <c r="C1048" s="245">
        <v>53.27</v>
      </c>
      <c r="D1048" s="245">
        <v>160.44</v>
      </c>
      <c r="E1048" s="245">
        <v>19.2</v>
      </c>
      <c r="F1048" s="246">
        <v>2.4619999999999997</v>
      </c>
      <c r="G1048" s="128">
        <f t="shared" ref="G1048:J1048" si="1041">((C1048-C1069)/C1069)*C$6</f>
        <v>-9.5092772336004696</v>
      </c>
      <c r="H1048" s="129">
        <f t="shared" si="1041"/>
        <v>-2.8189496717724372</v>
      </c>
      <c r="I1048" s="129">
        <f t="shared" si="1041"/>
        <v>13.719053728949476</v>
      </c>
      <c r="J1048" s="130">
        <f t="shared" si="1041"/>
        <v>-0.18559901272071389</v>
      </c>
    </row>
    <row r="1049" spans="2:10">
      <c r="B1049" s="244">
        <v>42004</v>
      </c>
      <c r="C1049" s="245">
        <v>53.27</v>
      </c>
      <c r="D1049" s="245">
        <v>160.44</v>
      </c>
      <c r="E1049" s="245">
        <v>19.2</v>
      </c>
      <c r="F1049" s="246">
        <v>2.4619999999999997</v>
      </c>
      <c r="G1049" s="128">
        <f t="shared" ref="G1049:J1049" si="1042">((C1049-C1070)/C1070)*C$6</f>
        <v>-9.2408806818181759</v>
      </c>
      <c r="H1049" s="129">
        <f t="shared" si="1042"/>
        <v>-1.5582719616401235</v>
      </c>
      <c r="I1049" s="129">
        <f t="shared" si="1042"/>
        <v>12.561634241245136</v>
      </c>
      <c r="J1049" s="130">
        <f t="shared" si="1042"/>
        <v>-0.2051828119110444</v>
      </c>
    </row>
    <row r="1050" spans="2:10">
      <c r="B1050" s="244">
        <v>42003</v>
      </c>
      <c r="C1050" s="245">
        <v>54.12</v>
      </c>
      <c r="D1050" s="245">
        <v>160.05000000000001</v>
      </c>
      <c r="E1050" s="245">
        <v>15.92</v>
      </c>
      <c r="F1050" s="246">
        <v>2.4725000000000001</v>
      </c>
      <c r="G1050" s="128">
        <f t="shared" ref="G1050:J1050" si="1043">((C1050-C1071)/C1071)*C$6</f>
        <v>-9.7927652173913042</v>
      </c>
      <c r="H1050" s="129">
        <f t="shared" si="1043"/>
        <v>-1.0484604432338605</v>
      </c>
      <c r="I1050" s="129">
        <f t="shared" si="1043"/>
        <v>2.8995521343596939</v>
      </c>
      <c r="J1050" s="130">
        <f t="shared" si="1043"/>
        <v>-0.13923831506058834</v>
      </c>
    </row>
    <row r="1051" spans="2:10">
      <c r="B1051" s="244">
        <v>42002</v>
      </c>
      <c r="C1051" s="245">
        <v>53.61</v>
      </c>
      <c r="D1051" s="245">
        <v>160.51</v>
      </c>
      <c r="E1051" s="245">
        <v>15.06</v>
      </c>
      <c r="F1051" s="246">
        <v>2.488</v>
      </c>
      <c r="G1051" s="128">
        <f t="shared" ref="G1051:J1051" si="1044">((C1051-C1072)/C1072)*C$6</f>
        <v>-8.6083356009070311</v>
      </c>
      <c r="H1051" s="129">
        <f t="shared" si="1044"/>
        <v>-1.1635456619596696</v>
      </c>
      <c r="I1051" s="129">
        <f t="shared" si="1044"/>
        <v>3.299069767441861</v>
      </c>
      <c r="J1051" s="130">
        <f t="shared" si="1044"/>
        <v>-4.4540059347180867E-2</v>
      </c>
    </row>
    <row r="1052" spans="2:10">
      <c r="B1052" s="244">
        <v>41999</v>
      </c>
      <c r="C1052" s="245">
        <v>54.73</v>
      </c>
      <c r="D1052" s="245">
        <v>162.34</v>
      </c>
      <c r="E1052" s="245">
        <v>14.5</v>
      </c>
      <c r="F1052" s="246">
        <v>2.5339999999999998</v>
      </c>
      <c r="G1052" s="128">
        <f t="shared" ref="G1052:J1052" si="1045">((C1052-C1073)/C1073)*C$6</f>
        <v>-11.68372370742299</v>
      </c>
      <c r="H1052" s="129">
        <f t="shared" si="1045"/>
        <v>0.27373448595246486</v>
      </c>
      <c r="I1052" s="129">
        <f t="shared" si="1045"/>
        <v>5.1176967688483845</v>
      </c>
      <c r="J1052" s="130">
        <f t="shared" si="1045"/>
        <v>-7.2880215343203714E-2</v>
      </c>
    </row>
    <row r="1053" spans="2:10">
      <c r="B1053" s="244">
        <v>41998</v>
      </c>
      <c r="C1053" s="245">
        <v>55.84</v>
      </c>
      <c r="D1053" s="245">
        <v>161.82</v>
      </c>
      <c r="E1053" s="245">
        <v>14.37</v>
      </c>
      <c r="F1053" s="246">
        <v>2.5495000000000001</v>
      </c>
      <c r="G1053" s="128">
        <f t="shared" ref="G1053:J1053" si="1046">((C1053-C1074)/C1074)*C$6</f>
        <v>-10.99970823720993</v>
      </c>
      <c r="H1053" s="129">
        <f t="shared" si="1046"/>
        <v>-9.1244828650814971E-2</v>
      </c>
      <c r="I1053" s="129">
        <f t="shared" si="1046"/>
        <v>4.8439105219552587</v>
      </c>
      <c r="J1053" s="130">
        <f t="shared" si="1046"/>
        <v>-5.5893097481253769E-2</v>
      </c>
    </row>
    <row r="1054" spans="2:10">
      <c r="B1054" s="244">
        <v>41997</v>
      </c>
      <c r="C1054" s="245">
        <v>55.84</v>
      </c>
      <c r="D1054" s="245">
        <v>161.82</v>
      </c>
      <c r="E1054" s="245">
        <v>14.37</v>
      </c>
      <c r="F1054" s="246">
        <v>2.5495000000000001</v>
      </c>
      <c r="G1054" s="128">
        <f t="shared" ref="G1054:J1054" si="1047">((C1054-C1075)/C1075)*C$6</f>
        <v>-11.18548387096774</v>
      </c>
      <c r="H1054" s="129">
        <f t="shared" si="1047"/>
        <v>4.2162462908013468E-2</v>
      </c>
      <c r="I1054" s="129">
        <f t="shared" si="1047"/>
        <v>4.3992163265306106</v>
      </c>
      <c r="J1054" s="130">
        <f t="shared" si="1047"/>
        <v>-6.5529794979880776E-2</v>
      </c>
    </row>
    <row r="1055" spans="2:10">
      <c r="B1055" s="244">
        <v>41996</v>
      </c>
      <c r="C1055" s="245">
        <v>57.12</v>
      </c>
      <c r="D1055" s="245">
        <v>162.24</v>
      </c>
      <c r="E1055" s="245">
        <v>14.8</v>
      </c>
      <c r="F1055" s="246">
        <v>2.5569999999999999</v>
      </c>
      <c r="G1055" s="128">
        <f t="shared" ref="G1055:J1055" si="1048">((C1055-C1076)/C1076)*C$6</f>
        <v>-11.181718131433097</v>
      </c>
      <c r="H1055" s="129">
        <f t="shared" si="1048"/>
        <v>6.3091581868642541E-2</v>
      </c>
      <c r="I1055" s="129">
        <f t="shared" si="1048"/>
        <v>4.3910935023771831</v>
      </c>
      <c r="J1055" s="130">
        <f t="shared" si="1048"/>
        <v>-0.11395719917401918</v>
      </c>
    </row>
    <row r="1056" spans="2:10">
      <c r="B1056" s="244">
        <v>41995</v>
      </c>
      <c r="C1056" s="245">
        <v>55.26</v>
      </c>
      <c r="D1056" s="245">
        <v>161.44</v>
      </c>
      <c r="E1056" s="245">
        <v>15.25</v>
      </c>
      <c r="F1056" s="246">
        <v>2.4509999999999996</v>
      </c>
      <c r="G1056" s="128">
        <f t="shared" ref="G1056:J1056" si="1049">((C1056-C1077)/C1077)*C$6</f>
        <v>-12.612240230035292</v>
      </c>
      <c r="H1056" s="129">
        <f t="shared" si="1049"/>
        <v>0.367315436241618</v>
      </c>
      <c r="I1056" s="129">
        <f t="shared" si="1049"/>
        <v>4.6307751937984492</v>
      </c>
      <c r="J1056" s="130">
        <f t="shared" si="1049"/>
        <v>-0.22836367048226713</v>
      </c>
    </row>
    <row r="1057" spans="2:10">
      <c r="B1057" s="244">
        <v>41992</v>
      </c>
      <c r="C1057" s="245">
        <v>56.52</v>
      </c>
      <c r="D1057" s="245">
        <v>158.51</v>
      </c>
      <c r="E1057" s="245">
        <v>16.489999999999998</v>
      </c>
      <c r="F1057" s="246">
        <v>2.4589999999999996</v>
      </c>
      <c r="G1057" s="128">
        <f t="shared" ref="G1057:J1057" si="1050">((C1057-C1078)/C1078)*C$6</f>
        <v>-11.451635353268056</v>
      </c>
      <c r="H1057" s="129">
        <f t="shared" si="1050"/>
        <v>-1.507203062749001</v>
      </c>
      <c r="I1057" s="129">
        <f t="shared" si="1050"/>
        <v>5.447142857142854</v>
      </c>
      <c r="J1057" s="130">
        <f t="shared" si="1050"/>
        <v>-0.25101984053402632</v>
      </c>
    </row>
    <row r="1058" spans="2:10">
      <c r="B1058" s="244">
        <v>41991</v>
      </c>
      <c r="C1058" s="245">
        <v>54.11</v>
      </c>
      <c r="D1058" s="245">
        <v>157.68</v>
      </c>
      <c r="E1058" s="245">
        <v>16.809999999999999</v>
      </c>
      <c r="F1058" s="246">
        <v>2.5135000000000001</v>
      </c>
      <c r="G1058" s="128">
        <f t="shared" ref="G1058:J1058" si="1051">((C1058-C1079)/C1079)*C$6</f>
        <v>-12.463699383212655</v>
      </c>
      <c r="H1058" s="129">
        <f t="shared" si="1051"/>
        <v>-2.6405407916744101</v>
      </c>
      <c r="I1058" s="129">
        <f t="shared" si="1051"/>
        <v>5.1896131805157557</v>
      </c>
      <c r="J1058" s="130">
        <f t="shared" si="1051"/>
        <v>-0.21540088267745475</v>
      </c>
    </row>
    <row r="1059" spans="2:10">
      <c r="B1059" s="244">
        <v>41990</v>
      </c>
      <c r="C1059" s="245">
        <v>56.47</v>
      </c>
      <c r="D1059" s="245">
        <v>151.93</v>
      </c>
      <c r="E1059" s="245">
        <v>19.440000000000001</v>
      </c>
      <c r="F1059" s="246">
        <v>2.4325000000000001</v>
      </c>
      <c r="G1059" s="128">
        <f t="shared" ref="G1059:J1059" si="1052">((C1059-C1080)/C1080)*C$6</f>
        <v>-11.040576330250637</v>
      </c>
      <c r="H1059" s="129">
        <f t="shared" si="1052"/>
        <v>-6.9933485700166642</v>
      </c>
      <c r="I1059" s="129">
        <f t="shared" si="1052"/>
        <v>10.234025974025979</v>
      </c>
      <c r="J1059" s="130">
        <f t="shared" si="1052"/>
        <v>-0.26078431372549032</v>
      </c>
    </row>
    <row r="1060" spans="2:10">
      <c r="B1060" s="244">
        <v>41989</v>
      </c>
      <c r="C1060" s="245">
        <v>55.93</v>
      </c>
      <c r="D1060" s="245">
        <v>151.41</v>
      </c>
      <c r="E1060" s="245">
        <v>23.57</v>
      </c>
      <c r="F1060" s="246">
        <v>2.3754999999999997</v>
      </c>
      <c r="G1060" s="128">
        <f t="shared" ref="G1060:J1060" si="1053">((C1060-C1081)/C1081)*C$6</f>
        <v>-11.832774986779482</v>
      </c>
      <c r="H1060" s="129">
        <f t="shared" si="1053"/>
        <v>-8.8285361842105274</v>
      </c>
      <c r="I1060" s="129">
        <f t="shared" si="1053"/>
        <v>17.40697641172266</v>
      </c>
      <c r="J1060" s="130">
        <f t="shared" si="1053"/>
        <v>-0.34438378978534445</v>
      </c>
    </row>
    <row r="1061" spans="2:10">
      <c r="B1061" s="244">
        <v>41988</v>
      </c>
      <c r="C1061" s="245">
        <v>55.91</v>
      </c>
      <c r="D1061" s="245">
        <v>153.06</v>
      </c>
      <c r="E1061" s="245">
        <v>20.420000000000002</v>
      </c>
      <c r="F1061" s="246">
        <v>2.4329999999999998</v>
      </c>
      <c r="G1061" s="128">
        <f t="shared" ref="G1061:J1061" si="1054">((C1061-C1082)/C1082)*C$6</f>
        <v>-11.924467159060931</v>
      </c>
      <c r="H1061" s="129">
        <f t="shared" si="1054"/>
        <v>-7.686019736842101</v>
      </c>
      <c r="I1061" s="129">
        <f t="shared" si="1054"/>
        <v>13.578978211870774</v>
      </c>
      <c r="J1061" s="130">
        <f t="shared" si="1054"/>
        <v>-0.2674860335195533</v>
      </c>
    </row>
    <row r="1062" spans="2:10">
      <c r="B1062" s="244">
        <v>41985</v>
      </c>
      <c r="C1062" s="245">
        <v>57.81</v>
      </c>
      <c r="D1062" s="245">
        <v>155.38</v>
      </c>
      <c r="E1062" s="245">
        <v>21.08</v>
      </c>
      <c r="F1062" s="246">
        <v>2.4104999999999999</v>
      </c>
      <c r="G1062" s="128">
        <f t="shared" ref="G1062:J1062" si="1055">((C1062-C1083)/C1083)*C$6</f>
        <v>-10.035359116022095</v>
      </c>
      <c r="H1062" s="129">
        <f t="shared" si="1055"/>
        <v>-5.1741181890779506</v>
      </c>
      <c r="I1062" s="129">
        <f t="shared" si="1055"/>
        <v>13.438129079042785</v>
      </c>
      <c r="J1062" s="130">
        <f t="shared" si="1055"/>
        <v>-0.31122505543237305</v>
      </c>
    </row>
    <row r="1063" spans="2:10">
      <c r="B1063" s="244">
        <v>41984</v>
      </c>
      <c r="C1063" s="245">
        <v>59.95</v>
      </c>
      <c r="D1063" s="245">
        <v>161.07</v>
      </c>
      <c r="E1063" s="245">
        <v>20.079999999999998</v>
      </c>
      <c r="F1063" s="246">
        <v>2.4849999999999999</v>
      </c>
      <c r="G1063" s="128">
        <f t="shared" ref="G1063:J1063" si="1056">((C1063-C1084)/C1084)*C$6</f>
        <v>-10.137526561285307</v>
      </c>
      <c r="H1063" s="129">
        <f t="shared" si="1056"/>
        <v>-0.59671133893280237</v>
      </c>
      <c r="I1063" s="129">
        <f t="shared" si="1056"/>
        <v>13.783809523809524</v>
      </c>
      <c r="J1063" s="130">
        <f t="shared" si="1056"/>
        <v>-0.26382143509220407</v>
      </c>
    </row>
    <row r="1064" spans="2:10">
      <c r="B1064" s="244">
        <v>41983</v>
      </c>
      <c r="C1064" s="245">
        <v>60.94</v>
      </c>
      <c r="D1064" s="245">
        <v>160.51</v>
      </c>
      <c r="E1064" s="245">
        <v>18.53</v>
      </c>
      <c r="F1064" s="246">
        <v>2.4984999999999999</v>
      </c>
      <c r="G1064" s="128">
        <f t="shared" ref="G1064:J1064" si="1057">((C1064-C1085)/C1085)*C$6</f>
        <v>-9.9046702591737219</v>
      </c>
      <c r="H1064" s="129">
        <f t="shared" si="1057"/>
        <v>-1.9420655235762543</v>
      </c>
      <c r="I1064" s="129">
        <f t="shared" si="1057"/>
        <v>11.037631578947371</v>
      </c>
      <c r="J1064" s="130">
        <f t="shared" si="1057"/>
        <v>-0.23880638063806375</v>
      </c>
    </row>
    <row r="1065" spans="2:10">
      <c r="B1065" s="244">
        <v>41982</v>
      </c>
      <c r="C1065" s="245">
        <v>63.82</v>
      </c>
      <c r="D1065" s="245">
        <v>162.99</v>
      </c>
      <c r="E1065" s="245">
        <v>14.89</v>
      </c>
      <c r="F1065" s="246">
        <v>2.5425</v>
      </c>
      <c r="G1065" s="128">
        <f t="shared" ref="G1065:J1065" si="1058">((C1065-C1086)/C1086)*C$6</f>
        <v>-7.9672842377261004</v>
      </c>
      <c r="H1065" s="129">
        <f t="shared" si="1058"/>
        <v>-0.34763594103614898</v>
      </c>
      <c r="I1065" s="129">
        <f t="shared" si="1058"/>
        <v>4.4540173638516194</v>
      </c>
      <c r="J1065" s="130">
        <f t="shared" si="1058"/>
        <v>-0.19282178217821772</v>
      </c>
    </row>
    <row r="1066" spans="2:10">
      <c r="B1066" s="244">
        <v>41981</v>
      </c>
      <c r="C1066" s="245">
        <v>63.05</v>
      </c>
      <c r="D1066" s="245">
        <v>161.86000000000001</v>
      </c>
      <c r="E1066" s="245">
        <v>14.21</v>
      </c>
      <c r="F1066" s="246">
        <v>2.5815000000000001</v>
      </c>
      <c r="G1066" s="128">
        <f t="shared" ref="G1066:J1066" si="1059">((C1066-C1087)/C1087)*C$6</f>
        <v>-9.0069421487603343</v>
      </c>
      <c r="H1066" s="129">
        <f t="shared" si="1059"/>
        <v>-0.14728635774663834</v>
      </c>
      <c r="I1066" s="129">
        <f t="shared" si="1059"/>
        <v>2.1118750000000035</v>
      </c>
      <c r="J1066" s="130">
        <f t="shared" si="1059"/>
        <v>-8.7223056702966706E-2</v>
      </c>
    </row>
    <row r="1067" spans="2:10">
      <c r="B1067" s="244">
        <v>41978</v>
      </c>
      <c r="C1067" s="245">
        <v>65.84</v>
      </c>
      <c r="D1067" s="245">
        <v>163.27000000000001</v>
      </c>
      <c r="E1067" s="245">
        <v>11.82</v>
      </c>
      <c r="F1067" s="246">
        <v>2.637</v>
      </c>
      <c r="G1067" s="128">
        <f t="shared" ref="G1067:J1067" si="1060">((C1067-C1088)/C1088)*C$6</f>
        <v>-7.0350237453471918</v>
      </c>
      <c r="H1067" s="129">
        <f t="shared" si="1060"/>
        <v>1.2742642140468243</v>
      </c>
      <c r="I1067" s="129">
        <f t="shared" si="1060"/>
        <v>-3.4401609363569858</v>
      </c>
      <c r="J1067" s="130">
        <f t="shared" si="1060"/>
        <v>-0.1121311475409837</v>
      </c>
    </row>
    <row r="1068" spans="2:10">
      <c r="B1068" s="244">
        <v>41977</v>
      </c>
      <c r="C1068" s="245">
        <v>66.81</v>
      </c>
      <c r="D1068" s="245">
        <v>164.05</v>
      </c>
      <c r="E1068" s="245">
        <v>12.38</v>
      </c>
      <c r="F1068" s="246">
        <v>2.5860000000000003</v>
      </c>
      <c r="G1068" s="128">
        <f t="shared" ref="G1068:J1068" si="1061">((C1068-C1089)/C1089)*C$6</f>
        <v>-6.8507460599898335</v>
      </c>
      <c r="H1068" s="129">
        <f t="shared" si="1061"/>
        <v>1.5664571746385001</v>
      </c>
      <c r="I1068" s="129">
        <f t="shared" si="1061"/>
        <v>-3.2111362032462938</v>
      </c>
      <c r="J1068" s="130">
        <f t="shared" si="1061"/>
        <v>-0.1213439466864122</v>
      </c>
    </row>
    <row r="1069" spans="2:10">
      <c r="B1069" s="244">
        <v>41976</v>
      </c>
      <c r="C1069" s="245">
        <v>67.38</v>
      </c>
      <c r="D1069" s="245">
        <v>164.52</v>
      </c>
      <c r="E1069" s="245">
        <v>12.47</v>
      </c>
      <c r="F1069" s="246">
        <v>2.6334999999999997</v>
      </c>
      <c r="G1069" s="128">
        <f t="shared" ref="G1069:J1069" si="1062">((C1069-C1090)/C1090)*C$6</f>
        <v>-5.7711115429459783</v>
      </c>
      <c r="H1069" s="129">
        <f t="shared" si="1062"/>
        <v>1.3068730402705229</v>
      </c>
      <c r="I1069" s="129">
        <f t="shared" si="1062"/>
        <v>-4.1313901947615843</v>
      </c>
      <c r="J1069" s="130">
        <f t="shared" si="1062"/>
        <v>-6.0897435897436021E-2</v>
      </c>
    </row>
    <row r="1070" spans="2:10">
      <c r="B1070" s="244">
        <v>41975</v>
      </c>
      <c r="C1070" s="245">
        <v>66.88</v>
      </c>
      <c r="D1070" s="245">
        <v>162.66999999999999</v>
      </c>
      <c r="E1070" s="245">
        <v>12.85</v>
      </c>
      <c r="F1070" s="246">
        <v>2.653</v>
      </c>
      <c r="G1070" s="128">
        <f t="shared" ref="G1070:J1070" si="1063">((C1070-C1091)/C1091)*C$6</f>
        <v>-6.8593424727088115</v>
      </c>
      <c r="H1070" s="129">
        <f t="shared" si="1063"/>
        <v>-1.168789851545406</v>
      </c>
      <c r="I1070" s="129">
        <f t="shared" si="1063"/>
        <v>-3.244372029871013</v>
      </c>
      <c r="J1070" s="130">
        <f t="shared" si="1063"/>
        <v>-5.3236545219160332E-2</v>
      </c>
    </row>
    <row r="1071" spans="2:10">
      <c r="B1071" s="244">
        <v>41974</v>
      </c>
      <c r="C1071" s="245">
        <v>69</v>
      </c>
      <c r="D1071" s="245">
        <v>161.54</v>
      </c>
      <c r="E1071" s="245">
        <v>14.29</v>
      </c>
      <c r="F1071" s="246">
        <v>2.5994999999999999</v>
      </c>
      <c r="G1071" s="128">
        <f t="shared" ref="G1071:J1071" si="1064">((C1071-C1092)/C1092)*C$6</f>
        <v>-6.5064738018375987</v>
      </c>
      <c r="H1071" s="129">
        <f t="shared" si="1064"/>
        <v>-1.9774708029197177</v>
      </c>
      <c r="I1071" s="129">
        <f t="shared" si="1064"/>
        <v>0.47107626514611517</v>
      </c>
      <c r="J1071" s="130">
        <f t="shared" si="1064"/>
        <v>-0.10760688506385374</v>
      </c>
    </row>
    <row r="1072" spans="2:10">
      <c r="B1072" s="244">
        <v>41971</v>
      </c>
      <c r="C1072" s="245">
        <v>66.150000000000006</v>
      </c>
      <c r="D1072" s="245">
        <v>162.16999999999999</v>
      </c>
      <c r="E1072" s="245">
        <v>13.33</v>
      </c>
      <c r="F1072" s="246">
        <v>2.5274999999999999</v>
      </c>
      <c r="G1072" s="128">
        <f t="shared" ref="G1072:J1072" si="1065">((C1072-C1093)/C1093)*C$6</f>
        <v>-8.3800258875739626</v>
      </c>
      <c r="H1072" s="129">
        <f t="shared" si="1065"/>
        <v>-1.5077614846364513</v>
      </c>
      <c r="I1072" s="129">
        <f t="shared" si="1065"/>
        <v>-2.0833195592286495</v>
      </c>
      <c r="J1072" s="130">
        <f t="shared" si="1065"/>
        <v>-0.15865869605828509</v>
      </c>
    </row>
    <row r="1073" spans="2:10">
      <c r="B1073" s="244">
        <v>41970</v>
      </c>
      <c r="C1073" s="245">
        <v>73.69</v>
      </c>
      <c r="D1073" s="245">
        <v>161.94999999999999</v>
      </c>
      <c r="E1073" s="245">
        <v>12.07</v>
      </c>
      <c r="F1073" s="246">
        <v>2.6005000000000003</v>
      </c>
      <c r="G1073" s="128">
        <f t="shared" ref="G1073:J1073" si="1066">((C1073-C1094)/C1094)*C$6</f>
        <v>-4.7012055961070587</v>
      </c>
      <c r="H1073" s="129">
        <f t="shared" si="1066"/>
        <v>-1.0500532240303571</v>
      </c>
      <c r="I1073" s="129">
        <f t="shared" si="1066"/>
        <v>-5.1678943894389437</v>
      </c>
      <c r="J1073" s="130">
        <f t="shared" si="1066"/>
        <v>-8.8664307004470838E-2</v>
      </c>
    </row>
    <row r="1074" spans="2:10">
      <c r="B1074" s="244">
        <v>41969</v>
      </c>
      <c r="C1074" s="245">
        <v>73.69</v>
      </c>
      <c r="D1074" s="245">
        <v>161.94999999999999</v>
      </c>
      <c r="E1074" s="245">
        <v>12.07</v>
      </c>
      <c r="F1074" s="246">
        <v>2.6005000000000003</v>
      </c>
      <c r="G1074" s="128">
        <f t="shared" ref="G1074:J1074" si="1067">((C1074-C1095)/C1095)*C$6</f>
        <v>-4.3112171456644575</v>
      </c>
      <c r="H1074" s="129">
        <f t="shared" si="1067"/>
        <v>-1.1464272616136959</v>
      </c>
      <c r="I1074" s="129">
        <f t="shared" si="1067"/>
        <v>-4.0982904794996537</v>
      </c>
      <c r="J1074" s="130">
        <f t="shared" si="1067"/>
        <v>-8.7120223671947647E-2</v>
      </c>
    </row>
    <row r="1075" spans="2:10">
      <c r="B1075" s="244">
        <v>41968</v>
      </c>
      <c r="C1075" s="245">
        <v>74.09</v>
      </c>
      <c r="D1075" s="245">
        <v>161.76</v>
      </c>
      <c r="E1075" s="245">
        <v>12.25</v>
      </c>
      <c r="F1075" s="246">
        <v>2.6094999999999997</v>
      </c>
      <c r="G1075" s="128">
        <f t="shared" ref="G1075:J1075" si="1068">((C1075-C1096)/C1096)*C$6</f>
        <v>-3.8738654320987633</v>
      </c>
      <c r="H1075" s="129">
        <f t="shared" si="1068"/>
        <v>-7.7245320318783908E-2</v>
      </c>
      <c r="I1075" s="129">
        <f t="shared" si="1068"/>
        <v>-6.0063466334164586</v>
      </c>
      <c r="J1075" s="130">
        <f t="shared" si="1068"/>
        <v>-4.3026986223815858E-2</v>
      </c>
    </row>
    <row r="1076" spans="2:10">
      <c r="B1076" s="244">
        <v>41967</v>
      </c>
      <c r="C1076" s="245">
        <v>75.78</v>
      </c>
      <c r="D1076" s="245">
        <v>162.15</v>
      </c>
      <c r="E1076" s="245">
        <v>12.62</v>
      </c>
      <c r="F1076" s="246">
        <v>2.6635</v>
      </c>
      <c r="G1076" s="128">
        <f t="shared" ref="G1076:J1076" si="1069">((C1076-C1097)/C1097)*C$6</f>
        <v>-2.9316664609307512</v>
      </c>
      <c r="H1076" s="129">
        <f t="shared" si="1069"/>
        <v>4.9092423494565794E-2</v>
      </c>
      <c r="I1076" s="129">
        <f t="shared" si="1069"/>
        <v>-5.5068777157045323</v>
      </c>
      <c r="J1076" s="130">
        <f t="shared" si="1069"/>
        <v>8.0478162650600687E-3</v>
      </c>
    </row>
    <row r="1077" spans="2:10">
      <c r="B1077" s="244">
        <v>41964</v>
      </c>
      <c r="C1077" s="245">
        <v>76.510000000000005</v>
      </c>
      <c r="D1077" s="245">
        <v>160.91999999999999</v>
      </c>
      <c r="E1077" s="245">
        <v>12.9</v>
      </c>
      <c r="F1077" s="246">
        <v>2.6644999999999999</v>
      </c>
      <c r="G1077" s="128">
        <f t="shared" ref="G1077:J1077" si="1070">((C1077-C1098)/C1098)*C$6</f>
        <v>-3.0867072725057851</v>
      </c>
      <c r="H1077" s="129">
        <f t="shared" si="1070"/>
        <v>-0.88311875693675057</v>
      </c>
      <c r="I1077" s="129">
        <f t="shared" si="1070"/>
        <v>-5.5822504537205093</v>
      </c>
      <c r="J1077" s="130">
        <f t="shared" si="1070"/>
        <v>6.9695259593674161E-3</v>
      </c>
    </row>
    <row r="1078" spans="2:10">
      <c r="B1078" s="244">
        <v>41963</v>
      </c>
      <c r="C1078" s="245">
        <v>75.58</v>
      </c>
      <c r="D1078" s="245">
        <v>160.63999999999999</v>
      </c>
      <c r="E1078" s="245">
        <v>13.58</v>
      </c>
      <c r="F1078" s="246">
        <v>2.6965000000000003</v>
      </c>
      <c r="G1078" s="128">
        <f t="shared" ref="G1078:J1078" si="1071">((C1078-C1099)/C1099)*C$6</f>
        <v>-2.785958768007947</v>
      </c>
      <c r="H1078" s="129">
        <f t="shared" si="1071"/>
        <v>-0.80796402744298568</v>
      </c>
      <c r="I1078" s="129">
        <f t="shared" si="1071"/>
        <v>-6.1025069949636279</v>
      </c>
      <c r="J1078" s="130">
        <f t="shared" si="1071"/>
        <v>0.10123847926267307</v>
      </c>
    </row>
    <row r="1079" spans="2:10">
      <c r="B1079" s="244">
        <v>41962</v>
      </c>
      <c r="C1079" s="245">
        <v>74.58</v>
      </c>
      <c r="D1079" s="245">
        <v>161.43</v>
      </c>
      <c r="E1079" s="245">
        <v>13.96</v>
      </c>
      <c r="F1079" s="246">
        <v>2.7189999999999999</v>
      </c>
      <c r="G1079" s="128">
        <f t="shared" ref="G1079:J1079" si="1072">((C1079-C1100)/C1100)*C$6</f>
        <v>-4.5130334500664189</v>
      </c>
      <c r="H1079" s="129">
        <f t="shared" si="1072"/>
        <v>-1.2534828156588744</v>
      </c>
      <c r="I1079" s="129">
        <f t="shared" si="1072"/>
        <v>-3.3513930348258669</v>
      </c>
      <c r="J1079" s="130">
        <f t="shared" si="1072"/>
        <v>0.1224395857307246</v>
      </c>
    </row>
    <row r="1080" spans="2:10">
      <c r="B1080" s="244">
        <v>41961</v>
      </c>
      <c r="C1080" s="245">
        <v>74.61</v>
      </c>
      <c r="D1080" s="245">
        <v>161.88999999999999</v>
      </c>
      <c r="E1080" s="245">
        <v>13.86</v>
      </c>
      <c r="F1080" s="246">
        <v>2.6775000000000002</v>
      </c>
      <c r="G1080" s="128">
        <f t="shared" ref="G1080:J1080" si="1073">((C1080-C1101)/C1101)*C$6</f>
        <v>-4.4471164309031526</v>
      </c>
      <c r="H1080" s="129">
        <f t="shared" si="1073"/>
        <v>-4.8466037847427614</v>
      </c>
      <c r="I1080" s="129">
        <f t="shared" si="1073"/>
        <v>-6.4473990306946698</v>
      </c>
      <c r="J1080" s="130">
        <f t="shared" si="1073"/>
        <v>0.10885032958511054</v>
      </c>
    </row>
    <row r="1081" spans="2:10">
      <c r="B1081" s="244">
        <v>41960</v>
      </c>
      <c r="C1081" s="245">
        <v>75.64</v>
      </c>
      <c r="D1081" s="245">
        <v>164.16</v>
      </c>
      <c r="E1081" s="245">
        <v>13.99</v>
      </c>
      <c r="F1081" s="246">
        <v>2.702</v>
      </c>
      <c r="G1081" s="128">
        <f t="shared" ref="G1081:J1081" si="1074">((C1081-C1102)/C1102)*C$6</f>
        <v>-3.9016930513595161</v>
      </c>
      <c r="H1081" s="129">
        <f t="shared" si="1074"/>
        <v>-11.170317495193636</v>
      </c>
      <c r="I1081" s="129">
        <f t="shared" si="1074"/>
        <v>-9.247839927239653</v>
      </c>
      <c r="J1081" s="130">
        <f t="shared" si="1074"/>
        <v>0.13361100348702054</v>
      </c>
    </row>
    <row r="1082" spans="2:10">
      <c r="B1082" s="244">
        <v>41957</v>
      </c>
      <c r="C1082" s="245">
        <v>75.819999999999993</v>
      </c>
      <c r="D1082" s="245">
        <v>164.16</v>
      </c>
      <c r="E1082" s="245">
        <v>13.31</v>
      </c>
      <c r="F1082" s="246">
        <v>2.6850000000000001</v>
      </c>
      <c r="G1082" s="128">
        <f t="shared" ref="G1082:J1082" si="1075">((C1082-C1103)/C1103)*C$6</f>
        <v>-3.7777605804111296</v>
      </c>
      <c r="H1082" s="129">
        <f t="shared" si="1075"/>
        <v>-9.9107295373665529</v>
      </c>
      <c r="I1082" s="129">
        <f t="shared" si="1075"/>
        <v>-11.993801587301588</v>
      </c>
      <c r="J1082" s="130">
        <f t="shared" si="1075"/>
        <v>0.15500687217749862</v>
      </c>
    </row>
    <row r="1083" spans="2:10">
      <c r="B1083" s="244">
        <v>41956</v>
      </c>
      <c r="C1083" s="245">
        <v>74.209999999999994</v>
      </c>
      <c r="D1083" s="245">
        <v>162.79</v>
      </c>
      <c r="E1083" s="245">
        <v>13.79</v>
      </c>
      <c r="F1083" s="246">
        <v>2.7060000000000004</v>
      </c>
      <c r="G1083" s="128">
        <f t="shared" ref="G1083:J1083" si="1076">((C1083-C1104)/C1104)*C$6</f>
        <v>-4.2033956957691405</v>
      </c>
      <c r="H1083" s="129">
        <f t="shared" si="1076"/>
        <v>-11.857954332874835</v>
      </c>
      <c r="I1083" s="129">
        <f t="shared" si="1076"/>
        <v>-12.066026666666668</v>
      </c>
      <c r="J1083" s="130">
        <f t="shared" si="1076"/>
        <v>0.20127596439169204</v>
      </c>
    </row>
    <row r="1084" spans="2:10">
      <c r="B1084" s="244">
        <v>41955</v>
      </c>
      <c r="C1084" s="245">
        <v>77.180000000000007</v>
      </c>
      <c r="D1084" s="245">
        <v>161.91999999999999</v>
      </c>
      <c r="E1084" s="245">
        <v>13.02</v>
      </c>
      <c r="F1084" s="246">
        <v>2.7385000000000002</v>
      </c>
      <c r="G1084" s="128">
        <f t="shared" ref="G1084:J1084" si="1077">((C1084-C1105)/C1105)*C$6</f>
        <v>-2.5856622678396852</v>
      </c>
      <c r="H1084" s="129">
        <f t="shared" si="1077"/>
        <v>-13.531553862894464</v>
      </c>
      <c r="I1084" s="129">
        <f t="shared" si="1077"/>
        <v>-10.897472575691094</v>
      </c>
      <c r="J1084" s="130">
        <f t="shared" si="1077"/>
        <v>0.1797845496894416</v>
      </c>
    </row>
    <row r="1085" spans="2:10">
      <c r="B1085" s="244">
        <v>41954</v>
      </c>
      <c r="C1085" s="245">
        <v>77.94</v>
      </c>
      <c r="D1085" s="245">
        <v>163.30000000000001</v>
      </c>
      <c r="E1085" s="245">
        <v>12.92</v>
      </c>
      <c r="F1085" s="246">
        <v>2.7269999999999999</v>
      </c>
      <c r="G1085" s="128">
        <f t="shared" ref="G1085:J1085" si="1078">((C1085-C1106)/C1106)*C$6</f>
        <v>-4.1310706787963598</v>
      </c>
      <c r="H1085" s="129">
        <f t="shared" si="1078"/>
        <v>-12.524015911072363</v>
      </c>
      <c r="I1085" s="129">
        <f t="shared" si="1078"/>
        <v>-12.091006493506494</v>
      </c>
      <c r="J1085" s="130">
        <f t="shared" si="1078"/>
        <v>8.6135247449942928E-2</v>
      </c>
    </row>
    <row r="1086" spans="2:10">
      <c r="B1086" s="244">
        <v>41953</v>
      </c>
      <c r="C1086" s="245">
        <v>77.400000000000006</v>
      </c>
      <c r="D1086" s="245">
        <v>163.49</v>
      </c>
      <c r="E1086" s="245">
        <v>12.67</v>
      </c>
      <c r="F1086" s="246">
        <v>2.7269999999999999</v>
      </c>
      <c r="G1086" s="128">
        <f t="shared" ref="G1086:J1086" si="1079">((C1086-C1107)/C1107)*C$6</f>
        <v>-4.4552808203215966</v>
      </c>
      <c r="H1086" s="129">
        <f t="shared" si="1079"/>
        <v>-13.718898510192005</v>
      </c>
      <c r="I1086" s="129">
        <f t="shared" si="1079"/>
        <v>-10.256563088512241</v>
      </c>
      <c r="J1086" s="130">
        <f t="shared" si="1079"/>
        <v>8.6135247449942928E-2</v>
      </c>
    </row>
    <row r="1087" spans="2:10">
      <c r="B1087" s="244">
        <v>41950</v>
      </c>
      <c r="C1087" s="245">
        <v>78.650000000000006</v>
      </c>
      <c r="D1087" s="245">
        <v>162.07</v>
      </c>
      <c r="E1087" s="245">
        <v>13.12</v>
      </c>
      <c r="F1087" s="246">
        <v>2.6630000000000003</v>
      </c>
      <c r="G1087" s="128">
        <f t="shared" ref="G1087:J1087" si="1080">((C1087-C1108)/C1108)*C$6</f>
        <v>-3.7696070887256563</v>
      </c>
      <c r="H1087" s="129">
        <f t="shared" si="1080"/>
        <v>-14.847465400708076</v>
      </c>
      <c r="I1087" s="129">
        <f t="shared" si="1080"/>
        <v>-7.6422601279317721</v>
      </c>
      <c r="J1087" s="130">
        <f t="shared" si="1080"/>
        <v>-2.0190156599552238E-2</v>
      </c>
    </row>
    <row r="1088" spans="2:10">
      <c r="B1088" s="244">
        <v>41949</v>
      </c>
      <c r="C1088" s="245">
        <v>77.91</v>
      </c>
      <c r="D1088" s="245">
        <v>161.46</v>
      </c>
      <c r="E1088" s="245">
        <v>13.67</v>
      </c>
      <c r="F1088" s="246">
        <v>2.7450000000000001</v>
      </c>
      <c r="G1088" s="128">
        <f t="shared" ref="G1088:J1088" si="1081">((C1088-C1109)/C1109)*C$6</f>
        <v>-4.8889474287023278</v>
      </c>
      <c r="H1088" s="129">
        <f t="shared" si="1081"/>
        <v>-16.74795627376426</v>
      </c>
      <c r="I1088" s="129">
        <f t="shared" si="1081"/>
        <v>-2.4225545996029116</v>
      </c>
      <c r="J1088" s="130">
        <f t="shared" si="1081"/>
        <v>5.7190635451505309E-2</v>
      </c>
    </row>
    <row r="1089" spans="2:10">
      <c r="B1089" s="244">
        <v>41948</v>
      </c>
      <c r="C1089" s="245">
        <v>78.680000000000007</v>
      </c>
      <c r="D1089" s="245">
        <v>161.82</v>
      </c>
      <c r="E1089" s="245">
        <v>14.17</v>
      </c>
      <c r="F1089" s="246">
        <v>2.7010000000000001</v>
      </c>
      <c r="G1089" s="128">
        <f t="shared" ref="G1089:J1089" si="1082">((C1089-C1110)/C1110)*C$6</f>
        <v>-5.1977456387169321</v>
      </c>
      <c r="H1089" s="129">
        <f t="shared" si="1082"/>
        <v>-14.622671369339301</v>
      </c>
      <c r="I1089" s="129">
        <f t="shared" si="1082"/>
        <v>-4.4780581395348831</v>
      </c>
      <c r="J1089" s="130">
        <f t="shared" si="1082"/>
        <v>7.9357713012806926E-3</v>
      </c>
    </row>
    <row r="1090" spans="2:10">
      <c r="B1090" s="244">
        <v>41947</v>
      </c>
      <c r="C1090" s="245">
        <v>77.19</v>
      </c>
      <c r="D1090" s="245">
        <v>162.65</v>
      </c>
      <c r="E1090" s="245">
        <v>14.89</v>
      </c>
      <c r="F1090" s="246">
        <v>2.6909999999999998</v>
      </c>
      <c r="G1090" s="128">
        <f t="shared" ref="G1090:J1090" si="1083">((C1090-C1111)/C1111)*C$6</f>
        <v>-6.6099346911667061</v>
      </c>
      <c r="H1090" s="129">
        <f t="shared" si="1083"/>
        <v>-15.868341620820983</v>
      </c>
      <c r="I1090" s="129">
        <f t="shared" si="1083"/>
        <v>-0.93721862871927608</v>
      </c>
      <c r="J1090" s="130">
        <f t="shared" si="1083"/>
        <v>-8.5772211209226804E-2</v>
      </c>
    </row>
    <row r="1091" spans="2:10">
      <c r="B1091" s="244">
        <v>41946</v>
      </c>
      <c r="C1091" s="245">
        <v>78.78</v>
      </c>
      <c r="D1091" s="245">
        <v>164.36</v>
      </c>
      <c r="E1091" s="245">
        <v>14.73</v>
      </c>
      <c r="F1091" s="246">
        <v>2.7035</v>
      </c>
      <c r="G1091" s="128">
        <f t="shared" ref="G1091:J1091" si="1084">((C1091-C1112)/C1112)*C$6</f>
        <v>-5.5459505237352316</v>
      </c>
      <c r="H1091" s="129">
        <f t="shared" si="1084"/>
        <v>-14.646301478772443</v>
      </c>
      <c r="I1091" s="129">
        <f t="shared" si="1084"/>
        <v>0.31447422680412324</v>
      </c>
      <c r="J1091" s="130">
        <f t="shared" si="1084"/>
        <v>-7.792768483540212E-2</v>
      </c>
    </row>
    <row r="1092" spans="2:10">
      <c r="B1092" s="244">
        <v>41943</v>
      </c>
      <c r="C1092" s="245">
        <v>80.540000000000006</v>
      </c>
      <c r="D1092" s="245">
        <v>164.4</v>
      </c>
      <c r="E1092" s="245">
        <v>14.03</v>
      </c>
      <c r="F1092" s="246">
        <v>2.7015000000000002</v>
      </c>
      <c r="G1092" s="128">
        <f t="shared" ref="G1092:J1092" si="1085">((C1092-C1113)/C1113)*C$6</f>
        <v>-5.224070981210855</v>
      </c>
      <c r="H1092" s="129">
        <f t="shared" si="1085"/>
        <v>-13.689538815472682</v>
      </c>
      <c r="I1092" s="129">
        <f t="shared" si="1085"/>
        <v>-3.350532178217823</v>
      </c>
      <c r="J1092" s="130">
        <f t="shared" si="1085"/>
        <v>-8.4952415155323854E-2</v>
      </c>
    </row>
    <row r="1093" spans="2:10">
      <c r="B1093" s="244">
        <v>41942</v>
      </c>
      <c r="C1093" s="245">
        <v>81.12</v>
      </c>
      <c r="D1093" s="245">
        <v>164.35</v>
      </c>
      <c r="E1093" s="245">
        <v>14.52</v>
      </c>
      <c r="F1093" s="246">
        <v>2.6764999999999999</v>
      </c>
      <c r="G1093" s="128">
        <f t="shared" ref="G1093:J1093" si="1086">((C1093-C1114)/C1114)*C$6</f>
        <v>-4.8097663396891868</v>
      </c>
      <c r="H1093" s="129">
        <f t="shared" si="1086"/>
        <v>-13.858788267350535</v>
      </c>
      <c r="I1093" s="129">
        <f t="shared" si="1086"/>
        <v>-3.3315260323159803</v>
      </c>
      <c r="J1093" s="130">
        <f t="shared" si="1086"/>
        <v>-6.5032858707557512E-2</v>
      </c>
    </row>
    <row r="1094" spans="2:10">
      <c r="B1094" s="244">
        <v>41941</v>
      </c>
      <c r="C1094" s="245">
        <v>82.2</v>
      </c>
      <c r="D1094" s="245">
        <v>163.46</v>
      </c>
      <c r="E1094" s="245">
        <v>15.15</v>
      </c>
      <c r="F1094" s="246">
        <v>2.6840000000000002</v>
      </c>
      <c r="G1094" s="128">
        <f t="shared" ref="G1094:J1094" si="1087">((C1094-C1115)/C1115)*C$6</f>
        <v>-4.4632909170688864</v>
      </c>
      <c r="H1094" s="129">
        <f t="shared" si="1087"/>
        <v>-15.790327661591952</v>
      </c>
      <c r="I1094" s="129">
        <f t="shared" si="1087"/>
        <v>-1.807921520539544</v>
      </c>
      <c r="J1094" s="130">
        <f t="shared" si="1087"/>
        <v>-0.15986460348162473</v>
      </c>
    </row>
    <row r="1095" spans="2:10">
      <c r="B1095" s="244">
        <v>41940</v>
      </c>
      <c r="C1095" s="245">
        <v>81.42</v>
      </c>
      <c r="D1095" s="245">
        <v>163.6</v>
      </c>
      <c r="E1095" s="245">
        <v>14.39</v>
      </c>
      <c r="F1095" s="246">
        <v>2.6825000000000001</v>
      </c>
      <c r="G1095" s="128">
        <f t="shared" ref="G1095:J1095" si="1088">((C1095-C1116)/C1116)*C$6</f>
        <v>-6.3142804271967812</v>
      </c>
      <c r="H1095" s="129">
        <f t="shared" si="1088"/>
        <v>-15.608346340434505</v>
      </c>
      <c r="I1095" s="129">
        <f t="shared" si="1088"/>
        <v>-2.5292740926157697</v>
      </c>
      <c r="J1095" s="130">
        <f t="shared" si="1088"/>
        <v>-0.1404040404040402</v>
      </c>
    </row>
    <row r="1096" spans="2:10">
      <c r="B1096" s="244">
        <v>41939</v>
      </c>
      <c r="C1096" s="245">
        <v>81</v>
      </c>
      <c r="D1096" s="245">
        <v>161.87</v>
      </c>
      <c r="E1096" s="245">
        <v>16.04</v>
      </c>
      <c r="F1096" s="246">
        <v>2.6494999999999997</v>
      </c>
      <c r="G1096" s="128">
        <f t="shared" ref="G1096:J1096" si="1089">((C1096-C1117)/C1117)*C$6</f>
        <v>-6.0876779987171288</v>
      </c>
      <c r="H1096" s="129">
        <f t="shared" si="1089"/>
        <v>-16.859714300747132</v>
      </c>
      <c r="I1096" s="129">
        <f t="shared" si="1089"/>
        <v>2.0370235690235683</v>
      </c>
      <c r="J1096" s="130">
        <f t="shared" si="1089"/>
        <v>-0.22033780254222574</v>
      </c>
    </row>
    <row r="1097" spans="2:10">
      <c r="B1097" s="244">
        <v>41936</v>
      </c>
      <c r="C1097" s="245">
        <v>81.010000000000005</v>
      </c>
      <c r="D1097" s="245">
        <v>162.08000000000001</v>
      </c>
      <c r="E1097" s="245">
        <v>16.11</v>
      </c>
      <c r="F1097" s="246">
        <v>2.6560000000000001</v>
      </c>
      <c r="G1097" s="128">
        <f t="shared" ref="G1097:J1097" si="1090">((C1097-C1118)/C1118)*C$6</f>
        <v>-5.6535523613963017</v>
      </c>
      <c r="H1097" s="129">
        <f t="shared" si="1090"/>
        <v>-16.195614517750371</v>
      </c>
      <c r="I1097" s="129">
        <f t="shared" si="1090"/>
        <v>0.76390025575447396</v>
      </c>
      <c r="J1097" s="130">
        <f t="shared" si="1090"/>
        <v>-0.20097112860892372</v>
      </c>
    </row>
    <row r="1098" spans="2:10">
      <c r="B1098" s="244">
        <v>41935</v>
      </c>
      <c r="C1098" s="245">
        <v>82.09</v>
      </c>
      <c r="D1098" s="245">
        <v>162.18</v>
      </c>
      <c r="E1098" s="245">
        <v>16.53</v>
      </c>
      <c r="F1098" s="246">
        <v>2.6580000000000004</v>
      </c>
      <c r="G1098" s="128">
        <f t="shared" ref="G1098:J1098" si="1091">((C1098-C1119)/C1119)*C$6</f>
        <v>-5.2407446120689629</v>
      </c>
      <c r="H1098" s="129">
        <f t="shared" si="1091"/>
        <v>-17.809147210233473</v>
      </c>
      <c r="I1098" s="129">
        <f t="shared" si="1091"/>
        <v>6.2448530519969889</v>
      </c>
      <c r="J1098" s="130">
        <f t="shared" si="1091"/>
        <v>-0.25749486652977355</v>
      </c>
    </row>
    <row r="1099" spans="2:10">
      <c r="B1099" s="244">
        <v>41934</v>
      </c>
      <c r="C1099" s="245">
        <v>80.52</v>
      </c>
      <c r="D1099" s="245">
        <v>161.79</v>
      </c>
      <c r="E1099" s="245">
        <v>17.87</v>
      </c>
      <c r="F1099" s="246">
        <v>2.6040000000000001</v>
      </c>
      <c r="G1099" s="128">
        <f t="shared" ref="G1099:J1099" si="1092">((C1099-C1120)/C1120)*C$6</f>
        <v>-5.4753866317169102</v>
      </c>
      <c r="H1099" s="129">
        <f t="shared" si="1092"/>
        <v>-17.695314163448501</v>
      </c>
      <c r="I1099" s="129">
        <f t="shared" si="1092"/>
        <v>5.0056798392498347</v>
      </c>
      <c r="J1099" s="130">
        <f t="shared" si="1092"/>
        <v>-0.27981818181818191</v>
      </c>
    </row>
    <row r="1100" spans="2:10">
      <c r="B1100" s="244">
        <v>41933</v>
      </c>
      <c r="C1100" s="245">
        <v>82.81</v>
      </c>
      <c r="D1100" s="245">
        <v>163.22999999999999</v>
      </c>
      <c r="E1100" s="245">
        <v>16.079999999999998</v>
      </c>
      <c r="F1100" s="246">
        <v>2.6070000000000002</v>
      </c>
      <c r="G1100" s="128">
        <f t="shared" ref="G1100:J1100" si="1093">((C1100-C1121)/C1121)*C$6</f>
        <v>-4.321690340909087</v>
      </c>
      <c r="H1100" s="129">
        <f t="shared" si="1093"/>
        <v>-17.588211899953411</v>
      </c>
      <c r="I1100" s="129">
        <f t="shared" si="1093"/>
        <v>4.4378232286340378</v>
      </c>
      <c r="J1100" s="130">
        <f t="shared" si="1093"/>
        <v>-0.31158182439357685</v>
      </c>
    </row>
    <row r="1101" spans="2:10">
      <c r="B1101" s="244">
        <v>41932</v>
      </c>
      <c r="C1101" s="245">
        <v>82.71</v>
      </c>
      <c r="D1101" s="245">
        <v>169.1</v>
      </c>
      <c r="E1101" s="245">
        <v>18.57</v>
      </c>
      <c r="F1101" s="246">
        <v>2.5790000000000002</v>
      </c>
      <c r="G1101" s="128">
        <f t="shared" ref="G1101:J1101" si="1094">((C1101-C1122)/C1122)*C$6</f>
        <v>-4.7665512390433946</v>
      </c>
      <c r="H1101" s="129">
        <f t="shared" si="1094"/>
        <v>-14.589603092783507</v>
      </c>
      <c r="I1101" s="129">
        <f t="shared" si="1094"/>
        <v>13.560132122213052</v>
      </c>
      <c r="J1101" s="130">
        <f t="shared" si="1094"/>
        <v>-0.34098822324628758</v>
      </c>
    </row>
    <row r="1102" spans="2:10">
      <c r="B1102" s="244">
        <v>41929</v>
      </c>
      <c r="C1102" s="245">
        <v>82.75</v>
      </c>
      <c r="D1102" s="245">
        <v>182.05</v>
      </c>
      <c r="E1102" s="245">
        <v>21.99</v>
      </c>
      <c r="F1102" s="246">
        <v>2.581</v>
      </c>
      <c r="G1102" s="128">
        <f t="shared" ref="G1102:J1102" si="1095">((C1102-C1123)/C1123)*C$6</f>
        <v>-5.0352551842699009</v>
      </c>
      <c r="H1102" s="129">
        <f t="shared" si="1095"/>
        <v>-6.8642012903225735</v>
      </c>
      <c r="I1102" s="129">
        <f t="shared" si="1095"/>
        <v>21.045985037406485</v>
      </c>
      <c r="J1102" s="130">
        <f t="shared" si="1095"/>
        <v>-0.38283582089552248</v>
      </c>
    </row>
    <row r="1103" spans="2:10">
      <c r="B1103" s="244">
        <v>41928</v>
      </c>
      <c r="C1103" s="245">
        <v>82.7</v>
      </c>
      <c r="D1103" s="245">
        <v>179.84</v>
      </c>
      <c r="E1103" s="245">
        <v>25.2</v>
      </c>
      <c r="F1103" s="246">
        <v>2.5465</v>
      </c>
      <c r="G1103" s="128">
        <f t="shared" ref="G1103:J1103" si="1096">((C1103-C1124)/C1124)*C$6</f>
        <v>-5.6365727600084714</v>
      </c>
      <c r="H1103" s="129">
        <f t="shared" si="1096"/>
        <v>-7.6408879668049838</v>
      </c>
      <c r="I1103" s="129">
        <f t="shared" si="1096"/>
        <v>25.219051383399208</v>
      </c>
      <c r="J1103" s="130">
        <f t="shared" si="1096"/>
        <v>-0.4267863105175293</v>
      </c>
    </row>
    <row r="1104" spans="2:10">
      <c r="B1104" s="244">
        <v>41927</v>
      </c>
      <c r="C1104" s="245">
        <v>81.78</v>
      </c>
      <c r="D1104" s="245">
        <v>181.75</v>
      </c>
      <c r="E1104" s="245">
        <v>26.25</v>
      </c>
      <c r="F1104" s="246">
        <v>2.5274999999999999</v>
      </c>
      <c r="G1104" s="128">
        <f t="shared" ref="G1104:J1104" si="1097">((C1104-C1125)/C1125)*C$6</f>
        <v>-6.2697196458684621</v>
      </c>
      <c r="H1104" s="129">
        <f t="shared" si="1097"/>
        <v>-6.60365205223881</v>
      </c>
      <c r="I1104" s="129">
        <f t="shared" si="1097"/>
        <v>26.997517674783978</v>
      </c>
      <c r="J1104" s="130">
        <f t="shared" si="1097"/>
        <v>-0.43032415183070205</v>
      </c>
    </row>
    <row r="1105" spans="2:10">
      <c r="B1105" s="244">
        <v>41926</v>
      </c>
      <c r="C1105" s="245">
        <v>81.84</v>
      </c>
      <c r="D1105" s="245">
        <v>183.8</v>
      </c>
      <c r="E1105" s="245">
        <v>22.79</v>
      </c>
      <c r="F1105" s="246">
        <v>2.5759999999999996</v>
      </c>
      <c r="G1105" s="128">
        <f t="shared" ref="G1105:J1105" si="1098">((C1105-C1126)/C1126)*C$6</f>
        <v>-5.4147955230305627</v>
      </c>
      <c r="H1105" s="129">
        <f t="shared" si="1098"/>
        <v>-4.7468677336947964</v>
      </c>
      <c r="I1105" s="129">
        <f t="shared" si="1098"/>
        <v>15.608456090651559</v>
      </c>
      <c r="J1105" s="130">
        <f t="shared" si="1098"/>
        <v>-0.37558139534883728</v>
      </c>
    </row>
    <row r="1106" spans="2:10">
      <c r="B1106" s="244">
        <v>41925</v>
      </c>
      <c r="C1106" s="245">
        <v>85.74</v>
      </c>
      <c r="D1106" s="245">
        <v>183.52</v>
      </c>
      <c r="E1106" s="245">
        <v>24.64</v>
      </c>
      <c r="F1106" s="246">
        <v>2.6470000000000002</v>
      </c>
      <c r="G1106" s="128">
        <f t="shared" ref="G1106:J1106" si="1099">((C1106-C1127)/C1127)*C$6</f>
        <v>-3.2136913406307581</v>
      </c>
      <c r="H1106" s="129">
        <f t="shared" si="1099"/>
        <v>-4.6114554579673728</v>
      </c>
      <c r="I1106" s="129">
        <f t="shared" si="1099"/>
        <v>21.638512396694214</v>
      </c>
      <c r="J1106" s="130">
        <f t="shared" si="1099"/>
        <v>-0.3167730020147746</v>
      </c>
    </row>
    <row r="1107" spans="2:10">
      <c r="B1107" s="244">
        <v>41922</v>
      </c>
      <c r="C1107" s="245">
        <v>85.82</v>
      </c>
      <c r="D1107" s="245">
        <v>185.93</v>
      </c>
      <c r="E1107" s="245">
        <v>21.24</v>
      </c>
      <c r="F1107" s="246">
        <v>2.6470000000000002</v>
      </c>
      <c r="G1107" s="128">
        <f t="shared" ref="G1107:J1107" si="1100">((C1107-C1128)/C1128)*C$6</f>
        <v>-3.4291080469675772</v>
      </c>
      <c r="H1107" s="129">
        <f t="shared" si="1100"/>
        <v>-3.4328672021698265</v>
      </c>
      <c r="I1107" s="129">
        <f t="shared" si="1100"/>
        <v>16.761312499999995</v>
      </c>
      <c r="J1107" s="130">
        <f t="shared" si="1100"/>
        <v>-0.26158003088008241</v>
      </c>
    </row>
    <row r="1108" spans="2:10">
      <c r="B1108" s="244">
        <v>41921</v>
      </c>
      <c r="C1108" s="245">
        <v>85.77</v>
      </c>
      <c r="D1108" s="245">
        <v>186.42</v>
      </c>
      <c r="E1108" s="245">
        <v>18.760000000000002</v>
      </c>
      <c r="F1108" s="246">
        <v>2.6819999999999999</v>
      </c>
      <c r="G1108" s="128">
        <f t="shared" ref="G1108:J1108" si="1101">((C1108-C1129)/C1129)*C$6</f>
        <v>-2.9226464492200308</v>
      </c>
      <c r="H1108" s="129">
        <f t="shared" si="1101"/>
        <v>-3.03847969092618</v>
      </c>
      <c r="I1108" s="129">
        <f t="shared" si="1101"/>
        <v>11.604782608695654</v>
      </c>
      <c r="J1108" s="130">
        <f t="shared" si="1101"/>
        <v>-0.22104041272570921</v>
      </c>
    </row>
    <row r="1109" spans="2:10">
      <c r="B1109" s="244">
        <v>41920</v>
      </c>
      <c r="C1109" s="245">
        <v>87.31</v>
      </c>
      <c r="D1109" s="245">
        <v>189.36</v>
      </c>
      <c r="E1109" s="245">
        <v>15.11</v>
      </c>
      <c r="F1109" s="246">
        <v>2.6909999999999998</v>
      </c>
      <c r="G1109" s="128">
        <f t="shared" ref="G1109:J1109" si="1102">((C1109-C1130)/C1130)*C$6</f>
        <v>-2.6634005390835567</v>
      </c>
      <c r="H1109" s="129">
        <f t="shared" si="1102"/>
        <v>-0.37692562766461118</v>
      </c>
      <c r="I1109" s="129">
        <f t="shared" si="1102"/>
        <v>3.0315703703703694</v>
      </c>
      <c r="J1109" s="130">
        <f t="shared" si="1102"/>
        <v>-0.17682119205298008</v>
      </c>
    </row>
    <row r="1110" spans="2:10">
      <c r="B1110" s="244">
        <v>41919</v>
      </c>
      <c r="C1110" s="245">
        <v>88.85</v>
      </c>
      <c r="D1110" s="245">
        <v>185.71</v>
      </c>
      <c r="E1110" s="245">
        <v>17.2</v>
      </c>
      <c r="F1110" s="246">
        <v>2.6935000000000002</v>
      </c>
      <c r="G1110" s="128">
        <f t="shared" ref="G1110:J1110" si="1103">((C1110-C1131)/C1131)*C$6</f>
        <v>-1.8671713792359175</v>
      </c>
      <c r="H1110" s="129">
        <f t="shared" si="1103"/>
        <v>-2.6483543704638564</v>
      </c>
      <c r="I1110" s="129">
        <f t="shared" si="1103"/>
        <v>9.1158609794628749</v>
      </c>
      <c r="J1110" s="130">
        <f t="shared" si="1103"/>
        <v>-0.15508162190626626</v>
      </c>
    </row>
    <row r="1111" spans="2:10">
      <c r="B1111" s="244">
        <v>41918</v>
      </c>
      <c r="C1111" s="245">
        <v>90.34</v>
      </c>
      <c r="D1111" s="245">
        <v>189.04</v>
      </c>
      <c r="E1111" s="245">
        <v>15.46</v>
      </c>
      <c r="F1111" s="246">
        <v>2.7744999999999997</v>
      </c>
      <c r="G1111" s="128">
        <f t="shared" ref="G1111:J1111" si="1104">((C1111-C1132)/C1132)*C$6</f>
        <v>-1.4359470468431783</v>
      </c>
      <c r="H1111" s="129">
        <f t="shared" si="1104"/>
        <v>-1.2841380753138056</v>
      </c>
      <c r="I1111" s="129">
        <f t="shared" si="1104"/>
        <v>7.0856410256410278</v>
      </c>
      <c r="J1111" s="130">
        <f t="shared" si="1104"/>
        <v>-6.9157728151925404E-2</v>
      </c>
    </row>
    <row r="1112" spans="2:10">
      <c r="B1112" s="244">
        <v>41915</v>
      </c>
      <c r="C1112" s="245">
        <v>89.74</v>
      </c>
      <c r="D1112" s="245">
        <v>188.67</v>
      </c>
      <c r="E1112" s="245">
        <v>14.55</v>
      </c>
      <c r="F1112" s="246">
        <v>2.7795000000000001</v>
      </c>
      <c r="G1112" s="128">
        <f t="shared" ref="G1112:J1112" si="1105">((C1112-C1133)/C1133)*C$6</f>
        <v>-2.2644902064584471</v>
      </c>
      <c r="H1112" s="129">
        <f t="shared" si="1105"/>
        <v>-1.1982205789805025</v>
      </c>
      <c r="I1112" s="129">
        <f t="shared" si="1105"/>
        <v>3.8411550632911395</v>
      </c>
      <c r="J1112" s="130">
        <f t="shared" si="1105"/>
        <v>-5.0856890459363945E-2</v>
      </c>
    </row>
    <row r="1113" spans="2:10">
      <c r="B1113" s="244">
        <v>41914</v>
      </c>
      <c r="C1113" s="245">
        <v>91.01</v>
      </c>
      <c r="D1113" s="245">
        <v>186.91</v>
      </c>
      <c r="E1113" s="245">
        <v>16.16</v>
      </c>
      <c r="F1113" s="246">
        <v>2.7845</v>
      </c>
      <c r="G1113" s="128">
        <f t="shared" ref="G1113:J1113" si="1106">((C1113-C1134)/C1134)*C$6</f>
        <v>-2.1531013188193429</v>
      </c>
      <c r="H1113" s="129">
        <f t="shared" si="1106"/>
        <v>-2.9846147434227621</v>
      </c>
      <c r="I1113" s="129">
        <f t="shared" si="1106"/>
        <v>7.8152103559870572</v>
      </c>
      <c r="J1113" s="130">
        <f t="shared" si="1106"/>
        <v>1.5435999277848115E-2</v>
      </c>
    </row>
    <row r="1114" spans="2:10">
      <c r="B1114" s="244">
        <v>41913</v>
      </c>
      <c r="C1114" s="245">
        <v>90.73</v>
      </c>
      <c r="D1114" s="245">
        <v>187.17</v>
      </c>
      <c r="E1114" s="245">
        <v>16.71</v>
      </c>
      <c r="F1114" s="246">
        <v>2.7389999999999999</v>
      </c>
      <c r="G1114" s="128">
        <f t="shared" ref="G1114:J1114" si="1107">((C1114-C1135)/C1135)*C$6</f>
        <v>-1.0511574074074033</v>
      </c>
      <c r="H1114" s="129">
        <f t="shared" si="1107"/>
        <v>-2.6049869492587265</v>
      </c>
      <c r="I1114" s="129">
        <f t="shared" si="1107"/>
        <v>9.2549551020408192</v>
      </c>
      <c r="J1114" s="130">
        <f t="shared" si="1107"/>
        <v>-6.109324758842493E-2</v>
      </c>
    </row>
    <row r="1115" spans="2:10">
      <c r="B1115" s="244">
        <v>41912</v>
      </c>
      <c r="C1115" s="245">
        <v>91.16</v>
      </c>
      <c r="D1115" s="245">
        <v>189.83</v>
      </c>
      <c r="E1115" s="245">
        <v>16.309999999999999</v>
      </c>
      <c r="F1115" s="246">
        <v>2.8435000000000001</v>
      </c>
      <c r="G1115" s="128">
        <f t="shared" ref="G1115:J1115" si="1108">((C1115-C1136)/C1136)*C$6</f>
        <v>-2.2714464360150051</v>
      </c>
      <c r="H1115" s="129">
        <f t="shared" si="1108"/>
        <v>-1.4600358814352568</v>
      </c>
      <c r="I1115" s="129">
        <f t="shared" si="1108"/>
        <v>9.1876961602671088</v>
      </c>
      <c r="J1115" s="130">
        <f t="shared" si="1108"/>
        <v>0.13819137168141635</v>
      </c>
    </row>
    <row r="1116" spans="2:10">
      <c r="B1116" s="244">
        <v>41911</v>
      </c>
      <c r="C1116" s="245">
        <v>94.57</v>
      </c>
      <c r="D1116" s="245">
        <v>189.64</v>
      </c>
      <c r="E1116" s="245">
        <v>15.98</v>
      </c>
      <c r="F1116" s="246">
        <v>2.8214999999999999</v>
      </c>
      <c r="G1116" s="128">
        <f t="shared" ref="G1116:J1116" si="1109">((C1116-C1137)/C1137)*C$6</f>
        <v>-0.65777303042934576</v>
      </c>
      <c r="H1116" s="129">
        <f t="shared" si="1109"/>
        <v>-1.5723463338533687</v>
      </c>
      <c r="I1116" s="129">
        <f t="shared" si="1109"/>
        <v>8.4874791318864773</v>
      </c>
      <c r="J1116" s="130">
        <f t="shared" si="1109"/>
        <v>0.11507190265486744</v>
      </c>
    </row>
    <row r="1117" spans="2:10">
      <c r="B1117" s="244">
        <v>41908</v>
      </c>
      <c r="C1117" s="245">
        <v>93.54</v>
      </c>
      <c r="D1117" s="245">
        <v>190.06</v>
      </c>
      <c r="E1117" s="245">
        <v>14.85</v>
      </c>
      <c r="F1117" s="246">
        <v>2.8715000000000002</v>
      </c>
      <c r="G1117" s="128">
        <f t="shared" ref="G1117:J1117" si="1110">((C1117-C1138)/C1138)*C$6</f>
        <v>-0.48507773664727216</v>
      </c>
      <c r="H1117" s="129">
        <f t="shared" si="1110"/>
        <v>-1.1485406249999988</v>
      </c>
      <c r="I1117" s="129">
        <f t="shared" si="1110"/>
        <v>5.906721991701243</v>
      </c>
      <c r="J1117" s="130">
        <f t="shared" si="1110"/>
        <v>0.17430709534368044</v>
      </c>
    </row>
    <row r="1118" spans="2:10">
      <c r="B1118" s="244">
        <v>41907</v>
      </c>
      <c r="C1118" s="245">
        <v>92.53</v>
      </c>
      <c r="D1118" s="245">
        <v>189.01</v>
      </c>
      <c r="E1118" s="245">
        <v>15.64</v>
      </c>
      <c r="F1118" s="246">
        <v>2.8574999999999999</v>
      </c>
      <c r="G1118" s="128">
        <f t="shared" ref="G1118:J1118" si="1111">((C1118-C1139)/C1139)*C$6</f>
        <v>-0.65299850873455201</v>
      </c>
      <c r="H1118" s="129">
        <f t="shared" si="1111"/>
        <v>-1.9156868660598232</v>
      </c>
      <c r="I1118" s="129">
        <f t="shared" si="1111"/>
        <v>8.3294736842105301</v>
      </c>
      <c r="J1118" s="130">
        <f t="shared" si="1111"/>
        <v>0.13255813953488349</v>
      </c>
    </row>
    <row r="1119" spans="2:10">
      <c r="B1119" s="244">
        <v>41906</v>
      </c>
      <c r="C1119" s="245">
        <v>92.8</v>
      </c>
      <c r="D1119" s="245">
        <v>192.31</v>
      </c>
      <c r="E1119" s="245">
        <v>13.27</v>
      </c>
      <c r="F1119" s="246">
        <v>2.9219999999999997</v>
      </c>
      <c r="G1119" s="128">
        <f t="shared" ref="G1119:J1119" si="1112">((C1119-C1140)/C1140)*C$6</f>
        <v>-0.51283400809716706</v>
      </c>
      <c r="H1119" s="129">
        <f t="shared" si="1112"/>
        <v>-0.40051608891652818</v>
      </c>
      <c r="I1119" s="129">
        <f t="shared" si="1112"/>
        <v>3.5845915735167644</v>
      </c>
      <c r="J1119" s="130">
        <f t="shared" si="1112"/>
        <v>0.14557553956834476</v>
      </c>
    </row>
    <row r="1120" spans="2:10">
      <c r="B1120" s="244">
        <v>41905</v>
      </c>
      <c r="C1120" s="245">
        <v>91.56</v>
      </c>
      <c r="D1120" s="245">
        <v>191.62</v>
      </c>
      <c r="E1120" s="245">
        <v>14.93</v>
      </c>
      <c r="F1120" s="246">
        <v>2.8875000000000002</v>
      </c>
      <c r="G1120" s="128">
        <f t="shared" ref="G1120:J1120" si="1113">((C1120-C1141)/C1141)*C$6</f>
        <v>-0.87074343867166182</v>
      </c>
      <c r="H1120" s="129">
        <f t="shared" si="1113"/>
        <v>0.27353107344633243</v>
      </c>
      <c r="I1120" s="129">
        <f t="shared" si="1113"/>
        <v>7.0176581196581216</v>
      </c>
      <c r="J1120" s="130">
        <f t="shared" si="1113"/>
        <v>0.13436083408884847</v>
      </c>
    </row>
    <row r="1121" spans="2:10">
      <c r="B1121" s="244">
        <v>41904</v>
      </c>
      <c r="C1121" s="245">
        <v>91.52</v>
      </c>
      <c r="D1121" s="245">
        <v>193.11</v>
      </c>
      <c r="E1121" s="245">
        <v>13.69</v>
      </c>
      <c r="F1121" s="246">
        <v>2.927</v>
      </c>
      <c r="G1121" s="128">
        <f t="shared" ref="G1121:J1121" si="1114">((C1121-C1142)/C1142)*C$6</f>
        <v>-1.0328168713294226</v>
      </c>
      <c r="H1121" s="129">
        <f t="shared" si="1114"/>
        <v>1.6118323617457169</v>
      </c>
      <c r="I1121" s="129">
        <f t="shared" si="1114"/>
        <v>4.9199999999999973</v>
      </c>
      <c r="J1121" s="130">
        <f t="shared" si="1114"/>
        <v>0.15070143884892065</v>
      </c>
    </row>
    <row r="1122" spans="2:10">
      <c r="B1122" s="244">
        <v>41901</v>
      </c>
      <c r="C1122" s="245">
        <v>92.41</v>
      </c>
      <c r="D1122" s="245">
        <v>194</v>
      </c>
      <c r="E1122" s="245">
        <v>12.11</v>
      </c>
      <c r="F1122" s="246">
        <v>2.9295</v>
      </c>
      <c r="G1122" s="128">
        <f t="shared" ref="G1122:J1122" si="1115">((C1122-C1143)/C1143)*C$6</f>
        <v>-0.74910068114090966</v>
      </c>
      <c r="H1122" s="129">
        <f t="shared" si="1115"/>
        <v>1.6465298331851759</v>
      </c>
      <c r="I1122" s="129">
        <f t="shared" si="1115"/>
        <v>0.75654761904761836</v>
      </c>
      <c r="J1122" s="130">
        <f t="shared" si="1115"/>
        <v>0.13341075576201561</v>
      </c>
    </row>
    <row r="1123" spans="2:10">
      <c r="B1123" s="244">
        <v>41900</v>
      </c>
      <c r="C1123" s="245">
        <v>93.07</v>
      </c>
      <c r="D1123" s="245">
        <v>193.75</v>
      </c>
      <c r="E1123" s="245">
        <v>12.03</v>
      </c>
      <c r="F1123" s="246">
        <v>2.9815</v>
      </c>
      <c r="G1123" s="128">
        <f t="shared" ref="G1123:J1123" si="1116">((C1123-C1144)/C1144)*C$6</f>
        <v>-1.4180285208701988</v>
      </c>
      <c r="H1123" s="129">
        <f t="shared" si="1116"/>
        <v>2.1825118358758582</v>
      </c>
      <c r="I1123" s="129">
        <f t="shared" si="1116"/>
        <v>0.53947368421052644</v>
      </c>
      <c r="J1123" s="130">
        <f t="shared" si="1116"/>
        <v>0.15895007082152995</v>
      </c>
    </row>
    <row r="1124" spans="2:10">
      <c r="B1124" s="244">
        <v>41899</v>
      </c>
      <c r="C1124" s="245">
        <v>94.42</v>
      </c>
      <c r="D1124" s="245">
        <v>192.8</v>
      </c>
      <c r="E1124" s="245">
        <v>12.65</v>
      </c>
      <c r="F1124" s="246">
        <v>2.9950000000000001</v>
      </c>
      <c r="G1124" s="128">
        <f t="shared" ref="G1124:J1124" si="1117">((C1124-C1145)/C1145)*C$6</f>
        <v>-2.8837849280272044E-2</v>
      </c>
      <c r="H1124" s="129">
        <f t="shared" si="1117"/>
        <v>1.6326569158731103</v>
      </c>
      <c r="I1124" s="129">
        <f t="shared" si="1117"/>
        <v>0.91603603603603501</v>
      </c>
      <c r="J1124" s="130">
        <f t="shared" si="1117"/>
        <v>0.19087994299964392</v>
      </c>
    </row>
    <row r="1125" spans="2:10">
      <c r="B1125" s="244">
        <v>41898</v>
      </c>
      <c r="C1125" s="245">
        <v>94.88</v>
      </c>
      <c r="D1125" s="245">
        <v>192.96</v>
      </c>
      <c r="E1125" s="245">
        <v>12.73</v>
      </c>
      <c r="F1125" s="246">
        <v>2.9769999999999999</v>
      </c>
      <c r="G1125" s="128">
        <f t="shared" ref="G1125:J1125" si="1118">((C1125-C1146)/C1146)*C$6</f>
        <v>-0.72064412405352196</v>
      </c>
      <c r="H1125" s="129">
        <f t="shared" si="1118"/>
        <v>2.1610266159695781</v>
      </c>
      <c r="I1125" s="129">
        <f t="shared" si="1118"/>
        <v>0.84595779220779255</v>
      </c>
      <c r="J1125" s="130">
        <f t="shared" si="1118"/>
        <v>0.18395315573037713</v>
      </c>
    </row>
    <row r="1126" spans="2:10">
      <c r="B1126" s="244">
        <v>41897</v>
      </c>
      <c r="C1126" s="245">
        <v>92.92</v>
      </c>
      <c r="D1126" s="245">
        <v>191.81</v>
      </c>
      <c r="E1126" s="245">
        <v>14.12</v>
      </c>
      <c r="F1126" s="246">
        <v>2.9669999999999996</v>
      </c>
      <c r="G1126" s="128">
        <f t="shared" ref="G1126:J1126" si="1119">((C1126-C1147)/C1147)*C$6</f>
        <v>-2.0664232152028728</v>
      </c>
      <c r="H1126" s="129">
        <f t="shared" si="1119"/>
        <v>2.6873631123919353</v>
      </c>
      <c r="I1126" s="129">
        <f t="shared" si="1119"/>
        <v>1.8750874524714809</v>
      </c>
      <c r="J1126" s="130">
        <f t="shared" si="1119"/>
        <v>0.23949579831932724</v>
      </c>
    </row>
    <row r="1127" spans="2:10">
      <c r="B1127" s="244">
        <v>41894</v>
      </c>
      <c r="C1127" s="245">
        <v>92.27</v>
      </c>
      <c r="D1127" s="245">
        <v>191.28</v>
      </c>
      <c r="E1127" s="245">
        <v>13.31</v>
      </c>
      <c r="F1127" s="246">
        <v>2.9779999999999998</v>
      </c>
      <c r="G1127" s="128">
        <f t="shared" ref="G1127:J1127" si="1120">((C1127-C1148)/C1148)*C$6</f>
        <v>-1.5725789914208004</v>
      </c>
      <c r="H1127" s="129">
        <f t="shared" si="1120"/>
        <v>2.0570470513093499</v>
      </c>
      <c r="I1127" s="129">
        <f t="shared" si="1120"/>
        <v>1.8215619967793892</v>
      </c>
      <c r="J1127" s="130">
        <f t="shared" si="1120"/>
        <v>0.18442974615659596</v>
      </c>
    </row>
    <row r="1128" spans="2:10">
      <c r="B1128" s="244">
        <v>41893</v>
      </c>
      <c r="C1128" s="245">
        <v>92.83</v>
      </c>
      <c r="D1128" s="245">
        <v>191.72</v>
      </c>
      <c r="E1128" s="245">
        <v>12.8</v>
      </c>
      <c r="F1128" s="246">
        <v>2.9145000000000003</v>
      </c>
      <c r="G1128" s="128">
        <f t="shared" ref="G1128:J1128" si="1121">((C1128-C1149)/C1149)*C$6</f>
        <v>-2.2148949687468003</v>
      </c>
      <c r="H1128" s="129">
        <f t="shared" si="1121"/>
        <v>2.2800526735834059</v>
      </c>
      <c r="I1128" s="129">
        <f t="shared" si="1121"/>
        <v>-0.19705426356589079</v>
      </c>
      <c r="J1128" s="130">
        <f t="shared" si="1121"/>
        <v>8.406040268456412E-2</v>
      </c>
    </row>
    <row r="1129" spans="2:10">
      <c r="B1129" s="244">
        <v>41892</v>
      </c>
      <c r="C1129" s="245">
        <v>91.67</v>
      </c>
      <c r="D1129" s="245">
        <v>191.54</v>
      </c>
      <c r="E1129" s="245">
        <v>12.88</v>
      </c>
      <c r="F1129" s="246">
        <v>2.9074999999999998</v>
      </c>
      <c r="G1129" s="128">
        <f t="shared" ref="G1129:J1129" si="1122">((C1129-C1150)/C1150)*C$6</f>
        <v>-2.6582828386566715</v>
      </c>
      <c r="H1129" s="129">
        <f t="shared" si="1122"/>
        <v>2.5483826198355861</v>
      </c>
      <c r="I1129" s="129">
        <f t="shared" si="1122"/>
        <v>-2.248761500353857</v>
      </c>
      <c r="J1129" s="130">
        <f t="shared" si="1122"/>
        <v>4.379256155054962E-2</v>
      </c>
    </row>
    <row r="1130" spans="2:10">
      <c r="B1130" s="244">
        <v>41891</v>
      </c>
      <c r="C1130" s="245">
        <v>92.75</v>
      </c>
      <c r="D1130" s="245">
        <v>189.99</v>
      </c>
      <c r="E1130" s="245">
        <v>13.5</v>
      </c>
      <c r="F1130" s="246">
        <v>2.8689999999999998</v>
      </c>
      <c r="G1130" s="128">
        <f t="shared" ref="G1130:J1130" si="1123">((C1130-C1151)/C1151)*C$6</f>
        <v>-2.4677334828711248</v>
      </c>
      <c r="H1130" s="129">
        <f t="shared" si="1123"/>
        <v>1.5279692750840197</v>
      </c>
      <c r="I1130" s="129">
        <f t="shared" si="1123"/>
        <v>-1.3040477863668314</v>
      </c>
      <c r="J1130" s="130">
        <f t="shared" si="1123"/>
        <v>3.3162905500705137E-2</v>
      </c>
    </row>
    <row r="1131" spans="2:10">
      <c r="B1131" s="244">
        <v>41890</v>
      </c>
      <c r="C1131" s="245">
        <v>92.66</v>
      </c>
      <c r="D1131" s="245">
        <v>190.14</v>
      </c>
      <c r="E1131" s="245">
        <v>12.66</v>
      </c>
      <c r="F1131" s="246">
        <v>2.8485</v>
      </c>
      <c r="G1131" s="128">
        <f t="shared" ref="G1131:J1131" si="1124">((C1131-C1152)/C1152)*C$6</f>
        <v>-2.3204905273937571</v>
      </c>
      <c r="H1131" s="129">
        <f t="shared" si="1124"/>
        <v>2.1378218935862345</v>
      </c>
      <c r="I1131" s="129">
        <f t="shared" si="1124"/>
        <v>-5.0130754597336713</v>
      </c>
      <c r="J1131" s="130">
        <f t="shared" si="1124"/>
        <v>2.2691082802548185E-2</v>
      </c>
    </row>
    <row r="1132" spans="2:10">
      <c r="B1132" s="244">
        <v>41887</v>
      </c>
      <c r="C1132" s="245">
        <v>93.29</v>
      </c>
      <c r="D1132" s="245">
        <v>191.2</v>
      </c>
      <c r="E1132" s="245">
        <v>12.09</v>
      </c>
      <c r="F1132" s="246">
        <v>2.8434999999999997</v>
      </c>
      <c r="G1132" s="128">
        <f t="shared" ref="G1132:J1132" si="1125">((C1132-C1153)/C1153)*C$6</f>
        <v>-1.8893620299979437</v>
      </c>
      <c r="H1132" s="129">
        <f t="shared" si="1125"/>
        <v>4.2556863809006913</v>
      </c>
      <c r="I1132" s="129">
        <f t="shared" si="1125"/>
        <v>-6.9729531812725094</v>
      </c>
      <c r="J1132" s="130">
        <f t="shared" si="1125"/>
        <v>2.5789567068842785E-2</v>
      </c>
    </row>
    <row r="1133" spans="2:10">
      <c r="B1133" s="244">
        <v>41886</v>
      </c>
      <c r="C1133" s="245">
        <v>94.45</v>
      </c>
      <c r="D1133" s="245">
        <v>190.68</v>
      </c>
      <c r="E1133" s="245">
        <v>12.64</v>
      </c>
      <c r="F1133" s="246">
        <v>2.83</v>
      </c>
      <c r="G1133" s="128">
        <f t="shared" ref="G1133:J1133" si="1126">((C1133-C1154)/C1154)*C$6</f>
        <v>-1.1572709451093679</v>
      </c>
      <c r="H1133" s="129">
        <f t="shared" si="1126"/>
        <v>2.8788820777544815</v>
      </c>
      <c r="I1133" s="129">
        <f t="shared" si="1126"/>
        <v>-5.792095296273672</v>
      </c>
      <c r="J1133" s="130">
        <f t="shared" si="1126"/>
        <v>-4.1189273898659326E-2</v>
      </c>
    </row>
    <row r="1134" spans="2:10">
      <c r="B1134" s="244">
        <v>41885</v>
      </c>
      <c r="C1134" s="245">
        <v>95.54</v>
      </c>
      <c r="D1134" s="245">
        <v>191.95</v>
      </c>
      <c r="E1134" s="245">
        <v>12.36</v>
      </c>
      <c r="F1134" s="246">
        <v>2.7694999999999999</v>
      </c>
      <c r="G1134" s="128">
        <f t="shared" ref="G1134:J1134" si="1127">((C1134-C1155)/C1155)*C$6</f>
        <v>-0.85802423495583813</v>
      </c>
      <c r="H1134" s="129">
        <f t="shared" si="1127"/>
        <v>2.9465499732763196</v>
      </c>
      <c r="I1134" s="129">
        <f t="shared" si="1127"/>
        <v>-6.7957439241256683</v>
      </c>
      <c r="J1134" s="130">
        <f t="shared" si="1127"/>
        <v>-0.11362454498179947</v>
      </c>
    </row>
    <row r="1135" spans="2:10">
      <c r="B1135" s="244">
        <v>41884</v>
      </c>
      <c r="C1135" s="245">
        <v>92.88</v>
      </c>
      <c r="D1135" s="245">
        <v>191.56</v>
      </c>
      <c r="E1135" s="245">
        <v>12.25</v>
      </c>
      <c r="F1135" s="246">
        <v>2.7990000000000004</v>
      </c>
      <c r="G1135" s="128">
        <f t="shared" ref="G1135:J1135" si="1128">((C1135-C1156)/C1156)*C$6</f>
        <v>-2.4994211008240965</v>
      </c>
      <c r="H1135" s="129">
        <f t="shared" si="1128"/>
        <v>1.1508458131196047</v>
      </c>
      <c r="I1135" s="129">
        <f t="shared" si="1128"/>
        <v>-4.8250925925925916</v>
      </c>
      <c r="J1135" s="130">
        <f t="shared" si="1128"/>
        <v>-8.5914760914760663E-2</v>
      </c>
    </row>
    <row r="1136" spans="2:10">
      <c r="B1136" s="244">
        <v>41883</v>
      </c>
      <c r="C1136" s="245">
        <v>95.96</v>
      </c>
      <c r="D1136" s="245">
        <v>192.3</v>
      </c>
      <c r="E1136" s="245">
        <v>11.98</v>
      </c>
      <c r="F1136" s="246">
        <v>2.7119999999999997</v>
      </c>
      <c r="G1136" s="128">
        <f t="shared" ref="G1136:J1136" si="1129">((C1136-C1157)/C1157)*C$6</f>
        <v>-0.89075602778913032</v>
      </c>
      <c r="H1136" s="129">
        <f t="shared" si="1129"/>
        <v>1.8929976209357688</v>
      </c>
      <c r="I1136" s="129">
        <f t="shared" si="1129"/>
        <v>-7.5379330593071066</v>
      </c>
      <c r="J1136" s="130">
        <f t="shared" si="1129"/>
        <v>-0.17275718739175641</v>
      </c>
    </row>
    <row r="1137" spans="2:10">
      <c r="B1137" s="244">
        <v>41880</v>
      </c>
      <c r="C1137" s="245">
        <v>95.96</v>
      </c>
      <c r="D1137" s="245">
        <v>192.3</v>
      </c>
      <c r="E1137" s="245">
        <v>11.98</v>
      </c>
      <c r="F1137" s="246">
        <v>2.7119999999999997</v>
      </c>
      <c r="G1137" s="128">
        <f t="shared" ref="G1137:J1137" si="1130">((C1137-C1158)/C1158)*C$6</f>
        <v>-1.0222685138025909</v>
      </c>
      <c r="H1137" s="129">
        <f t="shared" si="1130"/>
        <v>0.37362185005479587</v>
      </c>
      <c r="I1137" s="129">
        <f t="shared" si="1130"/>
        <v>-7.4535339233038336</v>
      </c>
      <c r="J1137" s="130">
        <f t="shared" si="1130"/>
        <v>-0.21923076923076965</v>
      </c>
    </row>
    <row r="1138" spans="2:10">
      <c r="B1138" s="244">
        <v>41879</v>
      </c>
      <c r="C1138" s="245">
        <v>94.55</v>
      </c>
      <c r="D1138" s="245">
        <v>192</v>
      </c>
      <c r="E1138" s="245">
        <v>12.05</v>
      </c>
      <c r="F1138" s="246">
        <v>2.7060000000000004</v>
      </c>
      <c r="G1138" s="128">
        <f t="shared" ref="G1138:J1138" si="1131">((C1138-C1159)/C1159)*C$6</f>
        <v>-2.5904577640370992</v>
      </c>
      <c r="H1138" s="129">
        <f t="shared" si="1131"/>
        <v>-1.1718556701030929</v>
      </c>
      <c r="I1138" s="129">
        <f t="shared" si="1131"/>
        <v>-2.4409302325581383</v>
      </c>
      <c r="J1138" s="130">
        <f t="shared" si="1131"/>
        <v>-0.22281553398058235</v>
      </c>
    </row>
    <row r="1139" spans="2:10">
      <c r="B1139" s="244">
        <v>41878</v>
      </c>
      <c r="C1139" s="245">
        <v>93.88</v>
      </c>
      <c r="D1139" s="245">
        <v>192.25</v>
      </c>
      <c r="E1139" s="245">
        <v>11.78</v>
      </c>
      <c r="F1139" s="246">
        <v>2.7305000000000001</v>
      </c>
      <c r="G1139" s="128">
        <f t="shared" ref="G1139:J1139" si="1132">((C1139-C1160)/C1160)*C$6</f>
        <v>-3.1886391997623074</v>
      </c>
      <c r="H1139" s="129">
        <f t="shared" si="1132"/>
        <v>-1.3553703037467197</v>
      </c>
      <c r="I1139" s="129">
        <f t="shared" si="1132"/>
        <v>-2.8712349397590362</v>
      </c>
      <c r="J1139" s="130">
        <f t="shared" si="1132"/>
        <v>-0.11277699613084752</v>
      </c>
    </row>
    <row r="1140" spans="2:10">
      <c r="B1140" s="244">
        <v>41877</v>
      </c>
      <c r="C1140" s="245">
        <v>93.86</v>
      </c>
      <c r="D1140" s="245">
        <v>192.99</v>
      </c>
      <c r="E1140" s="245">
        <v>11.63</v>
      </c>
      <c r="F1140" s="246">
        <v>2.7800000000000002</v>
      </c>
      <c r="G1140" s="128">
        <f t="shared" ref="G1140:J1140" si="1133">((C1140-C1161)/C1161)*C$6</f>
        <v>-3.4882669420674737</v>
      </c>
      <c r="H1140" s="129">
        <f t="shared" si="1133"/>
        <v>-1.6198758810910159</v>
      </c>
      <c r="I1140" s="129">
        <f t="shared" si="1133"/>
        <v>-1.8822133757961776</v>
      </c>
      <c r="J1140" s="130">
        <f t="shared" si="1133"/>
        <v>-8.9853684027172559E-2</v>
      </c>
    </row>
    <row r="1141" spans="2:10">
      <c r="B1141" s="244">
        <v>41876</v>
      </c>
      <c r="C1141" s="245">
        <v>93.35</v>
      </c>
      <c r="D1141" s="245">
        <v>191.16</v>
      </c>
      <c r="E1141" s="245">
        <v>11.7</v>
      </c>
      <c r="F1141" s="246">
        <v>2.7575000000000003</v>
      </c>
      <c r="G1141" s="128">
        <f t="shared" ref="G1141:J1141" si="1134">((C1141-C1162)/C1162)*C$6</f>
        <v>-3.8875835047507139</v>
      </c>
      <c r="H1141" s="129">
        <f t="shared" si="1134"/>
        <v>-1.8945000000000052</v>
      </c>
      <c r="I1141" s="129">
        <f t="shared" si="1134"/>
        <v>-1.9831205673758872</v>
      </c>
      <c r="J1141" s="130">
        <f t="shared" si="1134"/>
        <v>-9.4916739702015543E-2</v>
      </c>
    </row>
    <row r="1142" spans="2:10">
      <c r="B1142" s="244">
        <v>41873</v>
      </c>
      <c r="C1142" s="245">
        <v>93.65</v>
      </c>
      <c r="D1142" s="245">
        <v>190.41</v>
      </c>
      <c r="E1142" s="245">
        <v>11.47</v>
      </c>
      <c r="F1142" s="246">
        <v>2.7800000000000002</v>
      </c>
      <c r="G1142" s="128">
        <f t="shared" ref="G1142:J1142" si="1135">((C1142-C1163)/C1163)*C$6</f>
        <v>-3.7459802096600319</v>
      </c>
      <c r="H1142" s="129">
        <f t="shared" si="1135"/>
        <v>-2.8120574677320294</v>
      </c>
      <c r="I1142" s="129">
        <f t="shared" si="1135"/>
        <v>-0.79437499999999839</v>
      </c>
      <c r="J1142" s="130">
        <f t="shared" si="1135"/>
        <v>-0.11745990688049615</v>
      </c>
    </row>
    <row r="1143" spans="2:10">
      <c r="B1143" s="244">
        <v>41872</v>
      </c>
      <c r="C1143" s="245">
        <v>93.96</v>
      </c>
      <c r="D1143" s="245">
        <v>191.23</v>
      </c>
      <c r="E1143" s="245">
        <v>11.76</v>
      </c>
      <c r="F1143" s="246">
        <v>2.7984999999999998</v>
      </c>
      <c r="G1143" s="128">
        <f t="shared" ref="G1143:J1143" si="1136">((C1143-C1164)/C1164)*C$6</f>
        <v>-4.0337044220325877</v>
      </c>
      <c r="H1143" s="129">
        <f t="shared" si="1136"/>
        <v>-1.4089139079688098</v>
      </c>
      <c r="I1143" s="129">
        <f t="shared" si="1136"/>
        <v>0.52958333333333385</v>
      </c>
      <c r="J1143" s="130">
        <f t="shared" si="1136"/>
        <v>-6.6151832460733431E-2</v>
      </c>
    </row>
    <row r="1144" spans="2:10">
      <c r="B1144" s="244">
        <v>41871</v>
      </c>
      <c r="C1144" s="245">
        <v>96.07</v>
      </c>
      <c r="D1144" s="245">
        <v>190.1</v>
      </c>
      <c r="E1144" s="245">
        <v>11.78</v>
      </c>
      <c r="F1144" s="246">
        <v>2.8239999999999998</v>
      </c>
      <c r="G1144" s="128">
        <f t="shared" ref="G1144:J1144" si="1137">((C1144-C1165)/C1165)*C$6</f>
        <v>-3.631234437847159</v>
      </c>
      <c r="H1144" s="129">
        <f t="shared" si="1137"/>
        <v>-2.3367679942294863</v>
      </c>
      <c r="I1144" s="129">
        <f t="shared" si="1137"/>
        <v>-0.95532679738562265</v>
      </c>
      <c r="J1144" s="130">
        <f t="shared" si="1137"/>
        <v>-3.1439327613377997E-2</v>
      </c>
    </row>
    <row r="1145" spans="2:10">
      <c r="B1145" s="244">
        <v>41870</v>
      </c>
      <c r="C1145" s="245">
        <v>94.48</v>
      </c>
      <c r="D1145" s="245">
        <v>190.07</v>
      </c>
      <c r="E1145" s="245">
        <v>12.21</v>
      </c>
      <c r="F1145" s="246">
        <v>2.8069999999999999</v>
      </c>
      <c r="G1145" s="128">
        <f t="shared" ref="G1145:J1145" si="1138">((C1145-C1166)/C1166)*C$6</f>
        <v>-4.3894741371067969</v>
      </c>
      <c r="H1145" s="129">
        <f t="shared" si="1138"/>
        <v>-0.46456693738538191</v>
      </c>
      <c r="I1145" s="129">
        <f t="shared" si="1138"/>
        <v>-1.1906323185011702</v>
      </c>
      <c r="J1145" s="130">
        <f t="shared" si="1138"/>
        <v>-5.5257641921397267E-2</v>
      </c>
    </row>
    <row r="1146" spans="2:10">
      <c r="B1146" s="244">
        <v>41869</v>
      </c>
      <c r="C1146" s="245">
        <v>96.41</v>
      </c>
      <c r="D1146" s="245">
        <v>189.36</v>
      </c>
      <c r="E1146" s="245">
        <v>12.32</v>
      </c>
      <c r="F1146" s="246">
        <v>2.7965</v>
      </c>
      <c r="G1146" s="128">
        <f t="shared" ref="G1146:J1146" si="1139">((C1146-C1167)/C1167)*C$6</f>
        <v>-2.9589372636478228</v>
      </c>
      <c r="H1146" s="129">
        <f t="shared" si="1139"/>
        <v>-1.8541496103896025</v>
      </c>
      <c r="I1146" s="129">
        <f t="shared" si="1139"/>
        <v>0.54802653399668277</v>
      </c>
      <c r="J1146" s="130">
        <f t="shared" si="1139"/>
        <v>-8.7905042453647941E-2</v>
      </c>
    </row>
    <row r="1147" spans="2:10">
      <c r="B1147" s="244">
        <v>41866</v>
      </c>
      <c r="C1147" s="245">
        <v>97.35</v>
      </c>
      <c r="D1147" s="245">
        <v>187.38</v>
      </c>
      <c r="E1147" s="245">
        <v>13.15</v>
      </c>
      <c r="F1147" s="246">
        <v>2.7370000000000001</v>
      </c>
      <c r="G1147" s="128">
        <f t="shared" ref="G1147:J1147" si="1140">((C1147-C1168)/C1168)*C$6</f>
        <v>-2.5699622056400826</v>
      </c>
      <c r="H1147" s="129">
        <f t="shared" si="1140"/>
        <v>-3.0175785755104241</v>
      </c>
      <c r="I1147" s="129">
        <f t="shared" si="1140"/>
        <v>-2.4301100412654728</v>
      </c>
      <c r="J1147" s="130">
        <f t="shared" si="1140"/>
        <v>-0.11970598529926506</v>
      </c>
    </row>
    <row r="1148" spans="2:10">
      <c r="B1148" s="244">
        <v>41865</v>
      </c>
      <c r="C1148" s="245">
        <v>95.58</v>
      </c>
      <c r="D1148" s="245">
        <v>187.88</v>
      </c>
      <c r="E1148" s="245">
        <v>12.42</v>
      </c>
      <c r="F1148" s="246">
        <v>2.7970000000000002</v>
      </c>
      <c r="G1148" s="128">
        <f t="shared" ref="G1148:J1148" si="1141">((C1148-C1169)/C1169)*C$6</f>
        <v>-2.521780632411069</v>
      </c>
      <c r="H1148" s="129">
        <f t="shared" si="1141"/>
        <v>-2.6473362445414952</v>
      </c>
      <c r="I1148" s="129">
        <f t="shared" si="1141"/>
        <v>3.2814909090909095</v>
      </c>
      <c r="J1148" s="130">
        <f t="shared" si="1141"/>
        <v>-0.1316879795396419</v>
      </c>
    </row>
    <row r="1149" spans="2:10">
      <c r="B1149" s="244">
        <v>41864</v>
      </c>
      <c r="C1149" s="245">
        <v>97.59</v>
      </c>
      <c r="D1149" s="245">
        <v>187.95</v>
      </c>
      <c r="E1149" s="245">
        <v>12.9</v>
      </c>
      <c r="F1149" s="246">
        <v>2.831</v>
      </c>
      <c r="G1149" s="128">
        <f t="shared" ref="G1149:J1149" si="1142">((C1149-C1170)/C1170)*C$6</f>
        <v>-1.0766476590636209</v>
      </c>
      <c r="H1149" s="129">
        <f t="shared" si="1142"/>
        <v>-0.32565016711763134</v>
      </c>
      <c r="I1149" s="129">
        <f t="shared" si="1142"/>
        <v>1.9978929765886275</v>
      </c>
      <c r="J1149" s="130">
        <f t="shared" si="1142"/>
        <v>-0.12236308316430042</v>
      </c>
    </row>
    <row r="1150" spans="2:10">
      <c r="B1150" s="244">
        <v>41863</v>
      </c>
      <c r="C1150" s="245">
        <v>97.37</v>
      </c>
      <c r="D1150" s="245">
        <v>187.34</v>
      </c>
      <c r="E1150" s="245">
        <v>14.13</v>
      </c>
      <c r="F1150" s="246">
        <v>2.8635000000000002</v>
      </c>
      <c r="G1150" s="128">
        <f t="shared" ref="G1150:J1150" si="1143">((C1150-C1171)/C1171)*C$6</f>
        <v>-1.5930175403825153</v>
      </c>
      <c r="H1150" s="129">
        <f t="shared" si="1143"/>
        <v>-1.5087348572632526</v>
      </c>
      <c r="I1150" s="129">
        <f t="shared" si="1143"/>
        <v>4.9678680203045698</v>
      </c>
      <c r="J1150" s="130">
        <f t="shared" si="1143"/>
        <v>-9.2913851351351176E-2</v>
      </c>
    </row>
    <row r="1151" spans="2:10">
      <c r="B1151" s="244">
        <v>41862</v>
      </c>
      <c r="C1151" s="245">
        <v>98.08</v>
      </c>
      <c r="D1151" s="245">
        <v>187.47</v>
      </c>
      <c r="E1151" s="245">
        <v>14.23</v>
      </c>
      <c r="F1151" s="246">
        <v>2.8359999999999999</v>
      </c>
      <c r="G1151" s="128">
        <f t="shared" ref="G1151:J1151" si="1144">((C1151-C1172)/C1172)*C$6</f>
        <v>-1.2384954874541307</v>
      </c>
      <c r="H1151" s="129">
        <f t="shared" si="1144"/>
        <v>-0.32045265957446878</v>
      </c>
      <c r="I1151" s="129">
        <f t="shared" si="1144"/>
        <v>4.5242549668874181</v>
      </c>
      <c r="J1151" s="130">
        <f t="shared" si="1144"/>
        <v>-8.8606081311923657E-2</v>
      </c>
    </row>
    <row r="1152" spans="2:10">
      <c r="B1152" s="244">
        <v>41859</v>
      </c>
      <c r="C1152" s="245">
        <v>97.65</v>
      </c>
      <c r="D1152" s="245">
        <v>186.63</v>
      </c>
      <c r="E1152" s="245">
        <v>15.77</v>
      </c>
      <c r="F1152" s="246">
        <v>2.8259999999999996</v>
      </c>
      <c r="G1152" s="128">
        <f t="shared" ref="G1152:J1152" si="1145">((C1152-C1173)/C1173)*C$6</f>
        <v>-2.3293966773535413</v>
      </c>
      <c r="H1152" s="129">
        <f t="shared" si="1145"/>
        <v>-0.64798561534362942</v>
      </c>
      <c r="I1152" s="129">
        <f t="shared" si="1145"/>
        <v>6.4206195393169176</v>
      </c>
      <c r="J1152" s="130">
        <f t="shared" si="1145"/>
        <v>-0.12303199593702425</v>
      </c>
    </row>
    <row r="1153" spans="2:10">
      <c r="B1153" s="244">
        <v>41858</v>
      </c>
      <c r="C1153" s="245">
        <v>97.34</v>
      </c>
      <c r="D1153" s="245">
        <v>184.3</v>
      </c>
      <c r="E1153" s="245">
        <v>16.66</v>
      </c>
      <c r="F1153" s="246">
        <v>2.8180000000000001</v>
      </c>
      <c r="G1153" s="128">
        <f t="shared" ref="G1153:J1153" si="1146">((C1153-C1174)/C1174)*C$6</f>
        <v>-2.1974728712484124</v>
      </c>
      <c r="H1153" s="129">
        <f t="shared" si="1146"/>
        <v>-2.4855132151576123</v>
      </c>
      <c r="I1153" s="129">
        <f t="shared" si="1146"/>
        <v>10.931690987124464</v>
      </c>
      <c r="J1153" s="130">
        <f t="shared" si="1146"/>
        <v>-0.13901265822784836</v>
      </c>
    </row>
    <row r="1154" spans="2:10">
      <c r="B1154" s="244">
        <v>41857</v>
      </c>
      <c r="C1154" s="245">
        <v>96.92</v>
      </c>
      <c r="D1154" s="245">
        <v>185.97</v>
      </c>
      <c r="E1154" s="245">
        <v>16.37</v>
      </c>
      <c r="F1154" s="246">
        <v>2.8715000000000002</v>
      </c>
      <c r="G1154" s="128">
        <f t="shared" ref="G1154:J1154" si="1147">((C1154-C1175)/C1175)*C$6</f>
        <v>-2.8458104448742763</v>
      </c>
      <c r="H1154" s="129">
        <f t="shared" si="1147"/>
        <v>-0.75893334045507954</v>
      </c>
      <c r="I1154" s="129">
        <f t="shared" si="1147"/>
        <v>9.3150083472454099</v>
      </c>
      <c r="J1154" s="130">
        <f t="shared" si="1147"/>
        <v>-8.987352445193901E-2</v>
      </c>
    </row>
    <row r="1155" spans="2:10">
      <c r="B1155" s="244">
        <v>41856</v>
      </c>
      <c r="C1155" s="245">
        <v>97.38</v>
      </c>
      <c r="D1155" s="245">
        <v>187.1</v>
      </c>
      <c r="E1155" s="245">
        <v>16.87</v>
      </c>
      <c r="F1155" s="246">
        <v>2.8845000000000001</v>
      </c>
      <c r="G1155" s="128">
        <f t="shared" ref="G1155:J1155" si="1148">((C1155-C1176)/C1176)*C$6</f>
        <v>-2.6974934801506834</v>
      </c>
      <c r="H1155" s="129">
        <f t="shared" si="1148"/>
        <v>-0.56822910019144734</v>
      </c>
      <c r="I1155" s="129">
        <f t="shared" si="1148"/>
        <v>12.429549867608122</v>
      </c>
      <c r="J1155" s="130">
        <f t="shared" si="1148"/>
        <v>-0.13192263183997327</v>
      </c>
    </row>
    <row r="1156" spans="2:10">
      <c r="B1156" s="244">
        <v>41855</v>
      </c>
      <c r="C1156" s="245">
        <v>98.29</v>
      </c>
      <c r="D1156" s="245">
        <v>189.64</v>
      </c>
      <c r="E1156" s="245">
        <v>15.12</v>
      </c>
      <c r="F1156" s="246">
        <v>2.8860000000000001</v>
      </c>
      <c r="G1156" s="128">
        <f t="shared" ref="G1156:J1156" si="1149">((C1156-C1177)/C1177)*C$6</f>
        <v>-2.5179290793772804</v>
      </c>
      <c r="H1156" s="129">
        <f t="shared" si="1149"/>
        <v>0.66924998673950209</v>
      </c>
      <c r="I1156" s="129">
        <f t="shared" si="1149"/>
        <v>11.823255813953486</v>
      </c>
      <c r="J1156" s="130">
        <f t="shared" si="1149"/>
        <v>-0.15721885742347344</v>
      </c>
    </row>
    <row r="1157" spans="2:10">
      <c r="B1157" s="244">
        <v>41852</v>
      </c>
      <c r="C1157" s="245">
        <v>97.88</v>
      </c>
      <c r="D1157" s="245">
        <v>189.15</v>
      </c>
      <c r="E1157" s="245">
        <v>17.03</v>
      </c>
      <c r="F1157" s="246">
        <v>2.887</v>
      </c>
      <c r="G1157" s="128">
        <f t="shared" ref="G1157:J1157" si="1150">((C1157-C1178)/C1178)*C$6</f>
        <v>-2.6968460503555667</v>
      </c>
      <c r="H1157" s="129">
        <f t="shared" si="1150"/>
        <v>0.37381530790855838</v>
      </c>
      <c r="I1157" s="129">
        <f t="shared" si="1150"/>
        <v>16.527926356589148</v>
      </c>
      <c r="J1157" s="130">
        <f t="shared" si="1150"/>
        <v>-0.1562858078245212</v>
      </c>
    </row>
    <row r="1158" spans="2:10">
      <c r="B1158" s="244">
        <v>41851</v>
      </c>
      <c r="C1158" s="245">
        <v>98.17</v>
      </c>
      <c r="D1158" s="245">
        <v>191.67</v>
      </c>
      <c r="E1158" s="245">
        <v>16.95</v>
      </c>
      <c r="F1158" s="246">
        <v>2.9380000000000002</v>
      </c>
      <c r="G1158" s="128">
        <f t="shared" ref="G1158:J1158" si="1151">((C1158-C1179)/C1179)*C$6</f>
        <v>-2.742506699846861</v>
      </c>
      <c r="H1158" s="129">
        <f t="shared" si="1151"/>
        <v>1.9790731992143966</v>
      </c>
      <c r="I1158" s="129">
        <f t="shared" si="1151"/>
        <v>14.401534195933454</v>
      </c>
      <c r="J1158" s="130">
        <f t="shared" si="1151"/>
        <v>-9.9244415243100667E-2</v>
      </c>
    </row>
    <row r="1159" spans="2:10">
      <c r="B1159" s="244">
        <v>41850</v>
      </c>
      <c r="C1159" s="245">
        <v>100.27</v>
      </c>
      <c r="D1159" s="245">
        <v>194</v>
      </c>
      <c r="E1159" s="245">
        <v>13.33</v>
      </c>
      <c r="F1159" s="246">
        <v>2.9355000000000002</v>
      </c>
      <c r="G1159" s="128">
        <f t="shared" ref="G1159:J1159" si="1152">((C1159-C1180)/C1180)*C$6</f>
        <v>-2.1855771786595812</v>
      </c>
      <c r="H1159" s="129">
        <f t="shared" si="1152"/>
        <v>4.6663563187550343</v>
      </c>
      <c r="I1159" s="129">
        <f t="shared" si="1152"/>
        <v>4.9700089686098652</v>
      </c>
      <c r="J1159" s="130">
        <f t="shared" si="1152"/>
        <v>-4.4911986588432248E-2</v>
      </c>
    </row>
    <row r="1160" spans="2:10">
      <c r="B1160" s="244">
        <v>41849</v>
      </c>
      <c r="C1160" s="245">
        <v>100.97</v>
      </c>
      <c r="D1160" s="245">
        <v>194.57</v>
      </c>
      <c r="E1160" s="245">
        <v>13.28</v>
      </c>
      <c r="F1160" s="246">
        <v>2.843</v>
      </c>
      <c r="G1160" s="128">
        <f t="shared" ref="G1160:J1160" si="1153">((C1160-C1181)/C1181)*C$6</f>
        <v>-1.8962133434563941</v>
      </c>
      <c r="H1160" s="129">
        <f t="shared" si="1153"/>
        <v>8.3401059193468186</v>
      </c>
      <c r="I1160" s="129">
        <f t="shared" si="1153"/>
        <v>3.7569749351771802</v>
      </c>
      <c r="J1160" s="130">
        <f t="shared" si="1153"/>
        <v>-9.9176710235953175E-2</v>
      </c>
    </row>
    <row r="1161" spans="2:10">
      <c r="B1161" s="244">
        <v>41848</v>
      </c>
      <c r="C1161" s="245">
        <v>101.67</v>
      </c>
      <c r="D1161" s="245">
        <v>195.78</v>
      </c>
      <c r="E1161" s="245">
        <v>12.56</v>
      </c>
      <c r="F1161" s="246">
        <v>2.8704999999999998</v>
      </c>
      <c r="G1161" s="128">
        <f t="shared" ref="G1161:J1161" si="1154">((C1161-C1182)/C1182)*C$6</f>
        <v>-1.7478598449025882</v>
      </c>
      <c r="H1161" s="129">
        <f t="shared" si="1154"/>
        <v>8.8015898959881085</v>
      </c>
      <c r="I1161" s="129">
        <f t="shared" si="1154"/>
        <v>2.9348134991119026</v>
      </c>
      <c r="J1161" s="130">
        <f t="shared" si="1154"/>
        <v>-7.7744832260251001E-2</v>
      </c>
    </row>
    <row r="1162" spans="2:10">
      <c r="B1162" s="244">
        <v>41845</v>
      </c>
      <c r="C1162" s="245">
        <v>102.09</v>
      </c>
      <c r="D1162" s="245">
        <v>194.4</v>
      </c>
      <c r="E1162" s="245">
        <v>12.69</v>
      </c>
      <c r="F1162" s="246">
        <v>2.8525</v>
      </c>
      <c r="G1162" s="128">
        <f t="shared" ref="G1162:J1162" si="1155">((C1162-C1183)/C1183)*C$6</f>
        <v>-1.6089143990929704</v>
      </c>
      <c r="H1162" s="129">
        <f t="shared" si="1155"/>
        <v>8.8417702500415825</v>
      </c>
      <c r="I1162" s="129">
        <f t="shared" si="1155"/>
        <v>2.3168701633705902</v>
      </c>
      <c r="J1162" s="130">
        <f t="shared" si="1155"/>
        <v>-8.7170773152081424E-2</v>
      </c>
    </row>
    <row r="1163" spans="2:10">
      <c r="B1163" s="244">
        <v>41844</v>
      </c>
      <c r="C1163" s="245">
        <v>102.07</v>
      </c>
      <c r="D1163" s="245">
        <v>195.24</v>
      </c>
      <c r="E1163" s="245">
        <v>11.84</v>
      </c>
      <c r="F1163" s="246">
        <v>2.8994999999999997</v>
      </c>
      <c r="G1163" s="128">
        <f t="shared" ref="G1163:J1163" si="1156">((C1163-C1184)/C1184)*C$6</f>
        <v>-1.8888854460093925</v>
      </c>
      <c r="H1163" s="129">
        <f t="shared" si="1156"/>
        <v>9.1328486055776956</v>
      </c>
      <c r="I1163" s="129">
        <f t="shared" si="1156"/>
        <v>0.54831751509922355</v>
      </c>
      <c r="J1163" s="130">
        <f t="shared" si="1156"/>
        <v>-6.8588017502524731E-2</v>
      </c>
    </row>
    <row r="1164" spans="2:10">
      <c r="B1164" s="244">
        <v>41843</v>
      </c>
      <c r="C1164" s="245">
        <v>103.12</v>
      </c>
      <c r="D1164" s="245">
        <v>193.63</v>
      </c>
      <c r="E1164" s="245">
        <v>11.52</v>
      </c>
      <c r="F1164" s="246">
        <v>2.8650000000000002</v>
      </c>
      <c r="G1164" s="128">
        <f t="shared" ref="G1164:J1164" si="1157">((C1164-C1185)/C1185)*C$6</f>
        <v>-1.2462802980288581</v>
      </c>
      <c r="H1164" s="129">
        <f t="shared" si="1157"/>
        <v>8.012453007518797</v>
      </c>
      <c r="I1164" s="129">
        <f t="shared" si="1157"/>
        <v>-1.2783347073371831</v>
      </c>
      <c r="J1164" s="130">
        <f t="shared" si="1157"/>
        <v>-0.11869041645760105</v>
      </c>
    </row>
    <row r="1165" spans="2:10">
      <c r="B1165" s="244">
        <v>41842</v>
      </c>
      <c r="C1165" s="245">
        <v>104.42</v>
      </c>
      <c r="D1165" s="245">
        <v>194.09</v>
      </c>
      <c r="E1165" s="245">
        <v>12.24</v>
      </c>
      <c r="F1165" s="246">
        <v>2.8555000000000001</v>
      </c>
      <c r="G1165" s="128">
        <f t="shared" ref="G1165:J1165" si="1158">((C1165-C1186)/C1186)*C$6</f>
        <v>-0.7484929829518695</v>
      </c>
      <c r="H1165" s="129">
        <f t="shared" si="1158"/>
        <v>7.4577605138904248</v>
      </c>
      <c r="I1165" s="129">
        <f t="shared" si="1158"/>
        <v>2.9170491803278682</v>
      </c>
      <c r="J1165" s="130">
        <f t="shared" si="1158"/>
        <v>-0.17384906280828655</v>
      </c>
    </row>
    <row r="1166" spans="2:10">
      <c r="B1166" s="244">
        <v>41841</v>
      </c>
      <c r="C1166" s="245">
        <v>104.59</v>
      </c>
      <c r="D1166" s="245">
        <v>190.85</v>
      </c>
      <c r="E1166" s="245">
        <v>12.81</v>
      </c>
      <c r="F1166" s="246">
        <v>2.8624999999999998</v>
      </c>
      <c r="G1166" s="128">
        <f t="shared" ref="G1166:J1166" si="1159">((C1166-C1187)/C1187)*C$6</f>
        <v>-1.1303813164273733</v>
      </c>
      <c r="H1166" s="129">
        <f t="shared" si="1159"/>
        <v>5.8228091434866318</v>
      </c>
      <c r="I1166" s="129">
        <f t="shared" si="1159"/>
        <v>4.5920000000000023</v>
      </c>
      <c r="J1166" s="130">
        <f t="shared" si="1159"/>
        <v>-0.14908127793411721</v>
      </c>
    </row>
    <row r="1167" spans="2:10">
      <c r="B1167" s="244">
        <v>41838</v>
      </c>
      <c r="C1167" s="245">
        <v>103.13</v>
      </c>
      <c r="D1167" s="245">
        <v>192.5</v>
      </c>
      <c r="E1167" s="245">
        <v>12.06</v>
      </c>
      <c r="F1167" s="246">
        <v>2.8855000000000004</v>
      </c>
      <c r="G1167" s="128">
        <f t="shared" ref="G1167:J1167" si="1160">((C1167-C1188)/C1188)*C$6</f>
        <v>-1.4079958658273091</v>
      </c>
      <c r="H1167" s="129">
        <f t="shared" si="1160"/>
        <v>6.0186281588447699</v>
      </c>
      <c r="I1167" s="129">
        <f t="shared" si="1160"/>
        <v>3.446779661016953</v>
      </c>
      <c r="J1167" s="130">
        <f t="shared" si="1160"/>
        <v>-0.14839848883048587</v>
      </c>
    </row>
    <row r="1168" spans="2:10">
      <c r="B1168" s="244">
        <v>41837</v>
      </c>
      <c r="C1168" s="245">
        <v>103.19</v>
      </c>
      <c r="D1168" s="245">
        <v>192.49</v>
      </c>
      <c r="E1168" s="245">
        <v>14.54</v>
      </c>
      <c r="F1168" s="246">
        <v>2.8570000000000002</v>
      </c>
      <c r="G1168" s="128">
        <f t="shared" ref="G1168:J1168" si="1161">((C1168-C1189)/C1189)*C$6</f>
        <v>-1.1912786637727664</v>
      </c>
      <c r="H1168" s="129">
        <f t="shared" si="1161"/>
        <v>5.5039558823529502</v>
      </c>
      <c r="I1168" s="129">
        <f t="shared" si="1161"/>
        <v>9.4157021677662591</v>
      </c>
      <c r="J1168" s="130">
        <f t="shared" si="1161"/>
        <v>-0.12995657257391</v>
      </c>
    </row>
    <row r="1169" spans="2:10">
      <c r="B1169" s="244">
        <v>41836</v>
      </c>
      <c r="C1169" s="245">
        <v>101.2</v>
      </c>
      <c r="D1169" s="245">
        <v>192.36</v>
      </c>
      <c r="E1169" s="245">
        <v>11</v>
      </c>
      <c r="F1169" s="246">
        <v>2.9325000000000001</v>
      </c>
      <c r="G1169" s="128">
        <f t="shared" ref="G1169:J1169" si="1162">((C1169-C1190)/C1190)*C$6</f>
        <v>-2.2030424971793892</v>
      </c>
      <c r="H1169" s="129">
        <f t="shared" si="1162"/>
        <v>6.2990617798749184</v>
      </c>
      <c r="I1169" s="129">
        <f t="shared" si="1162"/>
        <v>-2.2342620232172483</v>
      </c>
      <c r="J1169" s="130">
        <f t="shared" si="1162"/>
        <v>-0.10799704724409444</v>
      </c>
    </row>
    <row r="1170" spans="2:10">
      <c r="B1170" s="244">
        <v>41835</v>
      </c>
      <c r="C1170" s="245">
        <v>99.96</v>
      </c>
      <c r="D1170" s="245">
        <v>188.49</v>
      </c>
      <c r="E1170" s="245">
        <v>11.96</v>
      </c>
      <c r="F1170" s="246">
        <v>2.9580000000000002</v>
      </c>
      <c r="G1170" s="128">
        <f t="shared" ref="G1170:J1170" si="1163">((C1170-C1191)/C1191)*C$6</f>
        <v>-2.9480392890551967</v>
      </c>
      <c r="H1170" s="129">
        <f t="shared" si="1163"/>
        <v>3.8274406361393023</v>
      </c>
      <c r="I1170" s="129">
        <f t="shared" si="1163"/>
        <v>-1.3865454545454534</v>
      </c>
      <c r="J1170" s="130">
        <f t="shared" si="1163"/>
        <v>-3.7087087087086808E-2</v>
      </c>
    </row>
    <row r="1171" spans="2:10">
      <c r="B1171" s="244">
        <v>41834</v>
      </c>
      <c r="C1171" s="245">
        <v>100.91</v>
      </c>
      <c r="D1171" s="245">
        <v>189.86</v>
      </c>
      <c r="E1171" s="245">
        <v>11.82</v>
      </c>
      <c r="F1171" s="246">
        <v>2.96</v>
      </c>
      <c r="G1171" s="128">
        <f t="shared" ref="G1171:J1171" si="1164">((C1171-C1192)/C1192)*C$6</f>
        <v>-2.5484987372556356</v>
      </c>
      <c r="H1171" s="129">
        <f t="shared" si="1164"/>
        <v>4.5453056529360278</v>
      </c>
      <c r="I1171" s="129">
        <f t="shared" si="1164"/>
        <v>-0.7513300492610826</v>
      </c>
      <c r="J1171" s="130">
        <f t="shared" si="1164"/>
        <v>-4.6410767696909626E-2</v>
      </c>
    </row>
    <row r="1172" spans="2:10">
      <c r="B1172" s="244">
        <v>41831</v>
      </c>
      <c r="C1172" s="245">
        <v>100.83</v>
      </c>
      <c r="D1172" s="245">
        <v>188</v>
      </c>
      <c r="E1172" s="245">
        <v>12.08</v>
      </c>
      <c r="F1172" s="246">
        <v>2.927</v>
      </c>
      <c r="G1172" s="128">
        <f t="shared" ref="G1172:J1172" si="1165">((C1172-C1193)/C1193)*C$6</f>
        <v>-2.4297099408617302</v>
      </c>
      <c r="H1172" s="129">
        <f t="shared" si="1165"/>
        <v>4.2527458337931803</v>
      </c>
      <c r="I1172" s="129">
        <f t="shared" si="1165"/>
        <v>-0.9714649681528672</v>
      </c>
      <c r="J1172" s="130">
        <f t="shared" si="1165"/>
        <v>-7.259031130347908E-2</v>
      </c>
    </row>
    <row r="1173" spans="2:10">
      <c r="B1173" s="244">
        <v>41830</v>
      </c>
      <c r="C1173" s="245">
        <v>102.93</v>
      </c>
      <c r="D1173" s="245">
        <v>187.7</v>
      </c>
      <c r="E1173" s="245">
        <v>12.59</v>
      </c>
      <c r="F1173" s="246">
        <v>2.9535</v>
      </c>
      <c r="G1173" s="128">
        <f t="shared" ref="G1173:J1173" si="1166">((C1173-C1194)/C1194)*C$6</f>
        <v>-0.63939367816091897</v>
      </c>
      <c r="H1173" s="129">
        <f t="shared" si="1166"/>
        <v>3.399185185185178</v>
      </c>
      <c r="I1173" s="129">
        <f t="shared" si="1166"/>
        <v>2.1694655172413797</v>
      </c>
      <c r="J1173" s="130">
        <f t="shared" si="1166"/>
        <v>-9.2884048476907899E-2</v>
      </c>
    </row>
    <row r="1174" spans="2:10">
      <c r="B1174" s="244">
        <v>41829</v>
      </c>
      <c r="C1174" s="245">
        <v>102.29</v>
      </c>
      <c r="D1174" s="245">
        <v>188.42</v>
      </c>
      <c r="E1174" s="245">
        <v>11.65</v>
      </c>
      <c r="F1174" s="246">
        <v>2.9625000000000004</v>
      </c>
      <c r="G1174" s="128">
        <f t="shared" ref="G1174:J1174" si="1167">((C1174-C1195)/C1195)*C$6</f>
        <v>-0.89645040728317638</v>
      </c>
      <c r="H1174" s="129">
        <f t="shared" si="1167"/>
        <v>2.547382386456126</v>
      </c>
      <c r="I1174" s="129">
        <f t="shared" si="1167"/>
        <v>1.5265878070973615</v>
      </c>
      <c r="J1174" s="130">
        <f t="shared" si="1167"/>
        <v>-9.2611038536903903E-2</v>
      </c>
    </row>
    <row r="1175" spans="2:10">
      <c r="B1175" s="244">
        <v>41828</v>
      </c>
      <c r="C1175" s="245">
        <v>103.4</v>
      </c>
      <c r="D1175" s="245">
        <v>187.22</v>
      </c>
      <c r="E1175" s="245">
        <v>11.98</v>
      </c>
      <c r="F1175" s="246">
        <v>2.9649999999999999</v>
      </c>
      <c r="G1175" s="128">
        <f t="shared" ref="G1175:J1175" si="1168">((C1175-C1196)/C1196)*C$6</f>
        <v>-0.43926922708552424</v>
      </c>
      <c r="H1175" s="129">
        <f t="shared" si="1168"/>
        <v>0.61040704543013635</v>
      </c>
      <c r="I1175" s="129">
        <f t="shared" si="1168"/>
        <v>1.8922511210762336</v>
      </c>
      <c r="J1175" s="130">
        <f t="shared" si="1168"/>
        <v>-5.3755790866975871E-2</v>
      </c>
    </row>
    <row r="1176" spans="2:10">
      <c r="B1176" s="244">
        <v>41827</v>
      </c>
      <c r="C1176" s="245">
        <v>103.53</v>
      </c>
      <c r="D1176" s="245">
        <v>188.04</v>
      </c>
      <c r="E1176" s="245">
        <v>11.33</v>
      </c>
      <c r="F1176" s="246">
        <v>3.0244999999999997</v>
      </c>
      <c r="G1176" s="128">
        <f t="shared" ref="G1176:J1176" si="1169">((C1176-C1197)/C1197)*C$6</f>
        <v>0.38483050847457828</v>
      </c>
      <c r="H1176" s="129">
        <f t="shared" si="1169"/>
        <v>1.0185593174867122</v>
      </c>
      <c r="I1176" s="129">
        <f t="shared" si="1169"/>
        <v>1.4214352283317793</v>
      </c>
      <c r="J1176" s="130">
        <f t="shared" si="1169"/>
        <v>1.3253612356751173E-2</v>
      </c>
    </row>
    <row r="1177" spans="2:10">
      <c r="B1177" s="244">
        <v>41824</v>
      </c>
      <c r="C1177" s="245">
        <v>104.06</v>
      </c>
      <c r="D1177" s="245">
        <v>188.53</v>
      </c>
      <c r="E1177" s="245">
        <v>10.32</v>
      </c>
      <c r="F1177" s="246">
        <v>3.0545</v>
      </c>
      <c r="G1177" s="128">
        <f t="shared" ref="G1177:J1177" si="1170">((C1177-C1198)/C1198)*C$6</f>
        <v>0.70011514441842226</v>
      </c>
      <c r="H1177" s="129">
        <f t="shared" si="1170"/>
        <v>1.558546617915912</v>
      </c>
      <c r="I1177" s="129">
        <f t="shared" si="1170"/>
        <v>-2.9598630136986293</v>
      </c>
      <c r="J1177" s="130">
        <f t="shared" si="1170"/>
        <v>4.2134551495016812E-2</v>
      </c>
    </row>
    <row r="1178" spans="2:10">
      <c r="B1178" s="244">
        <v>41823</v>
      </c>
      <c r="C1178" s="245">
        <v>104.06</v>
      </c>
      <c r="D1178" s="245">
        <v>188.53</v>
      </c>
      <c r="E1178" s="245">
        <v>10.32</v>
      </c>
      <c r="F1178" s="246">
        <v>3.0545</v>
      </c>
      <c r="G1178" s="128">
        <f t="shared" ref="G1178:J1178" si="1171">((C1178-C1199)/C1199)*C$6</f>
        <v>0.62823655494933817</v>
      </c>
      <c r="H1178" s="129">
        <f t="shared" si="1171"/>
        <v>2.4765779632540306</v>
      </c>
      <c r="I1178" s="129">
        <f t="shared" si="1171"/>
        <v>-3.7035761589403973</v>
      </c>
      <c r="J1178" s="130">
        <f t="shared" si="1171"/>
        <v>3.1126923713387735E-2</v>
      </c>
    </row>
    <row r="1179" spans="2:10">
      <c r="B1179" s="244">
        <v>41822</v>
      </c>
      <c r="C1179" s="245">
        <v>104.48</v>
      </c>
      <c r="D1179" s="245">
        <v>188.39</v>
      </c>
      <c r="E1179" s="245">
        <v>10.82</v>
      </c>
      <c r="F1179" s="246">
        <v>3.0439999999999996</v>
      </c>
      <c r="G1179" s="128">
        <f t="shared" ref="G1179:J1179" si="1172">((C1179-C1200)/C1200)*C$6</f>
        <v>0.80504773037210531</v>
      </c>
      <c r="H1179" s="129">
        <f t="shared" si="1172"/>
        <v>2.4784585344687198</v>
      </c>
      <c r="I1179" s="129">
        <f t="shared" si="1172"/>
        <v>-2.2486099410277993</v>
      </c>
      <c r="J1179" s="130">
        <f t="shared" si="1172"/>
        <v>2.3600529976813011E-2</v>
      </c>
    </row>
    <row r="1180" spans="2:10">
      <c r="B1180" s="244">
        <v>41821</v>
      </c>
      <c r="C1180" s="245">
        <v>105.34</v>
      </c>
      <c r="D1180" s="245">
        <v>186.35</v>
      </c>
      <c r="E1180" s="245">
        <v>11.15</v>
      </c>
      <c r="F1180" s="246">
        <v>2.9824999999999999</v>
      </c>
      <c r="G1180" s="128">
        <f t="shared" ref="G1180:J1180" si="1173">((C1180-C1201)/C1201)*C$6</f>
        <v>1.271852249438862</v>
      </c>
      <c r="H1180" s="129">
        <f t="shared" si="1173"/>
        <v>0.4040185254994863</v>
      </c>
      <c r="I1180" s="129">
        <f t="shared" si="1173"/>
        <v>-0.94392055267702879</v>
      </c>
      <c r="J1180" s="130">
        <f t="shared" si="1173"/>
        <v>3.2375381485249322E-2</v>
      </c>
    </row>
    <row r="1181" spans="2:10">
      <c r="B1181" s="244">
        <v>41820</v>
      </c>
      <c r="C1181" s="245">
        <v>105.37</v>
      </c>
      <c r="D1181" s="245">
        <v>181.27</v>
      </c>
      <c r="E1181" s="245">
        <v>11.57</v>
      </c>
      <c r="F1181" s="246">
        <v>2.9455</v>
      </c>
      <c r="G1181" s="128">
        <f t="shared" ref="G1181:J1181" si="1174">((C1181-C1202)/C1202)*C$6</f>
        <v>1.1760354395871919</v>
      </c>
      <c r="H1181" s="129">
        <f t="shared" si="1174"/>
        <v>-1.90518713386852</v>
      </c>
      <c r="I1181" s="129">
        <f t="shared" si="1174"/>
        <v>0.37907017543859634</v>
      </c>
      <c r="J1181" s="130">
        <f t="shared" si="1174"/>
        <v>4.2222222222222376E-2</v>
      </c>
    </row>
    <row r="1182" spans="2:10">
      <c r="B1182" s="244">
        <v>41817</v>
      </c>
      <c r="C1182" s="245">
        <v>105.74</v>
      </c>
      <c r="D1182" s="245">
        <v>181.71</v>
      </c>
      <c r="E1182" s="245">
        <v>11.26</v>
      </c>
      <c r="F1182" s="246">
        <v>2.9510000000000001</v>
      </c>
      <c r="G1182" s="128">
        <f t="shared" ref="G1182:J1182" si="1175">((C1182-C1203)/C1203)*C$6</f>
        <v>0.94695501061980913</v>
      </c>
      <c r="H1182" s="129">
        <f t="shared" si="1175"/>
        <v>-1.2680860905528846</v>
      </c>
      <c r="I1182" s="129">
        <f t="shared" si="1175"/>
        <v>-0.68108902333621546</v>
      </c>
      <c r="J1182" s="130">
        <f t="shared" si="1175"/>
        <v>5.5631369839350707E-2</v>
      </c>
    </row>
    <row r="1183" spans="2:10">
      <c r="B1183" s="244">
        <v>41816</v>
      </c>
      <c r="C1183" s="245">
        <v>105.84</v>
      </c>
      <c r="D1183" s="245">
        <v>180.37</v>
      </c>
      <c r="E1183" s="245">
        <v>11.63</v>
      </c>
      <c r="F1183" s="246">
        <v>2.9424999999999999</v>
      </c>
      <c r="G1183" s="128">
        <f t="shared" ref="G1183:J1183" si="1176">((C1183-C1204)/C1204)*C$6</f>
        <v>1.3792757009345813</v>
      </c>
      <c r="H1183" s="129">
        <f t="shared" si="1176"/>
        <v>-1.682574284465812</v>
      </c>
      <c r="I1183" s="129">
        <f t="shared" si="1176"/>
        <v>-0.10881849315068262</v>
      </c>
      <c r="J1183" s="130">
        <f t="shared" si="1176"/>
        <v>7.2503920543648681E-2</v>
      </c>
    </row>
    <row r="1184" spans="2:10">
      <c r="B1184" s="244">
        <v>41815</v>
      </c>
      <c r="C1184" s="245">
        <v>106.5</v>
      </c>
      <c r="D1184" s="245">
        <v>180.72</v>
      </c>
      <c r="E1184" s="245">
        <v>11.59</v>
      </c>
      <c r="F1184" s="246">
        <v>2.9710000000000001</v>
      </c>
      <c r="G1184" s="128">
        <f t="shared" ref="G1184:J1184" si="1177">((C1184-C1205)/C1205)*C$6</f>
        <v>1.0424541350494669</v>
      </c>
      <c r="H1184" s="129">
        <f t="shared" si="1177"/>
        <v>-2.497565753869468</v>
      </c>
      <c r="I1184" s="129">
        <f t="shared" si="1177"/>
        <v>0.17668114682884467</v>
      </c>
      <c r="J1184" s="130">
        <f t="shared" si="1177"/>
        <v>3.2011572498298516E-2</v>
      </c>
    </row>
    <row r="1185" spans="2:10">
      <c r="B1185" s="244">
        <v>41814</v>
      </c>
      <c r="C1185" s="245">
        <v>106.03</v>
      </c>
      <c r="D1185" s="245">
        <v>180.88</v>
      </c>
      <c r="E1185" s="245">
        <v>12.13</v>
      </c>
      <c r="F1185" s="246">
        <v>2.9894999999999996</v>
      </c>
      <c r="G1185" s="128">
        <f t="shared" ref="G1185:J1185" si="1178">((C1185-C1206)/C1206)*C$6</f>
        <v>0.73108576904648115</v>
      </c>
      <c r="H1185" s="129">
        <f t="shared" si="1178"/>
        <v>-3.0933107454017441</v>
      </c>
      <c r="I1185" s="129">
        <f t="shared" si="1178"/>
        <v>1.7230105633802848</v>
      </c>
      <c r="J1185" s="130">
        <f t="shared" si="1178"/>
        <v>2.5004217985489942E-2</v>
      </c>
    </row>
    <row r="1186" spans="2:10">
      <c r="B1186" s="244">
        <v>41813</v>
      </c>
      <c r="C1186" s="245">
        <v>106.17</v>
      </c>
      <c r="D1186" s="245">
        <v>182.14</v>
      </c>
      <c r="E1186" s="245">
        <v>10.98</v>
      </c>
      <c r="F1186" s="246">
        <v>3.0409999999999999</v>
      </c>
      <c r="G1186" s="128">
        <f t="shared" ref="G1186:J1186" si="1179">((C1186-C1207)/C1207)*C$6</f>
        <v>0.79200958313368797</v>
      </c>
      <c r="H1186" s="129">
        <f t="shared" si="1179"/>
        <v>-2.3230396902226595</v>
      </c>
      <c r="I1186" s="129">
        <f t="shared" si="1179"/>
        <v>-0.85031690140844862</v>
      </c>
      <c r="J1186" s="130">
        <f t="shared" si="1179"/>
        <v>7.4531803610595707E-2</v>
      </c>
    </row>
    <row r="1187" spans="2:10">
      <c r="B1187" s="244">
        <v>41810</v>
      </c>
      <c r="C1187" s="245">
        <v>107.26</v>
      </c>
      <c r="D1187" s="245">
        <v>181.55</v>
      </c>
      <c r="E1187" s="245">
        <v>10.85</v>
      </c>
      <c r="F1187" s="246">
        <v>3.0205000000000002</v>
      </c>
      <c r="G1187" s="128">
        <f t="shared" ref="G1187:J1187" si="1180">((C1187-C1208)/C1208)*C$6</f>
        <v>1.5408058608058652</v>
      </c>
      <c r="H1187" s="129">
        <f t="shared" si="1180"/>
        <v>-2.5283126884963352</v>
      </c>
      <c r="I1187" s="129">
        <f t="shared" si="1180"/>
        <v>-2.4933998337489607</v>
      </c>
      <c r="J1187" s="130">
        <f t="shared" si="1180"/>
        <v>3.0035128805620901E-2</v>
      </c>
    </row>
    <row r="1188" spans="2:10">
      <c r="B1188" s="244">
        <v>41809</v>
      </c>
      <c r="C1188" s="245">
        <v>106.43</v>
      </c>
      <c r="D1188" s="245">
        <v>182.82</v>
      </c>
      <c r="E1188" s="245">
        <v>10.62</v>
      </c>
      <c r="F1188" s="246">
        <v>3.044</v>
      </c>
      <c r="G1188" s="128">
        <f t="shared" ref="G1188:J1188" si="1181">((C1188-C1209)/C1209)*C$6</f>
        <v>1.0297645815316674</v>
      </c>
      <c r="H1188" s="129">
        <f t="shared" si="1181"/>
        <v>-2.1771656204731973</v>
      </c>
      <c r="I1188" s="129">
        <f t="shared" si="1181"/>
        <v>-2.7532997481108334</v>
      </c>
      <c r="J1188" s="130">
        <f t="shared" si="1181"/>
        <v>6.8062563067608647E-2</v>
      </c>
    </row>
    <row r="1189" spans="2:10">
      <c r="B1189" s="244">
        <v>41808</v>
      </c>
      <c r="C1189" s="245">
        <v>105.97</v>
      </c>
      <c r="D1189" s="245">
        <v>183.6</v>
      </c>
      <c r="E1189" s="245">
        <v>10.61</v>
      </c>
      <c r="F1189" s="246">
        <v>2.9935</v>
      </c>
      <c r="G1189" s="128">
        <f t="shared" ref="G1189:J1189" si="1182">((C1189-C1210)/C1210)*C$6</f>
        <v>1.5647920734088252</v>
      </c>
      <c r="H1189" s="129">
        <f t="shared" si="1182"/>
        <v>-0.79308940451078547</v>
      </c>
      <c r="I1189" s="129">
        <f t="shared" si="1182"/>
        <v>-4.6093364197530899</v>
      </c>
      <c r="J1189" s="130">
        <f t="shared" si="1182"/>
        <v>4.3987449118046223E-2</v>
      </c>
    </row>
    <row r="1190" spans="2:10">
      <c r="B1190" s="244">
        <v>41807</v>
      </c>
      <c r="C1190" s="245">
        <v>106.36</v>
      </c>
      <c r="D1190" s="245">
        <v>182.26</v>
      </c>
      <c r="E1190" s="245">
        <v>12.06</v>
      </c>
      <c r="F1190" s="246">
        <v>3.048</v>
      </c>
      <c r="G1190" s="128">
        <f t="shared" ref="G1190:J1190" si="1183">((C1190-C1211)/C1211)*C$6</f>
        <v>1.6595604716889192</v>
      </c>
      <c r="H1190" s="129">
        <f t="shared" si="1183"/>
        <v>-2.8812609625668504</v>
      </c>
      <c r="I1190" s="129">
        <f t="shared" si="1183"/>
        <v>-0.73681159420289744</v>
      </c>
      <c r="J1190" s="130">
        <f t="shared" si="1183"/>
        <v>7.8792987188132019E-2</v>
      </c>
    </row>
    <row r="1191" spans="2:10">
      <c r="B1191" s="244">
        <v>41806</v>
      </c>
      <c r="C1191" s="245">
        <v>106.9</v>
      </c>
      <c r="D1191" s="245">
        <v>182.35</v>
      </c>
      <c r="E1191" s="245">
        <v>12.65</v>
      </c>
      <c r="F1191" s="246">
        <v>2.9969999999999999</v>
      </c>
      <c r="G1191" s="128">
        <f t="shared" ref="G1191:J1191" si="1184">((C1191-C1212)/C1212)*C$6</f>
        <v>2.172130954714766</v>
      </c>
      <c r="H1191" s="129">
        <f t="shared" si="1184"/>
        <v>-2.8621068106489944</v>
      </c>
      <c r="I1191" s="129">
        <f t="shared" si="1184"/>
        <v>0.42911575562701149</v>
      </c>
      <c r="J1191" s="130">
        <f t="shared" si="1184"/>
        <v>6.0204429301533052E-2</v>
      </c>
    </row>
    <row r="1192" spans="2:10">
      <c r="B1192" s="244">
        <v>41803</v>
      </c>
      <c r="C1192" s="245">
        <v>106.91</v>
      </c>
      <c r="D1192" s="245">
        <v>182.56</v>
      </c>
      <c r="E1192" s="245">
        <v>12.18</v>
      </c>
      <c r="F1192" s="246">
        <v>3.0090000000000003</v>
      </c>
      <c r="G1192" s="128">
        <f t="shared" ref="G1192:J1192" si="1185">((C1192-C1213)/C1213)*C$6</f>
        <v>2.4203753694581263</v>
      </c>
      <c r="H1192" s="129">
        <f t="shared" si="1185"/>
        <v>-2.377523329400411</v>
      </c>
      <c r="I1192" s="129">
        <f t="shared" si="1185"/>
        <v>-1.9108428246013673</v>
      </c>
      <c r="J1192" s="130">
        <f t="shared" si="1185"/>
        <v>9.9492691315563347E-2</v>
      </c>
    </row>
    <row r="1193" spans="2:10">
      <c r="B1193" s="244">
        <v>41802</v>
      </c>
      <c r="C1193" s="245">
        <v>106.53</v>
      </c>
      <c r="D1193" s="245">
        <v>181.22</v>
      </c>
      <c r="E1193" s="245">
        <v>12.56</v>
      </c>
      <c r="F1193" s="246">
        <v>3.0034999999999998</v>
      </c>
      <c r="G1193" s="128">
        <f t="shared" ref="G1193:J1193" si="1186">((C1193-C1214)/C1214)*C$6</f>
        <v>1.8453218716420809</v>
      </c>
      <c r="H1193" s="129">
        <f t="shared" si="1186"/>
        <v>-4.5174067401441285</v>
      </c>
      <c r="I1193" s="129">
        <f t="shared" si="1186"/>
        <v>0.81460969597370703</v>
      </c>
      <c r="J1193" s="130">
        <f t="shared" si="1186"/>
        <v>4.1395034622530129E-2</v>
      </c>
    </row>
    <row r="1194" spans="2:10">
      <c r="B1194" s="244">
        <v>41801</v>
      </c>
      <c r="C1194" s="245">
        <v>104.4</v>
      </c>
      <c r="D1194" s="245">
        <v>182.25</v>
      </c>
      <c r="E1194" s="245">
        <v>11.6</v>
      </c>
      <c r="F1194" s="246">
        <v>3.0529999999999999</v>
      </c>
      <c r="G1194" s="128">
        <f t="shared" ref="G1194:J1194" si="1187">((C1194-C1215)/C1215)*C$6</f>
        <v>1.2055752212389392</v>
      </c>
      <c r="H1194" s="129">
        <f t="shared" si="1187"/>
        <v>-5.8789728914095418</v>
      </c>
      <c r="I1194" s="129">
        <f t="shared" si="1187"/>
        <v>-1.1106842539159134</v>
      </c>
      <c r="J1194" s="130">
        <f t="shared" si="1187"/>
        <v>2.305596830113894E-2</v>
      </c>
    </row>
    <row r="1195" spans="2:10">
      <c r="B1195" s="244">
        <v>41800</v>
      </c>
      <c r="C1195" s="245">
        <v>104.35</v>
      </c>
      <c r="D1195" s="245">
        <v>184.29</v>
      </c>
      <c r="E1195" s="245">
        <v>10.99</v>
      </c>
      <c r="F1195" s="246">
        <v>3.0620000000000003</v>
      </c>
      <c r="G1195" s="128">
        <f t="shared" ref="G1195:J1195" si="1188">((C1195-C1216)/C1216)*C$6</f>
        <v>1.6974013321403676</v>
      </c>
      <c r="H1195" s="129">
        <f t="shared" si="1188"/>
        <v>-4.8875089577815869</v>
      </c>
      <c r="I1195" s="129">
        <f t="shared" si="1188"/>
        <v>-2.5773344235486517</v>
      </c>
      <c r="J1195" s="130">
        <f t="shared" si="1188"/>
        <v>-1.6655844155843966E-2</v>
      </c>
    </row>
    <row r="1196" spans="2:10">
      <c r="B1196" s="244">
        <v>41799</v>
      </c>
      <c r="C1196" s="245">
        <v>104.41</v>
      </c>
      <c r="D1196" s="245">
        <v>186.22</v>
      </c>
      <c r="E1196" s="245">
        <v>11.15</v>
      </c>
      <c r="F1196" s="246">
        <v>3.0220000000000002</v>
      </c>
      <c r="G1196" s="128">
        <f t="shared" ref="G1196:J1196" si="1189">((C1196-C1217)/C1217)*C$6</f>
        <v>2.0073227322732281</v>
      </c>
      <c r="H1196" s="129">
        <f t="shared" si="1189"/>
        <v>-2.3083238636363719</v>
      </c>
      <c r="I1196" s="129">
        <f t="shared" si="1189"/>
        <v>-3.482461300309597</v>
      </c>
      <c r="J1196" s="130">
        <f t="shared" si="1189"/>
        <v>-2.0597897503284963E-2</v>
      </c>
    </row>
    <row r="1197" spans="2:10">
      <c r="B1197" s="244">
        <v>41796</v>
      </c>
      <c r="C1197" s="245">
        <v>102.66</v>
      </c>
      <c r="D1197" s="245">
        <v>186.37</v>
      </c>
      <c r="E1197" s="245">
        <v>10.73</v>
      </c>
      <c r="F1197" s="246">
        <v>3.0105</v>
      </c>
      <c r="G1197" s="128">
        <f t="shared" ref="G1197:J1197" si="1190">((C1197-C1218)/C1218)*C$6</f>
        <v>1.0870137642130422</v>
      </c>
      <c r="H1197" s="129">
        <f t="shared" si="1190"/>
        <v>-1.5283563601715056</v>
      </c>
      <c r="I1197" s="129">
        <f t="shared" si="1190"/>
        <v>-5.1104988830975424</v>
      </c>
      <c r="J1197" s="130">
        <f t="shared" si="1190"/>
        <v>-1.4598479841374612E-2</v>
      </c>
    </row>
    <row r="1198" spans="2:10">
      <c r="B1198" s="244">
        <v>41795</v>
      </c>
      <c r="C1198" s="245">
        <v>102.48</v>
      </c>
      <c r="D1198" s="245">
        <v>185.98</v>
      </c>
      <c r="E1198" s="245">
        <v>11.68</v>
      </c>
      <c r="F1198" s="246">
        <v>3.01</v>
      </c>
      <c r="G1198" s="128">
        <f t="shared" ref="G1198:J1198" si="1191">((C1198-C1219)/C1219)*C$6</f>
        <v>0.77057755284311158</v>
      </c>
      <c r="H1198" s="129">
        <f t="shared" si="1191"/>
        <v>-1.99357844690968</v>
      </c>
      <c r="I1198" s="129">
        <f t="shared" si="1191"/>
        <v>-3.2628656716417925</v>
      </c>
      <c r="J1198" s="130">
        <f t="shared" si="1191"/>
        <v>1.3317757009345597E-2</v>
      </c>
    </row>
    <row r="1199" spans="2:10">
      <c r="B1199" s="244">
        <v>41794</v>
      </c>
      <c r="C1199" s="245">
        <v>102.64</v>
      </c>
      <c r="D1199" s="245">
        <v>184.51</v>
      </c>
      <c r="E1199" s="245">
        <v>12.08</v>
      </c>
      <c r="F1199" s="246">
        <v>3.0214999999999996</v>
      </c>
      <c r="G1199" s="128">
        <f t="shared" ref="G1199:J1199" si="1192">((C1199-C1220)/C1220)*C$6</f>
        <v>1.4330391959798996</v>
      </c>
      <c r="H1199" s="129">
        <f t="shared" si="1192"/>
        <v>-3.3018912803241656</v>
      </c>
      <c r="I1199" s="129">
        <f t="shared" si="1192"/>
        <v>-3.168289855072465</v>
      </c>
      <c r="J1199" s="130">
        <f t="shared" si="1192"/>
        <v>3.1952811244979576E-2</v>
      </c>
    </row>
    <row r="1200" spans="2:10">
      <c r="B1200" s="244">
        <v>41793</v>
      </c>
      <c r="C1200" s="245">
        <v>102.66</v>
      </c>
      <c r="D1200" s="245">
        <v>184.37</v>
      </c>
      <c r="E1200" s="245">
        <v>11.87</v>
      </c>
      <c r="F1200" s="246">
        <v>3.0190000000000001</v>
      </c>
      <c r="G1200" s="128">
        <f t="shared" ref="G1200:J1200" si="1193">((C1200-C1221)/C1221)*C$6</f>
        <v>1.4515862484921556</v>
      </c>
      <c r="H1200" s="129">
        <f t="shared" si="1193"/>
        <v>-4.0948776534560203</v>
      </c>
      <c r="I1200" s="129">
        <f t="shared" si="1193"/>
        <v>-2.7160571858540261</v>
      </c>
      <c r="J1200" s="130">
        <f t="shared" si="1193"/>
        <v>1.0422207446808624E-2</v>
      </c>
    </row>
    <row r="1201" spans="2:10">
      <c r="B1201" s="244">
        <v>41792</v>
      </c>
      <c r="C1201" s="245">
        <v>102.47</v>
      </c>
      <c r="D1201" s="245">
        <v>185.69</v>
      </c>
      <c r="E1201" s="245">
        <v>11.58</v>
      </c>
      <c r="F1201" s="246">
        <v>2.9489999999999998</v>
      </c>
      <c r="G1201" s="128">
        <f t="shared" ref="G1201:J1201" si="1194">((C1201-C1222)/C1222)*C$6</f>
        <v>1.2335715717722504</v>
      </c>
      <c r="H1201" s="129">
        <f t="shared" si="1194"/>
        <v>-3.4141375888006689</v>
      </c>
      <c r="I1201" s="129">
        <f t="shared" si="1194"/>
        <v>-2.6187916343919446</v>
      </c>
      <c r="J1201" s="130">
        <f t="shared" si="1194"/>
        <v>-2.5856854838709808E-2</v>
      </c>
    </row>
    <row r="1202" spans="2:10">
      <c r="B1202" s="244">
        <v>41789</v>
      </c>
      <c r="C1202" s="245">
        <v>102.71</v>
      </c>
      <c r="D1202" s="245">
        <v>184.36</v>
      </c>
      <c r="E1202" s="245">
        <v>11.4</v>
      </c>
      <c r="F1202" s="246">
        <v>2.9024999999999999</v>
      </c>
      <c r="G1202" s="128">
        <f t="shared" ref="G1202:J1202" si="1195">((C1202-C1223)/C1223)*C$6</f>
        <v>1.5027046871856731</v>
      </c>
      <c r="H1202" s="129">
        <f t="shared" si="1195"/>
        <v>-5.3860068206479541</v>
      </c>
      <c r="I1202" s="129">
        <f t="shared" si="1195"/>
        <v>-3.5492075471698108</v>
      </c>
      <c r="J1202" s="130">
        <f t="shared" si="1195"/>
        <v>-0.10543297942933015</v>
      </c>
    </row>
    <row r="1203" spans="2:10">
      <c r="B1203" s="244">
        <v>41788</v>
      </c>
      <c r="C1203" s="245">
        <v>103.58</v>
      </c>
      <c r="D1203" s="245">
        <v>183.76</v>
      </c>
      <c r="E1203" s="245">
        <v>11.57</v>
      </c>
      <c r="F1203" s="246">
        <v>2.8944999999999999</v>
      </c>
      <c r="G1203" s="128">
        <f t="shared" ref="G1203:J1203" si="1196">((C1203-C1224)/C1224)*C$6</f>
        <v>1.7482895528373787</v>
      </c>
      <c r="H1203" s="129">
        <f t="shared" si="1196"/>
        <v>-7.3535180943655574</v>
      </c>
      <c r="I1203" s="129">
        <f t="shared" si="1196"/>
        <v>-3.487904548844146</v>
      </c>
      <c r="J1203" s="130">
        <f t="shared" si="1196"/>
        <v>-0.14840347142623242</v>
      </c>
    </row>
    <row r="1204" spans="2:10">
      <c r="B1204" s="244">
        <v>41787</v>
      </c>
      <c r="C1204" s="245">
        <v>102.72</v>
      </c>
      <c r="D1204" s="245">
        <v>183.08</v>
      </c>
      <c r="E1204" s="245">
        <v>11.68</v>
      </c>
      <c r="F1204" s="246">
        <v>2.8694999999999999</v>
      </c>
      <c r="G1204" s="128">
        <f t="shared" ref="G1204:J1204" si="1197">((C1204-C1225)/C1225)*C$6</f>
        <v>0.64563981042653917</v>
      </c>
      <c r="H1204" s="129">
        <f t="shared" si="1197"/>
        <v>-7.0086110399261958</v>
      </c>
      <c r="I1204" s="129">
        <f t="shared" si="1197"/>
        <v>-3.7638657913931457</v>
      </c>
      <c r="J1204" s="130">
        <f t="shared" si="1197"/>
        <v>-0.2033737864077669</v>
      </c>
    </row>
    <row r="1205" spans="2:10">
      <c r="B1205" s="244">
        <v>41786</v>
      </c>
      <c r="C1205" s="245">
        <v>104.11</v>
      </c>
      <c r="D1205" s="245">
        <v>184.78</v>
      </c>
      <c r="E1205" s="245">
        <v>11.51</v>
      </c>
      <c r="F1205" s="246">
        <v>2.9379999999999997</v>
      </c>
      <c r="G1205" s="128">
        <f t="shared" ref="G1205:J1205" si="1198">((C1205-C1226)/C1226)*C$6</f>
        <v>1.4725376834589428</v>
      </c>
      <c r="H1205" s="129">
        <f t="shared" si="1198"/>
        <v>-4.9201677539608486</v>
      </c>
      <c r="I1205" s="129">
        <f t="shared" si="1198"/>
        <v>-4.4762491052254845</v>
      </c>
      <c r="J1205" s="130">
        <f t="shared" si="1198"/>
        <v>-0.14326006141910455</v>
      </c>
    </row>
    <row r="1206" spans="2:10">
      <c r="B1206" s="244">
        <v>41785</v>
      </c>
      <c r="C1206" s="245">
        <v>104.35</v>
      </c>
      <c r="D1206" s="245">
        <v>185.94</v>
      </c>
      <c r="E1206" s="245">
        <v>11.36</v>
      </c>
      <c r="F1206" s="246">
        <v>2.9634999999999998</v>
      </c>
      <c r="G1206" s="128">
        <f t="shared" ref="G1206:J1206" si="1199">((C1206-C1227)/C1227)*C$6</f>
        <v>1.6927186878727636</v>
      </c>
      <c r="H1206" s="129">
        <f t="shared" si="1199"/>
        <v>-2.2118984337921201</v>
      </c>
      <c r="I1206" s="129">
        <f t="shared" si="1199"/>
        <v>-4.8815078236130889</v>
      </c>
      <c r="J1206" s="130">
        <f t="shared" si="1199"/>
        <v>-8.3548968227972614E-2</v>
      </c>
    </row>
    <row r="1207" spans="2:10">
      <c r="B1207" s="244">
        <v>41782</v>
      </c>
      <c r="C1207" s="245">
        <v>104.35</v>
      </c>
      <c r="D1207" s="245">
        <v>185.94</v>
      </c>
      <c r="E1207" s="245">
        <v>11.36</v>
      </c>
      <c r="F1207" s="246">
        <v>2.9634999999999998</v>
      </c>
      <c r="G1207" s="128">
        <f t="shared" ref="G1207:J1207" si="1200">((C1207-C1228)/C1228)*C$6</f>
        <v>1.0735540514027844</v>
      </c>
      <c r="H1207" s="129">
        <f t="shared" si="1200"/>
        <v>-2.5576048785616661</v>
      </c>
      <c r="I1207" s="129">
        <f t="shared" si="1200"/>
        <v>-3.7404804804804823</v>
      </c>
      <c r="J1207" s="130">
        <f t="shared" si="1200"/>
        <v>-9.6177045973264111E-2</v>
      </c>
    </row>
    <row r="1208" spans="2:10">
      <c r="B1208" s="244">
        <v>41781</v>
      </c>
      <c r="C1208" s="245">
        <v>103.74</v>
      </c>
      <c r="D1208" s="245">
        <v>185.68</v>
      </c>
      <c r="E1208" s="245">
        <v>12.03</v>
      </c>
      <c r="F1208" s="246">
        <v>2.9889999999999999</v>
      </c>
      <c r="G1208" s="128">
        <f t="shared" ref="G1208:J1208" si="1201">((C1208-C1229)/C1229)*C$6</f>
        <v>1.0296037066246044</v>
      </c>
      <c r="H1208" s="129">
        <f t="shared" si="1201"/>
        <v>-3.586833046471591</v>
      </c>
      <c r="I1208" s="129">
        <f t="shared" si="1201"/>
        <v>-2.3753428786737008</v>
      </c>
      <c r="J1208" s="130">
        <f t="shared" si="1201"/>
        <v>-9.27091762421106E-2</v>
      </c>
    </row>
    <row r="1209" spans="2:10">
      <c r="B1209" s="244">
        <v>41780</v>
      </c>
      <c r="C1209" s="245">
        <v>104.07</v>
      </c>
      <c r="D1209" s="245">
        <v>186.39</v>
      </c>
      <c r="E1209" s="245">
        <v>11.91</v>
      </c>
      <c r="F1209" s="246">
        <v>2.9729999999999999</v>
      </c>
      <c r="G1209" s="128">
        <f t="shared" ref="G1209:J1209" si="1202">((C1209-C1230)/C1230)*C$6</f>
        <v>0.86258102418486149</v>
      </c>
      <c r="H1209" s="129">
        <f t="shared" si="1202"/>
        <v>-3.4074379391100815</v>
      </c>
      <c r="I1209" s="129">
        <f t="shared" si="1202"/>
        <v>-2.4668385140257763</v>
      </c>
      <c r="J1209" s="130">
        <f t="shared" si="1202"/>
        <v>-0.1194005800837898</v>
      </c>
    </row>
    <row r="1210" spans="2:10">
      <c r="B1210" s="244">
        <v>41779</v>
      </c>
      <c r="C1210" s="245">
        <v>102.44</v>
      </c>
      <c r="D1210" s="245">
        <v>184.89</v>
      </c>
      <c r="E1210" s="245">
        <v>12.96</v>
      </c>
      <c r="F1210" s="246">
        <v>2.948</v>
      </c>
      <c r="G1210" s="128">
        <f t="shared" ref="G1210:J1210" si="1203">((C1210-C1231)/C1231)*C$6</f>
        <v>-0.83971735172942708</v>
      </c>
      <c r="H1210" s="129">
        <f t="shared" si="1203"/>
        <v>-4.3630550787954583</v>
      </c>
      <c r="I1210" s="129">
        <f t="shared" si="1203"/>
        <v>-0.55636226415094181</v>
      </c>
      <c r="J1210" s="130">
        <f t="shared" si="1203"/>
        <v>-0.15668376342362594</v>
      </c>
    </row>
    <row r="1211" spans="2:10">
      <c r="B1211" s="244">
        <v>41778</v>
      </c>
      <c r="C1211" s="245">
        <v>102.61</v>
      </c>
      <c r="D1211" s="245">
        <v>187</v>
      </c>
      <c r="E1211" s="245">
        <v>12.42</v>
      </c>
      <c r="F1211" s="246">
        <v>2.9660000000000002</v>
      </c>
      <c r="G1211" s="128">
        <f t="shared" ref="G1211:J1211" si="1204">((C1211-C1232)/C1232)*C$6</f>
        <v>-0.73579002876318211</v>
      </c>
      <c r="H1211" s="129">
        <f t="shared" si="1204"/>
        <v>-1.8006773327719539</v>
      </c>
      <c r="I1211" s="129">
        <f t="shared" si="1204"/>
        <v>-1.788532934131736</v>
      </c>
      <c r="J1211" s="130">
        <f t="shared" si="1204"/>
        <v>-0.14284227381905512</v>
      </c>
    </row>
    <row r="1212" spans="2:10">
      <c r="B1212" s="244">
        <v>41775</v>
      </c>
      <c r="C1212" s="245">
        <v>102.02</v>
      </c>
      <c r="D1212" s="245">
        <v>187.06</v>
      </c>
      <c r="E1212" s="245">
        <v>12.44</v>
      </c>
      <c r="F1212" s="246">
        <v>2.9350000000000001</v>
      </c>
      <c r="G1212" s="128">
        <f t="shared" ref="G1212:J1212" si="1205">((C1212-C1233)/C1233)*C$6</f>
        <v>-0.992663470757431</v>
      </c>
      <c r="H1212" s="129">
        <f t="shared" si="1205"/>
        <v>-1.7647834324509168</v>
      </c>
      <c r="I1212" s="129">
        <f t="shared" si="1205"/>
        <v>-1.7504790419161678</v>
      </c>
      <c r="J1212" s="130">
        <f t="shared" si="1205"/>
        <v>-0.17113690952762212</v>
      </c>
    </row>
    <row r="1213" spans="2:10">
      <c r="B1213" s="244">
        <v>41774</v>
      </c>
      <c r="C1213" s="245">
        <v>101.5</v>
      </c>
      <c r="D1213" s="245">
        <v>186.46</v>
      </c>
      <c r="E1213" s="245">
        <v>13.17</v>
      </c>
      <c r="F1213" s="246">
        <v>2.9075000000000002</v>
      </c>
      <c r="G1213" s="128">
        <f t="shared" ref="G1213:J1213" si="1206">((C1213-C1234)/C1234)*C$6</f>
        <v>-0.98907671549730358</v>
      </c>
      <c r="H1213" s="129">
        <f t="shared" si="1206"/>
        <v>-5.7529521384928701</v>
      </c>
      <c r="I1213" s="129">
        <f t="shared" si="1206"/>
        <v>-1.8105923836389279</v>
      </c>
      <c r="J1213" s="130">
        <f t="shared" si="1206"/>
        <v>-0.12152617714850157</v>
      </c>
    </row>
    <row r="1214" spans="2:10">
      <c r="B1214" s="244">
        <v>41773</v>
      </c>
      <c r="C1214" s="245">
        <v>102.37</v>
      </c>
      <c r="D1214" s="245">
        <v>188.72</v>
      </c>
      <c r="E1214" s="245">
        <v>12.17</v>
      </c>
      <c r="F1214" s="246">
        <v>2.9604999999999997</v>
      </c>
      <c r="G1214" s="128">
        <f t="shared" ref="G1214:J1214" si="1207">((C1214-C1235)/C1235)*C$6</f>
        <v>-0.60400771084337146</v>
      </c>
      <c r="H1214" s="129">
        <f t="shared" si="1207"/>
        <v>-4.788655974012797</v>
      </c>
      <c r="I1214" s="129">
        <f t="shared" si="1207"/>
        <v>-5.6018449711723255</v>
      </c>
      <c r="J1214" s="130">
        <f t="shared" si="1207"/>
        <v>-7.9088669950739141E-2</v>
      </c>
    </row>
    <row r="1215" spans="2:10">
      <c r="B1215" s="244">
        <v>41772</v>
      </c>
      <c r="C1215" s="245">
        <v>101.7</v>
      </c>
      <c r="D1215" s="245">
        <v>192.19</v>
      </c>
      <c r="E1215" s="245">
        <v>12.13</v>
      </c>
      <c r="F1215" s="246">
        <v>3.0285000000000002</v>
      </c>
      <c r="G1215" s="128">
        <f t="shared" ref="G1215:J1215" si="1208">((C1215-C1236)/C1236)*C$6</f>
        <v>-1.0255982700624675</v>
      </c>
      <c r="H1215" s="129">
        <f t="shared" si="1208"/>
        <v>-3.2071527531981667</v>
      </c>
      <c r="I1215" s="129">
        <f t="shared" si="1208"/>
        <v>-6.280049658597143</v>
      </c>
      <c r="J1215" s="130">
        <f t="shared" si="1208"/>
        <v>-3.6693285528031173E-2</v>
      </c>
    </row>
    <row r="1216" spans="2:10">
      <c r="B1216" s="244">
        <v>41771</v>
      </c>
      <c r="C1216" s="245">
        <v>100.59</v>
      </c>
      <c r="D1216" s="245">
        <v>192.57</v>
      </c>
      <c r="E1216" s="245">
        <v>12.23</v>
      </c>
      <c r="F1216" s="246">
        <v>3.08</v>
      </c>
      <c r="G1216" s="128">
        <f t="shared" ref="G1216:J1216" si="1209">((C1216-C1237)/C1237)*C$6</f>
        <v>-1.3788461538461501</v>
      </c>
      <c r="H1216" s="129">
        <f t="shared" si="1209"/>
        <v>-1.5257718120805397</v>
      </c>
      <c r="I1216" s="129">
        <f t="shared" si="1209"/>
        <v>-7.1647680563711109</v>
      </c>
      <c r="J1216" s="130">
        <f t="shared" si="1209"/>
        <v>2.3792764773285392E-2</v>
      </c>
    </row>
    <row r="1217" spans="2:10">
      <c r="B1217" s="244">
        <v>41768</v>
      </c>
      <c r="C1217" s="245">
        <v>99.99</v>
      </c>
      <c r="D1217" s="245">
        <v>190.08</v>
      </c>
      <c r="E1217" s="245">
        <v>12.92</v>
      </c>
      <c r="F1217" s="246">
        <v>3.044</v>
      </c>
      <c r="G1217" s="128">
        <f t="shared" ref="G1217:J1217" si="1210">((C1217-C1238)/C1238)*C$6</f>
        <v>-1.4975638297872387</v>
      </c>
      <c r="H1217" s="129">
        <f t="shared" si="1210"/>
        <v>-3.2530253475061288</v>
      </c>
      <c r="I1217" s="129">
        <f t="shared" si="1210"/>
        <v>-4.7512523599748278</v>
      </c>
      <c r="J1217" s="130">
        <f t="shared" si="1210"/>
        <v>-3.6964980544747117E-2</v>
      </c>
    </row>
    <row r="1218" spans="2:10">
      <c r="B1218" s="244">
        <v>41767</v>
      </c>
      <c r="C1218" s="245">
        <v>100.26</v>
      </c>
      <c r="D1218" s="245">
        <v>188.91</v>
      </c>
      <c r="E1218" s="245">
        <v>13.43</v>
      </c>
      <c r="F1218" s="246">
        <v>3.0259999999999998</v>
      </c>
      <c r="G1218" s="128">
        <f t="shared" ref="G1218:J1218" si="1211">((C1218-C1239)/C1239)*C$6</f>
        <v>-1.4639903474903426</v>
      </c>
      <c r="H1218" s="129">
        <f t="shared" si="1211"/>
        <v>-4.4684148698128503</v>
      </c>
      <c r="I1218" s="129">
        <f t="shared" si="1211"/>
        <v>-0.71735166425470431</v>
      </c>
      <c r="J1218" s="130">
        <f t="shared" si="1211"/>
        <v>-9.6455938697317903E-2</v>
      </c>
    </row>
    <row r="1219" spans="2:10">
      <c r="B1219" s="244">
        <v>41766</v>
      </c>
      <c r="C1219" s="245">
        <v>100.77</v>
      </c>
      <c r="D1219" s="245">
        <v>189.3</v>
      </c>
      <c r="E1219" s="245">
        <v>13.4</v>
      </c>
      <c r="F1219" s="246">
        <v>2.996</v>
      </c>
      <c r="G1219" s="128">
        <f t="shared" ref="G1219:J1219" si="1212">((C1219-C1240)/C1240)*C$6</f>
        <v>-0.79254972698908221</v>
      </c>
      <c r="H1219" s="129">
        <f t="shared" si="1212"/>
        <v>-2.3464395467949597</v>
      </c>
      <c r="I1219" s="129">
        <f t="shared" si="1212"/>
        <v>-2.5437071860308937</v>
      </c>
      <c r="J1219" s="130">
        <f t="shared" si="1212"/>
        <v>-0.10491078604725933</v>
      </c>
    </row>
    <row r="1220" spans="2:10">
      <c r="B1220" s="244">
        <v>41765</v>
      </c>
      <c r="C1220" s="245">
        <v>99.5</v>
      </c>
      <c r="D1220" s="245">
        <v>190.03</v>
      </c>
      <c r="E1220" s="245">
        <v>13.8</v>
      </c>
      <c r="F1220" s="246">
        <v>2.988</v>
      </c>
      <c r="G1220" s="128">
        <f t="shared" ref="G1220:J1220" si="1213">((C1220-C1241)/C1241)*C$6</f>
        <v>-0.42498407009159594</v>
      </c>
      <c r="H1220" s="129">
        <f t="shared" si="1213"/>
        <v>-2.6237831585441138</v>
      </c>
      <c r="I1220" s="129">
        <f t="shared" si="1213"/>
        <v>-2.8897495183044311</v>
      </c>
      <c r="J1220" s="130">
        <f t="shared" si="1213"/>
        <v>-0.12886243808915179</v>
      </c>
    </row>
    <row r="1221" spans="2:10">
      <c r="B1221" s="244">
        <v>41764</v>
      </c>
      <c r="C1221" s="245">
        <v>99.48</v>
      </c>
      <c r="D1221" s="245">
        <v>191.26</v>
      </c>
      <c r="E1221" s="245">
        <v>13.29</v>
      </c>
      <c r="F1221" s="246">
        <v>3.008</v>
      </c>
      <c r="G1221" s="128">
        <f t="shared" ref="G1221:J1221" si="1214">((C1221-C1242)/C1242)*C$6</f>
        <v>-0.7453094720189819</v>
      </c>
      <c r="H1221" s="129">
        <f t="shared" si="1214"/>
        <v>-0.3022980653908442</v>
      </c>
      <c r="I1221" s="129">
        <f t="shared" si="1214"/>
        <v>-1.2200143266475676</v>
      </c>
      <c r="J1221" s="130">
        <f t="shared" si="1214"/>
        <v>-0.13106565176022836</v>
      </c>
    </row>
    <row r="1222" spans="2:10">
      <c r="B1222" s="244">
        <v>41761</v>
      </c>
      <c r="C1222" s="245">
        <v>99.76</v>
      </c>
      <c r="D1222" s="245">
        <v>191.44</v>
      </c>
      <c r="E1222" s="245">
        <v>12.91</v>
      </c>
      <c r="F1222" s="246">
        <v>2.976</v>
      </c>
      <c r="G1222" s="128">
        <f t="shared" ref="G1222:J1222" si="1215">((C1222-C1243)/C1243)*C$6</f>
        <v>-0.23997706650712983</v>
      </c>
      <c r="H1222" s="129">
        <f t="shared" si="1215"/>
        <v>-0.73738907052779079</v>
      </c>
      <c r="I1222" s="129">
        <f t="shared" si="1215"/>
        <v>-0.87458489154824071</v>
      </c>
      <c r="J1222" s="130">
        <f t="shared" si="1215"/>
        <v>-0.21104542626011202</v>
      </c>
    </row>
    <row r="1223" spans="2:10">
      <c r="B1223" s="244">
        <v>41760</v>
      </c>
      <c r="C1223" s="245">
        <v>99.42</v>
      </c>
      <c r="D1223" s="245">
        <v>193.53</v>
      </c>
      <c r="E1223" s="245">
        <v>13.25</v>
      </c>
      <c r="F1223" s="246">
        <v>3.0140000000000002</v>
      </c>
      <c r="G1223" s="128">
        <f t="shared" ref="G1223:J1223" si="1216">((C1223-C1244)/C1244)*C$6</f>
        <v>-9.1166432443285761E-2</v>
      </c>
      <c r="H1223" s="129">
        <f t="shared" si="1216"/>
        <v>-1.1745802118321689E-2</v>
      </c>
      <c r="I1223" s="129">
        <f t="shared" si="1216"/>
        <v>0.31071046600458391</v>
      </c>
      <c r="J1223" s="130">
        <f t="shared" si="1216"/>
        <v>-0.18770339377033929</v>
      </c>
    </row>
    <row r="1224" spans="2:10">
      <c r="B1224" s="244">
        <v>41759</v>
      </c>
      <c r="C1224" s="245">
        <v>99.74</v>
      </c>
      <c r="D1224" s="245">
        <v>196.47</v>
      </c>
      <c r="E1224" s="245">
        <v>13.41</v>
      </c>
      <c r="F1224" s="246">
        <v>3.0535000000000001</v>
      </c>
      <c r="G1224" s="128">
        <f t="shared" ref="G1224:J1224" si="1217">((C1224-C1245)/C1245)*C$6</f>
        <v>0</v>
      </c>
      <c r="H1224" s="129">
        <f t="shared" si="1217"/>
        <v>1.1513105398457577</v>
      </c>
      <c r="I1224" s="129">
        <f t="shared" si="1217"/>
        <v>0.60154198473282539</v>
      </c>
      <c r="J1224" s="130">
        <f t="shared" si="1217"/>
        <v>-0.11294228652303812</v>
      </c>
    </row>
    <row r="1225" spans="2:10">
      <c r="B1225" s="244">
        <v>41758</v>
      </c>
      <c r="C1225" s="245">
        <v>101.28</v>
      </c>
      <c r="D1225" s="245">
        <v>195.11</v>
      </c>
      <c r="E1225" s="245">
        <v>13.71</v>
      </c>
      <c r="F1225" s="246">
        <v>3.09</v>
      </c>
      <c r="G1225" s="128">
        <f t="shared" ref="G1225:J1225" si="1218">((C1225-C1246)/C1246)*C$6</f>
        <v>-0.13411104548139272</v>
      </c>
      <c r="H1225" s="129">
        <f t="shared" si="1218"/>
        <v>1.5471733596550497</v>
      </c>
      <c r="I1225" s="129">
        <f t="shared" si="1218"/>
        <v>-0.31134005763688749</v>
      </c>
      <c r="J1225" s="130">
        <f t="shared" si="1218"/>
        <v>-4.4488690665817475E-2</v>
      </c>
    </row>
    <row r="1226" spans="2:10">
      <c r="B1226" s="244">
        <v>41757</v>
      </c>
      <c r="C1226" s="245">
        <v>100.84</v>
      </c>
      <c r="D1226" s="245">
        <v>193.14</v>
      </c>
      <c r="E1226" s="245">
        <v>13.97</v>
      </c>
      <c r="F1226" s="246">
        <v>3.0934999999999997</v>
      </c>
      <c r="G1226" s="128">
        <f t="shared" ref="G1226:J1226" si="1219">((C1226-C1247)/C1247)*C$6</f>
        <v>-0.37071210779974345</v>
      </c>
      <c r="H1226" s="129">
        <f t="shared" si="1219"/>
        <v>1.6055253347335248</v>
      </c>
      <c r="I1226" s="129">
        <f t="shared" si="1219"/>
        <v>-0.77618320610686942</v>
      </c>
      <c r="J1226" s="130">
        <f t="shared" si="1219"/>
        <v>-3.7727272727272811E-2</v>
      </c>
    </row>
    <row r="1227" spans="2:10">
      <c r="B1227" s="244">
        <v>41754</v>
      </c>
      <c r="C1227" s="245">
        <v>100.6</v>
      </c>
      <c r="D1227" s="245">
        <v>189.63</v>
      </c>
      <c r="E1227" s="245">
        <v>14.06</v>
      </c>
      <c r="F1227" s="246">
        <v>3.0529999999999999</v>
      </c>
      <c r="G1227" s="128">
        <f t="shared" ref="G1227:J1227" si="1220">((C1227-C1248)/C1248)*C$6</f>
        <v>-0.30488546603475813</v>
      </c>
      <c r="H1227" s="129">
        <f t="shared" si="1220"/>
        <v>-0.11975978507086307</v>
      </c>
      <c r="I1227" s="129">
        <f t="shared" si="1220"/>
        <v>-0.97367989056087345</v>
      </c>
      <c r="J1227" s="130">
        <f t="shared" si="1220"/>
        <v>-4.7729468599033854E-2</v>
      </c>
    </row>
    <row r="1228" spans="2:10">
      <c r="B1228" s="244">
        <v>41753</v>
      </c>
      <c r="C1228" s="245">
        <v>101.94</v>
      </c>
      <c r="D1228" s="245">
        <v>190.22</v>
      </c>
      <c r="E1228" s="245">
        <v>13.32</v>
      </c>
      <c r="F1228" s="246">
        <v>3.0670000000000002</v>
      </c>
      <c r="G1228" s="128">
        <f t="shared" ref="G1228:J1228" si="1221">((C1228-C1249)/C1249)*C$6</f>
        <v>0.76090963494912878</v>
      </c>
      <c r="H1228" s="129">
        <f t="shared" si="1221"/>
        <v>-1.4163015263212575</v>
      </c>
      <c r="I1228" s="129">
        <f t="shared" si="1221"/>
        <v>-2.74120562625586</v>
      </c>
      <c r="J1228" s="130">
        <f t="shared" si="1221"/>
        <v>-4.6616420782553063E-2</v>
      </c>
    </row>
    <row r="1229" spans="2:10">
      <c r="B1229" s="244">
        <v>41752</v>
      </c>
      <c r="C1229" s="245">
        <v>101.44</v>
      </c>
      <c r="D1229" s="245">
        <v>191.73</v>
      </c>
      <c r="E1229" s="245">
        <v>13.27</v>
      </c>
      <c r="F1229" s="246">
        <v>3.0895000000000001</v>
      </c>
      <c r="G1229" s="128">
        <f t="shared" ref="G1229:J1229" si="1222">((C1229-C1250)/C1250)*C$6</f>
        <v>1.0300685552979132</v>
      </c>
      <c r="H1229" s="129">
        <f t="shared" si="1222"/>
        <v>-1.9290796759639064</v>
      </c>
      <c r="I1229" s="129">
        <f t="shared" si="1222"/>
        <v>-1.3598430813124109</v>
      </c>
      <c r="J1229" s="130">
        <f t="shared" si="1222"/>
        <v>-7.2811859328181641E-2</v>
      </c>
    </row>
    <row r="1230" spans="2:10">
      <c r="B1230" s="244">
        <v>41751</v>
      </c>
      <c r="C1230" s="245">
        <v>102.13</v>
      </c>
      <c r="D1230" s="245">
        <v>192.15</v>
      </c>
      <c r="E1230" s="245">
        <v>13.19</v>
      </c>
      <c r="F1230" s="246">
        <v>3.1029999999999998</v>
      </c>
      <c r="G1230" s="128">
        <f t="shared" ref="G1230:J1230" si="1223">((C1230-C1251)/C1251)*C$6</f>
        <v>1.1534869477911651</v>
      </c>
      <c r="H1230" s="129">
        <f t="shared" si="1223"/>
        <v>2.3549163346613584</v>
      </c>
      <c r="I1230" s="129">
        <f t="shared" si="1223"/>
        <v>-3.2006626905235263</v>
      </c>
      <c r="J1230" s="130">
        <f t="shared" si="1223"/>
        <v>-3.8507391511683739E-2</v>
      </c>
    </row>
    <row r="1231" spans="2:10">
      <c r="B1231" s="244">
        <v>41750</v>
      </c>
      <c r="C1231" s="245">
        <v>104.37</v>
      </c>
      <c r="D1231" s="245">
        <v>192.27</v>
      </c>
      <c r="E1231" s="245">
        <v>13.25</v>
      </c>
      <c r="F1231" s="246">
        <v>3.1195000000000004</v>
      </c>
      <c r="G1231" s="128">
        <f t="shared" ref="G1231:J1231" si="1224">((C1231-C1252)/C1252)*C$6</f>
        <v>2.2417363764327418</v>
      </c>
      <c r="H1231" s="129">
        <f t="shared" si="1224"/>
        <v>3.4100391064445419</v>
      </c>
      <c r="I1231" s="129">
        <f t="shared" si="1224"/>
        <v>-2.9656666666666669</v>
      </c>
      <c r="J1231" s="130">
        <f t="shared" si="1224"/>
        <v>-5.0259801606045942E-2</v>
      </c>
    </row>
    <row r="1232" spans="2:10">
      <c r="B1232" s="244">
        <v>41747</v>
      </c>
      <c r="C1232" s="245">
        <v>104.3</v>
      </c>
      <c r="D1232" s="245">
        <v>190.01</v>
      </c>
      <c r="E1232" s="245">
        <v>13.36</v>
      </c>
      <c r="F1232" s="246">
        <v>3.1225000000000001</v>
      </c>
      <c r="G1232" s="128">
        <f t="shared" ref="G1232:J1232" si="1225">((C1232-C1253)/C1253)*C$6</f>
        <v>2.2241446243588405</v>
      </c>
      <c r="H1232" s="129">
        <f t="shared" si="1225"/>
        <v>1.2764433209153716</v>
      </c>
      <c r="I1232" s="129">
        <f t="shared" si="1225"/>
        <v>-2.0307988980716258</v>
      </c>
      <c r="J1232" s="130">
        <f t="shared" si="1225"/>
        <v>-8.5008544352959528E-2</v>
      </c>
    </row>
    <row r="1233" spans="2:10">
      <c r="B1233" s="244">
        <v>41746</v>
      </c>
      <c r="C1233" s="245">
        <v>104.3</v>
      </c>
      <c r="D1233" s="245">
        <v>190.01</v>
      </c>
      <c r="E1233" s="245">
        <v>13.36</v>
      </c>
      <c r="F1233" s="246">
        <v>3.1225000000000001</v>
      </c>
      <c r="G1233" s="128">
        <f t="shared" ref="G1233:J1233" si="1226">((C1233-C1254)/C1254)*C$6</f>
        <v>1.7780342731891963</v>
      </c>
      <c r="H1233" s="129">
        <f t="shared" si="1226"/>
        <v>3.2616046776027181</v>
      </c>
      <c r="I1233" s="129">
        <f t="shared" si="1226"/>
        <v>-2.9589417989417988</v>
      </c>
      <c r="J1233" s="130">
        <f t="shared" si="1226"/>
        <v>-8.2428860208365706E-2</v>
      </c>
    </row>
    <row r="1234" spans="2:10">
      <c r="B1234" s="244">
        <v>41745</v>
      </c>
      <c r="C1234" s="245">
        <v>103.76</v>
      </c>
      <c r="D1234" s="245">
        <v>196.4</v>
      </c>
      <c r="E1234" s="245">
        <v>14.18</v>
      </c>
      <c r="F1234" s="246">
        <v>3.0369999999999999</v>
      </c>
      <c r="G1234" s="128">
        <f t="shared" ref="G1234:J1234" si="1227">((C1234-C1255)/C1255)*C$6</f>
        <v>1.8491935807422275</v>
      </c>
      <c r="H1234" s="129">
        <f t="shared" si="1227"/>
        <v>5.8353155612654595</v>
      </c>
      <c r="I1234" s="129">
        <f t="shared" si="1227"/>
        <v>-0.59523415977961414</v>
      </c>
      <c r="J1234" s="130">
        <f t="shared" si="1227"/>
        <v>-9.6556386193733135E-2</v>
      </c>
    </row>
    <row r="1235" spans="2:10">
      <c r="B1235" s="244">
        <v>41744</v>
      </c>
      <c r="C1235" s="245">
        <v>103.75</v>
      </c>
      <c r="D1235" s="245">
        <v>197.02</v>
      </c>
      <c r="E1235" s="245">
        <v>15.61</v>
      </c>
      <c r="F1235" s="246">
        <v>3.0449999999999999</v>
      </c>
      <c r="G1235" s="128">
        <f t="shared" ref="G1235:J1235" si="1228">((C1235-C1256)/C1256)*C$6</f>
        <v>2.6251498776508981</v>
      </c>
      <c r="H1235" s="129">
        <f t="shared" si="1228"/>
        <v>6.8577616920510245</v>
      </c>
      <c r="I1235" s="129">
        <f t="shared" si="1228"/>
        <v>-4.8759590792840729E-2</v>
      </c>
      <c r="J1235" s="130">
        <f t="shared" si="1228"/>
        <v>-0.10458715596330284</v>
      </c>
    </row>
    <row r="1236" spans="2:10">
      <c r="B1236" s="244">
        <v>41743</v>
      </c>
      <c r="C1236" s="245">
        <v>104.05</v>
      </c>
      <c r="D1236" s="245">
        <v>197.77</v>
      </c>
      <c r="E1236" s="245">
        <v>16.11</v>
      </c>
      <c r="F1236" s="246">
        <v>3.0680000000000001</v>
      </c>
      <c r="G1236" s="128">
        <f t="shared" ref="G1236:J1236" si="1229">((C1236-C1257)/C1257)*C$6</f>
        <v>2.369456972393567</v>
      </c>
      <c r="H1236" s="129">
        <f t="shared" si="1229"/>
        <v>9.7069601009823838</v>
      </c>
      <c r="I1236" s="129">
        <f t="shared" si="1229"/>
        <v>-2.4392929292929306</v>
      </c>
      <c r="J1236" s="130">
        <f t="shared" si="1229"/>
        <v>-5.4220623501199335E-2</v>
      </c>
    </row>
    <row r="1237" spans="2:10">
      <c r="B1237" s="244">
        <v>41740</v>
      </c>
      <c r="C1237" s="245">
        <v>103.74</v>
      </c>
      <c r="D1237" s="245">
        <v>195.19</v>
      </c>
      <c r="E1237" s="245">
        <v>17.03</v>
      </c>
      <c r="F1237" s="246">
        <v>3.0545</v>
      </c>
      <c r="G1237" s="128">
        <f t="shared" ref="G1237:J1237" si="1230">((C1237-C1258)/C1258)*C$6</f>
        <v>2.561826883910383</v>
      </c>
      <c r="H1237" s="129">
        <f t="shared" si="1230"/>
        <v>6.9784355628058679</v>
      </c>
      <c r="I1237" s="129">
        <f t="shared" si="1230"/>
        <v>1.2694327990135672</v>
      </c>
      <c r="J1237" s="130">
        <f t="shared" si="1230"/>
        <v>-5.8042014111610307E-2</v>
      </c>
    </row>
    <row r="1238" spans="2:10">
      <c r="B1238" s="244">
        <v>41739</v>
      </c>
      <c r="C1238" s="245">
        <v>103.4</v>
      </c>
      <c r="D1238" s="245">
        <v>195.68</v>
      </c>
      <c r="E1238" s="245">
        <v>15.89</v>
      </c>
      <c r="F1238" s="246">
        <v>3.0840000000000001</v>
      </c>
      <c r="G1238" s="128">
        <f t="shared" ref="G1238:J1238" si="1231">((C1238-C1259)/C1259)*C$6</f>
        <v>2.507073170731712</v>
      </c>
      <c r="H1238" s="129">
        <f t="shared" si="1231"/>
        <v>5.7744506497690953</v>
      </c>
      <c r="I1238" s="129">
        <f t="shared" si="1231"/>
        <v>2.4945680718728402</v>
      </c>
      <c r="J1238" s="130">
        <f t="shared" si="1231"/>
        <v>-0.10545667447306759</v>
      </c>
    </row>
    <row r="1239" spans="2:10">
      <c r="B1239" s="244">
        <v>41738</v>
      </c>
      <c r="C1239" s="245">
        <v>103.6</v>
      </c>
      <c r="D1239" s="245">
        <v>196.64</v>
      </c>
      <c r="E1239" s="245">
        <v>13.82</v>
      </c>
      <c r="F1239" s="246">
        <v>3.1319999999999997</v>
      </c>
      <c r="G1239" s="128">
        <f t="shared" ref="G1239:J1239" si="1232">((C1239-C1260)/C1260)*C$6</f>
        <v>1.6206508047585693</v>
      </c>
      <c r="H1239" s="129">
        <f t="shared" si="1232"/>
        <v>6.0133840222745745</v>
      </c>
      <c r="I1239" s="129">
        <f t="shared" si="1232"/>
        <v>-1.6832162162162172</v>
      </c>
      <c r="J1239" s="130">
        <f t="shared" si="1232"/>
        <v>-9.4574780058651359E-2</v>
      </c>
    </row>
    <row r="1240" spans="2:10">
      <c r="B1240" s="244">
        <v>41737</v>
      </c>
      <c r="C1240" s="245">
        <v>102.56</v>
      </c>
      <c r="D1240" s="245">
        <v>193.29</v>
      </c>
      <c r="E1240" s="245">
        <v>14.89</v>
      </c>
      <c r="F1240" s="246">
        <v>3.1105</v>
      </c>
      <c r="G1240" s="128">
        <f t="shared" ref="G1240:J1240" si="1233">((C1240-C1261)/C1261)*C$6</f>
        <v>0.64666139240506215</v>
      </c>
      <c r="H1240" s="129">
        <f t="shared" si="1233"/>
        <v>4.2079671656204773</v>
      </c>
      <c r="I1240" s="129">
        <f t="shared" si="1233"/>
        <v>1.2351971830985939</v>
      </c>
      <c r="J1240" s="130">
        <f t="shared" si="1233"/>
        <v>-0.1223307692307692</v>
      </c>
    </row>
    <row r="1241" spans="2:10">
      <c r="B1241" s="244">
        <v>41736</v>
      </c>
      <c r="C1241" s="245">
        <v>100.44</v>
      </c>
      <c r="D1241" s="245">
        <v>194.52</v>
      </c>
      <c r="E1241" s="245">
        <v>15.57</v>
      </c>
      <c r="F1241" s="246">
        <v>3.1295000000000002</v>
      </c>
      <c r="G1241" s="128">
        <f t="shared" ref="G1241:J1241" si="1234">((C1241-C1262)/C1262)*C$6</f>
        <v>-0.94733281341392106</v>
      </c>
      <c r="H1241" s="129">
        <f t="shared" si="1234"/>
        <v>4.1427046035805644</v>
      </c>
      <c r="I1241" s="129">
        <f t="shared" si="1234"/>
        <v>2.6302763997165148</v>
      </c>
      <c r="J1241" s="130">
        <f t="shared" si="1234"/>
        <v>-0.10988479262672787</v>
      </c>
    </row>
    <row r="1242" spans="2:10">
      <c r="B1242" s="244">
        <v>41733</v>
      </c>
      <c r="C1242" s="245">
        <v>101.14</v>
      </c>
      <c r="D1242" s="245">
        <v>191.77</v>
      </c>
      <c r="E1242" s="245">
        <v>13.96</v>
      </c>
      <c r="F1242" s="246">
        <v>3.153</v>
      </c>
      <c r="G1242" s="128">
        <f t="shared" ref="G1242:J1242" si="1235">((C1242-C1263)/C1263)*C$6</f>
        <v>-0.18779243796770459</v>
      </c>
      <c r="H1242" s="129">
        <f t="shared" si="1235"/>
        <v>2.5019031123427986</v>
      </c>
      <c r="I1242" s="129">
        <f t="shared" si="1235"/>
        <v>-0.44722026741731175</v>
      </c>
      <c r="J1242" s="130">
        <f t="shared" si="1235"/>
        <v>-5.4091474797759748E-2</v>
      </c>
    </row>
    <row r="1243" spans="2:10">
      <c r="B1243" s="244">
        <v>41732</v>
      </c>
      <c r="C1243" s="245">
        <v>100.29</v>
      </c>
      <c r="D1243" s="245">
        <v>192.69</v>
      </c>
      <c r="E1243" s="245">
        <v>13.37</v>
      </c>
      <c r="F1243" s="246">
        <v>3.214</v>
      </c>
      <c r="G1243" s="128">
        <f t="shared" ref="G1243:J1243" si="1236">((C1243-C1264)/C1264)*C$6</f>
        <v>-0.51922720551995893</v>
      </c>
      <c r="H1243" s="129">
        <f t="shared" si="1236"/>
        <v>3.3711045206797121</v>
      </c>
      <c r="I1243" s="129">
        <f t="shared" si="1236"/>
        <v>-0.95164866810655391</v>
      </c>
      <c r="J1243" s="130">
        <f t="shared" si="1236"/>
        <v>3.319169027384318E-2</v>
      </c>
    </row>
    <row r="1244" spans="2:10">
      <c r="B1244" s="244">
        <v>41731</v>
      </c>
      <c r="C1244" s="245">
        <v>99.62</v>
      </c>
      <c r="D1244" s="245">
        <v>193.55</v>
      </c>
      <c r="E1244" s="245">
        <v>13.09</v>
      </c>
      <c r="F1244" s="246">
        <v>3.2265000000000001</v>
      </c>
      <c r="G1244" s="128">
        <f t="shared" ref="G1244:J1244" si="1237">((C1244-C1265)/C1265)*C$6</f>
        <v>-1.6304180780025133</v>
      </c>
      <c r="H1244" s="129">
        <f t="shared" si="1237"/>
        <v>4.3348728813559401</v>
      </c>
      <c r="I1244" s="129">
        <f t="shared" si="1237"/>
        <v>-1.8208652482269503</v>
      </c>
      <c r="J1244" s="130">
        <f t="shared" si="1237"/>
        <v>4.7597290058295605E-2</v>
      </c>
    </row>
    <row r="1245" spans="2:10">
      <c r="B1245" s="244">
        <v>41730</v>
      </c>
      <c r="C1245" s="245">
        <v>99.74</v>
      </c>
      <c r="D1245" s="245">
        <v>194.5</v>
      </c>
      <c r="E1245" s="245">
        <v>13.1</v>
      </c>
      <c r="F1245" s="246">
        <v>3.1795</v>
      </c>
      <c r="G1245" s="128">
        <f t="shared" ref="G1245:J1245" si="1238">((C1245-C1266)/C1266)*C$6</f>
        <v>-2.2419348074723628</v>
      </c>
      <c r="H1245" s="129">
        <f t="shared" si="1238"/>
        <v>6.3170563334418821</v>
      </c>
      <c r="I1245" s="129">
        <f t="shared" si="1238"/>
        <v>-4.6073750000000011</v>
      </c>
      <c r="J1245" s="130">
        <f t="shared" si="1238"/>
        <v>9.350332954360889E-2</v>
      </c>
    </row>
    <row r="1246" spans="2:10">
      <c r="B1246" s="244">
        <v>41729</v>
      </c>
      <c r="C1246" s="245">
        <v>101.58</v>
      </c>
      <c r="D1246" s="245">
        <v>192.49</v>
      </c>
      <c r="E1246" s="245">
        <v>13.88</v>
      </c>
      <c r="F1246" s="246">
        <v>3.1390000000000002</v>
      </c>
      <c r="G1246" s="128">
        <f t="shared" ref="G1246:J1246" si="1239">((C1246-C1267)/C1267)*C$6</f>
        <v>-0.44706209182181722</v>
      </c>
      <c r="H1246" s="129">
        <f t="shared" si="1239"/>
        <v>4.4935162283307362</v>
      </c>
      <c r="I1246" s="129">
        <f t="shared" si="1239"/>
        <v>-0.21788571428571291</v>
      </c>
      <c r="J1246" s="130">
        <f t="shared" si="1239"/>
        <v>2.1497351949928054E-2</v>
      </c>
    </row>
    <row r="1247" spans="2:10">
      <c r="B1247" s="244">
        <v>41726</v>
      </c>
      <c r="C1247" s="245">
        <v>101.67</v>
      </c>
      <c r="D1247" s="245">
        <v>190.45</v>
      </c>
      <c r="E1247" s="245">
        <v>14.41</v>
      </c>
      <c r="F1247" s="246">
        <v>3.1349999999999998</v>
      </c>
      <c r="G1247" s="128">
        <f t="shared" ref="G1247:J1247" si="1240">((C1247-C1268)/C1268)*C$6</f>
        <v>-0.32372363281250172</v>
      </c>
      <c r="H1247" s="129">
        <f t="shared" si="1240"/>
        <v>3.1781216602795785</v>
      </c>
      <c r="I1247" s="129">
        <f t="shared" si="1240"/>
        <v>0.66990028490028686</v>
      </c>
      <c r="J1247" s="130">
        <f t="shared" si="1240"/>
        <v>1.7378048780487518E-2</v>
      </c>
    </row>
    <row r="1248" spans="2:10">
      <c r="B1248" s="244">
        <v>41725</v>
      </c>
      <c r="C1248" s="245">
        <v>101.28</v>
      </c>
      <c r="D1248" s="245">
        <v>189.83</v>
      </c>
      <c r="E1248" s="245">
        <v>14.62</v>
      </c>
      <c r="F1248" s="246">
        <v>3.105</v>
      </c>
      <c r="G1248" s="128">
        <f t="shared" ref="G1248:J1248" si="1241">((C1248-C1269)/C1269)*C$6</f>
        <v>-0.57985281216492934</v>
      </c>
      <c r="H1248" s="129">
        <f t="shared" si="1241"/>
        <v>3.5633809627295507</v>
      </c>
      <c r="I1248" s="129">
        <f t="shared" si="1241"/>
        <v>0.47828571428571354</v>
      </c>
      <c r="J1248" s="130">
        <f t="shared" si="1241"/>
        <v>-3.6695278969957265E-2</v>
      </c>
    </row>
    <row r="1249" spans="2:10">
      <c r="B1249" s="244">
        <v>41724</v>
      </c>
      <c r="C1249" s="245">
        <v>100.26</v>
      </c>
      <c r="D1249" s="245">
        <v>192.62</v>
      </c>
      <c r="E1249" s="245">
        <v>14.93</v>
      </c>
      <c r="F1249" s="246">
        <v>3.1180000000000003</v>
      </c>
      <c r="G1249" s="128">
        <f t="shared" ref="G1249:J1249" si="1242">((C1249-C1270)/C1270)*C$6</f>
        <v>-0.70012471766669637</v>
      </c>
      <c r="H1249" s="129">
        <f t="shared" si="1242"/>
        <v>5.8252540522840244</v>
      </c>
      <c r="I1249" s="129">
        <f t="shared" si="1242"/>
        <v>2.34302852962692</v>
      </c>
      <c r="J1249" s="130">
        <f t="shared" si="1242"/>
        <v>-5.6444514303677841E-2</v>
      </c>
    </row>
    <row r="1250" spans="2:10">
      <c r="B1250" s="244">
        <v>41723</v>
      </c>
      <c r="C1250" s="245">
        <v>99.19</v>
      </c>
      <c r="D1250" s="245">
        <v>195.04</v>
      </c>
      <c r="E1250" s="245">
        <v>14.02</v>
      </c>
      <c r="F1250" s="246">
        <v>3.1705000000000001</v>
      </c>
      <c r="G1250" s="128">
        <f t="shared" ref="G1250:J1250" si="1243">((C1250-C1271)/C1271)*C$6</f>
        <v>-1.6031735070997841</v>
      </c>
      <c r="H1250" s="129">
        <f t="shared" si="1243"/>
        <v>7.1814407195421124</v>
      </c>
      <c r="I1250" s="129">
        <f t="shared" si="1243"/>
        <v>-0.3751370344342953</v>
      </c>
      <c r="J1250" s="130">
        <f t="shared" si="1243"/>
        <v>-4.2940354147250497E-2</v>
      </c>
    </row>
    <row r="1251" spans="2:10">
      <c r="B1251" s="244">
        <v>41722</v>
      </c>
      <c r="C1251" s="245">
        <v>99.6</v>
      </c>
      <c r="D1251" s="245">
        <v>188.25</v>
      </c>
      <c r="E1251" s="245">
        <v>15.09</v>
      </c>
      <c r="F1251" s="246">
        <v>3.1455000000000002</v>
      </c>
      <c r="G1251" s="128">
        <f t="shared" ref="G1251:J1251" si="1244">((C1251-C1272)/C1272)*C$6</f>
        <v>-1.1552446183953069</v>
      </c>
      <c r="H1251" s="129">
        <f t="shared" si="1244"/>
        <v>3.3953618906942444</v>
      </c>
      <c r="I1251" s="129">
        <f t="shared" si="1244"/>
        <v>0.70995912806539541</v>
      </c>
      <c r="J1251" s="130">
        <f t="shared" si="1244"/>
        <v>-5.9873949579831838E-2</v>
      </c>
    </row>
    <row r="1252" spans="2:10">
      <c r="B1252" s="244">
        <v>41719</v>
      </c>
      <c r="C1252" s="245">
        <v>99.46</v>
      </c>
      <c r="D1252" s="245">
        <v>186.67</v>
      </c>
      <c r="E1252" s="245">
        <v>15</v>
      </c>
      <c r="F1252" s="246">
        <v>3.1755</v>
      </c>
      <c r="G1252" s="128">
        <f t="shared" ref="G1252:J1252" si="1245">((C1252-C1273)/C1273)*C$6</f>
        <v>-1.5266090167120128</v>
      </c>
      <c r="H1252" s="129">
        <f t="shared" si="1245"/>
        <v>1.4867290784760643</v>
      </c>
      <c r="I1252" s="129">
        <f t="shared" si="1245"/>
        <v>0.36093306288032606</v>
      </c>
      <c r="J1252" s="130">
        <f t="shared" si="1245"/>
        <v>-5.5010809141445342E-2</v>
      </c>
    </row>
    <row r="1253" spans="2:10">
      <c r="B1253" s="244">
        <v>41718</v>
      </c>
      <c r="C1253" s="245">
        <v>99.43</v>
      </c>
      <c r="D1253" s="245">
        <v>187.9</v>
      </c>
      <c r="E1253" s="245">
        <v>14.52</v>
      </c>
      <c r="F1253" s="246">
        <v>3.2185000000000001</v>
      </c>
      <c r="G1253" s="128">
        <f t="shared" ref="G1253:J1253" si="1246">((C1253-C1274)/C1274)*C$6</f>
        <v>-1.7054573613396553</v>
      </c>
      <c r="H1253" s="129">
        <f t="shared" si="1246"/>
        <v>3.0755206340530306</v>
      </c>
      <c r="I1253" s="129">
        <f t="shared" si="1246"/>
        <v>-1.6072000000000011</v>
      </c>
      <c r="J1253" s="130">
        <f t="shared" si="1246"/>
        <v>-7.5069724202046773E-3</v>
      </c>
    </row>
    <row r="1254" spans="2:10">
      <c r="B1254" s="244">
        <v>41717</v>
      </c>
      <c r="C1254" s="245">
        <v>100.37</v>
      </c>
      <c r="D1254" s="245">
        <v>184.71</v>
      </c>
      <c r="E1254" s="245">
        <v>15.12</v>
      </c>
      <c r="F1254" s="246">
        <v>3.2155</v>
      </c>
      <c r="G1254" s="128">
        <f t="shared" ref="G1254:J1254" si="1247">((C1254-C1275)/C1275)*C$6</f>
        <v>-0.9132539295128389</v>
      </c>
      <c r="H1254" s="129">
        <f t="shared" si="1247"/>
        <v>0.94316501992467472</v>
      </c>
      <c r="I1254" s="129">
        <f t="shared" si="1247"/>
        <v>2.2909156452775781</v>
      </c>
      <c r="J1254" s="130">
        <f t="shared" si="1247"/>
        <v>2.0082994049483213E-2</v>
      </c>
    </row>
    <row r="1255" spans="2:10">
      <c r="B1255" s="244">
        <v>41716</v>
      </c>
      <c r="C1255" s="245">
        <v>99.7</v>
      </c>
      <c r="D1255" s="245">
        <v>186.81</v>
      </c>
      <c r="E1255" s="245">
        <v>14.52</v>
      </c>
      <c r="F1255" s="246">
        <v>3.1435</v>
      </c>
      <c r="G1255" s="128">
        <f t="shared" ref="G1255:J1255" si="1248">((C1255-C1276)/C1276)*C$6</f>
        <v>-0.27164506480558065</v>
      </c>
      <c r="H1255" s="129">
        <f t="shared" si="1248"/>
        <v>1.930700636942678</v>
      </c>
      <c r="I1255" s="129">
        <f t="shared" si="1248"/>
        <v>1.7795873249815757</v>
      </c>
      <c r="J1255" s="130">
        <f t="shared" si="1248"/>
        <v>-6.8141592920353947E-2</v>
      </c>
    </row>
    <row r="1256" spans="2:10">
      <c r="B1256" s="244">
        <v>41715</v>
      </c>
      <c r="C1256" s="245">
        <v>98.08</v>
      </c>
      <c r="D1256" s="245">
        <v>185.81</v>
      </c>
      <c r="E1256" s="245">
        <v>15.64</v>
      </c>
      <c r="F1256" s="246">
        <v>3.161</v>
      </c>
      <c r="G1256" s="128">
        <f t="shared" ref="G1256:J1256" si="1249">((C1256-C1277)/C1277)*C$6</f>
        <v>-1.0050867397806575</v>
      </c>
      <c r="H1256" s="129">
        <f t="shared" si="1249"/>
        <v>1.3118863302302821</v>
      </c>
      <c r="I1256" s="129">
        <f t="shared" si="1249"/>
        <v>3.8776271186440683</v>
      </c>
      <c r="J1256" s="130">
        <f t="shared" si="1249"/>
        <v>-5.2654867256637074E-2</v>
      </c>
    </row>
    <row r="1257" spans="2:10">
      <c r="B1257" s="244">
        <v>41712</v>
      </c>
      <c r="C1257" s="245">
        <v>98.89</v>
      </c>
      <c r="D1257" s="245">
        <v>182.21</v>
      </c>
      <c r="E1257" s="245">
        <v>17.82</v>
      </c>
      <c r="F1257" s="246">
        <v>3.1275000000000004</v>
      </c>
      <c r="G1257" s="128">
        <f t="shared" ref="G1257:J1257" si="1250">((C1257-C1278)/C1278)*C$6</f>
        <v>-0.66067364225211478</v>
      </c>
      <c r="H1257" s="129">
        <f t="shared" si="1250"/>
        <v>0.23129069511658887</v>
      </c>
      <c r="I1257" s="129">
        <f t="shared" si="1250"/>
        <v>6.6156718528995757</v>
      </c>
      <c r="J1257" s="130">
        <f t="shared" si="1250"/>
        <v>-7.1516521197007299E-2</v>
      </c>
    </row>
    <row r="1258" spans="2:10">
      <c r="B1258" s="244">
        <v>41711</v>
      </c>
      <c r="C1258" s="245">
        <v>98.2</v>
      </c>
      <c r="D1258" s="245">
        <v>183.9</v>
      </c>
      <c r="E1258" s="245">
        <v>16.22</v>
      </c>
      <c r="F1258" s="246">
        <v>3.1180000000000003</v>
      </c>
      <c r="G1258" s="128">
        <f t="shared" ref="G1258:J1258" si="1251">((C1258-C1279)/C1279)*C$6</f>
        <v>-0.98176447145561485</v>
      </c>
      <c r="H1258" s="129">
        <f t="shared" si="1251"/>
        <v>2.3082123834886796</v>
      </c>
      <c r="I1258" s="129">
        <f t="shared" si="1251"/>
        <v>3.4130349650349618</v>
      </c>
      <c r="J1258" s="130">
        <f t="shared" si="1251"/>
        <v>-0.10858398889403048</v>
      </c>
    </row>
    <row r="1259" spans="2:10">
      <c r="B1259" s="244">
        <v>41710</v>
      </c>
      <c r="C1259" s="245">
        <v>97.99</v>
      </c>
      <c r="D1259" s="245">
        <v>186.22</v>
      </c>
      <c r="E1259" s="245">
        <v>14.47</v>
      </c>
      <c r="F1259" s="246">
        <v>3.2024999999999997</v>
      </c>
      <c r="G1259" s="128">
        <f t="shared" ref="G1259:J1259" si="1252">((C1259-C1280)/C1280)*C$6</f>
        <v>-0.88602661596958299</v>
      </c>
      <c r="H1259" s="129">
        <f t="shared" si="1252"/>
        <v>4.1242537562604404</v>
      </c>
      <c r="I1259" s="129">
        <f t="shared" si="1252"/>
        <v>-7.007580978635275E-2</v>
      </c>
      <c r="J1259" s="130">
        <f t="shared" si="1252"/>
        <v>-3.9990645463051097E-3</v>
      </c>
    </row>
    <row r="1260" spans="2:10">
      <c r="B1260" s="244">
        <v>41709</v>
      </c>
      <c r="C1260" s="245">
        <v>100.03</v>
      </c>
      <c r="D1260" s="245">
        <v>186.76</v>
      </c>
      <c r="E1260" s="245">
        <v>14.8</v>
      </c>
      <c r="F1260" s="246">
        <v>3.2395</v>
      </c>
      <c r="G1260" s="128">
        <f t="shared" ref="G1260:J1260" si="1253">((C1260-C1281)/C1281)*C$6</f>
        <v>-1.3614831101339712E-2</v>
      </c>
      <c r="H1260" s="129">
        <f t="shared" si="1253"/>
        <v>6.1731139211922805</v>
      </c>
      <c r="I1260" s="129">
        <f t="shared" si="1253"/>
        <v>-0.76626474442988057</v>
      </c>
      <c r="J1260" s="130">
        <f t="shared" si="1253"/>
        <v>7.2163316980534964E-2</v>
      </c>
    </row>
    <row r="1261" spans="2:10">
      <c r="B1261" s="244">
        <v>41708</v>
      </c>
      <c r="C1261" s="245">
        <v>101.12</v>
      </c>
      <c r="D1261" s="245">
        <v>186.39</v>
      </c>
      <c r="E1261" s="245">
        <v>14.2</v>
      </c>
      <c r="F1261" s="246">
        <v>3.25</v>
      </c>
      <c r="G1261" s="128">
        <f t="shared" ref="G1261:J1261" si="1254">((C1261-C1282)/C1282)*C$6</f>
        <v>0.56376051261514226</v>
      </c>
      <c r="H1261" s="129">
        <f t="shared" si="1254"/>
        <v>5.8614600846262253</v>
      </c>
      <c r="I1261" s="129">
        <f t="shared" si="1254"/>
        <v>-1.8121517331589274</v>
      </c>
      <c r="J1261" s="130">
        <f t="shared" si="1254"/>
        <v>6.4110429447852668E-2</v>
      </c>
    </row>
    <row r="1262" spans="2:10">
      <c r="B1262" s="244">
        <v>41705</v>
      </c>
      <c r="C1262" s="245">
        <v>102.58</v>
      </c>
      <c r="D1262" s="245">
        <v>187.68</v>
      </c>
      <c r="E1262" s="245">
        <v>14.11</v>
      </c>
      <c r="F1262" s="246">
        <v>3.2549999999999999</v>
      </c>
      <c r="G1262" s="128">
        <f t="shared" ref="G1262:J1262" si="1255">((C1262-C1283)/C1283)*C$6</f>
        <v>2.1999529844644292</v>
      </c>
      <c r="H1262" s="129">
        <f t="shared" si="1255"/>
        <v>8.4665180053815909</v>
      </c>
      <c r="I1262" s="129">
        <f t="shared" si="1255"/>
        <v>-4.6030412071967515</v>
      </c>
      <c r="J1262" s="130">
        <f t="shared" si="1255"/>
        <v>6.2637362637362498E-2</v>
      </c>
    </row>
    <row r="1263" spans="2:10">
      <c r="B1263" s="244">
        <v>41704</v>
      </c>
      <c r="C1263" s="245">
        <v>101.56</v>
      </c>
      <c r="D1263" s="245">
        <v>187.64</v>
      </c>
      <c r="E1263" s="245">
        <v>14.21</v>
      </c>
      <c r="F1263" s="246">
        <v>3.214</v>
      </c>
      <c r="G1263" s="128">
        <f t="shared" ref="G1263:J1263" si="1256">((C1263-C1284)/C1284)*C$6</f>
        <v>1.9492072294105596</v>
      </c>
      <c r="H1263" s="129">
        <f t="shared" si="1256"/>
        <v>8.7418388429751914</v>
      </c>
      <c r="I1263" s="129">
        <f t="shared" si="1256"/>
        <v>-7.313824561403508</v>
      </c>
      <c r="J1263" s="130">
        <f t="shared" si="1256"/>
        <v>5.0538315389486659E-2</v>
      </c>
    </row>
    <row r="1264" spans="2:10">
      <c r="B1264" s="244">
        <v>41703</v>
      </c>
      <c r="C1264" s="245">
        <v>101.45</v>
      </c>
      <c r="D1264" s="245">
        <v>187.14</v>
      </c>
      <c r="E1264" s="245">
        <v>13.89</v>
      </c>
      <c r="F1264" s="246">
        <v>3.177</v>
      </c>
      <c r="G1264" s="128">
        <f t="shared" ref="G1264:J1264" si="1257">((C1264-C1285)/C1285)*C$6</f>
        <v>1.9903961312892295</v>
      </c>
      <c r="H1264" s="129">
        <f t="shared" si="1257"/>
        <v>9.4045417727377814</v>
      </c>
      <c r="I1264" s="129">
        <f t="shared" si="1257"/>
        <v>-6.9436106750392455</v>
      </c>
      <c r="J1264" s="130">
        <f t="shared" si="1257"/>
        <v>5.6259027443428124E-2</v>
      </c>
    </row>
    <row r="1265" spans="2:10">
      <c r="B1265" s="244">
        <v>41702</v>
      </c>
      <c r="C1265" s="245">
        <v>103.33</v>
      </c>
      <c r="D1265" s="245">
        <v>186.44</v>
      </c>
      <c r="E1265" s="245">
        <v>14.1</v>
      </c>
      <c r="F1265" s="246">
        <v>3.1734999999999998</v>
      </c>
      <c r="G1265" s="128">
        <f t="shared" ref="G1265:J1265" si="1258">((C1265-C1286)/C1286)*C$6</f>
        <v>3.2492896401534743</v>
      </c>
      <c r="H1265" s="129">
        <f t="shared" si="1258"/>
        <v>8.9016298438403645</v>
      </c>
      <c r="I1265" s="129">
        <f t="shared" si="1258"/>
        <v>-8.7025559701492554</v>
      </c>
      <c r="J1265" s="130">
        <f t="shared" si="1258"/>
        <v>0.11151768172887969</v>
      </c>
    </row>
    <row r="1266" spans="2:10">
      <c r="B1266" s="244">
        <v>41701</v>
      </c>
      <c r="C1266" s="245">
        <v>104.92</v>
      </c>
      <c r="D1266" s="245">
        <v>184.26</v>
      </c>
      <c r="E1266" s="245">
        <v>16</v>
      </c>
      <c r="F1266" s="246">
        <v>3.0785</v>
      </c>
      <c r="G1266" s="128">
        <f t="shared" ref="G1266:J1266" si="1259">((C1266-C1287)/C1287)*C$6</f>
        <v>3.4608298287003825</v>
      </c>
      <c r="H1266" s="129">
        <f t="shared" si="1259"/>
        <v>4.8767183608784146</v>
      </c>
      <c r="I1266" s="129">
        <f t="shared" si="1259"/>
        <v>-3.327658881042912</v>
      </c>
      <c r="J1266" s="130">
        <f t="shared" si="1259"/>
        <v>-3.9710121716848061E-2</v>
      </c>
    </row>
    <row r="1267" spans="2:10">
      <c r="B1267" s="244">
        <v>41698</v>
      </c>
      <c r="C1267" s="245">
        <v>102.59</v>
      </c>
      <c r="D1267" s="245">
        <v>185.17</v>
      </c>
      <c r="E1267" s="245">
        <v>14</v>
      </c>
      <c r="F1267" s="246">
        <v>3.1154999999999999</v>
      </c>
      <c r="G1267" s="128">
        <f t="shared" ref="G1267:J1267" si="1260">((C1267-C1288)/C1288)*C$6</f>
        <v>2.0155512572533847</v>
      </c>
      <c r="H1267" s="129">
        <f t="shared" si="1260"/>
        <v>5.0054279431664241</v>
      </c>
      <c r="I1267" s="129">
        <f t="shared" si="1260"/>
        <v>-4.8370040485829957</v>
      </c>
      <c r="J1267" s="130">
        <f t="shared" si="1260"/>
        <v>-4.5016585057652665E-2</v>
      </c>
    </row>
    <row r="1268" spans="2:10">
      <c r="B1268" s="244">
        <v>41697</v>
      </c>
      <c r="C1268" s="245">
        <v>102.4</v>
      </c>
      <c r="D1268" s="245">
        <v>185.27</v>
      </c>
      <c r="E1268" s="245">
        <v>14.04</v>
      </c>
      <c r="F1268" s="246">
        <v>3.1160000000000001</v>
      </c>
      <c r="G1268" s="128">
        <f t="shared" ref="G1268:J1268" si="1261">((C1268-C1289)/C1289)*C$6</f>
        <v>2.3507230895645055</v>
      </c>
      <c r="H1268" s="129">
        <f t="shared" si="1261"/>
        <v>5.7157193877551045</v>
      </c>
      <c r="I1268" s="129">
        <f t="shared" si="1261"/>
        <v>-4.8495792507204643</v>
      </c>
      <c r="J1268" s="130">
        <f t="shared" si="1261"/>
        <v>-2.8522637013502657E-2</v>
      </c>
    </row>
    <row r="1269" spans="2:10">
      <c r="B1269" s="244">
        <v>41696</v>
      </c>
      <c r="C1269" s="245">
        <v>102.59</v>
      </c>
      <c r="D1269" s="245">
        <v>184.06</v>
      </c>
      <c r="E1269" s="245">
        <v>14.35</v>
      </c>
      <c r="F1269" s="246">
        <v>3.1455000000000002</v>
      </c>
      <c r="G1269" s="128">
        <f t="shared" ref="G1269:J1269" si="1262">((C1269-C1290)/C1290)*C$6</f>
        <v>2.4147808233240973</v>
      </c>
      <c r="H1269" s="129">
        <f t="shared" si="1262"/>
        <v>4.6342137404580201</v>
      </c>
      <c r="I1269" s="129">
        <f t="shared" si="1262"/>
        <v>-2.3328481012658244</v>
      </c>
      <c r="J1269" s="130">
        <f t="shared" si="1262"/>
        <v>-5.9005292652552541E-2</v>
      </c>
    </row>
    <row r="1270" spans="2:10">
      <c r="B1270" s="244">
        <v>41695</v>
      </c>
      <c r="C1270" s="245">
        <v>101.83</v>
      </c>
      <c r="D1270" s="245">
        <v>183.23</v>
      </c>
      <c r="E1270" s="245">
        <v>13.67</v>
      </c>
      <c r="F1270" s="246">
        <v>3.181</v>
      </c>
      <c r="G1270" s="128">
        <f t="shared" ref="G1270:J1270" si="1263">((C1270-C1291)/C1291)*C$6</f>
        <v>2.8986115754283324</v>
      </c>
      <c r="H1270" s="129">
        <f t="shared" si="1263"/>
        <v>3.4056273187183708</v>
      </c>
      <c r="I1270" s="129">
        <f t="shared" si="1263"/>
        <v>-5.4721584385763515</v>
      </c>
      <c r="J1270" s="130">
        <f t="shared" si="1263"/>
        <v>-2.3105706267539581E-2</v>
      </c>
    </row>
    <row r="1271" spans="2:10">
      <c r="B1271" s="244">
        <v>41694</v>
      </c>
      <c r="C1271" s="245">
        <v>102.82</v>
      </c>
      <c r="D1271" s="245">
        <v>183.45</v>
      </c>
      <c r="E1271" s="245">
        <v>14.23</v>
      </c>
      <c r="F1271" s="246">
        <v>3.2189999999999999</v>
      </c>
      <c r="G1271" s="128">
        <f t="shared" ref="G1271:J1271" si="1264">((C1271-C1292)/C1292)*C$6</f>
        <v>2.9039093543046319</v>
      </c>
      <c r="H1271" s="129">
        <f t="shared" si="1264"/>
        <v>2.410836673346695</v>
      </c>
      <c r="I1271" s="129">
        <f t="shared" si="1264"/>
        <v>-5.4791730981256892</v>
      </c>
      <c r="J1271" s="130">
        <f t="shared" si="1264"/>
        <v>3.9951173413135713E-2</v>
      </c>
    </row>
    <row r="1272" spans="2:10">
      <c r="B1272" s="244">
        <v>41691</v>
      </c>
      <c r="C1272" s="245">
        <v>102.2</v>
      </c>
      <c r="D1272" s="245">
        <v>182.79</v>
      </c>
      <c r="E1272" s="245">
        <v>14.68</v>
      </c>
      <c r="F1272" s="246">
        <v>3.2130000000000001</v>
      </c>
      <c r="G1272" s="128">
        <f t="shared" ref="G1272:J1272" si="1265">((C1272-C1293)/C1293)*C$6</f>
        <v>2.277032470201402</v>
      </c>
      <c r="H1272" s="129">
        <f t="shared" si="1265"/>
        <v>3.7323920538500845E-2</v>
      </c>
      <c r="I1272" s="129">
        <f t="shared" si="1265"/>
        <v>1.6798983297022518</v>
      </c>
      <c r="J1272" s="130">
        <f t="shared" si="1265"/>
        <v>-1.543878656554719E-2</v>
      </c>
    </row>
    <row r="1273" spans="2:10">
      <c r="B1273" s="244">
        <v>41690</v>
      </c>
      <c r="C1273" s="245">
        <v>102.92</v>
      </c>
      <c r="D1273" s="245">
        <v>184.26</v>
      </c>
      <c r="E1273" s="245">
        <v>14.79</v>
      </c>
      <c r="F1273" s="246">
        <v>3.238</v>
      </c>
      <c r="G1273" s="128">
        <f t="shared" ref="G1273:J1273" si="1266">((C1273-C1294)/C1294)*C$6</f>
        <v>2.9059019952444936</v>
      </c>
      <c r="H1273" s="129">
        <f t="shared" si="1266"/>
        <v>1.2536444444444388</v>
      </c>
      <c r="I1273" s="129">
        <f t="shared" si="1266"/>
        <v>3.8605140186915872</v>
      </c>
      <c r="J1273" s="130">
        <f t="shared" si="1266"/>
        <v>-6.4518563235737778E-2</v>
      </c>
    </row>
    <row r="1274" spans="2:10">
      <c r="B1274" s="244">
        <v>41689</v>
      </c>
      <c r="C1274" s="245">
        <v>103.31</v>
      </c>
      <c r="D1274" s="245">
        <v>182.95</v>
      </c>
      <c r="E1274" s="245">
        <v>15.5</v>
      </c>
      <c r="F1274" s="246">
        <v>3.2270000000000003</v>
      </c>
      <c r="G1274" s="128">
        <f t="shared" ref="G1274:J1274" si="1267">((C1274-C1295)/C1295)*C$6</f>
        <v>3.9773786714391024</v>
      </c>
      <c r="H1274" s="129">
        <f t="shared" si="1267"/>
        <v>-3.305798439738906</v>
      </c>
      <c r="I1274" s="129">
        <f t="shared" si="1267"/>
        <v>5.1946076146076168</v>
      </c>
      <c r="J1274" s="130">
        <f t="shared" si="1267"/>
        <v>-5.3724536333231841E-2</v>
      </c>
    </row>
    <row r="1275" spans="2:10">
      <c r="B1275" s="244">
        <v>41688</v>
      </c>
      <c r="C1275" s="245">
        <v>102.43</v>
      </c>
      <c r="D1275" s="245">
        <v>183.19</v>
      </c>
      <c r="E1275" s="245">
        <v>13.87</v>
      </c>
      <c r="F1275" s="246">
        <v>3.1930000000000001</v>
      </c>
      <c r="G1275" s="128">
        <f t="shared" ref="G1275:J1275" si="1268">((C1275-C1296)/C1296)*C$6</f>
        <v>3.878399915227297</v>
      </c>
      <c r="H1275" s="129">
        <f t="shared" si="1268"/>
        <v>-4.1260613393655676</v>
      </c>
      <c r="I1275" s="129">
        <f t="shared" si="1268"/>
        <v>2.9220739549839223</v>
      </c>
      <c r="J1275" s="130">
        <f t="shared" si="1268"/>
        <v>-7.8973812423873122E-2</v>
      </c>
    </row>
    <row r="1276" spans="2:10">
      <c r="B1276" s="244">
        <v>41687</v>
      </c>
      <c r="C1276" s="245">
        <v>100.3</v>
      </c>
      <c r="D1276" s="245">
        <v>183.69</v>
      </c>
      <c r="E1276" s="245">
        <v>13.57</v>
      </c>
      <c r="F1276" s="246">
        <v>3.2204999999999999</v>
      </c>
      <c r="G1276" s="128">
        <f t="shared" ref="G1276:J1276" si="1269">((C1276-C1297)/C1297)*C$6</f>
        <v>2.8534629649252898</v>
      </c>
      <c r="H1276" s="129">
        <f t="shared" si="1269"/>
        <v>-3.8270713872376274</v>
      </c>
      <c r="I1276" s="129">
        <f t="shared" si="1269"/>
        <v>2.3090514469453396</v>
      </c>
      <c r="J1276" s="130">
        <f t="shared" si="1269"/>
        <v>-5.5108099878197231E-2</v>
      </c>
    </row>
    <row r="1277" spans="2:10">
      <c r="B1277" s="244">
        <v>41684</v>
      </c>
      <c r="C1277" s="245">
        <v>100.3</v>
      </c>
      <c r="D1277" s="245">
        <v>183.69</v>
      </c>
      <c r="E1277" s="245">
        <v>13.57</v>
      </c>
      <c r="F1277" s="246">
        <v>3.2204999999999999</v>
      </c>
      <c r="G1277" s="128">
        <f t="shared" ref="G1277:J1277" si="1270">((C1277-C1298)/C1298)*C$6</f>
        <v>3.0640634312473409</v>
      </c>
      <c r="H1277" s="129">
        <f t="shared" si="1270"/>
        <v>-3.0531198347107398</v>
      </c>
      <c r="I1277" s="129">
        <f t="shared" si="1270"/>
        <v>2.1098802873104567</v>
      </c>
      <c r="J1277" s="130">
        <f t="shared" si="1270"/>
        <v>-7.4965986394557982E-2</v>
      </c>
    </row>
    <row r="1278" spans="2:10">
      <c r="B1278" s="244">
        <v>41683</v>
      </c>
      <c r="C1278" s="245">
        <v>100.35</v>
      </c>
      <c r="D1278" s="245">
        <v>181.84</v>
      </c>
      <c r="E1278" s="245">
        <v>14.14</v>
      </c>
      <c r="F1278" s="246">
        <v>3.2080000000000002</v>
      </c>
      <c r="G1278" s="128">
        <f t="shared" ref="G1278:J1278" si="1271">((C1278-C1299)/C1299)*C$6</f>
        <v>2.9800764574705281</v>
      </c>
      <c r="H1278" s="129">
        <f t="shared" si="1271"/>
        <v>-3.5722435282838001</v>
      </c>
      <c r="I1278" s="129">
        <f t="shared" si="1271"/>
        <v>3.8502605863192207</v>
      </c>
      <c r="J1278" s="130">
        <f t="shared" si="1271"/>
        <v>-0.1269024571854056</v>
      </c>
    </row>
    <row r="1279" spans="2:10">
      <c r="B1279" s="244">
        <v>41682</v>
      </c>
      <c r="C1279" s="245">
        <v>100.37</v>
      </c>
      <c r="D1279" s="245">
        <v>180.24</v>
      </c>
      <c r="E1279" s="245">
        <v>14.3</v>
      </c>
      <c r="F1279" s="246">
        <v>3.2415000000000003</v>
      </c>
      <c r="G1279" s="128">
        <f t="shared" ref="G1279:J1279" si="1272">((C1279-C1300)/C1300)*C$6</f>
        <v>3.8156366778269795</v>
      </c>
      <c r="H1279" s="129">
        <f t="shared" si="1272"/>
        <v>-3.4727065404474913</v>
      </c>
      <c r="I1279" s="129">
        <f t="shared" si="1272"/>
        <v>4.1814657980456058</v>
      </c>
      <c r="J1279" s="130">
        <f t="shared" si="1272"/>
        <v>-8.1977528089887342E-2</v>
      </c>
    </row>
    <row r="1280" spans="2:10">
      <c r="B1280" s="244">
        <v>41681</v>
      </c>
      <c r="C1280" s="245">
        <v>99.94</v>
      </c>
      <c r="D1280" s="245">
        <v>179.7</v>
      </c>
      <c r="E1280" s="245">
        <v>14.51</v>
      </c>
      <c r="F1280" s="246">
        <v>3.2069999999999999</v>
      </c>
      <c r="G1280" s="128">
        <f t="shared" ref="G1280:J1280" si="1273">((C1280-C1301)/C1301)*C$6</f>
        <v>4.0265511982570805</v>
      </c>
      <c r="H1280" s="129">
        <f t="shared" si="1273"/>
        <v>-2.752868158123376</v>
      </c>
      <c r="I1280" s="129">
        <f t="shared" si="1273"/>
        <v>2.354412650602411</v>
      </c>
      <c r="J1280" s="130">
        <f t="shared" si="1273"/>
        <v>-8.0318181818181802E-2</v>
      </c>
    </row>
    <row r="1281" spans="2:10">
      <c r="B1281" s="244">
        <v>41680</v>
      </c>
      <c r="C1281" s="245">
        <v>100.06</v>
      </c>
      <c r="D1281" s="245">
        <v>177.14</v>
      </c>
      <c r="E1281" s="245">
        <v>15.26</v>
      </c>
      <c r="F1281" s="246">
        <v>3.1595</v>
      </c>
      <c r="G1281" s="128">
        <f t="shared" ref="G1281:J1281" si="1274">((C1281-C1302)/C1302)*C$6</f>
        <v>3.5947950819672148</v>
      </c>
      <c r="H1281" s="129">
        <f t="shared" si="1274"/>
        <v>-6.1430118551746267</v>
      </c>
      <c r="I1281" s="129">
        <f t="shared" si="1274"/>
        <v>6.532981878088961</v>
      </c>
      <c r="J1281" s="130">
        <f t="shared" si="1274"/>
        <v>-0.14592342342342352</v>
      </c>
    </row>
    <row r="1282" spans="2:10">
      <c r="B1282" s="244">
        <v>41677</v>
      </c>
      <c r="C1282" s="245">
        <v>99.88</v>
      </c>
      <c r="D1282" s="245">
        <v>177.25</v>
      </c>
      <c r="E1282" s="245">
        <v>15.29</v>
      </c>
      <c r="F1282" s="246">
        <v>3.1785000000000001</v>
      </c>
      <c r="G1282" s="128">
        <f t="shared" ref="G1282:J1282" si="1275">((C1282-C1303)/C1303)*C$6</f>
        <v>4.0723347152520173</v>
      </c>
      <c r="H1282" s="129">
        <f t="shared" si="1275"/>
        <v>-6.1451440922190184</v>
      </c>
      <c r="I1282" s="129">
        <f t="shared" si="1275"/>
        <v>4.7329712955779648</v>
      </c>
      <c r="J1282" s="130">
        <f t="shared" si="1275"/>
        <v>-0.20357142857142851</v>
      </c>
    </row>
    <row r="1283" spans="2:10">
      <c r="B1283" s="244">
        <v>41676</v>
      </c>
      <c r="C1283" s="245">
        <v>97.84</v>
      </c>
      <c r="D1283" s="245">
        <v>174.67</v>
      </c>
      <c r="E1283" s="245">
        <v>17.23</v>
      </c>
      <c r="F1283" s="246">
        <v>3.1850000000000001</v>
      </c>
      <c r="G1283" s="128">
        <f t="shared" ref="G1283:J1283" si="1276">((C1283-C1304)/C1304)*C$6</f>
        <v>2.7099436802772687</v>
      </c>
      <c r="H1283" s="129">
        <f t="shared" si="1276"/>
        <v>-8.0428313028674872</v>
      </c>
      <c r="I1283" s="129">
        <f t="shared" si="1276"/>
        <v>8.6115928515928548</v>
      </c>
      <c r="J1283" s="130">
        <f t="shared" si="1276"/>
        <v>-0.21241464477698674</v>
      </c>
    </row>
    <row r="1284" spans="2:10">
      <c r="B1284" s="244">
        <v>41675</v>
      </c>
      <c r="C1284" s="245">
        <v>97.38</v>
      </c>
      <c r="D1284" s="245">
        <v>174.24</v>
      </c>
      <c r="E1284" s="245">
        <v>19.95</v>
      </c>
      <c r="F1284" s="246">
        <v>3.1580000000000004</v>
      </c>
      <c r="G1284" s="128">
        <f t="shared" ref="G1284:J1284" si="1277">((C1284-C1305)/C1305)*C$6</f>
        <v>1.7985598377281915</v>
      </c>
      <c r="H1284" s="129">
        <f t="shared" si="1277"/>
        <v>-9.2692788993727255</v>
      </c>
      <c r="I1284" s="129">
        <f t="shared" si="1277"/>
        <v>13.831470588235295</v>
      </c>
      <c r="J1284" s="130">
        <f t="shared" si="1277"/>
        <v>-0.21254945054944999</v>
      </c>
    </row>
    <row r="1285" spans="2:10">
      <c r="B1285" s="244">
        <v>41674</v>
      </c>
      <c r="C1285" s="245">
        <v>97.19</v>
      </c>
      <c r="D1285" s="245">
        <v>172.84</v>
      </c>
      <c r="E1285" s="245">
        <v>19.11</v>
      </c>
      <c r="F1285" s="246">
        <v>3.1154999999999999</v>
      </c>
      <c r="G1285" s="128">
        <f t="shared" ref="G1285:J1285" si="1278">((C1285-C1306)/C1306)*C$6</f>
        <v>1.8274815369795523</v>
      </c>
      <c r="H1285" s="129">
        <f t="shared" si="1278"/>
        <v>-8.0424580645161274</v>
      </c>
      <c r="I1285" s="129">
        <f t="shared" si="1278"/>
        <v>10.430642066420662</v>
      </c>
      <c r="J1285" s="130">
        <f t="shared" si="1278"/>
        <v>-0.26131924198250711</v>
      </c>
    </row>
    <row r="1286" spans="2:10">
      <c r="B1286" s="244">
        <v>41673</v>
      </c>
      <c r="C1286" s="245">
        <v>96.43</v>
      </c>
      <c r="D1286" s="245">
        <v>172.9</v>
      </c>
      <c r="E1286" s="245">
        <v>21.44</v>
      </c>
      <c r="F1286" s="246">
        <v>3.0540000000000003</v>
      </c>
      <c r="G1286" s="128">
        <f t="shared" ref="G1286:J1286" si="1279">((C1286-C1307)/C1307)*C$6</f>
        <v>1.1937281822051999</v>
      </c>
      <c r="H1286" s="129">
        <f t="shared" si="1279"/>
        <v>-8.3681193741963025</v>
      </c>
      <c r="I1286" s="129">
        <f t="shared" si="1279"/>
        <v>14.187906976744189</v>
      </c>
      <c r="J1286" s="130">
        <f t="shared" si="1279"/>
        <v>-0.3347854356306888</v>
      </c>
    </row>
    <row r="1287" spans="2:10">
      <c r="B1287" s="244">
        <v>41670</v>
      </c>
      <c r="C1287" s="245">
        <v>97.49</v>
      </c>
      <c r="D1287" s="245">
        <v>176.68</v>
      </c>
      <c r="E1287" s="245">
        <v>18.41</v>
      </c>
      <c r="F1287" s="246">
        <v>3.1219999999999999</v>
      </c>
      <c r="G1287" s="128">
        <f t="shared" ref="G1287:J1287" si="1280">((C1287-C1308)/C1308)*C$6</f>
        <v>0.97538243922883339</v>
      </c>
      <c r="H1287" s="129">
        <f t="shared" si="1280"/>
        <v>-5.422193176305715</v>
      </c>
      <c r="I1287" s="129">
        <f t="shared" si="1280"/>
        <v>7.467013352073085</v>
      </c>
      <c r="J1287" s="130">
        <f t="shared" si="1280"/>
        <v>-0.2758064516129034</v>
      </c>
    </row>
    <row r="1288" spans="2:10">
      <c r="B1288" s="244">
        <v>41669</v>
      </c>
      <c r="C1288" s="245">
        <v>98.23</v>
      </c>
      <c r="D1288" s="245">
        <v>177.36</v>
      </c>
      <c r="E1288" s="245">
        <v>17.29</v>
      </c>
      <c r="F1288" s="246">
        <v>3.1654999999999998</v>
      </c>
      <c r="G1288" s="128">
        <f t="shared" ref="G1288:J1288" si="1281">((C1288-C1309)/C1309)*C$6</f>
        <v>-8.76640926640916E-2</v>
      </c>
      <c r="H1288" s="129">
        <f t="shared" si="1281"/>
        <v>-6.187400437170111</v>
      </c>
      <c r="I1288" s="129">
        <f t="shared" si="1281"/>
        <v>6.6143877551020385</v>
      </c>
      <c r="J1288" s="130">
        <f t="shared" si="1281"/>
        <v>-0.27164189768505281</v>
      </c>
    </row>
    <row r="1289" spans="2:10">
      <c r="B1289" s="244">
        <v>41668</v>
      </c>
      <c r="C1289" s="245">
        <v>97.36</v>
      </c>
      <c r="D1289" s="245">
        <v>176.4</v>
      </c>
      <c r="E1289" s="245">
        <v>17.350000000000001</v>
      </c>
      <c r="F1289" s="246">
        <v>3.1475</v>
      </c>
      <c r="G1289" s="128">
        <f t="shared" ref="G1289:J1289" si="1282">((C1289-C1310)/C1310)*C$6</f>
        <v>-0.48907335907336008</v>
      </c>
      <c r="H1289" s="129">
        <f t="shared" si="1282"/>
        <v>-6.7691736418403723</v>
      </c>
      <c r="I1289" s="129">
        <f t="shared" si="1282"/>
        <v>6.7255539358600602</v>
      </c>
      <c r="J1289" s="130">
        <f t="shared" si="1282"/>
        <v>-0.286303229494141</v>
      </c>
    </row>
    <row r="1290" spans="2:10">
      <c r="B1290" s="244">
        <v>41667</v>
      </c>
      <c r="C1290" s="245">
        <v>97.41</v>
      </c>
      <c r="D1290" s="245">
        <v>176.85</v>
      </c>
      <c r="E1290" s="245">
        <v>15.8</v>
      </c>
      <c r="F1290" s="246">
        <v>3.2119999999999997</v>
      </c>
      <c r="G1290" s="128">
        <f t="shared" ref="G1290:J1290" si="1283">((C1290-C1311)/C1311)*C$6</f>
        <v>-0.85981266995669692</v>
      </c>
      <c r="H1290" s="129">
        <f t="shared" si="1283"/>
        <v>-5.8295434794270715</v>
      </c>
      <c r="I1290" s="129">
        <f t="shared" si="1283"/>
        <v>4.199174041297935</v>
      </c>
      <c r="J1290" s="130">
        <f t="shared" si="1283"/>
        <v>-0.18618507202095186</v>
      </c>
    </row>
    <row r="1291" spans="2:10">
      <c r="B1291" s="244">
        <v>41666</v>
      </c>
      <c r="C1291" s="245">
        <v>95.72</v>
      </c>
      <c r="D1291" s="245">
        <v>177.9</v>
      </c>
      <c r="E1291" s="245">
        <v>17.420000000000002</v>
      </c>
      <c r="F1291" s="246">
        <v>3.2069999999999999</v>
      </c>
      <c r="G1291" s="128">
        <f t="shared" ref="G1291:J1291" si="1284">((C1291-C1312)/C1312)*C$6</f>
        <v>-2.0821969696969669</v>
      </c>
      <c r="H1291" s="129">
        <f t="shared" si="1284"/>
        <v>-4.4097179598011715</v>
      </c>
      <c r="I1291" s="129">
        <f t="shared" si="1284"/>
        <v>10.119036918138043</v>
      </c>
      <c r="J1291" s="130">
        <f t="shared" si="1284"/>
        <v>-0.21562905317769146</v>
      </c>
    </row>
    <row r="1292" spans="2:10">
      <c r="B1292" s="244">
        <v>41663</v>
      </c>
      <c r="C1292" s="245">
        <v>96.64</v>
      </c>
      <c r="D1292" s="245">
        <v>179.64</v>
      </c>
      <c r="E1292" s="245">
        <v>18.14</v>
      </c>
      <c r="F1292" s="246">
        <v>3.1745000000000001</v>
      </c>
      <c r="G1292" s="128">
        <f t="shared" ref="G1292:J1292" si="1285">((C1292-C1313)/C1313)*C$6</f>
        <v>-1.327404319437467</v>
      </c>
      <c r="H1292" s="129">
        <f t="shared" si="1285"/>
        <v>-3.5017841920690636</v>
      </c>
      <c r="I1292" s="129">
        <f t="shared" si="1285"/>
        <v>11.978118410381187</v>
      </c>
      <c r="J1292" s="130">
        <f t="shared" si="1285"/>
        <v>-0.23327548806941426</v>
      </c>
    </row>
    <row r="1293" spans="2:10">
      <c r="B1293" s="244">
        <v>41662</v>
      </c>
      <c r="C1293" s="245">
        <v>97.32</v>
      </c>
      <c r="D1293" s="245">
        <v>182.73</v>
      </c>
      <c r="E1293" s="245">
        <v>13.77</v>
      </c>
      <c r="F1293" s="246">
        <v>3.2305000000000001</v>
      </c>
      <c r="G1293" s="128">
        <f t="shared" ref="G1293:J1293" si="1286">((C1293-C1314)/C1314)*C$6</f>
        <v>-0.86957266680105072</v>
      </c>
      <c r="H1293" s="129">
        <f t="shared" si="1286"/>
        <v>-0.30399683440672981</v>
      </c>
      <c r="I1293" s="129">
        <f t="shared" si="1286"/>
        <v>2.627548076923075</v>
      </c>
      <c r="J1293" s="130">
        <f t="shared" si="1286"/>
        <v>-0.17084242688782186</v>
      </c>
    </row>
    <row r="1294" spans="2:10">
      <c r="B1294" s="244">
        <v>41661</v>
      </c>
      <c r="C1294" s="245">
        <v>96.73</v>
      </c>
      <c r="D1294" s="245">
        <v>182.25</v>
      </c>
      <c r="E1294" s="245">
        <v>12.84</v>
      </c>
      <c r="F1294" s="246">
        <v>3.3129999999999997</v>
      </c>
      <c r="G1294" s="128">
        <f t="shared" ref="G1294:J1294" si="1287">((C1294-C1315)/C1315)*C$6</f>
        <v>-1.1395978633340029</v>
      </c>
      <c r="H1294" s="129">
        <f t="shared" si="1287"/>
        <v>-0.60178965178473898</v>
      </c>
      <c r="I1294" s="129">
        <f t="shared" si="1287"/>
        <v>0.73326923076922967</v>
      </c>
      <c r="J1294" s="130">
        <f t="shared" si="1287"/>
        <v>-0.10242252291575762</v>
      </c>
    </row>
    <row r="1295" spans="2:10">
      <c r="B1295" s="244">
        <v>41660</v>
      </c>
      <c r="C1295" s="245">
        <v>94.99</v>
      </c>
      <c r="D1295" s="245">
        <v>188.43</v>
      </c>
      <c r="E1295" s="245">
        <v>12.87</v>
      </c>
      <c r="F1295" s="246">
        <v>3.2890000000000001</v>
      </c>
      <c r="G1295" s="128">
        <f t="shared" ref="G1295:J1295" si="1288">((C1295-C1316)/C1316)*C$6</f>
        <v>-1.7996886058032564</v>
      </c>
      <c r="H1295" s="129">
        <f t="shared" si="1288"/>
        <v>3.8673873676123693</v>
      </c>
      <c r="I1295" s="129">
        <f t="shared" si="1288"/>
        <v>-0.33139570552147229</v>
      </c>
      <c r="J1295" s="130">
        <f t="shared" si="1288"/>
        <v>-8.4095603422838658E-2</v>
      </c>
    </row>
    <row r="1296" spans="2:10">
      <c r="B1296" s="244">
        <v>41659</v>
      </c>
      <c r="C1296" s="245">
        <v>94.37</v>
      </c>
      <c r="D1296" s="245">
        <v>190.09</v>
      </c>
      <c r="E1296" s="245">
        <v>12.44</v>
      </c>
      <c r="F1296" s="246">
        <v>3.2839999999999998</v>
      </c>
      <c r="G1296" s="128">
        <f t="shared" ref="G1296:J1296" si="1289">((C1296-C1317)/C1317)*C$6</f>
        <v>-2.2631846556584727</v>
      </c>
      <c r="H1296" s="129">
        <f t="shared" si="1289"/>
        <v>6.3584985001666432</v>
      </c>
      <c r="I1296" s="129">
        <f t="shared" si="1289"/>
        <v>-2.4885424220449597</v>
      </c>
      <c r="J1296" s="130">
        <f t="shared" si="1289"/>
        <v>-6.19749776586241E-2</v>
      </c>
    </row>
    <row r="1297" spans="2:10">
      <c r="B1297" s="244">
        <v>41656</v>
      </c>
      <c r="C1297" s="245">
        <v>94.37</v>
      </c>
      <c r="D1297" s="245">
        <v>190.09</v>
      </c>
      <c r="E1297" s="245">
        <v>12.44</v>
      </c>
      <c r="F1297" s="246">
        <v>3.2839999999999998</v>
      </c>
      <c r="G1297" s="128">
        <f t="shared" ref="G1297:J1297" si="1290">((C1297-C1318)/C1318)*C$6</f>
        <v>-2.0229219398602774</v>
      </c>
      <c r="H1297" s="129">
        <f t="shared" si="1290"/>
        <v>6.2252963045167045</v>
      </c>
      <c r="I1297" s="129">
        <f t="shared" si="1290"/>
        <v>-3.0719575971731463</v>
      </c>
      <c r="J1297" s="130">
        <f t="shared" si="1290"/>
        <v>-0.11333333333333344</v>
      </c>
    </row>
    <row r="1298" spans="2:10">
      <c r="B1298" s="244">
        <v>41655</v>
      </c>
      <c r="C1298" s="245">
        <v>93.96</v>
      </c>
      <c r="D1298" s="245">
        <v>188.76</v>
      </c>
      <c r="E1298" s="245">
        <v>12.53</v>
      </c>
      <c r="F1298" s="246">
        <v>3.3075000000000001</v>
      </c>
      <c r="G1298" s="128">
        <f t="shared" ref="G1298:J1298" si="1291">((C1298-C1319)/C1319)*C$6</f>
        <v>-1.7829693251533758</v>
      </c>
      <c r="H1298" s="129">
        <f t="shared" si="1291"/>
        <v>6.3991057638500299</v>
      </c>
      <c r="I1298" s="129">
        <f t="shared" si="1291"/>
        <v>-2.3393768115942057</v>
      </c>
      <c r="J1298" s="130">
        <f t="shared" si="1291"/>
        <v>-7.7944419938244358E-2</v>
      </c>
    </row>
    <row r="1299" spans="2:10">
      <c r="B1299" s="244">
        <v>41654</v>
      </c>
      <c r="C1299" s="245">
        <v>94.17</v>
      </c>
      <c r="D1299" s="245">
        <v>187.74</v>
      </c>
      <c r="E1299" s="245">
        <v>12.28</v>
      </c>
      <c r="F1299" s="246">
        <v>3.3574999999999999</v>
      </c>
      <c r="G1299" s="128">
        <f t="shared" ref="G1299:J1299" si="1292">((C1299-C1320)/C1320)*C$6</f>
        <v>-1.4246091339230598</v>
      </c>
      <c r="H1299" s="129">
        <f t="shared" si="1292"/>
        <v>7.7478755120619152</v>
      </c>
      <c r="I1299" s="129">
        <f t="shared" si="1292"/>
        <v>-6.162899444787171</v>
      </c>
      <c r="J1299" s="130">
        <f t="shared" si="1292"/>
        <v>5.5282005371530465E-3</v>
      </c>
    </row>
    <row r="1300" spans="2:10">
      <c r="B1300" s="244">
        <v>41653</v>
      </c>
      <c r="C1300" s="245">
        <v>92.59</v>
      </c>
      <c r="D1300" s="245">
        <v>185.92</v>
      </c>
      <c r="E1300" s="245">
        <v>12.28</v>
      </c>
      <c r="F1300" s="246">
        <v>3.3374999999999999</v>
      </c>
      <c r="G1300" s="128">
        <f t="shared" ref="G1300:J1300" si="1293">((C1300-C1321)/C1321)*C$6</f>
        <v>-2.2779534263438652</v>
      </c>
      <c r="H1300" s="129">
        <f t="shared" si="1293"/>
        <v>5.157812201293221</v>
      </c>
      <c r="I1300" s="129">
        <f t="shared" si="1293"/>
        <v>-5.9466625077978819</v>
      </c>
      <c r="J1300" s="130">
        <f t="shared" si="1293"/>
        <v>-4.1237265613465177E-2</v>
      </c>
    </row>
    <row r="1301" spans="2:10">
      <c r="B1301" s="244">
        <v>41652</v>
      </c>
      <c r="C1301" s="245">
        <v>91.8</v>
      </c>
      <c r="D1301" s="245">
        <v>184.16</v>
      </c>
      <c r="E1301" s="245">
        <v>13.28</v>
      </c>
      <c r="F1301" s="246">
        <v>3.3</v>
      </c>
      <c r="G1301" s="128">
        <f t="shared" ref="G1301:J1301" si="1294">((C1301-C1322)/C1322)*C$6</f>
        <v>-2.256397515527949</v>
      </c>
      <c r="H1301" s="129">
        <f t="shared" si="1294"/>
        <v>7.4727499999999907</v>
      </c>
      <c r="I1301" s="129">
        <f t="shared" si="1294"/>
        <v>-4.0001015228426402</v>
      </c>
      <c r="J1301" s="130">
        <f t="shared" si="1294"/>
        <v>-5.9198813056380056E-2</v>
      </c>
    </row>
    <row r="1302" spans="2:10">
      <c r="B1302" s="244">
        <v>41649</v>
      </c>
      <c r="C1302" s="245">
        <v>92.72</v>
      </c>
      <c r="D1302" s="245">
        <v>187.26</v>
      </c>
      <c r="E1302" s="245">
        <v>12.14</v>
      </c>
      <c r="F1302" s="246">
        <v>3.33</v>
      </c>
      <c r="G1302" s="128">
        <f t="shared" ref="G1302:J1302" si="1295">((C1302-C1323)/C1323)*C$6</f>
        <v>-2.2262543589743595</v>
      </c>
      <c r="H1302" s="129">
        <f t="shared" si="1295"/>
        <v>9.1069752552344614</v>
      </c>
      <c r="I1302" s="129">
        <f t="shared" si="1295"/>
        <v>-5.5616473616473598</v>
      </c>
      <c r="J1302" s="130">
        <f t="shared" si="1295"/>
        <v>-4.7135262847017169E-2</v>
      </c>
    </row>
    <row r="1303" spans="2:10">
      <c r="B1303" s="244">
        <v>41648</v>
      </c>
      <c r="C1303" s="245">
        <v>91.66</v>
      </c>
      <c r="D1303" s="245">
        <v>187.38</v>
      </c>
      <c r="E1303" s="245">
        <v>12.89</v>
      </c>
      <c r="F1303" s="246">
        <v>3.423</v>
      </c>
      <c r="G1303" s="128">
        <f t="shared" ref="G1303:J1303" si="1296">((C1303-C1324)/C1324)*C$6</f>
        <v>-2.6936555829228248</v>
      </c>
      <c r="H1303" s="129">
        <f t="shared" si="1296"/>
        <v>7.9024006849315125</v>
      </c>
      <c r="I1303" s="129">
        <f t="shared" si="1296"/>
        <v>-4.1707263294422825</v>
      </c>
      <c r="J1303" s="130">
        <f t="shared" si="1296"/>
        <v>4.4821958456973239E-2</v>
      </c>
    </row>
    <row r="1304" spans="2:10">
      <c r="B1304" s="244">
        <v>41647</v>
      </c>
      <c r="C1304" s="245">
        <v>92.33</v>
      </c>
      <c r="D1304" s="245">
        <v>187.97</v>
      </c>
      <c r="E1304" s="245">
        <v>12.87</v>
      </c>
      <c r="F1304" s="246">
        <v>3.4415</v>
      </c>
      <c r="G1304" s="128">
        <f t="shared" ref="G1304:J1304" si="1297">((C1304-C1325)/C1325)*C$6</f>
        <v>-2.8487848949345271</v>
      </c>
      <c r="H1304" s="129">
        <f t="shared" si="1297"/>
        <v>6.9631859756097523</v>
      </c>
      <c r="I1304" s="129">
        <f t="shared" si="1297"/>
        <v>-1.9005607476635531</v>
      </c>
      <c r="J1304" s="130">
        <f t="shared" si="1297"/>
        <v>0.10385484113838277</v>
      </c>
    </row>
    <row r="1305" spans="2:10">
      <c r="B1305" s="244">
        <v>41646</v>
      </c>
      <c r="C1305" s="245">
        <v>93.67</v>
      </c>
      <c r="D1305" s="245">
        <v>189.71</v>
      </c>
      <c r="E1305" s="245">
        <v>12.92</v>
      </c>
      <c r="F1305" s="246">
        <v>3.4124999999999996</v>
      </c>
      <c r="G1305" s="128">
        <f t="shared" ref="G1305:J1305" si="1298">((C1305-C1326)/C1326)*C$6</f>
        <v>-1.7120885555783858</v>
      </c>
      <c r="H1305" s="129">
        <f t="shared" si="1298"/>
        <v>7.8465992336301138</v>
      </c>
      <c r="I1305" s="129">
        <f t="shared" si="1298"/>
        <v>-1.074084507042254</v>
      </c>
      <c r="J1305" s="130">
        <f t="shared" si="1298"/>
        <v>4.7981227651966434E-2</v>
      </c>
    </row>
    <row r="1306" spans="2:10">
      <c r="B1306" s="244">
        <v>41645</v>
      </c>
      <c r="C1306" s="245">
        <v>93.43</v>
      </c>
      <c r="D1306" s="245">
        <v>186</v>
      </c>
      <c r="E1306" s="245">
        <v>13.55</v>
      </c>
      <c r="F1306" s="246">
        <v>3.4299999999999997</v>
      </c>
      <c r="G1306" s="128">
        <f t="shared" ref="G1306:J1306" si="1299">((C1306-C1327)/C1327)*C$6</f>
        <v>-1.9624188428059388</v>
      </c>
      <c r="H1306" s="129">
        <f t="shared" si="1299"/>
        <v>5.3293808746552687</v>
      </c>
      <c r="I1306" s="129">
        <f t="shared" si="1299"/>
        <v>-0.44240754169687901</v>
      </c>
      <c r="J1306" s="130">
        <f t="shared" si="1299"/>
        <v>4.8161873702934642E-2</v>
      </c>
    </row>
    <row r="1307" spans="2:10">
      <c r="B1307" s="244">
        <v>41642</v>
      </c>
      <c r="C1307" s="245">
        <v>93.96</v>
      </c>
      <c r="D1307" s="245">
        <v>186.64</v>
      </c>
      <c r="E1307" s="245">
        <v>13.76</v>
      </c>
      <c r="F1307" s="246">
        <v>3.4604999999999997</v>
      </c>
      <c r="G1307" s="128">
        <f t="shared" ref="G1307:J1307" si="1300">((C1307-C1328)/C1328)*C$6</f>
        <v>-1.5948059149722744</v>
      </c>
      <c r="H1307" s="129">
        <f t="shared" si="1300"/>
        <v>6.8171013175828996</v>
      </c>
      <c r="I1307" s="129">
        <f t="shared" si="1300"/>
        <v>-2.2250928381962871</v>
      </c>
      <c r="J1307" s="130">
        <f t="shared" si="1300"/>
        <v>5.5841190335886484E-2</v>
      </c>
    </row>
    <row r="1308" spans="2:10">
      <c r="B1308" s="244">
        <v>41641</v>
      </c>
      <c r="C1308" s="245">
        <v>95.44</v>
      </c>
      <c r="D1308" s="245">
        <v>185.53</v>
      </c>
      <c r="E1308" s="245">
        <v>14.23</v>
      </c>
      <c r="F1308" s="246">
        <v>3.4565000000000001</v>
      </c>
      <c r="G1308" s="128">
        <f t="shared" ref="G1308:J1308" si="1301">((C1308-C1329)/C1329)*C$6</f>
        <v>-0.82223868312757431</v>
      </c>
      <c r="H1308" s="129">
        <f t="shared" si="1301"/>
        <v>6.3322482075793731</v>
      </c>
      <c r="I1308" s="129">
        <f t="shared" si="1301"/>
        <v>-0.81274829931972603</v>
      </c>
      <c r="J1308" s="130">
        <f t="shared" si="1301"/>
        <v>7.4454504972539776E-2</v>
      </c>
    </row>
    <row r="1309" spans="2:10">
      <c r="B1309" s="244">
        <v>41640</v>
      </c>
      <c r="C1309" s="245">
        <v>98.42</v>
      </c>
      <c r="D1309" s="245">
        <v>187.57</v>
      </c>
      <c r="E1309" s="245">
        <v>13.72</v>
      </c>
      <c r="F1309" s="246">
        <v>3.4989999999999997</v>
      </c>
      <c r="G1309" s="128">
        <f t="shared" ref="G1309:J1309" si="1302">((C1309-C1330)/C1330)*C$6</f>
        <v>1.1253206997084526</v>
      </c>
      <c r="H1309" s="129">
        <f t="shared" si="1302"/>
        <v>7.4174710358927625</v>
      </c>
      <c r="I1309" s="129">
        <f t="shared" si="1302"/>
        <v>-1.4500756013745706</v>
      </c>
      <c r="J1309" s="130">
        <f t="shared" si="1302"/>
        <v>0.1590977670488832</v>
      </c>
    </row>
    <row r="1310" spans="2:10">
      <c r="B1310" s="244">
        <v>41639</v>
      </c>
      <c r="C1310" s="245">
        <v>98.42</v>
      </c>
      <c r="D1310" s="245">
        <v>187.57</v>
      </c>
      <c r="E1310" s="245">
        <v>13.72</v>
      </c>
      <c r="F1310" s="246">
        <v>3.4989999999999997</v>
      </c>
      <c r="G1310" s="128">
        <f t="shared" ref="G1310:J1310" si="1303">((C1310-C1331)/C1331)*C$6</f>
        <v>2.226454913664468</v>
      </c>
      <c r="H1310" s="129">
        <f t="shared" si="1303"/>
        <v>6.4623073022312401</v>
      </c>
      <c r="I1310" s="129">
        <f t="shared" si="1303"/>
        <v>-0.91104708362614162</v>
      </c>
      <c r="J1310" s="130">
        <f t="shared" si="1303"/>
        <v>0.14824113048707122</v>
      </c>
    </row>
    <row r="1311" spans="2:10">
      <c r="B1311" s="244">
        <v>41638</v>
      </c>
      <c r="C1311" s="245">
        <v>99.29</v>
      </c>
      <c r="D1311" s="245">
        <v>186.41</v>
      </c>
      <c r="E1311" s="245">
        <v>13.56</v>
      </c>
      <c r="F1311" s="246">
        <v>3.4365000000000001</v>
      </c>
      <c r="G1311" s="128">
        <f t="shared" ref="G1311:J1311" si="1304">((C1311-C1332)/C1332)*C$6</f>
        <v>3.2176844262295115</v>
      </c>
      <c r="H1311" s="129">
        <f t="shared" si="1304"/>
        <v>4.2575640026714092</v>
      </c>
      <c r="I1311" s="129">
        <f t="shared" si="1304"/>
        <v>-0.25976642335766198</v>
      </c>
      <c r="J1311" s="130">
        <f t="shared" si="1304"/>
        <v>0.13780506406345341</v>
      </c>
    </row>
    <row r="1312" spans="2:10">
      <c r="B1312" s="244">
        <v>41635</v>
      </c>
      <c r="C1312" s="245">
        <v>100.32</v>
      </c>
      <c r="D1312" s="245">
        <v>185.08</v>
      </c>
      <c r="E1312" s="245">
        <v>12.46</v>
      </c>
      <c r="F1312" s="246">
        <v>3.4695</v>
      </c>
      <c r="G1312" s="128">
        <f t="shared" ref="G1312:J1312" si="1305">((C1312-C1333)/C1333)*C$6</f>
        <v>3.9457009750812544</v>
      </c>
      <c r="H1312" s="129">
        <f t="shared" si="1305"/>
        <v>3.8806710621892027</v>
      </c>
      <c r="I1312" s="129">
        <f t="shared" si="1305"/>
        <v>-1.018366718027734</v>
      </c>
      <c r="J1312" s="130">
        <f t="shared" si="1305"/>
        <v>0.16741684467500753</v>
      </c>
    </row>
    <row r="1313" spans="2:10">
      <c r="B1313" s="244">
        <v>41634</v>
      </c>
      <c r="C1313" s="245">
        <v>99.55</v>
      </c>
      <c r="D1313" s="245">
        <v>185.35</v>
      </c>
      <c r="E1313" s="245">
        <v>12.33</v>
      </c>
      <c r="F1313" s="246">
        <v>3.4575</v>
      </c>
      <c r="G1313" s="128">
        <f t="shared" ref="G1313:J1313" si="1306">((C1313-C1334)/C1334)*C$6</f>
        <v>3.566874322860238</v>
      </c>
      <c r="H1313" s="129">
        <f t="shared" si="1306"/>
        <v>4.052157344806389</v>
      </c>
      <c r="I1313" s="129">
        <f t="shared" si="1306"/>
        <v>-1.2729583975346694</v>
      </c>
      <c r="J1313" s="130">
        <f t="shared" si="1306"/>
        <v>0.15698046994202006</v>
      </c>
    </row>
    <row r="1314" spans="2:10">
      <c r="B1314" s="244">
        <v>41633</v>
      </c>
      <c r="C1314" s="245">
        <v>99.22</v>
      </c>
      <c r="D1314" s="245">
        <v>183.22</v>
      </c>
      <c r="E1314" s="245">
        <v>12.48</v>
      </c>
      <c r="F1314" s="246">
        <v>3.4365000000000001</v>
      </c>
      <c r="G1314" s="128">
        <f t="shared" ref="G1314:J1314" si="1307">((C1314-C1335)/C1335)*C$6</f>
        <v>2.6854333902647269</v>
      </c>
      <c r="H1314" s="129">
        <f t="shared" si="1307"/>
        <v>3.7887863064688938</v>
      </c>
      <c r="I1314" s="129">
        <f t="shared" si="1307"/>
        <v>-0.65484777517564419</v>
      </c>
      <c r="J1314" s="130">
        <f t="shared" si="1307"/>
        <v>0.15984173325138301</v>
      </c>
    </row>
    <row r="1315" spans="2:10">
      <c r="B1315" s="244">
        <v>41632</v>
      </c>
      <c r="C1315" s="245">
        <v>99.22</v>
      </c>
      <c r="D1315" s="245">
        <v>183.22</v>
      </c>
      <c r="E1315" s="245">
        <v>12.48</v>
      </c>
      <c r="F1315" s="246">
        <v>3.4365000000000001</v>
      </c>
      <c r="G1315" s="128">
        <f t="shared" ref="G1315:J1315" si="1308">((C1315-C1336)/C1336)*C$6</f>
        <v>2.4758560952279707</v>
      </c>
      <c r="H1315" s="129">
        <f t="shared" si="1308"/>
        <v>2.7188308930367726</v>
      </c>
      <c r="I1315" s="129">
        <f t="shared" si="1308"/>
        <v>-0.61612197028928606</v>
      </c>
      <c r="J1315" s="130">
        <f t="shared" si="1308"/>
        <v>0.14145540623091027</v>
      </c>
    </row>
    <row r="1316" spans="2:10">
      <c r="B1316" s="244">
        <v>41631</v>
      </c>
      <c r="C1316" s="245">
        <v>98.91</v>
      </c>
      <c r="D1316" s="245">
        <v>182.23</v>
      </c>
      <c r="E1316" s="245">
        <v>13.04</v>
      </c>
      <c r="F1316" s="246">
        <v>3.3890000000000002</v>
      </c>
      <c r="G1316" s="128">
        <f t="shared" ref="G1316:J1316" si="1309">((C1316-C1337)/C1337)*C$6</f>
        <v>1.9487420919443237</v>
      </c>
      <c r="H1316" s="129">
        <f t="shared" si="1309"/>
        <v>0.58308383894096827</v>
      </c>
      <c r="I1316" s="129">
        <f t="shared" si="1309"/>
        <v>1.6172593800978781</v>
      </c>
      <c r="J1316" s="130">
        <f t="shared" si="1309"/>
        <v>8.8439306358381778E-2</v>
      </c>
    </row>
    <row r="1317" spans="2:10">
      <c r="B1317" s="244">
        <v>41628</v>
      </c>
      <c r="C1317" s="245">
        <v>99.32</v>
      </c>
      <c r="D1317" s="245">
        <v>180.02</v>
      </c>
      <c r="E1317" s="245">
        <v>13.79</v>
      </c>
      <c r="F1317" s="246">
        <v>3.3570000000000002</v>
      </c>
      <c r="G1317" s="128">
        <f t="shared" ref="G1317:J1317" si="1310">((C1317-C1338)/C1338)*C$6</f>
        <v>1.8460896898574997</v>
      </c>
      <c r="H1317" s="129">
        <f t="shared" si="1310"/>
        <v>-2.5372492260902533</v>
      </c>
      <c r="I1317" s="129">
        <f t="shared" si="1310"/>
        <v>2.2689257503949429</v>
      </c>
      <c r="J1317" s="130">
        <f t="shared" si="1310"/>
        <v>1.7510864678555532E-2</v>
      </c>
    </row>
    <row r="1318" spans="2:10">
      <c r="B1318" s="244">
        <v>41627</v>
      </c>
      <c r="C1318" s="245">
        <v>98.77</v>
      </c>
      <c r="D1318" s="245">
        <v>180.22</v>
      </c>
      <c r="E1318" s="245">
        <v>14.15</v>
      </c>
      <c r="F1318" s="246">
        <v>3.42</v>
      </c>
      <c r="G1318" s="128">
        <f t="shared" ref="G1318:J1318" si="1311">((C1318-C1339)/C1339)*C$6</f>
        <v>2.6468488160291428</v>
      </c>
      <c r="H1318" s="129">
        <f t="shared" si="1311"/>
        <v>-3.0505961445002425</v>
      </c>
      <c r="I1318" s="129">
        <f t="shared" si="1311"/>
        <v>1.4227611940298508</v>
      </c>
      <c r="J1318" s="130">
        <f t="shared" si="1311"/>
        <v>5.4350417163289678E-2</v>
      </c>
    </row>
    <row r="1319" spans="2:10">
      <c r="B1319" s="244">
        <v>41626</v>
      </c>
      <c r="C1319" s="245">
        <v>97.8</v>
      </c>
      <c r="D1319" s="245">
        <v>178.7</v>
      </c>
      <c r="E1319" s="245">
        <v>13.8</v>
      </c>
      <c r="F1319" s="246">
        <v>3.4005000000000001</v>
      </c>
      <c r="G1319" s="128">
        <f t="shared" ref="G1319:J1319" si="1312">((C1319-C1340)/C1340)*C$6</f>
        <v>2.1697943004071103</v>
      </c>
      <c r="H1319" s="129">
        <f t="shared" si="1312"/>
        <v>-4.0191012145749054</v>
      </c>
      <c r="I1319" s="129">
        <f t="shared" si="1312"/>
        <v>0.77835698282300259</v>
      </c>
      <c r="J1319" s="130">
        <f t="shared" si="1312"/>
        <v>0.12831130915795949</v>
      </c>
    </row>
    <row r="1320" spans="2:10">
      <c r="B1320" s="244">
        <v>41625</v>
      </c>
      <c r="C1320" s="245">
        <v>97.22</v>
      </c>
      <c r="D1320" s="245">
        <v>175.76</v>
      </c>
      <c r="E1320" s="245">
        <v>16.21</v>
      </c>
      <c r="F1320" s="246">
        <v>3.351</v>
      </c>
      <c r="G1320" s="128">
        <f t="shared" ref="G1320:J1320" si="1313">((C1320-C1341)/C1341)*C$6</f>
        <v>2.0452316457056852</v>
      </c>
      <c r="H1320" s="129">
        <f t="shared" si="1313"/>
        <v>-5.367082452431295</v>
      </c>
      <c r="I1320" s="129">
        <f t="shared" si="1313"/>
        <v>6.0348244274809186</v>
      </c>
      <c r="J1320" s="130">
        <f t="shared" si="1313"/>
        <v>0.12379729098552075</v>
      </c>
    </row>
    <row r="1321" spans="2:10">
      <c r="B1321" s="244">
        <v>41624</v>
      </c>
      <c r="C1321" s="245">
        <v>97.48</v>
      </c>
      <c r="D1321" s="245">
        <v>177.85</v>
      </c>
      <c r="E1321" s="245">
        <v>16.03</v>
      </c>
      <c r="F1321" s="246">
        <v>3.3864999999999998</v>
      </c>
      <c r="G1321" s="128">
        <f t="shared" ref="G1321:J1321" si="1314">((C1321-C1342)/C1342)*C$6</f>
        <v>1.7614279624893436</v>
      </c>
      <c r="H1321" s="129">
        <f t="shared" si="1314"/>
        <v>-3.3134876357879821</v>
      </c>
      <c r="I1321" s="129">
        <f t="shared" si="1314"/>
        <v>8.0076127973749021</v>
      </c>
      <c r="J1321" s="130">
        <f t="shared" si="1314"/>
        <v>0.12015694722264965</v>
      </c>
    </row>
    <row r="1322" spans="2:10">
      <c r="B1322" s="244">
        <v>41621</v>
      </c>
      <c r="C1322" s="245">
        <v>96.6</v>
      </c>
      <c r="D1322" s="245">
        <v>172.8</v>
      </c>
      <c r="E1322" s="245">
        <v>15.76</v>
      </c>
      <c r="F1322" s="246">
        <v>3.37</v>
      </c>
      <c r="G1322" s="128">
        <f t="shared" ref="G1322:J1322" si="1315">((C1322-C1343)/C1343)*C$6</f>
        <v>1.3754735494880492</v>
      </c>
      <c r="H1322" s="129">
        <f t="shared" si="1315"/>
        <v>-5.8703402667252051</v>
      </c>
      <c r="I1322" s="129">
        <f t="shared" si="1315"/>
        <v>6.9663540824575607</v>
      </c>
      <c r="J1322" s="130">
        <f t="shared" si="1315"/>
        <v>0.11480938416422293</v>
      </c>
    </row>
    <row r="1323" spans="2:10">
      <c r="B1323" s="244">
        <v>41620</v>
      </c>
      <c r="C1323" s="245">
        <v>97.5</v>
      </c>
      <c r="D1323" s="245">
        <v>173.37</v>
      </c>
      <c r="E1323" s="245">
        <v>15.54</v>
      </c>
      <c r="F1323" s="246">
        <v>3.3860000000000001</v>
      </c>
      <c r="G1323" s="128">
        <f t="shared" ref="G1323:J1323" si="1316">((C1323-C1344)/C1344)*C$6</f>
        <v>1.7510034086067341</v>
      </c>
      <c r="H1323" s="129">
        <f t="shared" si="1316"/>
        <v>-6.3043345137564737</v>
      </c>
      <c r="I1323" s="129">
        <f t="shared" si="1316"/>
        <v>6.131661341853035</v>
      </c>
      <c r="J1323" s="130">
        <f t="shared" si="1316"/>
        <v>0.11015337423312913</v>
      </c>
    </row>
    <row r="1324" spans="2:10">
      <c r="B1324" s="244">
        <v>41619</v>
      </c>
      <c r="C1324" s="245">
        <v>97.44</v>
      </c>
      <c r="D1324" s="245">
        <v>175.2</v>
      </c>
      <c r="E1324" s="245">
        <v>15.42</v>
      </c>
      <c r="F1324" s="246">
        <v>3.37</v>
      </c>
      <c r="G1324" s="128">
        <f t="shared" ref="G1324:J1324" si="1317">((C1324-C1345)/C1345)*C$6</f>
        <v>2.1475064488392044</v>
      </c>
      <c r="H1324" s="129">
        <f t="shared" si="1317"/>
        <v>-4.886561970830833</v>
      </c>
      <c r="I1324" s="129">
        <f t="shared" si="1317"/>
        <v>5.1553822152886113</v>
      </c>
      <c r="J1324" s="130">
        <f t="shared" si="1317"/>
        <v>4.641133896260579E-2</v>
      </c>
    </row>
    <row r="1325" spans="2:10">
      <c r="B1325" s="244">
        <v>41618</v>
      </c>
      <c r="C1325" s="245">
        <v>98.51</v>
      </c>
      <c r="D1325" s="245">
        <v>177.12</v>
      </c>
      <c r="E1325" s="245">
        <v>13.91</v>
      </c>
      <c r="F1325" s="246">
        <v>3.3205</v>
      </c>
      <c r="G1325" s="128">
        <f t="shared" ref="G1325:J1325" si="1318">((C1325-C1346)/C1346)*C$6</f>
        <v>1.6084895942821125</v>
      </c>
      <c r="H1325" s="129">
        <f t="shared" si="1318"/>
        <v>-3.5801574803149552</v>
      </c>
      <c r="I1325" s="129">
        <f t="shared" si="1318"/>
        <v>2.7996488427773363</v>
      </c>
      <c r="J1325" s="130">
        <f t="shared" si="1318"/>
        <v>1.9878695981804126E-2</v>
      </c>
    </row>
    <row r="1326" spans="2:10">
      <c r="B1326" s="244">
        <v>41617</v>
      </c>
      <c r="C1326" s="245">
        <v>97.34</v>
      </c>
      <c r="D1326" s="245">
        <v>177.46</v>
      </c>
      <c r="E1326" s="245">
        <v>13.49</v>
      </c>
      <c r="F1326" s="246">
        <v>3.3559999999999999</v>
      </c>
      <c r="G1326" s="128">
        <f t="shared" ref="G1326:J1326" si="1319">((C1326-C1347)/C1347)*C$6</f>
        <v>1.3152579281183976</v>
      </c>
      <c r="H1326" s="129">
        <f t="shared" si="1319"/>
        <v>-1.5977837657647653</v>
      </c>
      <c r="I1326" s="129">
        <f t="shared" si="1319"/>
        <v>1.1626201550387594</v>
      </c>
      <c r="J1326" s="130">
        <f t="shared" si="1319"/>
        <v>5.0561031084154273E-2</v>
      </c>
    </row>
    <row r="1327" spans="2:10">
      <c r="B1327" s="244">
        <v>41614</v>
      </c>
      <c r="C1327" s="245">
        <v>97.65</v>
      </c>
      <c r="D1327" s="245">
        <v>177.67</v>
      </c>
      <c r="E1327" s="245">
        <v>13.79</v>
      </c>
      <c r="F1327" s="246">
        <v>3.3730000000000002</v>
      </c>
      <c r="G1327" s="128">
        <f t="shared" ref="G1327:J1327" si="1320">((C1327-C1348)/C1348)*C$6</f>
        <v>1.6631050955414024</v>
      </c>
      <c r="H1327" s="129">
        <f t="shared" si="1320"/>
        <v>-1.4713950000000078</v>
      </c>
      <c r="I1327" s="129">
        <f t="shared" si="1320"/>
        <v>-0.21929547088425774</v>
      </c>
      <c r="J1327" s="130">
        <f t="shared" si="1320"/>
        <v>0.19692551505546746</v>
      </c>
    </row>
    <row r="1328" spans="2:10">
      <c r="B1328" s="244">
        <v>41613</v>
      </c>
      <c r="C1328" s="245">
        <v>97.38</v>
      </c>
      <c r="D1328" s="245">
        <v>176.08</v>
      </c>
      <c r="E1328" s="245">
        <v>15.08</v>
      </c>
      <c r="F1328" s="246">
        <v>3.3940000000000001</v>
      </c>
      <c r="G1328" s="128">
        <f t="shared" ref="G1328:J1328" si="1321">((C1328-C1349)/C1349)*C$6</f>
        <v>1.2358417721518977</v>
      </c>
      <c r="H1328" s="129">
        <f t="shared" si="1321"/>
        <v>-1.9728427925665402</v>
      </c>
      <c r="I1328" s="129">
        <f t="shared" si="1321"/>
        <v>4.8352170481452257</v>
      </c>
      <c r="J1328" s="130">
        <f t="shared" si="1321"/>
        <v>0.16477325853202451</v>
      </c>
    </row>
    <row r="1329" spans="2:10">
      <c r="B1329" s="244">
        <v>41612</v>
      </c>
      <c r="C1329" s="245">
        <v>97.2</v>
      </c>
      <c r="D1329" s="245">
        <v>175.74</v>
      </c>
      <c r="E1329" s="245">
        <v>14.7</v>
      </c>
      <c r="F1329" s="246">
        <v>3.3685</v>
      </c>
      <c r="G1329" s="128">
        <f t="shared" ref="G1329:J1329" si="1322">((C1329-C1350)/C1350)*C$6</f>
        <v>1.8627000107100771</v>
      </c>
      <c r="H1329" s="129">
        <f t="shared" si="1322"/>
        <v>-1.3485729547371286</v>
      </c>
      <c r="I1329" s="129">
        <f t="shared" si="1322"/>
        <v>2.7393067068575729</v>
      </c>
      <c r="J1329" s="130">
        <f t="shared" si="1322"/>
        <v>0.13004811423250021</v>
      </c>
    </row>
    <row r="1330" spans="2:10">
      <c r="B1330" s="244">
        <v>41611</v>
      </c>
      <c r="C1330" s="245">
        <v>96.04</v>
      </c>
      <c r="D1330" s="245">
        <v>176.08</v>
      </c>
      <c r="E1330" s="245">
        <v>14.55</v>
      </c>
      <c r="F1330" s="246">
        <v>3.3140000000000001</v>
      </c>
      <c r="G1330" s="128">
        <f t="shared" ref="G1330:J1330" si="1323">((C1330-C1351)/C1351)*C$6</f>
        <v>0.68148594377510119</v>
      </c>
      <c r="H1330" s="129">
        <f t="shared" si="1323"/>
        <v>-2.6420219670494243</v>
      </c>
      <c r="I1330" s="129">
        <f t="shared" si="1323"/>
        <v>3.1848723897911855</v>
      </c>
      <c r="J1330" s="130">
        <f t="shared" si="1323"/>
        <v>0.14980943306336328</v>
      </c>
    </row>
    <row r="1331" spans="2:10">
      <c r="B1331" s="244">
        <v>41610</v>
      </c>
      <c r="C1331" s="245">
        <v>93.82</v>
      </c>
      <c r="D1331" s="245">
        <v>177.48</v>
      </c>
      <c r="E1331" s="245">
        <v>14.23</v>
      </c>
      <c r="F1331" s="246">
        <v>3.3260000000000001</v>
      </c>
      <c r="G1331" s="128">
        <f t="shared" ref="G1331:J1331" si="1324">((C1331-C1352)/C1352)*C$6</f>
        <v>-0.37917661980763434</v>
      </c>
      <c r="H1331" s="129">
        <f t="shared" si="1324"/>
        <v>-1.1098727891536015</v>
      </c>
      <c r="I1331" s="129">
        <f t="shared" si="1324"/>
        <v>1.8184487951807251</v>
      </c>
      <c r="J1331" s="130">
        <f t="shared" si="1324"/>
        <v>0.14971518987341764</v>
      </c>
    </row>
    <row r="1332" spans="2:10">
      <c r="B1332" s="244">
        <v>41607</v>
      </c>
      <c r="C1332" s="245">
        <v>92.72</v>
      </c>
      <c r="D1332" s="245">
        <v>179.68</v>
      </c>
      <c r="E1332" s="245">
        <v>13.7</v>
      </c>
      <c r="F1332" s="246">
        <v>3.278</v>
      </c>
      <c r="G1332" s="128">
        <f t="shared" ref="G1332:J1332" si="1325">((C1332-C1353)/C1353)*C$6</f>
        <v>-1.7244303797468339</v>
      </c>
      <c r="H1332" s="129">
        <f t="shared" si="1325"/>
        <v>0.29811338652976882</v>
      </c>
      <c r="I1332" s="129">
        <f t="shared" si="1325"/>
        <v>-9.2436363636364954E-2</v>
      </c>
      <c r="J1332" s="130">
        <f t="shared" si="1325"/>
        <v>0.16656441717791373</v>
      </c>
    </row>
    <row r="1333" spans="2:10">
      <c r="B1333" s="244">
        <v>41606</v>
      </c>
      <c r="C1333" s="245">
        <v>92.3</v>
      </c>
      <c r="D1333" s="245">
        <v>178.97</v>
      </c>
      <c r="E1333" s="245">
        <v>12.98</v>
      </c>
      <c r="F1333" s="246">
        <v>3.2770000000000001</v>
      </c>
      <c r="G1333" s="128">
        <f t="shared" ref="G1333:J1333" si="1326">((C1333-C1354)/C1354)*C$6</f>
        <v>-2.0975787950811196</v>
      </c>
      <c r="H1333" s="129">
        <f t="shared" si="1326"/>
        <v>-0.74454954204829737</v>
      </c>
      <c r="I1333" s="129">
        <f t="shared" si="1326"/>
        <v>-1.2477216117216117</v>
      </c>
      <c r="J1333" s="130">
        <f t="shared" si="1326"/>
        <v>0.17198673353826252</v>
      </c>
    </row>
    <row r="1334" spans="2:10">
      <c r="B1334" s="244">
        <v>41605</v>
      </c>
      <c r="C1334" s="245">
        <v>92.3</v>
      </c>
      <c r="D1334" s="245">
        <v>178.97</v>
      </c>
      <c r="E1334" s="245">
        <v>12.98</v>
      </c>
      <c r="F1334" s="246">
        <v>3.2770000000000001</v>
      </c>
      <c r="G1334" s="128">
        <f t="shared" ref="G1334:J1334" si="1327">((C1334-C1355)/C1355)*C$6</f>
        <v>-2.7282993890020393</v>
      </c>
      <c r="H1334" s="129">
        <f t="shared" si="1327"/>
        <v>-1.9660690753349475</v>
      </c>
      <c r="I1334" s="129">
        <f t="shared" si="1327"/>
        <v>-0.81510812826249013</v>
      </c>
      <c r="J1334" s="130">
        <f t="shared" si="1327"/>
        <v>0.2036047081902895</v>
      </c>
    </row>
    <row r="1335" spans="2:10">
      <c r="B1335" s="244">
        <v>41604</v>
      </c>
      <c r="C1335" s="245">
        <v>93.68</v>
      </c>
      <c r="D1335" s="245">
        <v>177.31</v>
      </c>
      <c r="E1335" s="245">
        <v>12.81</v>
      </c>
      <c r="F1335" s="246">
        <v>3.254</v>
      </c>
      <c r="G1335" s="128">
        <f t="shared" ref="G1335:J1335" si="1328">((C1335-C1356)/C1356)*C$6</f>
        <v>-2.3008715038508307</v>
      </c>
      <c r="H1335" s="129">
        <f t="shared" si="1328"/>
        <v>-2.5637440090211988E-2</v>
      </c>
      <c r="I1335" s="129">
        <f t="shared" si="1328"/>
        <v>-0.95492111194590534</v>
      </c>
      <c r="J1335" s="130">
        <f t="shared" si="1328"/>
        <v>0.16933908513755505</v>
      </c>
    </row>
    <row r="1336" spans="2:10">
      <c r="B1336" s="244">
        <v>41603</v>
      </c>
      <c r="C1336" s="245">
        <v>94.09</v>
      </c>
      <c r="D1336" s="245">
        <v>178.94</v>
      </c>
      <c r="E1336" s="245">
        <v>12.79</v>
      </c>
      <c r="F1336" s="246">
        <v>3.274</v>
      </c>
      <c r="G1336" s="128">
        <f t="shared" ref="G1336:J1336" si="1329">((C1336-C1357)/C1357)*C$6</f>
        <v>-1.7449320388349472</v>
      </c>
      <c r="H1336" s="129">
        <f t="shared" si="1329"/>
        <v>1.3433435114503838</v>
      </c>
      <c r="I1336" s="129">
        <f t="shared" si="1329"/>
        <v>-0.58258212375859575</v>
      </c>
      <c r="J1336" s="130">
        <f t="shared" si="1329"/>
        <v>0.20380461462935706</v>
      </c>
    </row>
    <row r="1337" spans="2:10">
      <c r="B1337" s="244">
        <v>41600</v>
      </c>
      <c r="C1337" s="245">
        <v>94.84</v>
      </c>
      <c r="D1337" s="245">
        <v>181.3</v>
      </c>
      <c r="E1337" s="245">
        <v>12.26</v>
      </c>
      <c r="F1337" s="246">
        <v>3.2869999999999999</v>
      </c>
      <c r="G1337" s="128">
        <f t="shared" ref="G1337:J1337" si="1330">((C1337-C1358)/C1358)*C$6</f>
        <v>-1.0614838842549668</v>
      </c>
      <c r="H1337" s="129">
        <f t="shared" si="1330"/>
        <v>2.2375984251968504</v>
      </c>
      <c r="I1337" s="129">
        <f t="shared" si="1330"/>
        <v>-1.8102121212121207</v>
      </c>
      <c r="J1337" s="130">
        <f t="shared" si="1330"/>
        <v>0.20493233327898247</v>
      </c>
    </row>
    <row r="1338" spans="2:10">
      <c r="B1338" s="244">
        <v>41599</v>
      </c>
      <c r="C1338" s="245">
        <v>95.44</v>
      </c>
      <c r="D1338" s="245">
        <v>184.13</v>
      </c>
      <c r="E1338" s="245">
        <v>12.66</v>
      </c>
      <c r="F1338" s="246">
        <v>3.3365</v>
      </c>
      <c r="G1338" s="128">
        <f t="shared" ref="G1338:J1338" si="1331">((C1338-C1359)/C1359)*C$6</f>
        <v>-0.66572578979971164</v>
      </c>
      <c r="H1338" s="129">
        <f t="shared" si="1331"/>
        <v>5.4063901689708045</v>
      </c>
      <c r="I1338" s="129">
        <f t="shared" si="1331"/>
        <v>-1.4395827123695975</v>
      </c>
      <c r="J1338" s="130">
        <f t="shared" si="1331"/>
        <v>0.2682242990654205</v>
      </c>
    </row>
    <row r="1339" spans="2:10">
      <c r="B1339" s="244">
        <v>41598</v>
      </c>
      <c r="C1339" s="245">
        <v>93.33</v>
      </c>
      <c r="D1339" s="245">
        <v>185.19</v>
      </c>
      <c r="E1339" s="245">
        <v>13.4</v>
      </c>
      <c r="F1339" s="246">
        <v>3.3559999999999999</v>
      </c>
      <c r="G1339" s="128">
        <f t="shared" ref="G1339:J1339" si="1332">((C1339-C1360)/C1360)*C$6</f>
        <v>-2.075487730061349</v>
      </c>
      <c r="H1339" s="129">
        <f t="shared" si="1332"/>
        <v>6.6394661942047204</v>
      </c>
      <c r="I1339" s="129">
        <f t="shared" si="1332"/>
        <v>0.1334883720930238</v>
      </c>
      <c r="J1339" s="130">
        <f t="shared" si="1332"/>
        <v>0.27466514211042137</v>
      </c>
    </row>
    <row r="1340" spans="2:10">
      <c r="B1340" s="244">
        <v>41597</v>
      </c>
      <c r="C1340" s="245">
        <v>93.34</v>
      </c>
      <c r="D1340" s="245">
        <v>185.25</v>
      </c>
      <c r="E1340" s="245">
        <v>13.39</v>
      </c>
      <c r="F1340" s="246">
        <v>3.254</v>
      </c>
      <c r="G1340" s="128">
        <f t="shared" ref="G1340:J1340" si="1333">((C1340-C1361)/C1361)*C$6</f>
        <v>-2.6910985688369258</v>
      </c>
      <c r="H1340" s="129">
        <f t="shared" si="1333"/>
        <v>8.1474678930926672</v>
      </c>
      <c r="I1340" s="129">
        <f t="shared" si="1333"/>
        <v>0.44427051671732609</v>
      </c>
      <c r="J1340" s="130">
        <f t="shared" si="1333"/>
        <v>0.10676709708273568</v>
      </c>
    </row>
    <row r="1341" spans="2:10">
      <c r="B1341" s="244">
        <v>41596</v>
      </c>
      <c r="C1341" s="245">
        <v>93.03</v>
      </c>
      <c r="D1341" s="245">
        <v>184.47</v>
      </c>
      <c r="E1341" s="245">
        <v>13.1</v>
      </c>
      <c r="F1341" s="246">
        <v>3.2115</v>
      </c>
      <c r="G1341" s="128">
        <f t="shared" ref="G1341:J1341" si="1334">((C1341-C1362)/C1362)*C$6</f>
        <v>-3.5045114571967071</v>
      </c>
      <c r="H1341" s="129">
        <f t="shared" si="1334"/>
        <v>6.9923598803084346</v>
      </c>
      <c r="I1341" s="129">
        <f t="shared" si="1334"/>
        <v>0.11696319018405006</v>
      </c>
      <c r="J1341" s="130">
        <f t="shared" si="1334"/>
        <v>9.2541392059154459E-2</v>
      </c>
    </row>
    <row r="1342" spans="2:10">
      <c r="B1342" s="244">
        <v>41593</v>
      </c>
      <c r="C1342" s="245">
        <v>93.84</v>
      </c>
      <c r="D1342" s="245">
        <v>183.19</v>
      </c>
      <c r="E1342" s="245">
        <v>12.19</v>
      </c>
      <c r="F1342" s="246">
        <v>3.2494999999999998</v>
      </c>
      <c r="G1342" s="128">
        <f t="shared" ref="G1342:J1342" si="1335">((C1342-C1363)/C1363)*C$6</f>
        <v>-3.0808612297606026</v>
      </c>
      <c r="H1342" s="129">
        <f t="shared" si="1335"/>
        <v>5.4354584453468986</v>
      </c>
      <c r="I1342" s="129">
        <f t="shared" si="1335"/>
        <v>-2.432626112759646</v>
      </c>
      <c r="J1342" s="130">
        <f t="shared" si="1335"/>
        <v>0.11401824291886703</v>
      </c>
    </row>
    <row r="1343" spans="2:10">
      <c r="B1343" s="244">
        <v>41592</v>
      </c>
      <c r="C1343" s="245">
        <v>93.76</v>
      </c>
      <c r="D1343" s="245">
        <v>182.21</v>
      </c>
      <c r="E1343" s="245">
        <v>12.37</v>
      </c>
      <c r="F1343" s="246">
        <v>3.2395</v>
      </c>
      <c r="G1343" s="128">
        <f t="shared" ref="G1343:J1343" si="1336">((C1343-C1364)/C1364)*C$6</f>
        <v>-3.7867562811614039</v>
      </c>
      <c r="H1343" s="129">
        <f t="shared" si="1336"/>
        <v>-2.7515043110373156</v>
      </c>
      <c r="I1343" s="129">
        <f t="shared" si="1336"/>
        <v>-4.0436981645139394</v>
      </c>
      <c r="J1343" s="130">
        <f t="shared" si="1336"/>
        <v>4.1504854368932025E-2</v>
      </c>
    </row>
    <row r="1344" spans="2:10">
      <c r="B1344" s="244">
        <v>41591</v>
      </c>
      <c r="C1344" s="245">
        <v>93.88</v>
      </c>
      <c r="D1344" s="245">
        <v>183.55</v>
      </c>
      <c r="E1344" s="245">
        <v>12.52</v>
      </c>
      <c r="F1344" s="246">
        <v>3.26</v>
      </c>
      <c r="G1344" s="128">
        <f t="shared" ref="G1344:J1344" si="1337">((C1344-C1365)/C1365)*C$6</f>
        <v>-3.2887590159075182</v>
      </c>
      <c r="H1344" s="129">
        <f t="shared" si="1337"/>
        <v>-0.68327575002706775</v>
      </c>
      <c r="I1344" s="129">
        <f t="shared" si="1337"/>
        <v>-8.3643515541264737</v>
      </c>
      <c r="J1344" s="130">
        <f t="shared" si="1337"/>
        <v>4.3718361711894775E-4</v>
      </c>
    </row>
    <row r="1345" spans="2:10">
      <c r="B1345" s="244">
        <v>41590</v>
      </c>
      <c r="C1345" s="245">
        <v>93.04</v>
      </c>
      <c r="D1345" s="245">
        <v>183.07</v>
      </c>
      <c r="E1345" s="245">
        <v>12.82</v>
      </c>
      <c r="F1345" s="246">
        <v>3.3159999999999998</v>
      </c>
      <c r="G1345" s="128">
        <f t="shared" ref="G1345:J1345" si="1338">((C1345-C1366)/C1366)*C$6</f>
        <v>-4.1547866419294941</v>
      </c>
      <c r="H1345" s="129">
        <f t="shared" si="1338"/>
        <v>-2.3710381344600773</v>
      </c>
      <c r="I1345" s="129">
        <f t="shared" si="1338"/>
        <v>-5.1409458618543873</v>
      </c>
      <c r="J1345" s="130">
        <f t="shared" si="1338"/>
        <v>8.6793039154754378E-2</v>
      </c>
    </row>
    <row r="1346" spans="2:10">
      <c r="B1346" s="244">
        <v>41589</v>
      </c>
      <c r="C1346" s="245">
        <v>95.14</v>
      </c>
      <c r="D1346" s="245">
        <v>182.88</v>
      </c>
      <c r="E1346" s="245">
        <v>12.53</v>
      </c>
      <c r="F1346" s="246">
        <v>3.2975000000000003</v>
      </c>
      <c r="G1346" s="128">
        <f t="shared" ref="G1346:J1346" si="1339">((C1346-C1367)/C1367)*C$6</f>
        <v>-3.0623485591060553</v>
      </c>
      <c r="H1346" s="129">
        <f t="shared" si="1339"/>
        <v>-2.0027804039535888</v>
      </c>
      <c r="I1346" s="129">
        <f t="shared" si="1339"/>
        <v>-5.1583842239185778</v>
      </c>
      <c r="J1346" s="130">
        <f t="shared" si="1339"/>
        <v>7.0408638906153204E-2</v>
      </c>
    </row>
    <row r="1347" spans="2:10">
      <c r="B1347" s="244">
        <v>41586</v>
      </c>
      <c r="C1347" s="245">
        <v>94.6</v>
      </c>
      <c r="D1347" s="245">
        <v>179.99</v>
      </c>
      <c r="E1347" s="245">
        <v>12.9</v>
      </c>
      <c r="F1347" s="246">
        <v>3.2975000000000003</v>
      </c>
      <c r="G1347" s="128">
        <f t="shared" ref="G1347:J1347" si="1340">((C1347-C1368)/C1368)*C$6</f>
        <v>-3.7073886030482517</v>
      </c>
      <c r="H1347" s="129">
        <f t="shared" si="1340"/>
        <v>-2.9406429615197278</v>
      </c>
      <c r="I1347" s="129">
        <f t="shared" si="1340"/>
        <v>-5.5220631067961161</v>
      </c>
      <c r="J1347" s="130">
        <f t="shared" si="1340"/>
        <v>7.9055633473586157E-2</v>
      </c>
    </row>
    <row r="1348" spans="2:10">
      <c r="B1348" s="244">
        <v>41585</v>
      </c>
      <c r="C1348" s="245">
        <v>94.2</v>
      </c>
      <c r="D1348" s="245">
        <v>180</v>
      </c>
      <c r="E1348" s="245">
        <v>13.91</v>
      </c>
      <c r="F1348" s="246">
        <v>3.1550000000000002</v>
      </c>
      <c r="G1348" s="128">
        <f t="shared" ref="G1348:J1348" si="1341">((C1348-C1369)/C1369)*C$6</f>
        <v>-3.3115648066135206</v>
      </c>
      <c r="H1348" s="129">
        <f t="shared" si="1341"/>
        <v>-0.82751158173394679</v>
      </c>
      <c r="I1348" s="129">
        <f t="shared" si="1341"/>
        <v>-7.3795816326530623</v>
      </c>
      <c r="J1348" s="130">
        <f t="shared" si="1341"/>
        <v>-4.0955951265229454E-2</v>
      </c>
    </row>
    <row r="1349" spans="2:10">
      <c r="B1349" s="244">
        <v>41584</v>
      </c>
      <c r="C1349" s="245">
        <v>94.8</v>
      </c>
      <c r="D1349" s="245">
        <v>179.19</v>
      </c>
      <c r="E1349" s="245">
        <v>12.67</v>
      </c>
      <c r="F1349" s="246">
        <v>3.2084999999999999</v>
      </c>
      <c r="G1349" s="128">
        <f t="shared" ref="G1349:J1349" si="1342">((C1349-C1370)/C1370)*C$6</f>
        <v>-3.8130534351145031</v>
      </c>
      <c r="H1349" s="129">
        <f t="shared" si="1342"/>
        <v>0.29893072963294465</v>
      </c>
      <c r="I1349" s="129">
        <f t="shared" si="1342"/>
        <v>-9.5856145526057031</v>
      </c>
      <c r="J1349" s="130">
        <f t="shared" si="1342"/>
        <v>4.236912857820628E-2</v>
      </c>
    </row>
    <row r="1350" spans="2:10">
      <c r="B1350" s="244">
        <v>41583</v>
      </c>
      <c r="C1350" s="245">
        <v>93.37</v>
      </c>
      <c r="D1350" s="245">
        <v>177.85</v>
      </c>
      <c r="E1350" s="245">
        <v>13.27</v>
      </c>
      <c r="F1350" s="246">
        <v>3.2215000000000003</v>
      </c>
      <c r="G1350" s="128">
        <f t="shared" ref="G1350:J1350" si="1343">((C1350-C1371)/C1371)*C$6</f>
        <v>-4.2576006988255832</v>
      </c>
      <c r="H1350" s="129">
        <f t="shared" si="1343"/>
        <v>-2.5980286797428693</v>
      </c>
      <c r="I1350" s="129">
        <f t="shared" si="1343"/>
        <v>-8.0411540443070582</v>
      </c>
      <c r="J1350" s="130">
        <f t="shared" si="1343"/>
        <v>5.5926570659914791E-2</v>
      </c>
    </row>
    <row r="1351" spans="2:10">
      <c r="B1351" s="244">
        <v>41582</v>
      </c>
      <c r="C1351" s="245">
        <v>94.62</v>
      </c>
      <c r="D1351" s="245">
        <v>180.27</v>
      </c>
      <c r="E1351" s="245">
        <v>12.93</v>
      </c>
      <c r="F1351" s="246">
        <v>3.1485000000000003</v>
      </c>
      <c r="G1351" s="128">
        <f t="shared" ref="G1351:J1351" si="1344">((C1351-C1372)/C1372)*C$6</f>
        <v>-4.0319741910631732</v>
      </c>
      <c r="H1351" s="129">
        <f t="shared" si="1344"/>
        <v>-2.3647805540467042</v>
      </c>
      <c r="I1351" s="129">
        <f t="shared" si="1344"/>
        <v>-5.7855555555555549</v>
      </c>
      <c r="J1351" s="130">
        <f t="shared" si="1344"/>
        <v>-3.089066918001843E-2</v>
      </c>
    </row>
    <row r="1352" spans="2:10">
      <c r="B1352" s="244">
        <v>41579</v>
      </c>
      <c r="C1352" s="245">
        <v>94.61</v>
      </c>
      <c r="D1352" s="245">
        <v>179.23</v>
      </c>
      <c r="E1352" s="245">
        <v>13.28</v>
      </c>
      <c r="F1352" s="246">
        <v>3.16</v>
      </c>
      <c r="G1352" s="128">
        <f t="shared" ref="G1352:J1352" si="1345">((C1352-C1373)/C1373)*C$6</f>
        <v>-3.8240925370244905</v>
      </c>
      <c r="H1352" s="129">
        <f t="shared" si="1345"/>
        <v>-2.8624611117154504</v>
      </c>
      <c r="I1352" s="129">
        <f t="shared" si="1345"/>
        <v>-6.315438596491231</v>
      </c>
      <c r="J1352" s="130">
        <f t="shared" si="1345"/>
        <v>2.7082673424137864E-3</v>
      </c>
    </row>
    <row r="1353" spans="2:10">
      <c r="B1353" s="244">
        <v>41578</v>
      </c>
      <c r="C1353" s="245">
        <v>96.38</v>
      </c>
      <c r="D1353" s="245">
        <v>179.21</v>
      </c>
      <c r="E1353" s="245">
        <v>13.75</v>
      </c>
      <c r="F1353" s="246">
        <v>3.0970000000000004</v>
      </c>
      <c r="G1353" s="128">
        <f t="shared" ref="G1353:J1353" si="1346">((C1353-C1374)/C1374)*C$6</f>
        <v>-3.3675811719500475</v>
      </c>
      <c r="H1353" s="129">
        <f t="shared" si="1346"/>
        <v>-3.5337505406574392</v>
      </c>
      <c r="I1353" s="129">
        <f t="shared" si="1346"/>
        <v>-4.3642771084337371</v>
      </c>
      <c r="J1353" s="130">
        <f t="shared" si="1346"/>
        <v>-5.681962025316431E-2</v>
      </c>
    </row>
    <row r="1354" spans="2:10">
      <c r="B1354" s="244">
        <v>41577</v>
      </c>
      <c r="C1354" s="245">
        <v>96.77</v>
      </c>
      <c r="D1354" s="245">
        <v>180.15</v>
      </c>
      <c r="E1354" s="245">
        <v>13.65</v>
      </c>
      <c r="F1354" s="246">
        <v>3.0905</v>
      </c>
      <c r="G1354" s="128">
        <f t="shared" ref="G1354:J1354" si="1347">((C1354-C1375)/C1375)*C$6</f>
        <v>-2.3452636221089809</v>
      </c>
      <c r="H1354" s="129">
        <f t="shared" si="1347"/>
        <v>-3.7995713059341067</v>
      </c>
      <c r="I1354" s="129">
        <f t="shared" si="1347"/>
        <v>-3.0916216216216199</v>
      </c>
      <c r="J1354" s="130">
        <f t="shared" si="1347"/>
        <v>-8.4126236457842563E-2</v>
      </c>
    </row>
    <row r="1355" spans="2:10">
      <c r="B1355" s="244">
        <v>41576</v>
      </c>
      <c r="C1355" s="245">
        <v>98.2</v>
      </c>
      <c r="D1355" s="245">
        <v>182.12</v>
      </c>
      <c r="E1355" s="245">
        <v>13.41</v>
      </c>
      <c r="F1355" s="246">
        <v>3.0585</v>
      </c>
      <c r="G1355" s="128">
        <f t="shared" ref="G1355:J1355" si="1348">((C1355-C1376)/C1376)*C$6</f>
        <v>-1.8327303820971346</v>
      </c>
      <c r="H1355" s="129">
        <f t="shared" si="1348"/>
        <v>-1.8783356733988565</v>
      </c>
      <c r="I1355" s="129">
        <f t="shared" si="1348"/>
        <v>-4.8849277108433746</v>
      </c>
      <c r="J1355" s="130">
        <f t="shared" si="1348"/>
        <v>-8.1467365412100881E-2</v>
      </c>
    </row>
    <row r="1356" spans="2:10">
      <c r="B1356" s="244">
        <v>41575</v>
      </c>
      <c r="C1356" s="245">
        <v>98.68</v>
      </c>
      <c r="D1356" s="245">
        <v>177.35</v>
      </c>
      <c r="E1356" s="245">
        <v>13.31</v>
      </c>
      <c r="F1356" s="246">
        <v>3.0714999999999999</v>
      </c>
      <c r="G1356" s="128">
        <f t="shared" ref="G1356:J1356" si="1349">((C1356-C1377)/C1377)*C$6</f>
        <v>-1.8495956061047911</v>
      </c>
      <c r="H1356" s="129">
        <f t="shared" si="1349"/>
        <v>-5.8197191311791103</v>
      </c>
      <c r="I1356" s="129">
        <f t="shared" si="1349"/>
        <v>-3.5351228978007772</v>
      </c>
      <c r="J1356" s="130">
        <f t="shared" si="1349"/>
        <v>-7.6307034220532532E-2</v>
      </c>
    </row>
    <row r="1357" spans="2:10">
      <c r="B1357" s="244">
        <v>41572</v>
      </c>
      <c r="C1357" s="245">
        <v>97.85</v>
      </c>
      <c r="D1357" s="245">
        <v>176.85</v>
      </c>
      <c r="E1357" s="245">
        <v>13.09</v>
      </c>
      <c r="F1357" s="246">
        <v>3.0554999999999999</v>
      </c>
      <c r="G1357" s="128">
        <f t="shared" ref="G1357:J1357" si="1350">((C1357-C1378)/C1378)*C$6</f>
        <v>-2.2830612442977802</v>
      </c>
      <c r="H1357" s="129">
        <f t="shared" si="1350"/>
        <v>-7.9895273893386625</v>
      </c>
      <c r="I1357" s="129">
        <f t="shared" si="1350"/>
        <v>-1.7537268847795173</v>
      </c>
      <c r="J1357" s="130">
        <f t="shared" si="1350"/>
        <v>-0.10597132503544972</v>
      </c>
    </row>
    <row r="1358" spans="2:10">
      <c r="B1358" s="244">
        <v>41571</v>
      </c>
      <c r="C1358" s="245">
        <v>97.11</v>
      </c>
      <c r="D1358" s="245">
        <v>177.8</v>
      </c>
      <c r="E1358" s="245">
        <v>13.2</v>
      </c>
      <c r="F1358" s="246">
        <v>3.0665</v>
      </c>
      <c r="G1358" s="128">
        <f t="shared" ref="G1358:J1358" si="1351">((C1358-C1379)/C1379)*C$6</f>
        <v>-2.4549532437171231</v>
      </c>
      <c r="H1358" s="129">
        <f t="shared" si="1351"/>
        <v>-7.0012608856283238</v>
      </c>
      <c r="I1358" s="129">
        <f t="shared" si="1351"/>
        <v>-1.469678800856532</v>
      </c>
      <c r="J1358" s="130">
        <f t="shared" si="1351"/>
        <v>-7.5107159866645276E-2</v>
      </c>
    </row>
    <row r="1359" spans="2:10">
      <c r="B1359" s="244">
        <v>41570</v>
      </c>
      <c r="C1359" s="245">
        <v>96.86</v>
      </c>
      <c r="D1359" s="245">
        <v>175.77</v>
      </c>
      <c r="E1359" s="245">
        <v>13.42</v>
      </c>
      <c r="F1359" s="246">
        <v>3.0495000000000001</v>
      </c>
      <c r="G1359" s="128">
        <f t="shared" ref="G1359:J1359" si="1352">((C1359-C1380)/C1380)*C$6</f>
        <v>-2.7607941433142615</v>
      </c>
      <c r="H1359" s="129">
        <f t="shared" si="1352"/>
        <v>-8.4966784229088734</v>
      </c>
      <c r="I1359" s="129">
        <f t="shared" si="1352"/>
        <v>-1.1915625000000003</v>
      </c>
      <c r="J1359" s="130">
        <f t="shared" si="1352"/>
        <v>-0.102268416060702</v>
      </c>
    </row>
    <row r="1360" spans="2:10">
      <c r="B1360" s="244">
        <v>41569</v>
      </c>
      <c r="C1360" s="245">
        <v>97.8</v>
      </c>
      <c r="D1360" s="245">
        <v>174.97</v>
      </c>
      <c r="E1360" s="245">
        <v>13.33</v>
      </c>
      <c r="F1360" s="246">
        <v>3.0609999999999999</v>
      </c>
      <c r="G1360" s="128">
        <f t="shared" ref="G1360:J1360" si="1353">((C1360-C1381)/C1381)*C$6</f>
        <v>-2.5381204749493218</v>
      </c>
      <c r="H1360" s="129">
        <f t="shared" si="1353"/>
        <v>-9.534496046913457</v>
      </c>
      <c r="I1360" s="129">
        <f t="shared" si="1353"/>
        <v>-1.7408525506638723</v>
      </c>
      <c r="J1360" s="130">
        <f t="shared" si="1353"/>
        <v>-0.13482726423902905</v>
      </c>
    </row>
    <row r="1361" spans="2:10">
      <c r="B1361" s="244">
        <v>41568</v>
      </c>
      <c r="C1361" s="245">
        <v>99.22</v>
      </c>
      <c r="D1361" s="245">
        <v>172.86</v>
      </c>
      <c r="E1361" s="245">
        <v>13.16</v>
      </c>
      <c r="F1361" s="246">
        <v>3.1364999999999998</v>
      </c>
      <c r="G1361" s="128">
        <f t="shared" ref="G1361:J1361" si="1354">((C1361-C1382)/C1382)*C$6</f>
        <v>-2.3644262921563017</v>
      </c>
      <c r="H1361" s="129">
        <f t="shared" si="1354"/>
        <v>-10.265115251026206</v>
      </c>
      <c r="I1361" s="129">
        <f t="shared" si="1354"/>
        <v>7.7500000000001804E-2</v>
      </c>
      <c r="J1361" s="130">
        <f t="shared" si="1354"/>
        <v>-9.8260735724180481E-2</v>
      </c>
    </row>
    <row r="1362" spans="2:10">
      <c r="B1362" s="244">
        <v>41565</v>
      </c>
      <c r="C1362" s="245">
        <v>100.81</v>
      </c>
      <c r="D1362" s="245">
        <v>173.78</v>
      </c>
      <c r="E1362" s="245">
        <v>13.04</v>
      </c>
      <c r="F1362" s="246">
        <v>3.1105</v>
      </c>
      <c r="G1362" s="128">
        <f t="shared" ref="G1362:J1362" si="1355">((C1362-C1383)/C1383)*C$6</f>
        <v>-2.3816881285835123</v>
      </c>
      <c r="H1362" s="129">
        <f t="shared" si="1355"/>
        <v>-11.526287295103151</v>
      </c>
      <c r="I1362" s="129">
        <f t="shared" si="1355"/>
        <v>-0.23179331306991074</v>
      </c>
      <c r="J1362" s="130">
        <f t="shared" si="1355"/>
        <v>-0.14562995729103112</v>
      </c>
    </row>
    <row r="1363" spans="2:10">
      <c r="B1363" s="244">
        <v>41564</v>
      </c>
      <c r="C1363" s="245">
        <v>100.67</v>
      </c>
      <c r="D1363" s="245">
        <v>174.83</v>
      </c>
      <c r="E1363" s="245">
        <v>13.48</v>
      </c>
      <c r="F1363" s="246">
        <v>3.1244999999999998</v>
      </c>
      <c r="G1363" s="128">
        <f t="shared" ref="G1363:J1363" si="1356">((C1363-C1384)/C1384)*C$6</f>
        <v>-3.109410567224943</v>
      </c>
      <c r="H1363" s="129">
        <f t="shared" si="1356"/>
        <v>-11.453529986626878</v>
      </c>
      <c r="I1363" s="129">
        <f t="shared" si="1356"/>
        <v>-0.20575423105224322</v>
      </c>
      <c r="J1363" s="130">
        <f t="shared" si="1356"/>
        <v>-8.3237533012273074E-2</v>
      </c>
    </row>
    <row r="1364" spans="2:10">
      <c r="B1364" s="244">
        <v>41563</v>
      </c>
      <c r="C1364" s="245">
        <v>102.29</v>
      </c>
      <c r="D1364" s="245">
        <v>186.73</v>
      </c>
      <c r="E1364" s="245">
        <v>14.71</v>
      </c>
      <c r="F1364" s="246">
        <v>3.1930000000000001</v>
      </c>
      <c r="G1364" s="128">
        <f t="shared" ref="G1364:J1364" si="1357">((C1364-C1385)/C1385)*C$6</f>
        <v>-1.3482574464048547</v>
      </c>
      <c r="H1364" s="129">
        <f t="shared" si="1357"/>
        <v>-3.212052976686099</v>
      </c>
      <c r="I1364" s="129">
        <f t="shared" si="1357"/>
        <v>0.31490708878183332</v>
      </c>
      <c r="J1364" s="130">
        <f t="shared" si="1357"/>
        <v>-0.12584193982936684</v>
      </c>
    </row>
    <row r="1365" spans="2:10">
      <c r="B1365" s="244">
        <v>41562</v>
      </c>
      <c r="C1365" s="245">
        <v>101.21</v>
      </c>
      <c r="D1365" s="245">
        <v>184.66</v>
      </c>
      <c r="E1365" s="245">
        <v>18.66</v>
      </c>
      <c r="F1365" s="246">
        <v>3.2595000000000001</v>
      </c>
      <c r="G1365" s="128">
        <f t="shared" ref="G1365:J1365" si="1358">((C1365-C1386)/C1386)*C$6</f>
        <v>-2.2920142602495583</v>
      </c>
      <c r="H1365" s="129">
        <f t="shared" si="1358"/>
        <v>-4.9964188454569038</v>
      </c>
      <c r="I1365" s="129">
        <f t="shared" si="1358"/>
        <v>7.5658970792767715</v>
      </c>
      <c r="J1365" s="130">
        <f t="shared" si="1358"/>
        <v>-9.0173796791443897E-2</v>
      </c>
    </row>
    <row r="1366" spans="2:10">
      <c r="B1366" s="244">
        <v>41561</v>
      </c>
      <c r="C1366" s="245">
        <v>102.41</v>
      </c>
      <c r="D1366" s="245">
        <v>186.97</v>
      </c>
      <c r="E1366" s="245">
        <v>16.07</v>
      </c>
      <c r="F1366" s="246">
        <v>3.218</v>
      </c>
      <c r="G1366" s="128">
        <f t="shared" ref="G1366:J1366" si="1359">((C1366-C1387)/C1387)*C$6</f>
        <v>-2.4339524997689668</v>
      </c>
      <c r="H1366" s="129">
        <f t="shared" si="1359"/>
        <v>-3.0758391007961636</v>
      </c>
      <c r="I1366" s="129">
        <f t="shared" si="1359"/>
        <v>3.42882768361582</v>
      </c>
      <c r="J1366" s="130">
        <f t="shared" si="1359"/>
        <v>-0.1208525517036156</v>
      </c>
    </row>
    <row r="1367" spans="2:10">
      <c r="B1367" s="244">
        <v>41558</v>
      </c>
      <c r="C1367" s="245">
        <v>102.02</v>
      </c>
      <c r="D1367" s="245">
        <v>186.16</v>
      </c>
      <c r="E1367" s="245">
        <v>15.72</v>
      </c>
      <c r="F1367" s="246">
        <v>3.218</v>
      </c>
      <c r="G1367" s="128">
        <f t="shared" ref="G1367:J1367" si="1360">((C1367-C1388)/C1388)*C$6</f>
        <v>-2.7513609576427247</v>
      </c>
      <c r="H1367" s="129">
        <f t="shared" si="1360"/>
        <v>-2.7235982802915077</v>
      </c>
      <c r="I1367" s="129">
        <f t="shared" si="1360"/>
        <v>2.5437788663401006</v>
      </c>
      <c r="J1367" s="130">
        <f t="shared" si="1360"/>
        <v>-0.13780127162501846</v>
      </c>
    </row>
    <row r="1368" spans="2:10">
      <c r="B1368" s="244">
        <v>41557</v>
      </c>
      <c r="C1368" s="245">
        <v>103.01</v>
      </c>
      <c r="D1368" s="245">
        <v>184.77</v>
      </c>
      <c r="E1368" s="245">
        <v>16.48</v>
      </c>
      <c r="F1368" s="246">
        <v>3.2084999999999999</v>
      </c>
      <c r="G1368" s="128">
        <f t="shared" ref="G1368:J1368" si="1361">((C1368-C1389)/C1389)*C$6</f>
        <v>-1.9209325027891395</v>
      </c>
      <c r="H1368" s="129">
        <f t="shared" si="1361"/>
        <v>-3.5346780283167152</v>
      </c>
      <c r="I1368" s="129">
        <f t="shared" si="1361"/>
        <v>4.8927062228654128</v>
      </c>
      <c r="J1368" s="130">
        <f t="shared" si="1361"/>
        <v>-0.14780585106383015</v>
      </c>
    </row>
    <row r="1369" spans="2:10">
      <c r="B1369" s="244">
        <v>41556</v>
      </c>
      <c r="C1369" s="245">
        <v>101.61</v>
      </c>
      <c r="D1369" s="245">
        <v>181.32</v>
      </c>
      <c r="E1369" s="245">
        <v>19.600000000000001</v>
      </c>
      <c r="F1369" s="246">
        <v>3.2010000000000001</v>
      </c>
      <c r="G1369" s="128">
        <f t="shared" ref="G1369:J1369" si="1362">((C1369-C1390)/C1390)*C$6</f>
        <v>-2.4440804544184749</v>
      </c>
      <c r="H1369" s="129">
        <f t="shared" si="1362"/>
        <v>-3.216385852090033</v>
      </c>
      <c r="I1369" s="129">
        <f t="shared" si="1362"/>
        <v>8.869883000688235</v>
      </c>
      <c r="J1369" s="130">
        <f t="shared" si="1362"/>
        <v>-0.19027696793002888</v>
      </c>
    </row>
    <row r="1370" spans="2:10">
      <c r="B1370" s="244">
        <v>41555</v>
      </c>
      <c r="C1370" s="245">
        <v>103.49</v>
      </c>
      <c r="D1370" s="245">
        <v>178.72</v>
      </c>
      <c r="E1370" s="245">
        <v>20.34</v>
      </c>
      <c r="F1370" s="246">
        <v>3.1615000000000002</v>
      </c>
      <c r="G1370" s="128">
        <f t="shared" ref="G1370:J1370" si="1363">((C1370-C1391)/C1391)*C$6</f>
        <v>-2.5002036157779401</v>
      </c>
      <c r="H1370" s="129">
        <f t="shared" si="1363"/>
        <v>-3.8467628932857547</v>
      </c>
      <c r="I1370" s="129">
        <f t="shared" si="1363"/>
        <v>7.660153550863722</v>
      </c>
      <c r="J1370" s="130">
        <f t="shared" si="1363"/>
        <v>-0.1866021282885012</v>
      </c>
    </row>
    <row r="1371" spans="2:10">
      <c r="B1371" s="244">
        <v>41554</v>
      </c>
      <c r="C1371" s="245">
        <v>103.03</v>
      </c>
      <c r="D1371" s="245">
        <v>182.01</v>
      </c>
      <c r="E1371" s="245">
        <v>19.41</v>
      </c>
      <c r="F1371" s="246">
        <v>3.1595</v>
      </c>
      <c r="G1371" s="128">
        <f t="shared" ref="G1371:J1371" si="1364">((C1371-C1392)/C1392)*C$6</f>
        <v>-3.0812901474712744</v>
      </c>
      <c r="H1371" s="129">
        <f t="shared" si="1364"/>
        <v>-0.63346664481233228</v>
      </c>
      <c r="I1371" s="129">
        <f t="shared" si="1364"/>
        <v>5.7094763406940077</v>
      </c>
      <c r="J1371" s="130">
        <f t="shared" si="1364"/>
        <v>-0.20237430167597753</v>
      </c>
    </row>
    <row r="1372" spans="2:10">
      <c r="B1372" s="244">
        <v>41551</v>
      </c>
      <c r="C1372" s="245">
        <v>103.84</v>
      </c>
      <c r="D1372" s="245">
        <v>184.1</v>
      </c>
      <c r="E1372" s="245">
        <v>16.739999999999998</v>
      </c>
      <c r="F1372" s="246">
        <v>3.1829999999999998</v>
      </c>
      <c r="G1372" s="128">
        <f t="shared" ref="G1372:J1372" si="1365">((C1372-C1393)/C1393)*C$6</f>
        <v>-1.8981941496724188</v>
      </c>
      <c r="H1372" s="129">
        <f t="shared" si="1365"/>
        <v>-3.0863426554446335E-2</v>
      </c>
      <c r="I1372" s="129">
        <f t="shared" si="1365"/>
        <v>1.5635637285986033</v>
      </c>
      <c r="J1372" s="130">
        <f t="shared" si="1365"/>
        <v>-0.21330475221624787</v>
      </c>
    </row>
    <row r="1373" spans="2:10">
      <c r="B1373" s="244">
        <v>41550</v>
      </c>
      <c r="C1373" s="245">
        <v>103.31</v>
      </c>
      <c r="D1373" s="245">
        <v>183.86</v>
      </c>
      <c r="E1373" s="245">
        <v>17.670000000000002</v>
      </c>
      <c r="F1373" s="246">
        <v>3.157</v>
      </c>
      <c r="G1373" s="128">
        <f t="shared" ref="G1373:J1373" si="1366">((C1373-C1394)/C1394)*C$6</f>
        <v>-1.6600503590413138</v>
      </c>
      <c r="H1373" s="129">
        <f t="shared" si="1366"/>
        <v>0.45311581936330519</v>
      </c>
      <c r="I1373" s="129">
        <f t="shared" si="1366"/>
        <v>2.8653526448362734</v>
      </c>
      <c r="J1373" s="130">
        <f t="shared" si="1366"/>
        <v>-0.1621882001493653</v>
      </c>
    </row>
    <row r="1374" spans="2:10">
      <c r="B1374" s="244">
        <v>41549</v>
      </c>
      <c r="C1374" s="245">
        <v>104.1</v>
      </c>
      <c r="D1374" s="245">
        <v>184.96</v>
      </c>
      <c r="E1374" s="245">
        <v>16.600000000000001</v>
      </c>
      <c r="F1374" s="246">
        <v>3.16</v>
      </c>
      <c r="G1374" s="128">
        <f t="shared" ref="G1374:J1374" si="1367">((C1374-C1395)/C1395)*C$6</f>
        <v>-1.8575677169707068</v>
      </c>
      <c r="H1374" s="129">
        <f t="shared" si="1367"/>
        <v>0.6179060665362035</v>
      </c>
      <c r="I1374" s="129">
        <f t="shared" si="1367"/>
        <v>-1.5304033714626696E-2</v>
      </c>
      <c r="J1374" s="130">
        <f t="shared" si="1367"/>
        <v>-0.1430568079350765</v>
      </c>
    </row>
    <row r="1375" spans="2:10">
      <c r="B1375" s="244">
        <v>41548</v>
      </c>
      <c r="C1375" s="245">
        <v>102.04</v>
      </c>
      <c r="D1375" s="245">
        <v>186.38</v>
      </c>
      <c r="E1375" s="245">
        <v>15.54</v>
      </c>
      <c r="F1375" s="246">
        <v>3.1844999999999999</v>
      </c>
      <c r="G1375" s="128">
        <f t="shared" ref="G1375:J1375" si="1368">((C1375-C1396)/C1396)*C$6</f>
        <v>-2.3664663260566647</v>
      </c>
      <c r="H1375" s="129">
        <f t="shared" si="1368"/>
        <v>2.563140944752281</v>
      </c>
      <c r="I1375" s="129">
        <f t="shared" si="1368"/>
        <v>-2.1967901234567937</v>
      </c>
      <c r="J1375" s="130">
        <f t="shared" si="1368"/>
        <v>-5.0979182729375724E-2</v>
      </c>
    </row>
    <row r="1376" spans="2:10">
      <c r="B1376" s="244">
        <v>41547</v>
      </c>
      <c r="C1376" s="245">
        <v>102.33</v>
      </c>
      <c r="D1376" s="245">
        <v>185.18</v>
      </c>
      <c r="E1376" s="245">
        <v>16.600000000000001</v>
      </c>
      <c r="F1376" s="246">
        <v>3.1484999999999999</v>
      </c>
      <c r="G1376" s="128">
        <f t="shared" ref="G1376:J1376" si="1369">((C1376-C1397)/C1397)*C$6</f>
        <v>-2.2441356247097102</v>
      </c>
      <c r="H1376" s="129">
        <f t="shared" si="1369"/>
        <v>1.8147786251165829</v>
      </c>
      <c r="I1376" s="129">
        <f t="shared" si="1369"/>
        <v>-0.61271017048794851</v>
      </c>
      <c r="J1376" s="130">
        <f t="shared" si="1369"/>
        <v>-8.2621434078643294E-2</v>
      </c>
    </row>
    <row r="1377" spans="2:10">
      <c r="B1377" s="244">
        <v>41544</v>
      </c>
      <c r="C1377" s="245">
        <v>102.87</v>
      </c>
      <c r="D1377" s="245">
        <v>186.92</v>
      </c>
      <c r="E1377" s="245">
        <v>15.46</v>
      </c>
      <c r="F1377" s="246">
        <v>3.1560000000000001</v>
      </c>
      <c r="G1377" s="128">
        <f t="shared" ref="G1377:J1377" si="1370">((C1377-C1398)/C1398)*C$6</f>
        <v>-2.4750119485294086</v>
      </c>
      <c r="H1377" s="129">
        <f t="shared" si="1370"/>
        <v>2.6637516425755594</v>
      </c>
      <c r="I1377" s="129">
        <f t="shared" si="1370"/>
        <v>-2.0414634146341437</v>
      </c>
      <c r="J1377" s="130">
        <f t="shared" si="1370"/>
        <v>-7.3031799938252331E-2</v>
      </c>
    </row>
    <row r="1378" spans="2:10">
      <c r="B1378" s="244">
        <v>41543</v>
      </c>
      <c r="C1378" s="245">
        <v>103.03</v>
      </c>
      <c r="D1378" s="245">
        <v>190.22</v>
      </c>
      <c r="E1378" s="245">
        <v>14.06</v>
      </c>
      <c r="F1378" s="246">
        <v>3.1734999999999998</v>
      </c>
      <c r="G1378" s="128">
        <f t="shared" ref="G1378:J1378" si="1371">((C1378-C1399)/C1399)*C$6</f>
        <v>-2.9159736603088069</v>
      </c>
      <c r="H1378" s="129">
        <f t="shared" si="1371"/>
        <v>5.0295355731225317</v>
      </c>
      <c r="I1378" s="129">
        <f t="shared" si="1371"/>
        <v>-3.7459429957550006</v>
      </c>
      <c r="J1378" s="130">
        <f t="shared" si="1371"/>
        <v>-6.7940633651184371E-2</v>
      </c>
    </row>
    <row r="1379" spans="2:10">
      <c r="B1379" s="244">
        <v>41542</v>
      </c>
      <c r="C1379" s="245">
        <v>102.66</v>
      </c>
      <c r="D1379" s="245">
        <v>189.47</v>
      </c>
      <c r="E1379" s="245">
        <v>14.01</v>
      </c>
      <c r="F1379" s="246">
        <v>3.1494999999999997</v>
      </c>
      <c r="G1379" s="128">
        <f t="shared" ref="G1379:J1379" si="1372">((C1379-C1400)/C1400)*C$6</f>
        <v>-2.6452022750206434</v>
      </c>
      <c r="H1379" s="129">
        <f t="shared" si="1372"/>
        <v>4.1862706577651236</v>
      </c>
      <c r="I1379" s="129">
        <f t="shared" si="1372"/>
        <v>-4.1836135957066194</v>
      </c>
      <c r="J1379" s="130">
        <f t="shared" si="1372"/>
        <v>-4.629080118694405E-2</v>
      </c>
    </row>
    <row r="1380" spans="2:10">
      <c r="B1380" s="244">
        <v>41541</v>
      </c>
      <c r="C1380" s="245">
        <v>103.13</v>
      </c>
      <c r="D1380" s="245">
        <v>189.97</v>
      </c>
      <c r="E1380" s="245">
        <v>14.08</v>
      </c>
      <c r="F1380" s="246">
        <v>3.1630000000000003</v>
      </c>
      <c r="G1380" s="128">
        <f t="shared" ref="G1380:J1380" si="1373">((C1380-C1401)/C1401)*C$6</f>
        <v>-1.196128209969791</v>
      </c>
      <c r="H1380" s="129">
        <f t="shared" si="1373"/>
        <v>3.218004222150042</v>
      </c>
      <c r="I1380" s="129">
        <f t="shared" si="1373"/>
        <v>-1.5431754503002004</v>
      </c>
      <c r="J1380" s="130">
        <f t="shared" si="1373"/>
        <v>-9.7885818958937415E-2</v>
      </c>
    </row>
    <row r="1381" spans="2:10">
      <c r="B1381" s="244">
        <v>41540</v>
      </c>
      <c r="C1381" s="245">
        <v>103.59</v>
      </c>
      <c r="D1381" s="245">
        <v>190.99</v>
      </c>
      <c r="E1381" s="245">
        <v>14.31</v>
      </c>
      <c r="F1381" s="246">
        <v>3.2130000000000001</v>
      </c>
      <c r="G1381" s="128">
        <f t="shared" ref="G1381:J1381" si="1374">((C1381-C1402)/C1402)*C$6</f>
        <v>-1.2075765833489938</v>
      </c>
      <c r="H1381" s="129">
        <f t="shared" si="1374"/>
        <v>3.4146365009168509</v>
      </c>
      <c r="I1381" s="129">
        <f t="shared" si="1374"/>
        <v>0.60004291845493585</v>
      </c>
      <c r="J1381" s="130">
        <f t="shared" si="1374"/>
        <v>-7.8495762711864203E-2</v>
      </c>
    </row>
    <row r="1382" spans="2:10">
      <c r="B1382" s="244">
        <v>41537</v>
      </c>
      <c r="C1382" s="245">
        <v>104.67</v>
      </c>
      <c r="D1382" s="245">
        <v>190.02</v>
      </c>
      <c r="E1382" s="245">
        <v>13.12</v>
      </c>
      <c r="F1382" s="246">
        <v>3.2484999999999999</v>
      </c>
      <c r="G1382" s="128">
        <f t="shared" ref="G1382:J1382" si="1375">((C1382-C1403)/C1403)*C$6</f>
        <v>-0.15564695801199632</v>
      </c>
      <c r="H1382" s="129">
        <f t="shared" si="1375"/>
        <v>2.9646638587396805</v>
      </c>
      <c r="I1382" s="129">
        <f t="shared" si="1375"/>
        <v>-2.8244444444444454</v>
      </c>
      <c r="J1382" s="130">
        <f t="shared" si="1375"/>
        <v>-0.10925843694493798</v>
      </c>
    </row>
    <row r="1383" spans="2:10">
      <c r="B1383" s="244">
        <v>41536</v>
      </c>
      <c r="C1383" s="245">
        <v>106.39</v>
      </c>
      <c r="D1383" s="245">
        <v>193.39</v>
      </c>
      <c r="E1383" s="245">
        <v>13.16</v>
      </c>
      <c r="F1383" s="246">
        <v>3.278</v>
      </c>
      <c r="G1383" s="128">
        <f t="shared" ref="G1383:J1383" si="1376">((C1383-C1404)/C1404)*C$6</f>
        <v>1.1106538276360163</v>
      </c>
      <c r="H1383" s="129">
        <f t="shared" si="1376"/>
        <v>5.2450778967867402</v>
      </c>
      <c r="I1383" s="129">
        <f t="shared" si="1376"/>
        <v>-4.4333500627352569</v>
      </c>
      <c r="J1383" s="130">
        <f t="shared" si="1376"/>
        <v>-0.10791018491341357</v>
      </c>
    </row>
    <row r="1384" spans="2:10">
      <c r="B1384" s="244">
        <v>41535</v>
      </c>
      <c r="C1384" s="245">
        <v>108.07</v>
      </c>
      <c r="D1384" s="245">
        <v>194.42</v>
      </c>
      <c r="E1384" s="245">
        <v>13.59</v>
      </c>
      <c r="F1384" s="246">
        <v>3.2185000000000001</v>
      </c>
      <c r="G1384" s="128">
        <f t="shared" ref="G1384:J1384" si="1377">((C1384-C1405)/C1405)*C$6</f>
        <v>1.3455135289634144</v>
      </c>
      <c r="H1384" s="129">
        <f t="shared" si="1377"/>
        <v>6.072747074122228</v>
      </c>
      <c r="I1384" s="129">
        <f t="shared" si="1377"/>
        <v>-2.2504627766599605</v>
      </c>
      <c r="J1384" s="130">
        <f t="shared" si="1377"/>
        <v>-9.8732753449309721E-2</v>
      </c>
    </row>
    <row r="1385" spans="2:10">
      <c r="B1385" s="244">
        <v>41534</v>
      </c>
      <c r="C1385" s="245">
        <v>105.42</v>
      </c>
      <c r="D1385" s="245">
        <v>192.16</v>
      </c>
      <c r="E1385" s="245">
        <v>14.53</v>
      </c>
      <c r="F1385" s="246">
        <v>3.3405</v>
      </c>
      <c r="G1385" s="128">
        <f t="shared" ref="G1385:J1385" si="1378">((C1385-C1406)/C1406)*C$6</f>
        <v>-0.71231372549019289</v>
      </c>
      <c r="H1385" s="129">
        <f t="shared" si="1378"/>
        <v>4.8928138739618996</v>
      </c>
      <c r="I1385" s="129">
        <f t="shared" si="1378"/>
        <v>-0.95956291390728543</v>
      </c>
      <c r="J1385" s="130">
        <f t="shared" si="1378"/>
        <v>-4.2029199233151675E-2</v>
      </c>
    </row>
    <row r="1386" spans="2:10">
      <c r="B1386" s="244">
        <v>41533</v>
      </c>
      <c r="C1386" s="245">
        <v>106.59</v>
      </c>
      <c r="D1386" s="245">
        <v>193.15</v>
      </c>
      <c r="E1386" s="245">
        <v>14.38</v>
      </c>
      <c r="F1386" s="246">
        <v>3.3660000000000001</v>
      </c>
      <c r="G1386" s="128">
        <f t="shared" ref="G1386:J1386" si="1379">((C1386-C1407)/C1407)*C$6</f>
        <v>-0.36764098269122986</v>
      </c>
      <c r="H1386" s="129">
        <f t="shared" si="1379"/>
        <v>4.7899142117190037</v>
      </c>
      <c r="I1386" s="129">
        <f t="shared" si="1379"/>
        <v>1.7689631176064004E-2</v>
      </c>
      <c r="J1386" s="130">
        <f t="shared" si="1379"/>
        <v>2.433707865168518E-2</v>
      </c>
    </row>
    <row r="1387" spans="2:10">
      <c r="B1387" s="244">
        <v>41530</v>
      </c>
      <c r="C1387" s="245">
        <v>108.21</v>
      </c>
      <c r="D1387" s="245">
        <v>192.17</v>
      </c>
      <c r="E1387" s="245">
        <v>14.16</v>
      </c>
      <c r="F1387" s="246">
        <v>3.3605</v>
      </c>
      <c r="G1387" s="128">
        <f t="shared" ref="G1387:J1387" si="1380">((C1387-C1408)/C1408)*C$6</f>
        <v>0.37231715270660387</v>
      </c>
      <c r="H1387" s="129">
        <f t="shared" si="1380"/>
        <v>3.9034103019538162</v>
      </c>
      <c r="I1387" s="129">
        <f t="shared" si="1380"/>
        <v>-0.98366598778004122</v>
      </c>
      <c r="J1387" s="130">
        <f t="shared" si="1380"/>
        <v>6.2842153284671354E-2</v>
      </c>
    </row>
    <row r="1388" spans="2:10">
      <c r="B1388" s="244">
        <v>41529</v>
      </c>
      <c r="C1388" s="245">
        <v>108.6</v>
      </c>
      <c r="D1388" s="245">
        <v>190.73</v>
      </c>
      <c r="E1388" s="245">
        <v>14.29</v>
      </c>
      <c r="F1388" s="246">
        <v>3.3815</v>
      </c>
      <c r="G1388" s="128">
        <f t="shared" ref="G1388:J1388" si="1381">((C1388-C1409)/C1409)*C$6</f>
        <v>0.74372952737482445</v>
      </c>
      <c r="H1388" s="129">
        <f t="shared" si="1381"/>
        <v>1.9396576547752289</v>
      </c>
      <c r="I1388" s="129">
        <f t="shared" si="1381"/>
        <v>2.4367331288343559</v>
      </c>
      <c r="J1388" s="130">
        <f t="shared" si="1381"/>
        <v>0.13044688418122749</v>
      </c>
    </row>
    <row r="1389" spans="2:10">
      <c r="B1389" s="244">
        <v>41528</v>
      </c>
      <c r="C1389" s="245">
        <v>107.56</v>
      </c>
      <c r="D1389" s="245">
        <v>190.7</v>
      </c>
      <c r="E1389" s="245">
        <v>13.82</v>
      </c>
      <c r="F1389" s="246">
        <v>3.3840000000000003</v>
      </c>
      <c r="G1389" s="128">
        <f t="shared" ref="G1389:J1389" si="1382">((C1389-C1410)/C1410)*C$6</f>
        <v>0.31029954132734422</v>
      </c>
      <c r="H1389" s="129">
        <f t="shared" si="1382"/>
        <v>1.3754781870289785</v>
      </c>
      <c r="I1389" s="129">
        <f t="shared" si="1382"/>
        <v>3.1181316003249391</v>
      </c>
      <c r="J1389" s="130">
        <f t="shared" si="1382"/>
        <v>0.12666666666666718</v>
      </c>
    </row>
    <row r="1390" spans="2:10">
      <c r="B1390" s="244">
        <v>41527</v>
      </c>
      <c r="C1390" s="245">
        <v>107.39</v>
      </c>
      <c r="D1390" s="245">
        <v>186.6</v>
      </c>
      <c r="E1390" s="245">
        <v>14.53</v>
      </c>
      <c r="F1390" s="246">
        <v>3.4299999999999997</v>
      </c>
      <c r="G1390" s="128">
        <f t="shared" ref="G1390:J1390" si="1383">((C1390-C1411)/C1411)*C$6</f>
        <v>0.54777872019602347</v>
      </c>
      <c r="H1390" s="129">
        <f t="shared" si="1383"/>
        <v>-1.4968443598286585</v>
      </c>
      <c r="I1390" s="129">
        <f t="shared" si="1383"/>
        <v>3.4131459797033545</v>
      </c>
      <c r="J1390" s="130">
        <f t="shared" si="1383"/>
        <v>0.25087232355273581</v>
      </c>
    </row>
    <row r="1391" spans="2:10">
      <c r="B1391" s="244">
        <v>41526</v>
      </c>
      <c r="C1391" s="245">
        <v>109.52</v>
      </c>
      <c r="D1391" s="245">
        <v>184.98</v>
      </c>
      <c r="E1391" s="245">
        <v>15.63</v>
      </c>
      <c r="F1391" s="246">
        <v>3.383</v>
      </c>
      <c r="G1391" s="128">
        <f t="shared" ref="G1391:J1391" si="1384">((C1391-C1412)/C1412)*C$6</f>
        <v>1.5212371425875235</v>
      </c>
      <c r="H1391" s="129">
        <f t="shared" si="1384"/>
        <v>-1.7187882014694942</v>
      </c>
      <c r="I1391" s="129">
        <f t="shared" si="1384"/>
        <v>4.2082326621923958</v>
      </c>
      <c r="J1391" s="130">
        <f t="shared" si="1384"/>
        <v>0.25317026070164173</v>
      </c>
    </row>
    <row r="1392" spans="2:10">
      <c r="B1392" s="244">
        <v>41523</v>
      </c>
      <c r="C1392" s="245">
        <v>110.53</v>
      </c>
      <c r="D1392" s="245">
        <v>183.03</v>
      </c>
      <c r="E1392" s="245">
        <v>15.85</v>
      </c>
      <c r="F1392" s="246">
        <v>3.4009999999999998</v>
      </c>
      <c r="G1392" s="128">
        <f t="shared" ref="G1392:J1392" si="1385">((C1392-C1413)/C1413)*C$6</f>
        <v>3.1312698259187592</v>
      </c>
      <c r="H1392" s="129">
        <f t="shared" si="1385"/>
        <v>-2.9637790666737649</v>
      </c>
      <c r="I1392" s="129">
        <f t="shared" si="1385"/>
        <v>6.2301963864886076</v>
      </c>
      <c r="J1392" s="130">
        <f t="shared" si="1385"/>
        <v>0.24527383043269985</v>
      </c>
    </row>
    <row r="1393" spans="2:10">
      <c r="B1393" s="244">
        <v>41522</v>
      </c>
      <c r="C1393" s="245">
        <v>108.37</v>
      </c>
      <c r="D1393" s="245">
        <v>184.15</v>
      </c>
      <c r="E1393" s="245">
        <v>15.77</v>
      </c>
      <c r="F1393" s="246">
        <v>3.4405000000000001</v>
      </c>
      <c r="G1393" s="128">
        <f t="shared" ref="G1393:J1393" si="1386">((C1393-C1414)/C1414)*C$6</f>
        <v>1.7403468429625368</v>
      </c>
      <c r="H1393" s="129">
        <f t="shared" si="1386"/>
        <v>-2.6584890750954582</v>
      </c>
      <c r="I1393" s="129">
        <f t="shared" si="1386"/>
        <v>5.4639291217257302</v>
      </c>
      <c r="J1393" s="130">
        <f t="shared" si="1386"/>
        <v>0.2697661469933188</v>
      </c>
    </row>
    <row r="1394" spans="2:10">
      <c r="B1394" s="244">
        <v>41521</v>
      </c>
      <c r="C1394" s="245">
        <v>107.23</v>
      </c>
      <c r="D1394" s="245">
        <v>183.13</v>
      </c>
      <c r="E1394" s="245">
        <v>15.88</v>
      </c>
      <c r="F1394" s="246">
        <v>3.3475000000000001</v>
      </c>
      <c r="G1394" s="128">
        <f t="shared" ref="G1394:J1394" si="1387">((C1394-C1415)/C1415)*C$6</f>
        <v>0.83230104463438082</v>
      </c>
      <c r="H1394" s="129">
        <f t="shared" si="1387"/>
        <v>-4.6779737159013637</v>
      </c>
      <c r="I1394" s="129">
        <f t="shared" si="1387"/>
        <v>6.315031446540881</v>
      </c>
      <c r="J1394" s="130">
        <f t="shared" si="1387"/>
        <v>0.14446798493408683</v>
      </c>
    </row>
    <row r="1395" spans="2:10">
      <c r="B1395" s="244">
        <v>41520</v>
      </c>
      <c r="C1395" s="245">
        <v>108.54</v>
      </c>
      <c r="D1395" s="245">
        <v>183.96</v>
      </c>
      <c r="E1395" s="245">
        <v>16.61</v>
      </c>
      <c r="F1395" s="246">
        <v>3.327</v>
      </c>
      <c r="G1395" s="128">
        <f t="shared" ref="G1395:J1395" si="1388">((C1395-C1416)/C1416)*C$6</f>
        <v>0.84376689189189347</v>
      </c>
      <c r="H1395" s="129">
        <f t="shared" si="1388"/>
        <v>-6.7097278772378477</v>
      </c>
      <c r="I1395" s="129">
        <f t="shared" si="1388"/>
        <v>10.240996621621623</v>
      </c>
      <c r="J1395" s="130">
        <f t="shared" si="1388"/>
        <v>0.13127652884766552</v>
      </c>
    </row>
    <row r="1396" spans="2:10">
      <c r="B1396" s="244">
        <v>41519</v>
      </c>
      <c r="C1396" s="245">
        <v>107.65</v>
      </c>
      <c r="D1396" s="245">
        <v>182.27</v>
      </c>
      <c r="E1396" s="245">
        <v>17.010000000000002</v>
      </c>
      <c r="F1396" s="246">
        <v>3.2425000000000002</v>
      </c>
      <c r="G1396" s="128">
        <f t="shared" ref="G1396:J1396" si="1389">((C1396-C1417)/C1417)*C$6</f>
        <v>0.30148775014026896</v>
      </c>
      <c r="H1396" s="129">
        <f t="shared" si="1389"/>
        <v>-7.5077182824349178</v>
      </c>
      <c r="I1396" s="129">
        <f t="shared" si="1389"/>
        <v>10.673005008347248</v>
      </c>
      <c r="J1396" s="130">
        <f t="shared" si="1389"/>
        <v>9.2096466093600907E-2</v>
      </c>
    </row>
    <row r="1397" spans="2:10">
      <c r="B1397" s="244">
        <v>41516</v>
      </c>
      <c r="C1397" s="245">
        <v>107.65</v>
      </c>
      <c r="D1397" s="245">
        <v>182.27</v>
      </c>
      <c r="E1397" s="245">
        <v>17.010000000000002</v>
      </c>
      <c r="F1397" s="246">
        <v>3.2425000000000002</v>
      </c>
      <c r="G1397" s="128">
        <f t="shared" ref="G1397:J1397" si="1390">((C1397-C1418)/C1418)*C$6</f>
        <v>-0.10101399573639602</v>
      </c>
      <c r="H1397" s="129">
        <f t="shared" si="1390"/>
        <v>-7.8601286961850736</v>
      </c>
      <c r="I1397" s="129">
        <f t="shared" si="1390"/>
        <v>7.9953168469860945</v>
      </c>
      <c r="J1397" s="130">
        <f t="shared" si="1390"/>
        <v>1.0143918291550858E-2</v>
      </c>
    </row>
    <row r="1398" spans="2:10">
      <c r="B1398" s="244">
        <v>41515</v>
      </c>
      <c r="C1398" s="245">
        <v>108.8</v>
      </c>
      <c r="D1398" s="245">
        <v>182.64</v>
      </c>
      <c r="E1398" s="245">
        <v>16.809999999999999</v>
      </c>
      <c r="F1398" s="246">
        <v>3.2389999999999999</v>
      </c>
      <c r="G1398" s="128">
        <f t="shared" ref="G1398:J1398" si="1391">((C1398-C1419)/C1419)*C$6</f>
        <v>1.6299695325145178</v>
      </c>
      <c r="H1398" s="129">
        <f t="shared" si="1391"/>
        <v>-7.226763740771128</v>
      </c>
      <c r="I1398" s="129">
        <f t="shared" si="1391"/>
        <v>6.3502750929368021</v>
      </c>
      <c r="J1398" s="130">
        <f t="shared" si="1391"/>
        <v>0.12155963302752279</v>
      </c>
    </row>
    <row r="1399" spans="2:10">
      <c r="B1399" s="244">
        <v>41514</v>
      </c>
      <c r="C1399" s="245">
        <v>110.1</v>
      </c>
      <c r="D1399" s="245">
        <v>182.16</v>
      </c>
      <c r="E1399" s="245">
        <v>16.489999999999998</v>
      </c>
      <c r="F1399" s="246">
        <v>3.2509999999999999</v>
      </c>
      <c r="G1399" s="128">
        <f t="shared" ref="G1399:J1399" si="1392">((C1399-C1420)/C1420)*C$6</f>
        <v>3.0925320139697305</v>
      </c>
      <c r="H1399" s="129">
        <f t="shared" si="1392"/>
        <v>-8.0318835773684985</v>
      </c>
      <c r="I1399" s="129">
        <f t="shared" si="1392"/>
        <v>5.8851381628080617</v>
      </c>
      <c r="J1399" s="130">
        <f t="shared" si="1392"/>
        <v>9.4184938036225074E-2</v>
      </c>
    </row>
    <row r="1400" spans="2:10">
      <c r="B1400" s="244">
        <v>41513</v>
      </c>
      <c r="C1400" s="245">
        <v>109.01</v>
      </c>
      <c r="D1400" s="245">
        <v>182.74</v>
      </c>
      <c r="E1400" s="245">
        <v>16.77</v>
      </c>
      <c r="F1400" s="246">
        <v>3.2015000000000002</v>
      </c>
      <c r="G1400" s="128">
        <f t="shared" ref="G1400:J1400" si="1393">((C1400-C1421)/C1421)*C$6</f>
        <v>1.9371458632233416</v>
      </c>
      <c r="H1400" s="129">
        <f t="shared" si="1393"/>
        <v>-7.803551806737679</v>
      </c>
      <c r="I1400" s="129">
        <f t="shared" si="1393"/>
        <v>6.4166990291262112</v>
      </c>
      <c r="J1400" s="130">
        <f t="shared" si="1393"/>
        <v>5.6745778910481458E-2</v>
      </c>
    </row>
    <row r="1401" spans="2:10">
      <c r="B1401" s="244">
        <v>41512</v>
      </c>
      <c r="C1401" s="245">
        <v>105.92</v>
      </c>
      <c r="D1401" s="245">
        <v>184.74</v>
      </c>
      <c r="E1401" s="245">
        <v>14.99</v>
      </c>
      <c r="F1401" s="246">
        <v>3.2755000000000001</v>
      </c>
      <c r="G1401" s="128">
        <f t="shared" ref="G1401:J1401" si="1394">((C1401-C1422)/C1422)*C$6</f>
        <v>0.52913276026743017</v>
      </c>
      <c r="H1401" s="129">
        <f t="shared" si="1394"/>
        <v>-7.2631299721307236</v>
      </c>
      <c r="I1401" s="129">
        <f t="shared" si="1394"/>
        <v>4.5364308176100625</v>
      </c>
      <c r="J1401" s="130">
        <f t="shared" si="1394"/>
        <v>0.16913809831824106</v>
      </c>
    </row>
    <row r="1402" spans="2:10">
      <c r="B1402" s="244">
        <v>41509</v>
      </c>
      <c r="C1402" s="245">
        <v>106.42</v>
      </c>
      <c r="D1402" s="245">
        <v>185.42</v>
      </c>
      <c r="E1402" s="245">
        <v>13.98</v>
      </c>
      <c r="F1402" s="246">
        <v>3.3039999999999998</v>
      </c>
      <c r="G1402" s="128">
        <f t="shared" ref="G1402:J1402" si="1395">((C1402-C1423)/C1423)*C$6</f>
        <v>0.40033462887477778</v>
      </c>
      <c r="H1402" s="129">
        <f t="shared" si="1395"/>
        <v>-6.8010648007301553</v>
      </c>
      <c r="I1402" s="129">
        <f t="shared" si="1395"/>
        <v>1.9795065535851963</v>
      </c>
      <c r="J1402" s="130">
        <f t="shared" si="1395"/>
        <v>0.18119266055045855</v>
      </c>
    </row>
    <row r="1403" spans="2:10">
      <c r="B1403" s="244">
        <v>41508</v>
      </c>
      <c r="C1403" s="245">
        <v>105.03</v>
      </c>
      <c r="D1403" s="245">
        <v>185.19</v>
      </c>
      <c r="E1403" s="245">
        <v>14.76</v>
      </c>
      <c r="F1403" s="246">
        <v>3.3780000000000001</v>
      </c>
      <c r="G1403" s="128">
        <f t="shared" ref="G1403:J1403" si="1396">((C1403-C1424)/C1424)*C$6</f>
        <v>-0.15511528608027303</v>
      </c>
      <c r="H1403" s="129">
        <f t="shared" si="1396"/>
        <v>-6.6024688469559116</v>
      </c>
      <c r="I1403" s="129">
        <f t="shared" si="1396"/>
        <v>3.047314112291351</v>
      </c>
      <c r="J1403" s="130">
        <f t="shared" si="1396"/>
        <v>0.23765234124438722</v>
      </c>
    </row>
    <row r="1404" spans="2:10">
      <c r="B1404" s="244">
        <v>41507</v>
      </c>
      <c r="C1404" s="245">
        <v>103.85</v>
      </c>
      <c r="D1404" s="245">
        <v>184.86</v>
      </c>
      <c r="E1404" s="245">
        <v>15.94</v>
      </c>
      <c r="F1404" s="246">
        <v>3.407</v>
      </c>
      <c r="G1404" s="128">
        <f t="shared" ref="G1404:J1404" si="1397">((C1404-C1425)/C1425)*C$6</f>
        <v>-1.4313699524386871</v>
      </c>
      <c r="H1404" s="129">
        <f t="shared" si="1397"/>
        <v>-5.8997866447840677</v>
      </c>
      <c r="I1404" s="129">
        <f t="shared" si="1397"/>
        <v>6.5859083728278041</v>
      </c>
      <c r="J1404" s="130">
        <f t="shared" si="1397"/>
        <v>0.34196252465483257</v>
      </c>
    </row>
    <row r="1405" spans="2:10">
      <c r="B1405" s="244">
        <v>41506</v>
      </c>
      <c r="C1405" s="245">
        <v>104.96</v>
      </c>
      <c r="D1405" s="245">
        <v>184.56</v>
      </c>
      <c r="E1405" s="245">
        <v>14.91</v>
      </c>
      <c r="F1405" s="246">
        <v>3.3339999999999996</v>
      </c>
      <c r="G1405" s="128">
        <f t="shared" ref="G1405:J1405" si="1398">((C1405-C1426)/C1426)*C$6</f>
        <v>-0.82826208960808267</v>
      </c>
      <c r="H1405" s="129">
        <f t="shared" si="1398"/>
        <v>-5.5813030037611426</v>
      </c>
      <c r="I1405" s="129">
        <f t="shared" si="1398"/>
        <v>5.4190724165988637</v>
      </c>
      <c r="J1405" s="130">
        <f t="shared" si="1398"/>
        <v>0.30049734748010576</v>
      </c>
    </row>
    <row r="1406" spans="2:10">
      <c r="B1406" s="244">
        <v>41505</v>
      </c>
      <c r="C1406" s="245">
        <v>107.1</v>
      </c>
      <c r="D1406" s="245">
        <v>184.23</v>
      </c>
      <c r="E1406" s="245">
        <v>15.1</v>
      </c>
      <c r="F1406" s="246">
        <v>3.3905000000000003</v>
      </c>
      <c r="G1406" s="128">
        <f t="shared" ref="G1406:J1406" si="1399">((C1406-C1427)/C1427)*C$6</f>
        <v>-0.39925497454882114</v>
      </c>
      <c r="H1406" s="129">
        <f t="shared" si="1399"/>
        <v>-5.4679533946471031</v>
      </c>
      <c r="I1406" s="129">
        <f t="shared" si="1399"/>
        <v>5.1894098883572584</v>
      </c>
      <c r="J1406" s="130">
        <f t="shared" si="1399"/>
        <v>0.34646873966258745</v>
      </c>
    </row>
    <row r="1407" spans="2:10">
      <c r="B1407" s="244">
        <v>41502</v>
      </c>
      <c r="C1407" s="245">
        <v>107.46</v>
      </c>
      <c r="D1407" s="245">
        <v>185.34</v>
      </c>
      <c r="E1407" s="245">
        <v>14.37</v>
      </c>
      <c r="F1407" s="246">
        <v>3.3375000000000004</v>
      </c>
      <c r="G1407" s="128">
        <f t="shared" ref="G1407:J1407" si="1400">((C1407-C1428)/C1428)*C$6</f>
        <v>-0.24377823028508483</v>
      </c>
      <c r="H1407" s="129">
        <f t="shared" si="1400"/>
        <v>-7.2626167988282271</v>
      </c>
      <c r="I1407" s="129">
        <f t="shared" si="1400"/>
        <v>1.1076252723311542</v>
      </c>
      <c r="J1407" s="130">
        <f t="shared" si="1400"/>
        <v>0.24027777777777828</v>
      </c>
    </row>
    <row r="1408" spans="2:10">
      <c r="B1408" s="244">
        <v>41501</v>
      </c>
      <c r="C1408" s="245">
        <v>107.33</v>
      </c>
      <c r="D1408" s="245">
        <v>185.79</v>
      </c>
      <c r="E1408" s="245">
        <v>14.73</v>
      </c>
      <c r="F1408" s="246">
        <v>3.2880000000000003</v>
      </c>
      <c r="G1408" s="128">
        <f t="shared" ref="G1408:J1408" si="1401">((C1408-C1429)/C1429)*C$6</f>
        <v>0.36249530428249188</v>
      </c>
      <c r="H1408" s="129">
        <f t="shared" si="1401"/>
        <v>-5.1182174248265335</v>
      </c>
      <c r="I1408" s="129">
        <f t="shared" si="1401"/>
        <v>1.7524673439767802</v>
      </c>
      <c r="J1408" s="130">
        <f t="shared" si="1401"/>
        <v>0.239614243323442</v>
      </c>
    </row>
    <row r="1409" spans="2:10">
      <c r="B1409" s="244">
        <v>41500</v>
      </c>
      <c r="C1409" s="245">
        <v>106.85</v>
      </c>
      <c r="D1409" s="245">
        <v>187.53</v>
      </c>
      <c r="E1409" s="245">
        <v>13.04</v>
      </c>
      <c r="F1409" s="246">
        <v>3.2335000000000003</v>
      </c>
      <c r="G1409" s="128">
        <f t="shared" ref="G1409:J1409" si="1402">((C1409-C1430)/C1430)*C$6</f>
        <v>0.36413679245282771</v>
      </c>
      <c r="H1409" s="129">
        <f t="shared" si="1402"/>
        <v>-3.7059293267990676</v>
      </c>
      <c r="I1409" s="129">
        <f t="shared" si="1402"/>
        <v>-2.4327045769764233</v>
      </c>
      <c r="J1409" s="130">
        <f t="shared" si="1402"/>
        <v>0.16208530805687238</v>
      </c>
    </row>
    <row r="1410" spans="2:10">
      <c r="B1410" s="244">
        <v>41499</v>
      </c>
      <c r="C1410" s="245">
        <v>106.83</v>
      </c>
      <c r="D1410" s="245">
        <v>188.42</v>
      </c>
      <c r="E1410" s="245">
        <v>12.31</v>
      </c>
      <c r="F1410" s="246">
        <v>3.2399999999999998</v>
      </c>
      <c r="G1410" s="128">
        <f t="shared" ref="G1410:J1410" si="1403">((C1410-C1431)/C1431)*C$6</f>
        <v>0.21782449209932497</v>
      </c>
      <c r="H1410" s="129">
        <f t="shared" si="1403"/>
        <v>-3.2694773195876361</v>
      </c>
      <c r="I1410" s="129">
        <f t="shared" si="1403"/>
        <v>-2.7281798404641022</v>
      </c>
      <c r="J1410" s="130">
        <f t="shared" si="1403"/>
        <v>0.16174168297455965</v>
      </c>
    </row>
    <row r="1411" spans="2:10">
      <c r="B1411" s="244">
        <v>41498</v>
      </c>
      <c r="C1411" s="245">
        <v>106.11</v>
      </c>
      <c r="D1411" s="245">
        <v>189.09</v>
      </c>
      <c r="E1411" s="245">
        <v>12.81</v>
      </c>
      <c r="F1411" s="246">
        <v>3.1524999999999999</v>
      </c>
      <c r="G1411" s="128">
        <f t="shared" ref="G1411:J1411" si="1404">((C1411-C1432)/C1432)*C$6</f>
        <v>6.8575743275128304E-2</v>
      </c>
      <c r="H1411" s="129">
        <f t="shared" si="1404"/>
        <v>-1.7636101421356736</v>
      </c>
      <c r="I1411" s="129">
        <f t="shared" si="1404"/>
        <v>-1.8918063583815019</v>
      </c>
      <c r="J1411" s="130">
        <f t="shared" si="1404"/>
        <v>4.4065066838460343E-2</v>
      </c>
    </row>
    <row r="1412" spans="2:10">
      <c r="B1412" s="244">
        <v>41495</v>
      </c>
      <c r="C1412" s="245">
        <v>105.97</v>
      </c>
      <c r="D1412" s="245">
        <v>187.82</v>
      </c>
      <c r="E1412" s="245">
        <v>13.41</v>
      </c>
      <c r="F1412" s="246">
        <v>3.1069999999999998</v>
      </c>
      <c r="G1412" s="128">
        <f t="shared" ref="G1412:J1412" si="1405">((C1412-C1433)/C1433)*C$6</f>
        <v>0.4588180345057678</v>
      </c>
      <c r="H1412" s="129">
        <f t="shared" si="1405"/>
        <v>-2.9360819502074795</v>
      </c>
      <c r="I1412" s="129">
        <f t="shared" si="1405"/>
        <v>-1.08865096359743</v>
      </c>
      <c r="J1412" s="130">
        <f t="shared" si="1405"/>
        <v>5.0540061260680872E-3</v>
      </c>
    </row>
    <row r="1413" spans="2:10">
      <c r="B1413" s="244">
        <v>41494</v>
      </c>
      <c r="C1413" s="245">
        <v>103.4</v>
      </c>
      <c r="D1413" s="245">
        <v>187.93</v>
      </c>
      <c r="E1413" s="245">
        <v>12.73</v>
      </c>
      <c r="F1413" s="246">
        <v>3.1315</v>
      </c>
      <c r="G1413" s="128">
        <f t="shared" ref="G1413:J1413" si="1406">((C1413-C1434)/C1434)*C$6</f>
        <v>-1.3300713481036384</v>
      </c>
      <c r="H1413" s="129">
        <f t="shared" si="1406"/>
        <v>-2.5542491547464201</v>
      </c>
      <c r="I1413" s="129">
        <f t="shared" si="1406"/>
        <v>-2.6475439831104861</v>
      </c>
      <c r="J1413" s="130">
        <f t="shared" si="1406"/>
        <v>-5.903441682600338E-3</v>
      </c>
    </row>
    <row r="1414" spans="2:10">
      <c r="B1414" s="244">
        <v>41493</v>
      </c>
      <c r="C1414" s="245">
        <v>104.37</v>
      </c>
      <c r="D1414" s="245">
        <v>188.56</v>
      </c>
      <c r="E1414" s="245">
        <v>12.98</v>
      </c>
      <c r="F1414" s="246">
        <v>3.1429999999999998</v>
      </c>
      <c r="G1414" s="128">
        <f t="shared" ref="G1414:J1414" si="1407">((C1414-C1435)/C1435)*C$6</f>
        <v>0.36843813387424079</v>
      </c>
      <c r="H1414" s="129">
        <f t="shared" si="1407"/>
        <v>-1.6281014113957188</v>
      </c>
      <c r="I1414" s="129">
        <f t="shared" si="1407"/>
        <v>-2.4268571428571417</v>
      </c>
      <c r="J1414" s="130">
        <f t="shared" si="1407"/>
        <v>1.3608148973420857E-3</v>
      </c>
    </row>
    <row r="1415" spans="2:10">
      <c r="B1415" s="244">
        <v>41492</v>
      </c>
      <c r="C1415" s="245">
        <v>105.3</v>
      </c>
      <c r="D1415" s="245">
        <v>190.99</v>
      </c>
      <c r="E1415" s="245">
        <v>12.72</v>
      </c>
      <c r="F1415" s="246">
        <v>3.1859999999999999</v>
      </c>
      <c r="G1415" s="128">
        <f t="shared" ref="G1415:J1415" si="1408">((C1415-C1436)/C1436)*C$6</f>
        <v>0.9509947643979042</v>
      </c>
      <c r="H1415" s="129">
        <f t="shared" si="1408"/>
        <v>-2.3261016514514199</v>
      </c>
      <c r="I1415" s="129">
        <f t="shared" si="1408"/>
        <v>-3.542976995940458</v>
      </c>
      <c r="J1415" s="130">
        <f t="shared" si="1408"/>
        <v>4.5901770052623178E-2</v>
      </c>
    </row>
    <row r="1416" spans="2:10">
      <c r="B1416" s="244">
        <v>41491</v>
      </c>
      <c r="C1416" s="245">
        <v>106.56</v>
      </c>
      <c r="D1416" s="245">
        <v>195.5</v>
      </c>
      <c r="E1416" s="245">
        <v>11.84</v>
      </c>
      <c r="F1416" s="246">
        <v>3.1804999999999999</v>
      </c>
      <c r="G1416" s="128">
        <f t="shared" ref="G1416:J1416" si="1409">((C1416-C1437)/C1437)*C$6</f>
        <v>1.4693799651230395</v>
      </c>
      <c r="H1416" s="129">
        <f t="shared" si="1409"/>
        <v>0.33238547170778854</v>
      </c>
      <c r="I1416" s="129">
        <f t="shared" si="1409"/>
        <v>-5.2069173942243134</v>
      </c>
      <c r="J1416" s="130">
        <f t="shared" si="1409"/>
        <v>-4.1067555004648655E-2</v>
      </c>
    </row>
    <row r="1417" spans="2:10">
      <c r="B1417" s="244">
        <v>41488</v>
      </c>
      <c r="C1417" s="245">
        <v>106.94</v>
      </c>
      <c r="D1417" s="245">
        <v>195.16</v>
      </c>
      <c r="E1417" s="245">
        <v>11.98</v>
      </c>
      <c r="F1417" s="246">
        <v>3.141</v>
      </c>
      <c r="G1417" s="128">
        <f t="shared" ref="G1417:J1417" si="1410">((C1417-C1438)/C1438)*C$6</f>
        <v>2.5566673251679193</v>
      </c>
      <c r="H1417" s="129">
        <f t="shared" si="1410"/>
        <v>1.1234654592496747</v>
      </c>
      <c r="I1417" s="129">
        <f t="shared" si="1410"/>
        <v>-6.6217530864197531</v>
      </c>
      <c r="J1417" s="130">
        <f t="shared" si="1410"/>
        <v>0.13494498166055385</v>
      </c>
    </row>
    <row r="1418" spans="2:10">
      <c r="B1418" s="244">
        <v>41487</v>
      </c>
      <c r="C1418" s="245">
        <v>107.89</v>
      </c>
      <c r="D1418" s="245">
        <v>195.81</v>
      </c>
      <c r="E1418" s="245">
        <v>12.94</v>
      </c>
      <c r="F1418" s="246">
        <v>3.2309999999999999</v>
      </c>
      <c r="G1418" s="128">
        <f t="shared" ref="G1418:J1418" si="1411">((C1418-C1439)/C1439)*C$6</f>
        <v>2.9827785460292398</v>
      </c>
      <c r="H1418" s="129">
        <f t="shared" si="1411"/>
        <v>1.5057966364812434</v>
      </c>
      <c r="I1418" s="129">
        <f t="shared" si="1411"/>
        <v>-5.1153827160493828</v>
      </c>
      <c r="J1418" s="130">
        <f t="shared" si="1411"/>
        <v>0.22047349116372147</v>
      </c>
    </row>
    <row r="1419" spans="2:10">
      <c r="B1419" s="244">
        <v>41486</v>
      </c>
      <c r="C1419" s="245">
        <v>105.03</v>
      </c>
      <c r="D1419" s="245">
        <v>195.04</v>
      </c>
      <c r="E1419" s="245">
        <v>13.45</v>
      </c>
      <c r="F1419" s="246">
        <v>3.1065</v>
      </c>
      <c r="G1419" s="128">
        <f t="shared" ref="G1419:J1419" si="1412">((C1419-C1440)/C1440)*C$6</f>
        <v>2.4756656626506057</v>
      </c>
      <c r="H1419" s="129">
        <f t="shared" si="1412"/>
        <v>2.1012626631853739</v>
      </c>
      <c r="I1419" s="129">
        <f t="shared" si="1412"/>
        <v>-4.6232238442822418</v>
      </c>
      <c r="J1419" s="130">
        <f t="shared" si="1412"/>
        <v>0.12948006057546718</v>
      </c>
    </row>
    <row r="1420" spans="2:10">
      <c r="B1420" s="244">
        <v>41485</v>
      </c>
      <c r="C1420" s="245">
        <v>103.08</v>
      </c>
      <c r="D1420" s="245">
        <v>196.01</v>
      </c>
      <c r="E1420" s="245">
        <v>13.39</v>
      </c>
      <c r="F1420" s="246">
        <v>3.1469999999999998</v>
      </c>
      <c r="G1420" s="128">
        <f t="shared" ref="G1420:J1420" si="1413">((C1420-C1441)/C1441)*C$6</f>
        <v>2.3587804878048795</v>
      </c>
      <c r="H1420" s="129">
        <f t="shared" si="1413"/>
        <v>2.810848494353821</v>
      </c>
      <c r="I1420" s="129">
        <f t="shared" si="1413"/>
        <v>-4.6274648747709231</v>
      </c>
      <c r="J1420" s="130">
        <f t="shared" si="1413"/>
        <v>0.16224181360201489</v>
      </c>
    </row>
    <row r="1421" spans="2:10">
      <c r="B1421" s="244">
        <v>41484</v>
      </c>
      <c r="C1421" s="245">
        <v>104.55</v>
      </c>
      <c r="D1421" s="245">
        <v>196.21</v>
      </c>
      <c r="E1421" s="245">
        <v>13.39</v>
      </c>
      <c r="F1421" s="246">
        <v>3.1389999999999998</v>
      </c>
      <c r="G1421" s="128">
        <f t="shared" ref="G1421:J1421" si="1414">((C1421-C1442)/C1442)*C$6</f>
        <v>3.7575176056338</v>
      </c>
      <c r="H1421" s="129">
        <f t="shared" si="1414"/>
        <v>3.0334205431426891</v>
      </c>
      <c r="I1421" s="129">
        <f t="shared" si="1414"/>
        <v>-5.2317556346381959</v>
      </c>
      <c r="J1421" s="130">
        <f t="shared" si="1414"/>
        <v>0.13852513779856332</v>
      </c>
    </row>
    <row r="1422" spans="2:10">
      <c r="B1422" s="244">
        <v>41481</v>
      </c>
      <c r="C1422" s="245">
        <v>104.7</v>
      </c>
      <c r="D1422" s="245">
        <v>197.35</v>
      </c>
      <c r="E1422" s="245">
        <v>12.72</v>
      </c>
      <c r="F1422" s="246">
        <v>3.0919999999999996</v>
      </c>
      <c r="G1422" s="128">
        <f t="shared" ref="G1422:J1422" si="1415">((C1422-C1443)/C1443)*C$6</f>
        <v>3.5794590417310692</v>
      </c>
      <c r="H1422" s="129">
        <f t="shared" si="1415"/>
        <v>0.98767697418859557</v>
      </c>
      <c r="I1422" s="129">
        <f t="shared" si="1415"/>
        <v>-6.2419217081850524</v>
      </c>
      <c r="J1422" s="130">
        <f t="shared" si="1415"/>
        <v>8.3488681757656114E-2</v>
      </c>
    </row>
    <row r="1423" spans="2:10">
      <c r="B1423" s="244">
        <v>41480</v>
      </c>
      <c r="C1423" s="245">
        <v>105.49</v>
      </c>
      <c r="D1423" s="245">
        <v>197.22</v>
      </c>
      <c r="E1423" s="245">
        <v>12.97</v>
      </c>
      <c r="F1423" s="246">
        <v>3.1065</v>
      </c>
      <c r="G1423" s="128">
        <f t="shared" ref="G1423:J1423" si="1416">((C1423-C1444)/C1444)*C$6</f>
        <v>4.7502188481675365</v>
      </c>
      <c r="H1423" s="129">
        <f t="shared" si="1416"/>
        <v>1.3766868520989342</v>
      </c>
      <c r="I1423" s="129">
        <f t="shared" si="1416"/>
        <v>-6.2626844857640913</v>
      </c>
      <c r="J1423" s="130">
        <f t="shared" si="1416"/>
        <v>4.5201111837802684E-2</v>
      </c>
    </row>
    <row r="1424" spans="2:10">
      <c r="B1424" s="244">
        <v>41479</v>
      </c>
      <c r="C1424" s="245">
        <v>105.39</v>
      </c>
      <c r="D1424" s="245">
        <v>196.61</v>
      </c>
      <c r="E1424" s="245">
        <v>13.18</v>
      </c>
      <c r="F1424" s="246">
        <v>3.1180000000000003</v>
      </c>
      <c r="G1424" s="128">
        <f t="shared" ref="G1424:J1424" si="1417">((C1424-C1445)/C1445)*C$6</f>
        <v>4.7973006714225805</v>
      </c>
      <c r="H1424" s="129">
        <f t="shared" si="1417"/>
        <v>0.95026207816187669</v>
      </c>
      <c r="I1424" s="129">
        <f t="shared" si="1417"/>
        <v>-7.2805522468868435</v>
      </c>
      <c r="J1424" s="130">
        <f t="shared" si="1417"/>
        <v>1.8292682926831316E-3</v>
      </c>
    </row>
    <row r="1425" spans="2:10">
      <c r="B1425" s="244">
        <v>41478</v>
      </c>
      <c r="C1425" s="245">
        <v>107.23</v>
      </c>
      <c r="D1425" s="245">
        <v>194.98</v>
      </c>
      <c r="E1425" s="245">
        <v>12.66</v>
      </c>
      <c r="F1425" s="246">
        <v>3.0419999999999998</v>
      </c>
      <c r="G1425" s="128">
        <f t="shared" ref="G1425:J1425" si="1418">((C1425-C1446)/C1446)*C$6</f>
        <v>5.7490071443580559</v>
      </c>
      <c r="H1425" s="129">
        <f t="shared" si="1418"/>
        <v>0.84574144879611324</v>
      </c>
      <c r="I1425" s="129">
        <f t="shared" si="1418"/>
        <v>-9.41715564395823</v>
      </c>
      <c r="J1425" s="130">
        <f t="shared" si="1418"/>
        <v>-9.3657574761779551E-4</v>
      </c>
    </row>
    <row r="1426" spans="2:10">
      <c r="B1426" s="244">
        <v>41477</v>
      </c>
      <c r="C1426" s="245">
        <v>106.91</v>
      </c>
      <c r="D1426" s="245">
        <v>194.09</v>
      </c>
      <c r="E1426" s="245">
        <v>12.29</v>
      </c>
      <c r="F1426" s="246">
        <v>3.016</v>
      </c>
      <c r="G1426" s="128">
        <f t="shared" ref="G1426:J1426" si="1419">((C1426-C1447)/C1447)*C$6</f>
        <v>6.4075162770839995</v>
      </c>
      <c r="H1426" s="129">
        <f t="shared" si="1419"/>
        <v>-0.79672516115829584</v>
      </c>
      <c r="I1426" s="129">
        <f t="shared" si="1419"/>
        <v>-8.8902751322751321</v>
      </c>
      <c r="J1426" s="130">
        <f t="shared" si="1419"/>
        <v>-3.8683565004088392E-2</v>
      </c>
    </row>
    <row r="1427" spans="2:10">
      <c r="B1427" s="244">
        <v>41474</v>
      </c>
      <c r="C1427" s="245">
        <v>108.05</v>
      </c>
      <c r="D1427" s="245">
        <v>193.54</v>
      </c>
      <c r="E1427" s="245">
        <v>12.54</v>
      </c>
      <c r="F1427" s="246">
        <v>3.0229999999999997</v>
      </c>
      <c r="G1427" s="128">
        <f t="shared" ref="G1427:J1427" si="1420">((C1427-C1448)/C1448)*C$6</f>
        <v>6.0213469601677101</v>
      </c>
      <c r="H1427" s="129">
        <f t="shared" si="1420"/>
        <v>-2.1944904991132521</v>
      </c>
      <c r="I1427" s="129">
        <f t="shared" si="1420"/>
        <v>-9.8628111273792101</v>
      </c>
      <c r="J1427" s="130">
        <f t="shared" si="1420"/>
        <v>5.6730769230768967E-2</v>
      </c>
    </row>
    <row r="1428" spans="2:10">
      <c r="B1428" s="244">
        <v>41473</v>
      </c>
      <c r="C1428" s="245">
        <v>108.04</v>
      </c>
      <c r="D1428" s="245">
        <v>197.99</v>
      </c>
      <c r="E1428" s="245">
        <v>13.77</v>
      </c>
      <c r="F1428" s="246">
        <v>3.0779999999999998</v>
      </c>
      <c r="G1428" s="128">
        <f t="shared" ref="G1428:J1428" si="1421">((C1428-C1449)/C1449)*C$6</f>
        <v>4.5299063517915368</v>
      </c>
      <c r="H1428" s="129">
        <f t="shared" si="1421"/>
        <v>-2.2234153709022419</v>
      </c>
      <c r="I1428" s="129">
        <f t="shared" si="1421"/>
        <v>-4.3843389423076937</v>
      </c>
      <c r="J1428" s="130">
        <f t="shared" si="1421"/>
        <v>0.19276795005202899</v>
      </c>
    </row>
    <row r="1429" spans="2:10">
      <c r="B1429" s="244">
        <v>41472</v>
      </c>
      <c r="C1429" s="245">
        <v>106.48</v>
      </c>
      <c r="D1429" s="245">
        <v>194.55</v>
      </c>
      <c r="E1429" s="245">
        <v>13.78</v>
      </c>
      <c r="F1429" s="246">
        <v>3.0330000000000004</v>
      </c>
      <c r="G1429" s="128">
        <f t="shared" ref="G1429:J1429" si="1422">((C1429-C1450)/C1450)*C$6</f>
        <v>3.7088216172287716</v>
      </c>
      <c r="H1429" s="129">
        <f t="shared" si="1422"/>
        <v>-5.7259452335627428</v>
      </c>
      <c r="I1429" s="129">
        <f t="shared" si="1422"/>
        <v>-4.3310415412402179</v>
      </c>
      <c r="J1429" s="130">
        <f t="shared" si="1422"/>
        <v>0.27736975397973962</v>
      </c>
    </row>
    <row r="1430" spans="2:10">
      <c r="B1430" s="244">
        <v>41471</v>
      </c>
      <c r="C1430" s="245">
        <v>106</v>
      </c>
      <c r="D1430" s="245">
        <v>193.85</v>
      </c>
      <c r="E1430" s="245">
        <v>14.42</v>
      </c>
      <c r="F1430" s="246">
        <v>3.0594999999999999</v>
      </c>
      <c r="G1430" s="128">
        <f t="shared" ref="G1430:J1430" si="1423">((C1430-C1451)/C1451)*C$6</f>
        <v>3.8224844021683557</v>
      </c>
      <c r="H1430" s="129">
        <f t="shared" si="1423"/>
        <v>-5.144933510638297</v>
      </c>
      <c r="I1430" s="129">
        <f t="shared" si="1423"/>
        <v>-3.6011666666666682</v>
      </c>
      <c r="J1430" s="130">
        <f t="shared" si="1423"/>
        <v>0.30070460704607027</v>
      </c>
    </row>
    <row r="1431" spans="2:10">
      <c r="B1431" s="244">
        <v>41470</v>
      </c>
      <c r="C1431" s="245">
        <v>106.32</v>
      </c>
      <c r="D1431" s="245">
        <v>194</v>
      </c>
      <c r="E1431" s="245">
        <v>13.79</v>
      </c>
      <c r="F1431" s="246">
        <v>3.0659999999999998</v>
      </c>
      <c r="G1431" s="128">
        <f t="shared" ref="G1431:J1431" si="1424">((C1431-C1452)/C1452)*C$6</f>
        <v>3.9307378640776691</v>
      </c>
      <c r="H1431" s="129">
        <f t="shared" si="1424"/>
        <v>-4.6097626112759587</v>
      </c>
      <c r="I1431" s="129">
        <f t="shared" si="1424"/>
        <v>-4.9802448979591833</v>
      </c>
      <c r="J1431" s="130">
        <f t="shared" si="1424"/>
        <v>0.36490066225165552</v>
      </c>
    </row>
    <row r="1432" spans="2:10">
      <c r="B1432" s="244">
        <v>41467</v>
      </c>
      <c r="C1432" s="245">
        <v>105.95</v>
      </c>
      <c r="D1432" s="245">
        <v>192.07</v>
      </c>
      <c r="E1432" s="245">
        <v>13.84</v>
      </c>
      <c r="F1432" s="246">
        <v>3.1044999999999998</v>
      </c>
      <c r="G1432" s="128">
        <f t="shared" ref="G1432:J1432" si="1425">((C1432-C1453)/C1453)*C$6</f>
        <v>4.3489150894611663</v>
      </c>
      <c r="H1432" s="129">
        <f t="shared" si="1425"/>
        <v>-6.5266673209991755</v>
      </c>
      <c r="I1432" s="129">
        <f t="shared" si="1425"/>
        <v>-3.9810725167580747</v>
      </c>
      <c r="J1432" s="130">
        <f t="shared" si="1425"/>
        <v>0.3868117797695258</v>
      </c>
    </row>
    <row r="1433" spans="2:10">
      <c r="B1433" s="244">
        <v>41466</v>
      </c>
      <c r="C1433" s="245">
        <v>104.91</v>
      </c>
      <c r="D1433" s="245">
        <v>192.8</v>
      </c>
      <c r="E1433" s="245">
        <v>14.01</v>
      </c>
      <c r="F1433" s="246">
        <v>3.1014999999999997</v>
      </c>
      <c r="G1433" s="128">
        <f t="shared" ref="G1433:J1433" si="1426">((C1433-C1454)/C1454)*C$6</f>
        <v>4.2767240300375473</v>
      </c>
      <c r="H1433" s="129">
        <f t="shared" si="1426"/>
        <v>-4.7456660039761305</v>
      </c>
      <c r="I1433" s="129">
        <f t="shared" si="1426"/>
        <v>-6.2627003765465306</v>
      </c>
      <c r="J1433" s="130">
        <f t="shared" si="1426"/>
        <v>0.30744775852830819</v>
      </c>
    </row>
    <row r="1434" spans="2:10">
      <c r="B1434" s="244">
        <v>41465</v>
      </c>
      <c r="C1434" s="245">
        <v>106.52</v>
      </c>
      <c r="D1434" s="245">
        <v>192.25</v>
      </c>
      <c r="E1434" s="245">
        <v>14.21</v>
      </c>
      <c r="F1434" s="246">
        <v>3.1379999999999999</v>
      </c>
      <c r="G1434" s="128">
        <f t="shared" ref="G1434:J1434" si="1427">((C1434-C1455)/C1455)*C$6</f>
        <v>5.3037051792828693</v>
      </c>
      <c r="H1434" s="129">
        <f t="shared" si="1427"/>
        <v>-6.536665849593092</v>
      </c>
      <c r="I1434" s="129">
        <f t="shared" si="1427"/>
        <v>-4.2590041007615689</v>
      </c>
      <c r="J1434" s="130">
        <f t="shared" si="1427"/>
        <v>0.40151790583530289</v>
      </c>
    </row>
    <row r="1435" spans="2:10">
      <c r="B1435" s="244">
        <v>41464</v>
      </c>
      <c r="C1435" s="245">
        <v>103.53</v>
      </c>
      <c r="D1435" s="245">
        <v>191.3</v>
      </c>
      <c r="E1435" s="245">
        <v>14.35</v>
      </c>
      <c r="F1435" s="246">
        <v>3.1414999999999997</v>
      </c>
      <c r="G1435" s="128">
        <f t="shared" ref="G1435:J1435" si="1428">((C1435-C1456)/C1456)*C$6</f>
        <v>3.6794570324736373</v>
      </c>
      <c r="H1435" s="129">
        <f t="shared" si="1428"/>
        <v>-7.6068305531167679</v>
      </c>
      <c r="I1435" s="129">
        <f t="shared" si="1428"/>
        <v>-1.7945466321243522</v>
      </c>
      <c r="J1435" s="130">
        <f t="shared" si="1428"/>
        <v>0.35848414262676948</v>
      </c>
    </row>
    <row r="1436" spans="2:10">
      <c r="B1436" s="244">
        <v>41463</v>
      </c>
      <c r="C1436" s="245">
        <v>103.14</v>
      </c>
      <c r="D1436" s="245">
        <v>194.98</v>
      </c>
      <c r="E1436" s="245">
        <v>14.78</v>
      </c>
      <c r="F1436" s="246">
        <v>3.1355</v>
      </c>
      <c r="G1436" s="128">
        <f t="shared" ref="G1436:J1436" si="1429">((C1436-C1457)/C1457)*C$6</f>
        <v>3.3621274601686966</v>
      </c>
      <c r="H1436" s="129">
        <f t="shared" si="1429"/>
        <v>-6.2632803489217377</v>
      </c>
      <c r="I1436" s="129">
        <f t="shared" si="1429"/>
        <v>-0.60443857331572204</v>
      </c>
      <c r="J1436" s="130">
        <f t="shared" si="1429"/>
        <v>0.39479847494553372</v>
      </c>
    </row>
    <row r="1437" spans="2:10">
      <c r="B1437" s="244">
        <v>41460</v>
      </c>
      <c r="C1437" s="245">
        <v>103.22</v>
      </c>
      <c r="D1437" s="245">
        <v>194.93</v>
      </c>
      <c r="E1437" s="245">
        <v>14.89</v>
      </c>
      <c r="F1437" s="246">
        <v>3.2270000000000003</v>
      </c>
      <c r="G1437" s="128">
        <f t="shared" ref="G1437:J1437" si="1430">((C1437-C1458)/C1458)*C$6</f>
        <v>4.0541219924018534</v>
      </c>
      <c r="H1437" s="129">
        <f t="shared" si="1430"/>
        <v>-4.9472664376840063</v>
      </c>
      <c r="I1437" s="129">
        <f t="shared" si="1430"/>
        <v>-2.6596993385447965</v>
      </c>
      <c r="J1437" s="130">
        <f t="shared" si="1430"/>
        <v>0.60555138080030069</v>
      </c>
    </row>
    <row r="1438" spans="2:10">
      <c r="B1438" s="244">
        <v>41459</v>
      </c>
      <c r="C1438" s="245">
        <v>101.24</v>
      </c>
      <c r="D1438" s="245">
        <v>193.25</v>
      </c>
      <c r="E1438" s="245">
        <v>16.2</v>
      </c>
      <c r="F1438" s="246">
        <v>2.9989999999999997</v>
      </c>
      <c r="G1438" s="128">
        <f t="shared" ref="G1438:J1438" si="1431">((C1438-C1459)/C1459)*C$6</f>
        <v>3.633187540004267</v>
      </c>
      <c r="H1438" s="129">
        <f t="shared" si="1431"/>
        <v>-5.320747262503704</v>
      </c>
      <c r="I1438" s="129">
        <f t="shared" si="1431"/>
        <v>-1.8883428571428584</v>
      </c>
      <c r="J1438" s="130">
        <f t="shared" si="1431"/>
        <v>0.35297920179876313</v>
      </c>
    </row>
    <row r="1439" spans="2:10">
      <c r="B1439" s="244">
        <v>41458</v>
      </c>
      <c r="C1439" s="245">
        <v>101.24</v>
      </c>
      <c r="D1439" s="245">
        <v>193.25</v>
      </c>
      <c r="E1439" s="245">
        <v>16.2</v>
      </c>
      <c r="F1439" s="246">
        <v>2.9989999999999997</v>
      </c>
      <c r="G1439" s="128">
        <f t="shared" ref="G1439:J1439" si="1432">((C1439-C1460)/C1460)*C$6</f>
        <v>3.8591930125388449</v>
      </c>
      <c r="H1439" s="129">
        <f t="shared" si="1432"/>
        <v>-7.1336621562636395</v>
      </c>
      <c r="I1439" s="129">
        <f t="shared" si="1432"/>
        <v>-0.10936693300553212</v>
      </c>
      <c r="J1439" s="130">
        <f t="shared" si="1432"/>
        <v>0.2813976918849605</v>
      </c>
    </row>
    <row r="1440" spans="2:10">
      <c r="B1440" s="244">
        <v>41457</v>
      </c>
      <c r="C1440" s="245">
        <v>99.6</v>
      </c>
      <c r="D1440" s="245">
        <v>191.5</v>
      </c>
      <c r="E1440" s="245">
        <v>16.440000000000001</v>
      </c>
      <c r="F1440" s="246">
        <v>2.9714999999999998</v>
      </c>
      <c r="G1440" s="128">
        <f t="shared" ref="G1440:J1440" si="1433">((C1440-C1461)/C1461)*C$6</f>
        <v>2.9884590690208626</v>
      </c>
      <c r="H1440" s="129">
        <f t="shared" si="1433"/>
        <v>-9.4929002153625213</v>
      </c>
      <c r="I1440" s="129">
        <f t="shared" si="1433"/>
        <v>0.24982800982801007</v>
      </c>
      <c r="J1440" s="130">
        <f t="shared" si="1433"/>
        <v>0.29415258956747681</v>
      </c>
    </row>
    <row r="1441" spans="2:10">
      <c r="B1441" s="244">
        <v>41456</v>
      </c>
      <c r="C1441" s="245">
        <v>97.99</v>
      </c>
      <c r="D1441" s="245">
        <v>191.28</v>
      </c>
      <c r="E1441" s="245">
        <v>16.37</v>
      </c>
      <c r="F1441" s="246">
        <v>2.9775</v>
      </c>
      <c r="G1441" s="128">
        <f t="shared" ref="G1441:J1441" si="1434">((C1441-C1462)/C1462)*C$6</f>
        <v>2.9723627269761859</v>
      </c>
      <c r="H1441" s="129">
        <f t="shared" si="1434"/>
        <v>-9.1473694837034945</v>
      </c>
      <c r="I1441" s="129">
        <f t="shared" si="1434"/>
        <v>0.10916564417177958</v>
      </c>
      <c r="J1441" s="130">
        <f t="shared" si="1434"/>
        <v>0.28768718801996634</v>
      </c>
    </row>
    <row r="1442" spans="2:10">
      <c r="B1442" s="244">
        <v>41453</v>
      </c>
      <c r="C1442" s="245">
        <v>96.56</v>
      </c>
      <c r="D1442" s="245">
        <v>191.11</v>
      </c>
      <c r="E1442" s="245">
        <v>16.86</v>
      </c>
      <c r="F1442" s="246">
        <v>2.9935</v>
      </c>
      <c r="G1442" s="128">
        <f t="shared" ref="G1442:J1442" si="1435">((C1442-C1463)/C1463)*C$6</f>
        <v>1.4310383506035693</v>
      </c>
      <c r="H1442" s="129">
        <f t="shared" si="1435"/>
        <v>-9.9086621131066099</v>
      </c>
      <c r="I1442" s="129">
        <f t="shared" si="1435"/>
        <v>4.0762973158981426</v>
      </c>
      <c r="J1442" s="130">
        <f t="shared" si="1435"/>
        <v>0.3191957652303119</v>
      </c>
    </row>
    <row r="1443" spans="2:10">
      <c r="B1443" s="244">
        <v>41452</v>
      </c>
      <c r="C1443" s="245">
        <v>97.05</v>
      </c>
      <c r="D1443" s="245">
        <v>195.65</v>
      </c>
      <c r="E1443" s="245">
        <v>16.86</v>
      </c>
      <c r="F1443" s="246">
        <v>3.004</v>
      </c>
      <c r="G1443" s="128">
        <f t="shared" ref="G1443:J1443" si="1436">((C1443-C1464)/C1464)*C$6</f>
        <v>1.9113840867604432</v>
      </c>
      <c r="H1443" s="129">
        <f t="shared" si="1436"/>
        <v>-6.7080170257791369</v>
      </c>
      <c r="I1443" s="129">
        <f t="shared" si="1436"/>
        <v>3.4796089008766007</v>
      </c>
      <c r="J1443" s="130">
        <f t="shared" si="1436"/>
        <v>0.33149386845039036</v>
      </c>
    </row>
    <row r="1444" spans="2:10">
      <c r="B1444" s="244">
        <v>41451</v>
      </c>
      <c r="C1444" s="245">
        <v>95.5</v>
      </c>
      <c r="D1444" s="245">
        <v>194.86</v>
      </c>
      <c r="E1444" s="245">
        <v>17.21</v>
      </c>
      <c r="F1444" s="246">
        <v>3.0579999999999998</v>
      </c>
      <c r="G1444" s="128">
        <f t="shared" ref="G1444:J1444" si="1437">((C1444-C1465)/C1465)*C$6</f>
        <v>0.23419534785811774</v>
      </c>
      <c r="H1444" s="129">
        <f t="shared" si="1437"/>
        <v>-7.0681316777360603</v>
      </c>
      <c r="I1444" s="129">
        <f t="shared" si="1437"/>
        <v>4.7925828729281781</v>
      </c>
      <c r="J1444" s="130">
        <f t="shared" si="1437"/>
        <v>0.32555110220440869</v>
      </c>
    </row>
    <row r="1445" spans="2:10">
      <c r="B1445" s="244">
        <v>41450</v>
      </c>
      <c r="C1445" s="245">
        <v>95.32</v>
      </c>
      <c r="D1445" s="245">
        <v>194.98</v>
      </c>
      <c r="E1445" s="245">
        <v>18.47</v>
      </c>
      <c r="F1445" s="246">
        <v>3.1160000000000001</v>
      </c>
      <c r="G1445" s="128">
        <f t="shared" ref="G1445:J1445" si="1438">((C1445-C1466)/C1466)*C$6</f>
        <v>0.56430908125331314</v>
      </c>
      <c r="H1445" s="129">
        <f t="shared" si="1438"/>
        <v>-5.9343564067664838</v>
      </c>
      <c r="I1445" s="129">
        <f t="shared" si="1438"/>
        <v>8.1402144388849162</v>
      </c>
      <c r="J1445" s="130">
        <f t="shared" si="1438"/>
        <v>0.57814128546612631</v>
      </c>
    </row>
    <row r="1446" spans="2:10">
      <c r="B1446" s="244">
        <v>41449</v>
      </c>
      <c r="C1446" s="245">
        <v>95.18</v>
      </c>
      <c r="D1446" s="245">
        <v>193.54</v>
      </c>
      <c r="E1446" s="245">
        <v>20.11</v>
      </c>
      <c r="F1446" s="246">
        <v>3.0430000000000001</v>
      </c>
      <c r="G1446" s="128">
        <f t="shared" ref="G1446:J1446" si="1439">((C1446-C1467)/C1467)*C$6</f>
        <v>0.49678491768454647</v>
      </c>
      <c r="H1446" s="129">
        <f t="shared" si="1439"/>
        <v>-6.7300243048804234</v>
      </c>
      <c r="I1446" s="129">
        <f t="shared" si="1439"/>
        <v>11.120114367405289</v>
      </c>
      <c r="J1446" s="130">
        <f t="shared" si="1439"/>
        <v>0.49782860451650279</v>
      </c>
    </row>
    <row r="1447" spans="2:10">
      <c r="B1447" s="244">
        <v>41446</v>
      </c>
      <c r="C1447" s="245">
        <v>93.69</v>
      </c>
      <c r="D1447" s="245">
        <v>195.46</v>
      </c>
      <c r="E1447" s="245">
        <v>18.899999999999999</v>
      </c>
      <c r="F1447" s="246">
        <v>3.0575000000000001</v>
      </c>
      <c r="G1447" s="128">
        <f t="shared" ref="G1447:J1447" si="1440">((C1447-C1468)/C1468)*C$6</f>
        <v>-0.26981007957559788</v>
      </c>
      <c r="H1447" s="129">
        <f t="shared" si="1440"/>
        <v>-5.8996362048894007</v>
      </c>
      <c r="I1447" s="129">
        <f t="shared" si="1440"/>
        <v>8.7262686567164156</v>
      </c>
      <c r="J1447" s="130">
        <f t="shared" si="1440"/>
        <v>0.49634216589861752</v>
      </c>
    </row>
    <row r="1448" spans="2:10">
      <c r="B1448" s="244">
        <v>41445</v>
      </c>
      <c r="C1448" s="245">
        <v>95.4</v>
      </c>
      <c r="D1448" s="245">
        <v>197.35</v>
      </c>
      <c r="E1448" s="245">
        <v>20.49</v>
      </c>
      <c r="F1448" s="246">
        <v>2.964</v>
      </c>
      <c r="G1448" s="128">
        <f t="shared" ref="G1448:J1448" si="1441">((C1448-C1469)/C1469)*C$6</f>
        <v>0.53944845142130049</v>
      </c>
      <c r="H1448" s="129">
        <f t="shared" si="1441"/>
        <v>-5.2938731339678329</v>
      </c>
      <c r="I1448" s="129">
        <f t="shared" si="1441"/>
        <v>12.268552821997103</v>
      </c>
      <c r="J1448" s="130">
        <f t="shared" si="1441"/>
        <v>0.36193916349809896</v>
      </c>
    </row>
    <row r="1449" spans="2:10">
      <c r="B1449" s="244">
        <v>41444</v>
      </c>
      <c r="C1449" s="245">
        <v>98.24</v>
      </c>
      <c r="D1449" s="245">
        <v>201.94</v>
      </c>
      <c r="E1449" s="245">
        <v>16.64</v>
      </c>
      <c r="F1449" s="246">
        <v>2.883</v>
      </c>
      <c r="G1449" s="128">
        <f t="shared" ref="G1449:J1449" si="1442">((C1449-C1470)/C1470)*C$6</f>
        <v>0.98224625623959982</v>
      </c>
      <c r="H1449" s="129">
        <f t="shared" si="1442"/>
        <v>-3.6555269590222901</v>
      </c>
      <c r="I1449" s="129">
        <f t="shared" si="1442"/>
        <v>6.2171578160059866</v>
      </c>
      <c r="J1449" s="130">
        <f t="shared" si="1442"/>
        <v>0.39893238434163714</v>
      </c>
    </row>
    <row r="1450" spans="2:10">
      <c r="B1450" s="244">
        <v>41443</v>
      </c>
      <c r="C1450" s="245">
        <v>98.44</v>
      </c>
      <c r="D1450" s="245">
        <v>204.87</v>
      </c>
      <c r="E1450" s="245">
        <v>16.61</v>
      </c>
      <c r="F1450" s="246">
        <v>2.7640000000000002</v>
      </c>
      <c r="G1450" s="128">
        <f t="shared" ref="G1450:J1450" si="1443">((C1450-C1471)/C1471)*C$6</f>
        <v>0.81231827111984467</v>
      </c>
      <c r="H1450" s="129">
        <f t="shared" si="1443"/>
        <v>-1.4947933526011505</v>
      </c>
      <c r="I1450" s="129">
        <f t="shared" si="1443"/>
        <v>7.0090476190476201</v>
      </c>
      <c r="J1450" s="130">
        <f t="shared" si="1443"/>
        <v>0.21334824032665797</v>
      </c>
    </row>
    <row r="1451" spans="2:10">
      <c r="B1451" s="244">
        <v>41442</v>
      </c>
      <c r="C1451" s="245">
        <v>97.77</v>
      </c>
      <c r="D1451" s="245">
        <v>203.04</v>
      </c>
      <c r="E1451" s="245">
        <v>16.8</v>
      </c>
      <c r="F1451" s="246">
        <v>2.7675000000000001</v>
      </c>
      <c r="G1451" s="128">
        <f t="shared" ref="G1451:J1451" si="1444">((C1451-C1472)/C1472)*C$6</f>
        <v>0.82761403874192874</v>
      </c>
      <c r="H1451" s="129">
        <f t="shared" si="1444"/>
        <v>-2.9448186528497438</v>
      </c>
      <c r="I1451" s="129">
        <f t="shared" si="1444"/>
        <v>8.8816867469879561</v>
      </c>
      <c r="J1451" s="130">
        <f t="shared" si="1444"/>
        <v>0.23220984759671734</v>
      </c>
    </row>
    <row r="1452" spans="2:10">
      <c r="B1452" s="244">
        <v>41439</v>
      </c>
      <c r="C1452" s="245">
        <v>97.85</v>
      </c>
      <c r="D1452" s="245">
        <v>202.2</v>
      </c>
      <c r="E1452" s="245">
        <v>17.149999999999999</v>
      </c>
      <c r="F1452" s="246">
        <v>2.718</v>
      </c>
      <c r="G1452" s="128">
        <f t="shared" ref="G1452:J1452" si="1445">((C1452-C1473)/C1473)*C$6</f>
        <v>1.2836580496006713</v>
      </c>
      <c r="H1452" s="129">
        <f t="shared" si="1445"/>
        <v>-1.3827656456104405</v>
      </c>
      <c r="I1452" s="129">
        <f t="shared" si="1445"/>
        <v>7.9352410099464397</v>
      </c>
      <c r="J1452" s="130">
        <f t="shared" si="1445"/>
        <v>0.26096385542168649</v>
      </c>
    </row>
    <row r="1453" spans="2:10">
      <c r="B1453" s="244">
        <v>41438</v>
      </c>
      <c r="C1453" s="245">
        <v>96.69</v>
      </c>
      <c r="D1453" s="245">
        <v>203.77</v>
      </c>
      <c r="E1453" s="245">
        <v>16.41</v>
      </c>
      <c r="F1453" s="246">
        <v>2.7335000000000003</v>
      </c>
      <c r="G1453" s="128">
        <f t="shared" ref="G1453:J1453" si="1446">((C1453-C1474)/C1474)*C$6</f>
        <v>1.1509003181336164</v>
      </c>
      <c r="H1453" s="129">
        <f t="shared" si="1446"/>
        <v>0.25158125122959835</v>
      </c>
      <c r="I1453" s="129">
        <f t="shared" si="1446"/>
        <v>7.1437939110070259</v>
      </c>
      <c r="J1453" s="130">
        <f t="shared" si="1446"/>
        <v>0.20988805970149252</v>
      </c>
    </row>
    <row r="1454" spans="2:10">
      <c r="B1454" s="244">
        <v>41437</v>
      </c>
      <c r="C1454" s="245">
        <v>95.88</v>
      </c>
      <c r="D1454" s="245">
        <v>201.2</v>
      </c>
      <c r="E1454" s="245">
        <v>18.59</v>
      </c>
      <c r="F1454" s="246">
        <v>2.7995000000000001</v>
      </c>
      <c r="G1454" s="128">
        <f t="shared" ref="G1454:J1454" si="1447">((C1454-C1475)/C1475)*C$6</f>
        <v>0.8049538265576911</v>
      </c>
      <c r="H1454" s="129">
        <f t="shared" si="1447"/>
        <v>-1.1243378770729895</v>
      </c>
      <c r="I1454" s="129">
        <f t="shared" si="1447"/>
        <v>11.585309318715742</v>
      </c>
      <c r="J1454" s="130">
        <f t="shared" si="1447"/>
        <v>0.23887921022067352</v>
      </c>
    </row>
    <row r="1455" spans="2:10">
      <c r="B1455" s="244">
        <v>41436</v>
      </c>
      <c r="C1455" s="245">
        <v>95.38</v>
      </c>
      <c r="D1455" s="245">
        <v>203.98</v>
      </c>
      <c r="E1455" s="245">
        <v>17.07</v>
      </c>
      <c r="F1455" s="246">
        <v>2.7504999999999997</v>
      </c>
      <c r="G1455" s="128">
        <f t="shared" ref="G1455:J1455" si="1448">((C1455-C1476)/C1476)*C$6</f>
        <v>0.10020069349584652</v>
      </c>
      <c r="H1455" s="129">
        <f t="shared" si="1448"/>
        <v>0.84773892428507414</v>
      </c>
      <c r="I1455" s="129">
        <f t="shared" si="1448"/>
        <v>9.1552509960159352</v>
      </c>
      <c r="J1455" s="130">
        <f t="shared" si="1448"/>
        <v>0.25329572446555759</v>
      </c>
    </row>
    <row r="1456" spans="2:10">
      <c r="B1456" s="244">
        <v>41435</v>
      </c>
      <c r="C1456" s="245">
        <v>95.77</v>
      </c>
      <c r="D1456" s="245">
        <v>205.02</v>
      </c>
      <c r="E1456" s="245">
        <v>15.44</v>
      </c>
      <c r="F1456" s="246">
        <v>2.7904999999999998</v>
      </c>
      <c r="G1456" s="128">
        <f t="shared" ref="G1456:J1456" si="1449">((C1456-C1477)/C1477)*C$6</f>
        <v>-0.12766243231987154</v>
      </c>
      <c r="H1456" s="129">
        <f t="shared" si="1449"/>
        <v>0.30575879102069398</v>
      </c>
      <c r="I1456" s="129">
        <f t="shared" si="1449"/>
        <v>5.7543288324066717</v>
      </c>
      <c r="J1456" s="130">
        <f t="shared" si="1449"/>
        <v>0.33562988183456793</v>
      </c>
    </row>
    <row r="1457" spans="2:10">
      <c r="B1457" s="244">
        <v>41432</v>
      </c>
      <c r="C1457" s="245">
        <v>96.03</v>
      </c>
      <c r="D1457" s="245">
        <v>206.35</v>
      </c>
      <c r="E1457" s="245">
        <v>15.14</v>
      </c>
      <c r="F1457" s="246">
        <v>2.754</v>
      </c>
      <c r="G1457" s="128">
        <f t="shared" ref="G1457:J1457" si="1450">((C1457-C1478)/C1478)*C$6</f>
        <v>-0.16959850606909402</v>
      </c>
      <c r="H1457" s="129">
        <f t="shared" si="1450"/>
        <v>1.7393903759102456</v>
      </c>
      <c r="I1457" s="129">
        <f t="shared" si="1450"/>
        <v>3.8914089870525514</v>
      </c>
      <c r="J1457" s="130">
        <f t="shared" si="1450"/>
        <v>0.41697190426638936</v>
      </c>
    </row>
    <row r="1458" spans="2:10">
      <c r="B1458" s="244">
        <v>41431</v>
      </c>
      <c r="C1458" s="245">
        <v>94.76</v>
      </c>
      <c r="D1458" s="245">
        <v>203.8</v>
      </c>
      <c r="E1458" s="245">
        <v>16.63</v>
      </c>
      <c r="F1458" s="246">
        <v>2.6615000000000002</v>
      </c>
      <c r="G1458" s="128">
        <f t="shared" ref="G1458:J1458" si="1451">((C1458-C1479)/C1479)*C$6</f>
        <v>-0.87417304905816562</v>
      </c>
      <c r="H1458" s="129">
        <f t="shared" si="1451"/>
        <v>-0.56607460208962956</v>
      </c>
      <c r="I1458" s="129">
        <f t="shared" si="1451"/>
        <v>7.9713586097946276</v>
      </c>
      <c r="J1458" s="130">
        <f t="shared" si="1451"/>
        <v>0.34044164037854924</v>
      </c>
    </row>
    <row r="1459" spans="2:10">
      <c r="B1459" s="244">
        <v>41430</v>
      </c>
      <c r="C1459" s="245">
        <v>93.74</v>
      </c>
      <c r="D1459" s="245">
        <v>202.74</v>
      </c>
      <c r="E1459" s="245">
        <v>17.5</v>
      </c>
      <c r="F1459" s="246">
        <v>2.6684999999999999</v>
      </c>
      <c r="G1459" s="128">
        <f t="shared" ref="G1459:J1459" si="1452">((C1459-C1480)/C1480)*C$6</f>
        <v>-0.89281321899184718</v>
      </c>
      <c r="H1459" s="129">
        <f t="shared" si="1452"/>
        <v>-0.49681432009035237</v>
      </c>
      <c r="I1459" s="129">
        <f t="shared" si="1452"/>
        <v>9.2526422447388939</v>
      </c>
      <c r="J1459" s="130">
        <f t="shared" si="1452"/>
        <v>0.3361018014243819</v>
      </c>
    </row>
    <row r="1460" spans="2:10">
      <c r="B1460" s="244">
        <v>41429</v>
      </c>
      <c r="C1460" s="245">
        <v>93.31</v>
      </c>
      <c r="D1460" s="245">
        <v>206.19</v>
      </c>
      <c r="E1460" s="245">
        <v>16.27</v>
      </c>
      <c r="F1460" s="246">
        <v>2.7294999999999998</v>
      </c>
      <c r="G1460" s="128">
        <f t="shared" ref="G1460:J1460" si="1453">((C1460-C1481)/C1481)*C$6</f>
        <v>-1.3458662645590656</v>
      </c>
      <c r="H1460" s="129">
        <f t="shared" si="1453"/>
        <v>1.9115035999605465</v>
      </c>
      <c r="I1460" s="129">
        <f t="shared" si="1453"/>
        <v>7.2485150078988934</v>
      </c>
      <c r="J1460" s="130">
        <f t="shared" si="1453"/>
        <v>0.43438885370487623</v>
      </c>
    </row>
    <row r="1461" spans="2:10">
      <c r="B1461" s="244">
        <v>41428</v>
      </c>
      <c r="C1461" s="245">
        <v>93.45</v>
      </c>
      <c r="D1461" s="245">
        <v>208.95</v>
      </c>
      <c r="E1461" s="245">
        <v>16.28</v>
      </c>
      <c r="F1461" s="246">
        <v>2.6935000000000002</v>
      </c>
      <c r="G1461" s="128">
        <f t="shared" ref="G1461:J1461" si="1454">((C1461-C1482)/C1482)*C$6</f>
        <v>-1.025892689049261</v>
      </c>
      <c r="H1461" s="129">
        <f t="shared" si="1454"/>
        <v>2.4678245562564167</v>
      </c>
      <c r="I1461" s="129">
        <f t="shared" si="1454"/>
        <v>6.7852607003891086</v>
      </c>
      <c r="J1461" s="130">
        <f t="shared" si="1454"/>
        <v>0.42145748987854303</v>
      </c>
    </row>
    <row r="1462" spans="2:10">
      <c r="B1462" s="244">
        <v>41425</v>
      </c>
      <c r="C1462" s="245">
        <v>91.97</v>
      </c>
      <c r="D1462" s="245">
        <v>208.02</v>
      </c>
      <c r="E1462" s="245">
        <v>16.3</v>
      </c>
      <c r="F1462" s="246">
        <v>2.7045000000000003</v>
      </c>
      <c r="G1462" s="128">
        <f t="shared" ref="G1462:J1462" si="1455">((C1462-C1483)/C1483)*C$6</f>
        <v>-0.97593573784444954</v>
      </c>
      <c r="H1462" s="129">
        <f t="shared" si="1455"/>
        <v>3.1620243095014713</v>
      </c>
      <c r="I1462" s="129">
        <f t="shared" si="1455"/>
        <v>5.0690360559234753</v>
      </c>
      <c r="J1462" s="130">
        <f t="shared" si="1455"/>
        <v>0.6165279964020699</v>
      </c>
    </row>
    <row r="1463" spans="2:10">
      <c r="B1463" s="244">
        <v>41424</v>
      </c>
      <c r="C1463" s="245">
        <v>93.61</v>
      </c>
      <c r="D1463" s="245">
        <v>209.36</v>
      </c>
      <c r="E1463" s="245">
        <v>14.53</v>
      </c>
      <c r="F1463" s="246">
        <v>2.6920000000000002</v>
      </c>
      <c r="G1463" s="128">
        <f t="shared" ref="G1463:J1463" si="1456">((C1463-C1484)/C1484)*C$6</f>
        <v>1.2870240580028551</v>
      </c>
      <c r="H1463" s="129">
        <f t="shared" si="1456"/>
        <v>5.5402950458348048</v>
      </c>
      <c r="I1463" s="129">
        <f t="shared" si="1456"/>
        <v>7.017253278122694E-2</v>
      </c>
      <c r="J1463" s="130">
        <f t="shared" si="1456"/>
        <v>0.59199192462987893</v>
      </c>
    </row>
    <row r="1464" spans="2:10">
      <c r="B1464" s="244">
        <v>41423</v>
      </c>
      <c r="C1464" s="245">
        <v>93.13</v>
      </c>
      <c r="D1464" s="245">
        <v>207.92</v>
      </c>
      <c r="E1464" s="245">
        <v>14.83</v>
      </c>
      <c r="F1464" s="246">
        <v>2.6909999999999998</v>
      </c>
      <c r="G1464" s="128">
        <f t="shared" ref="G1464:J1464" si="1457">((C1464-C1485)/C1485)*C$6</f>
        <v>-0.16033918253798332</v>
      </c>
      <c r="H1464" s="129">
        <f t="shared" si="1457"/>
        <v>3.0193769132023283</v>
      </c>
      <c r="I1464" s="129">
        <f t="shared" si="1457"/>
        <v>2.4630325443786991</v>
      </c>
      <c r="J1464" s="130">
        <f t="shared" si="1457"/>
        <v>0.52114285714285713</v>
      </c>
    </row>
    <row r="1465" spans="2:10">
      <c r="B1465" s="244">
        <v>41422</v>
      </c>
      <c r="C1465" s="245">
        <v>95.01</v>
      </c>
      <c r="D1465" s="245">
        <v>207.78</v>
      </c>
      <c r="E1465" s="245">
        <v>14.48</v>
      </c>
      <c r="F1465" s="246">
        <v>2.7444999999999999</v>
      </c>
      <c r="G1465" s="128">
        <f t="shared" ref="G1465:J1465" si="1458">((C1465-C1486)/C1486)*C$6</f>
        <v>0.24506984126984371</v>
      </c>
      <c r="H1465" s="129">
        <f t="shared" si="1458"/>
        <v>4.9257951292995203</v>
      </c>
      <c r="I1465" s="129">
        <f t="shared" si="1458"/>
        <v>1.4276732312180882</v>
      </c>
      <c r="J1465" s="130">
        <f t="shared" si="1458"/>
        <v>0.5881648351648352</v>
      </c>
    </row>
    <row r="1466" spans="2:10">
      <c r="B1466" s="244">
        <v>41421</v>
      </c>
      <c r="C1466" s="245">
        <v>94.15</v>
      </c>
      <c r="D1466" s="245">
        <v>205.72</v>
      </c>
      <c r="E1466" s="245">
        <v>13.99</v>
      </c>
      <c r="F1466" s="246">
        <v>2.5905</v>
      </c>
      <c r="G1466" s="128">
        <f t="shared" ref="G1466:J1466" si="1459">((C1466-C1487)/C1487)*C$6</f>
        <v>0.56152150537634682</v>
      </c>
      <c r="H1466" s="129">
        <f t="shared" si="1459"/>
        <v>6.6747707271885117</v>
      </c>
      <c r="I1466" s="129">
        <f t="shared" si="1459"/>
        <v>0.70974283614989131</v>
      </c>
      <c r="J1466" s="130">
        <f t="shared" si="1459"/>
        <v>0.41317127071823184</v>
      </c>
    </row>
    <row r="1467" spans="2:10">
      <c r="B1467" s="244">
        <v>41418</v>
      </c>
      <c r="C1467" s="245">
        <v>94.15</v>
      </c>
      <c r="D1467" s="245">
        <v>205.72</v>
      </c>
      <c r="E1467" s="245">
        <v>13.99</v>
      </c>
      <c r="F1467" s="246">
        <v>2.5905</v>
      </c>
      <c r="G1467" s="128">
        <f t="shared" ref="G1467:J1467" si="1460">((C1467-C1488)/C1488)*C$6</f>
        <v>0.24732058949167268</v>
      </c>
      <c r="H1467" s="129">
        <f t="shared" si="1460"/>
        <v>6.8981484918793567</v>
      </c>
      <c r="I1467" s="129">
        <f t="shared" si="1460"/>
        <v>0.69055800293685954</v>
      </c>
      <c r="J1467" s="130">
        <f t="shared" si="1460"/>
        <v>0.35022756827048068</v>
      </c>
    </row>
    <row r="1468" spans="2:10">
      <c r="B1468" s="244">
        <v>41417</v>
      </c>
      <c r="C1468" s="245">
        <v>94.25</v>
      </c>
      <c r="D1468" s="245">
        <v>206.16</v>
      </c>
      <c r="E1468" s="245">
        <v>14.07</v>
      </c>
      <c r="F1468" s="246">
        <v>2.6040000000000001</v>
      </c>
      <c r="G1468" s="128">
        <f t="shared" ref="G1468:J1468" si="1461">((C1468-C1489)/C1489)*C$6</f>
        <v>1.4005928032374457</v>
      </c>
      <c r="H1468" s="129">
        <f t="shared" si="1461"/>
        <v>8.5677924990871546</v>
      </c>
      <c r="I1468" s="129">
        <f t="shared" si="1461"/>
        <v>0.85916238060249983</v>
      </c>
      <c r="J1468" s="130">
        <f t="shared" si="1461"/>
        <v>0.37529335071707948</v>
      </c>
    </row>
    <row r="1469" spans="2:10">
      <c r="B1469" s="244">
        <v>41416</v>
      </c>
      <c r="C1469" s="245">
        <v>94.28</v>
      </c>
      <c r="D1469" s="245">
        <v>206.99</v>
      </c>
      <c r="E1469" s="245">
        <v>13.82</v>
      </c>
      <c r="F1469" s="246">
        <v>2.63</v>
      </c>
      <c r="G1469" s="128">
        <f t="shared" ref="G1469:J1469" si="1462">((C1469-C1490)/C1490)*C$6</f>
        <v>2.596893922404123</v>
      </c>
      <c r="H1469" s="129">
        <f t="shared" si="1462"/>
        <v>9.1239736965711558</v>
      </c>
      <c r="I1469" s="129">
        <f t="shared" si="1462"/>
        <v>0.64115727002967338</v>
      </c>
      <c r="J1469" s="130">
        <f t="shared" si="1462"/>
        <v>0.40184381778741896</v>
      </c>
    </row>
    <row r="1470" spans="2:10">
      <c r="B1470" s="244">
        <v>41415</v>
      </c>
      <c r="C1470" s="245">
        <v>96.16</v>
      </c>
      <c r="D1470" s="245">
        <v>208.65</v>
      </c>
      <c r="E1470" s="245">
        <v>13.37</v>
      </c>
      <c r="F1470" s="246">
        <v>2.5289999999999999</v>
      </c>
      <c r="G1470" s="128">
        <f t="shared" ref="G1470:J1470" si="1463">((C1470-C1491)/C1491)*C$6</f>
        <v>3.7858720144209057</v>
      </c>
      <c r="H1470" s="129">
        <f t="shared" si="1463"/>
        <v>12.599741255390509</v>
      </c>
      <c r="I1470" s="129">
        <f t="shared" si="1463"/>
        <v>-1.801834607366229</v>
      </c>
      <c r="J1470" s="130">
        <f t="shared" si="1463"/>
        <v>0.30295275590551168</v>
      </c>
    </row>
    <row r="1471" spans="2:10">
      <c r="B1471" s="244">
        <v>41414</v>
      </c>
      <c r="C1471" s="245">
        <v>96.71</v>
      </c>
      <c r="D1471" s="245">
        <v>207.6</v>
      </c>
      <c r="E1471" s="245">
        <v>13.02</v>
      </c>
      <c r="F1471" s="246">
        <v>2.5714999999999999</v>
      </c>
      <c r="G1471" s="128">
        <f t="shared" ref="G1471:J1471" si="1464">((C1471-C1492)/C1492)*C$6</f>
        <v>4.4888876264060835</v>
      </c>
      <c r="H1471" s="129">
        <f t="shared" si="1464"/>
        <v>10.529431578947364</v>
      </c>
      <c r="I1471" s="129">
        <f t="shared" si="1464"/>
        <v>-3.3112224448897818</v>
      </c>
      <c r="J1471" s="130">
        <f t="shared" si="1464"/>
        <v>0.34267044216946235</v>
      </c>
    </row>
    <row r="1472" spans="2:10">
      <c r="B1472" s="244">
        <v>41411</v>
      </c>
      <c r="C1472" s="245">
        <v>96.02</v>
      </c>
      <c r="D1472" s="245">
        <v>208.44</v>
      </c>
      <c r="E1472" s="245">
        <v>12.45</v>
      </c>
      <c r="F1472" s="246">
        <v>2.5590000000000002</v>
      </c>
      <c r="G1472" s="128">
        <f t="shared" ref="G1472:J1472" si="1465">((C1472-C1493)/C1493)*C$6</f>
        <v>4.2909939587370296</v>
      </c>
      <c r="H1472" s="129">
        <f t="shared" si="1465"/>
        <v>0.70786531498913396</v>
      </c>
      <c r="I1472" s="129">
        <f t="shared" si="1465"/>
        <v>-7.3972779043280195</v>
      </c>
      <c r="J1472" s="130">
        <f t="shared" si="1465"/>
        <v>0.35860096788385459</v>
      </c>
    </row>
    <row r="1473" spans="2:10">
      <c r="B1473" s="244">
        <v>41410</v>
      </c>
      <c r="C1473" s="245">
        <v>95.16</v>
      </c>
      <c r="D1473" s="245">
        <v>204.69</v>
      </c>
      <c r="E1473" s="245">
        <v>13.07</v>
      </c>
      <c r="F1473" s="246">
        <v>2.4900000000000002</v>
      </c>
      <c r="G1473" s="128">
        <f t="shared" ref="G1473:J1473" si="1466">((C1473-C1494)/C1494)*C$6</f>
        <v>4.4425103830179911</v>
      </c>
      <c r="H1473" s="129">
        <f t="shared" si="1466"/>
        <v>-2.6998454714551388</v>
      </c>
      <c r="I1473" s="129">
        <f t="shared" si="1466"/>
        <v>-5.2964748637189603</v>
      </c>
      <c r="J1473" s="130">
        <f t="shared" si="1466"/>
        <v>0.25297332750327978</v>
      </c>
    </row>
    <row r="1474" spans="2:10">
      <c r="B1474" s="244">
        <v>41409</v>
      </c>
      <c r="C1474" s="245">
        <v>94.3</v>
      </c>
      <c r="D1474" s="245">
        <v>203.32</v>
      </c>
      <c r="E1474" s="245">
        <v>12.81</v>
      </c>
      <c r="F1474" s="246">
        <v>2.5460000000000003</v>
      </c>
      <c r="G1474" s="128">
        <f t="shared" ref="G1474:J1474" si="1467">((C1474-C1495)/C1495)*C$6</f>
        <v>2.8560392245265991</v>
      </c>
      <c r="H1474" s="129">
        <f t="shared" si="1467"/>
        <v>-4.6540358490566076</v>
      </c>
      <c r="I1474" s="129">
        <f t="shared" si="1467"/>
        <v>-2.0940544412607456</v>
      </c>
      <c r="J1474" s="130">
        <f t="shared" si="1467"/>
        <v>0.28235484567235086</v>
      </c>
    </row>
    <row r="1475" spans="2:10">
      <c r="B1475" s="244">
        <v>41408</v>
      </c>
      <c r="C1475" s="245">
        <v>94.21</v>
      </c>
      <c r="D1475" s="245">
        <v>203.21</v>
      </c>
      <c r="E1475" s="245">
        <v>12.77</v>
      </c>
      <c r="F1475" s="246">
        <v>2.5830000000000002</v>
      </c>
      <c r="G1475" s="128">
        <f t="shared" ref="G1475:J1475" si="1468">((C1475-C1496)/C1496)*C$6</f>
        <v>2.8154097621463192</v>
      </c>
      <c r="H1475" s="129">
        <f t="shared" si="1468"/>
        <v>-3.2863590748351243</v>
      </c>
      <c r="I1475" s="129">
        <f t="shared" si="1468"/>
        <v>-6.6236247828604524</v>
      </c>
      <c r="J1475" s="130">
        <f t="shared" si="1468"/>
        <v>0.39297356828193852</v>
      </c>
    </row>
    <row r="1476" spans="2:10">
      <c r="B1476" s="244">
        <v>41407</v>
      </c>
      <c r="C1476" s="245">
        <v>95.17</v>
      </c>
      <c r="D1476" s="245">
        <v>202.47</v>
      </c>
      <c r="E1476" s="245">
        <v>12.55</v>
      </c>
      <c r="F1476" s="246">
        <v>2.5260000000000002</v>
      </c>
      <c r="G1476" s="128">
        <f t="shared" ref="G1476:J1476" si="1469">((C1476-C1497)/C1497)*C$6</f>
        <v>1.9300120495125401</v>
      </c>
      <c r="H1476" s="129">
        <f t="shared" si="1469"/>
        <v>-4.79136957138802</v>
      </c>
      <c r="I1476" s="129">
        <f t="shared" si="1469"/>
        <v>1.0328192371475959</v>
      </c>
      <c r="J1476" s="130">
        <f t="shared" si="1469"/>
        <v>0.2530603448275861</v>
      </c>
    </row>
    <row r="1477" spans="2:10">
      <c r="B1477" s="244">
        <v>41404</v>
      </c>
      <c r="C1477" s="245">
        <v>96.04</v>
      </c>
      <c r="D1477" s="245">
        <v>204.47</v>
      </c>
      <c r="E1477" s="245">
        <v>12.59</v>
      </c>
      <c r="F1477" s="246">
        <v>2.4965000000000002</v>
      </c>
      <c r="G1477" s="128">
        <f t="shared" ref="G1477:J1477" si="1470">((C1477-C1498)/C1498)*C$6</f>
        <v>1.2286097743556843</v>
      </c>
      <c r="H1477" s="129">
        <f t="shared" si="1470"/>
        <v>-4.5111379860980598</v>
      </c>
      <c r="I1477" s="129">
        <f t="shared" si="1470"/>
        <v>0.72687908496731957</v>
      </c>
      <c r="J1477" s="130">
        <f t="shared" si="1470"/>
        <v>0.12326577517760179</v>
      </c>
    </row>
    <row r="1478" spans="2:10">
      <c r="B1478" s="244">
        <v>41403</v>
      </c>
      <c r="C1478" s="245">
        <v>96.39</v>
      </c>
      <c r="D1478" s="245">
        <v>203.24</v>
      </c>
      <c r="E1478" s="245">
        <v>13.13</v>
      </c>
      <c r="F1478" s="246">
        <v>2.4024999999999999</v>
      </c>
      <c r="G1478" s="128">
        <f t="shared" ref="G1478:J1478" si="1471">((C1478-C1499)/C1499)*C$6</f>
        <v>0.83968195266272183</v>
      </c>
      <c r="H1478" s="129">
        <f t="shared" si="1471"/>
        <v>-4.6969301886792403</v>
      </c>
      <c r="I1478" s="129">
        <f t="shared" si="1471"/>
        <v>1.5836084142394853</v>
      </c>
      <c r="J1478" s="130">
        <f t="shared" si="1471"/>
        <v>-1.7782861896839277E-3</v>
      </c>
    </row>
    <row r="1479" spans="2:10">
      <c r="B1479" s="244">
        <v>41402</v>
      </c>
      <c r="C1479" s="245">
        <v>96.62</v>
      </c>
      <c r="D1479" s="245">
        <v>204.82</v>
      </c>
      <c r="E1479" s="245">
        <v>12.66</v>
      </c>
      <c r="F1479" s="246">
        <v>2.3774999999999999</v>
      </c>
      <c r="G1479" s="128">
        <f t="shared" ref="G1479:J1479" si="1472">((C1479-C1500)/C1500)*C$6</f>
        <v>1.1665838641188968</v>
      </c>
      <c r="H1479" s="129">
        <f t="shared" si="1472"/>
        <v>-2.3905362776025272</v>
      </c>
      <c r="I1479" s="129">
        <f t="shared" si="1472"/>
        <v>-0.35635514018691533</v>
      </c>
      <c r="J1479" s="130">
        <f t="shared" si="1472"/>
        <v>4.0115163147792607E-2</v>
      </c>
    </row>
    <row r="1480" spans="2:10">
      <c r="B1480" s="244">
        <v>41401</v>
      </c>
      <c r="C1480" s="245">
        <v>95.62</v>
      </c>
      <c r="D1480" s="245">
        <v>203.63</v>
      </c>
      <c r="E1480" s="245">
        <v>12.83</v>
      </c>
      <c r="F1480" s="246">
        <v>2.387</v>
      </c>
      <c r="G1480" s="128">
        <f t="shared" ref="G1480:J1480" si="1473">((C1480-C1501)/C1501)*C$6</f>
        <v>1.0992566409597282</v>
      </c>
      <c r="H1480" s="129">
        <f t="shared" si="1473"/>
        <v>-3.0899211733231406</v>
      </c>
      <c r="I1480" s="129">
        <f t="shared" si="1473"/>
        <v>-0.69379833206974872</v>
      </c>
      <c r="J1480" s="130">
        <f t="shared" si="1473"/>
        <v>6.8468468468468532E-2</v>
      </c>
    </row>
    <row r="1481" spans="2:10">
      <c r="B1481" s="244">
        <v>41400</v>
      </c>
      <c r="C1481" s="245">
        <v>96.16</v>
      </c>
      <c r="D1481" s="245">
        <v>202.78</v>
      </c>
      <c r="E1481" s="245">
        <v>12.66</v>
      </c>
      <c r="F1481" s="246">
        <v>2.3685</v>
      </c>
      <c r="G1481" s="128">
        <f t="shared" ref="G1481:J1481" si="1474">((C1481-C1502)/C1502)*C$6</f>
        <v>1.6949147788565233</v>
      </c>
      <c r="H1481" s="129">
        <f t="shared" si="1474"/>
        <v>-3.5988352991738668</v>
      </c>
      <c r="I1481" s="129">
        <f t="shared" si="1474"/>
        <v>-2.3009482758620687</v>
      </c>
      <c r="J1481" s="130">
        <f t="shared" si="1474"/>
        <v>9.1274509803921725E-2</v>
      </c>
    </row>
    <row r="1482" spans="2:10">
      <c r="B1482" s="244">
        <v>41397</v>
      </c>
      <c r="C1482" s="245">
        <v>95.61</v>
      </c>
      <c r="D1482" s="245">
        <v>204.51</v>
      </c>
      <c r="E1482" s="245">
        <v>12.85</v>
      </c>
      <c r="F1482" s="246">
        <v>2.3464999999999998</v>
      </c>
      <c r="G1482" s="128">
        <f t="shared" ref="G1482:J1482" si="1475">((C1482-C1503)/C1503)*C$6</f>
        <v>1.1442579884194697</v>
      </c>
      <c r="H1482" s="129">
        <f t="shared" si="1475"/>
        <v>-3.6579243765084533</v>
      </c>
      <c r="I1482" s="129">
        <f t="shared" si="1475"/>
        <v>-1.9032973362131047</v>
      </c>
      <c r="J1482" s="130">
        <f t="shared" si="1475"/>
        <v>-3.4792675226268055E-2</v>
      </c>
    </row>
    <row r="1483" spans="2:10">
      <c r="B1483" s="244">
        <v>41396</v>
      </c>
      <c r="C1483" s="245">
        <v>93.99</v>
      </c>
      <c r="D1483" s="245">
        <v>202.39</v>
      </c>
      <c r="E1483" s="245">
        <v>13.59</v>
      </c>
      <c r="F1483" s="246">
        <v>2.2234999999999996</v>
      </c>
      <c r="G1483" s="128">
        <f t="shared" ref="G1483:J1483" si="1476">((C1483-C1504)/C1504)*C$6</f>
        <v>-0.22116040232927855</v>
      </c>
      <c r="H1483" s="129">
        <f t="shared" si="1476"/>
        <v>-5.4894709865513081</v>
      </c>
      <c r="I1483" s="129">
        <f t="shared" si="1476"/>
        <v>-1.1091062631949349</v>
      </c>
      <c r="J1483" s="130">
        <f t="shared" si="1476"/>
        <v>-0.24487153134635212</v>
      </c>
    </row>
    <row r="1484" spans="2:10">
      <c r="B1484" s="244">
        <v>41395</v>
      </c>
      <c r="C1484" s="245">
        <v>91.03</v>
      </c>
      <c r="D1484" s="245">
        <v>199.63</v>
      </c>
      <c r="E1484" s="245">
        <v>14.49</v>
      </c>
      <c r="F1484" s="246">
        <v>2.2290000000000001</v>
      </c>
      <c r="G1484" s="128">
        <f t="shared" ref="G1484:J1484" si="1477">((C1484-C1505)/C1505)*C$6</f>
        <v>-2.8781314950097729</v>
      </c>
      <c r="H1484" s="129">
        <f t="shared" si="1477"/>
        <v>-7.8109679977607867</v>
      </c>
      <c r="I1484" s="129">
        <f t="shared" si="1477"/>
        <v>3.4012676056338047</v>
      </c>
      <c r="J1484" s="130">
        <f t="shared" si="1477"/>
        <v>-0.28844758064516118</v>
      </c>
    </row>
    <row r="1485" spans="2:10">
      <c r="B1485" s="244">
        <v>41394</v>
      </c>
      <c r="C1485" s="245">
        <v>93.46</v>
      </c>
      <c r="D1485" s="245">
        <v>202.54</v>
      </c>
      <c r="E1485" s="245">
        <v>13.52</v>
      </c>
      <c r="F1485" s="246">
        <v>2.2749999999999999</v>
      </c>
      <c r="G1485" s="128">
        <f t="shared" ref="G1485:J1485" si="1478">((C1485-C1506)/C1506)*C$6</f>
        <v>-1.6887823220356442</v>
      </c>
      <c r="H1485" s="129">
        <f t="shared" si="1478"/>
        <v>-5.2665637065637085</v>
      </c>
      <c r="I1485" s="129">
        <f t="shared" si="1478"/>
        <v>-0.11231222385861654</v>
      </c>
      <c r="J1485" s="130">
        <f t="shared" si="1478"/>
        <v>-0.20734664764621982</v>
      </c>
    </row>
    <row r="1486" spans="2:10">
      <c r="B1486" s="244">
        <v>41393</v>
      </c>
      <c r="C1486" s="245">
        <v>94.5</v>
      </c>
      <c r="D1486" s="245">
        <v>199.15</v>
      </c>
      <c r="E1486" s="245">
        <v>13.71</v>
      </c>
      <c r="F1486" s="246">
        <v>2.2749999999999999</v>
      </c>
      <c r="G1486" s="128">
        <f t="shared" ref="G1486:J1486" si="1479">((C1486-C1507)/C1507)*C$6</f>
        <v>-1.2750107991360708</v>
      </c>
      <c r="H1486" s="129">
        <f t="shared" si="1479"/>
        <v>-7.540696202531648</v>
      </c>
      <c r="I1486" s="129">
        <f t="shared" si="1479"/>
        <v>2.0215905511811059</v>
      </c>
      <c r="J1486" s="130">
        <f t="shared" si="1479"/>
        <v>-0.23188976377952783</v>
      </c>
    </row>
    <row r="1487" spans="2:10">
      <c r="B1487" s="244">
        <v>41390</v>
      </c>
      <c r="C1487" s="245">
        <v>93</v>
      </c>
      <c r="D1487" s="245">
        <v>194.31</v>
      </c>
      <c r="E1487" s="245">
        <v>13.61</v>
      </c>
      <c r="F1487" s="246">
        <v>2.2625000000000002</v>
      </c>
      <c r="G1487" s="128">
        <f t="shared" ref="G1487:J1487" si="1480">((C1487-C1508)/C1508)*C$6</f>
        <v>-1.9755661832767681</v>
      </c>
      <c r="H1487" s="129">
        <f t="shared" si="1480"/>
        <v>-10.119987341772157</v>
      </c>
      <c r="I1487" s="129">
        <f t="shared" si="1480"/>
        <v>1.8214330708661424</v>
      </c>
      <c r="J1487" s="130">
        <f t="shared" si="1480"/>
        <v>-0.246274984857662</v>
      </c>
    </row>
    <row r="1488" spans="2:10">
      <c r="B1488" s="244">
        <v>41389</v>
      </c>
      <c r="C1488" s="245">
        <v>93.64</v>
      </c>
      <c r="D1488" s="245">
        <v>193.95</v>
      </c>
      <c r="E1488" s="245">
        <v>13.62</v>
      </c>
      <c r="F1488" s="246">
        <v>2.3070000000000004</v>
      </c>
      <c r="G1488" s="128">
        <f t="shared" ref="G1488:J1488" si="1481">((C1488-C1509)/C1509)*C$6</f>
        <v>-1.3823296748809266</v>
      </c>
      <c r="H1488" s="129">
        <f t="shared" si="1481"/>
        <v>-9.1306832946085628</v>
      </c>
      <c r="I1488" s="129">
        <f t="shared" si="1481"/>
        <v>0.90854752851710818</v>
      </c>
      <c r="J1488" s="130">
        <f t="shared" si="1481"/>
        <v>-0.1848398865018237</v>
      </c>
    </row>
    <row r="1489" spans="2:10">
      <c r="B1489" s="244">
        <v>41388</v>
      </c>
      <c r="C1489" s="245">
        <v>91.43</v>
      </c>
      <c r="D1489" s="245">
        <v>191.71</v>
      </c>
      <c r="E1489" s="245">
        <v>13.61</v>
      </c>
      <c r="F1489" s="246">
        <v>2.3010000000000002</v>
      </c>
      <c r="G1489" s="128">
        <f t="shared" ref="G1489:J1489" si="1482">((C1489-C1510)/C1510)*C$6</f>
        <v>-2.3143356861116859</v>
      </c>
      <c r="H1489" s="129">
        <f t="shared" si="1482"/>
        <v>-11.053331606705596</v>
      </c>
      <c r="I1489" s="129">
        <f t="shared" si="1482"/>
        <v>1.6721064996084571</v>
      </c>
      <c r="J1489" s="130">
        <f t="shared" si="1482"/>
        <v>-0.25488721804511277</v>
      </c>
    </row>
    <row r="1490" spans="2:10">
      <c r="B1490" s="244">
        <v>41387</v>
      </c>
      <c r="C1490" s="245">
        <v>89.18</v>
      </c>
      <c r="D1490" s="245">
        <v>191.61</v>
      </c>
      <c r="E1490" s="245">
        <v>13.48</v>
      </c>
      <c r="F1490" s="246">
        <v>2.3049999999999997</v>
      </c>
      <c r="G1490" s="128">
        <f t="shared" ref="G1490:J1490" si="1483">((C1490-C1511)/C1511)*C$6</f>
        <v>-2.696533066132262</v>
      </c>
      <c r="H1490" s="129">
        <f t="shared" si="1483"/>
        <v>-10.318435512954348</v>
      </c>
      <c r="I1490" s="129">
        <f t="shared" si="1483"/>
        <v>-0.48101892285298359</v>
      </c>
      <c r="J1490" s="130">
        <f t="shared" si="1483"/>
        <v>-0.25857988165680518</v>
      </c>
    </row>
    <row r="1491" spans="2:10">
      <c r="B1491" s="244">
        <v>41386</v>
      </c>
      <c r="C1491" s="245">
        <v>88.76</v>
      </c>
      <c r="D1491" s="245">
        <v>187.83</v>
      </c>
      <c r="E1491" s="245">
        <v>14.39</v>
      </c>
      <c r="F1491" s="246">
        <v>2.286</v>
      </c>
      <c r="G1491" s="128">
        <f t="shared" ref="G1491:J1491" si="1484">((C1491-C1512)/C1512)*C$6</f>
        <v>-2.3986714331448029</v>
      </c>
      <c r="H1491" s="129">
        <f t="shared" si="1484"/>
        <v>-12.99744200301773</v>
      </c>
      <c r="I1491" s="129">
        <f t="shared" si="1484"/>
        <v>1.5360648489314672</v>
      </c>
      <c r="J1491" s="130">
        <f t="shared" si="1484"/>
        <v>-0.28196689002759151</v>
      </c>
    </row>
    <row r="1492" spans="2:10">
      <c r="B1492" s="244">
        <v>41383</v>
      </c>
      <c r="C1492" s="245">
        <v>88.01</v>
      </c>
      <c r="D1492" s="245">
        <v>190</v>
      </c>
      <c r="E1492" s="245">
        <v>14.97</v>
      </c>
      <c r="F1492" s="246">
        <v>2.2954999999999997</v>
      </c>
      <c r="G1492" s="128">
        <f t="shared" ref="G1492:J1492" si="1485">((C1492-C1513)/C1513)*C$6</f>
        <v>-2.1808588426176296</v>
      </c>
      <c r="H1492" s="129">
        <f t="shared" si="1485"/>
        <v>-11.920730236502399</v>
      </c>
      <c r="I1492" s="129">
        <f t="shared" si="1485"/>
        <v>1.7806719085060765</v>
      </c>
      <c r="J1492" s="130">
        <f t="shared" si="1485"/>
        <v>-0.25647175421209156</v>
      </c>
    </row>
    <row r="1493" spans="2:10">
      <c r="B1493" s="244">
        <v>41382</v>
      </c>
      <c r="C1493" s="245">
        <v>87.73</v>
      </c>
      <c r="D1493" s="245">
        <v>207.15</v>
      </c>
      <c r="E1493" s="245">
        <v>17.559999999999999</v>
      </c>
      <c r="F1493" s="246">
        <v>2.2729999999999997</v>
      </c>
      <c r="G1493" s="128">
        <f t="shared" ref="G1493:J1493" si="1486">((C1493-C1514)/C1514)*C$6</f>
        <v>-2.5548009896729726</v>
      </c>
      <c r="H1493" s="129">
        <f t="shared" si="1486"/>
        <v>-4.1808318608760331</v>
      </c>
      <c r="I1493" s="129">
        <f t="shared" si="1486"/>
        <v>9.8108760852407251</v>
      </c>
      <c r="J1493" s="130">
        <f t="shared" si="1486"/>
        <v>-0.33815432338115559</v>
      </c>
    </row>
    <row r="1494" spans="2:10">
      <c r="B1494" s="244">
        <v>41381</v>
      </c>
      <c r="C1494" s="245">
        <v>86.68</v>
      </c>
      <c r="D1494" s="245">
        <v>209.67</v>
      </c>
      <c r="E1494" s="245">
        <v>16.510000000000002</v>
      </c>
      <c r="F1494" s="246">
        <v>2.2869999999999999</v>
      </c>
      <c r="G1494" s="128">
        <f t="shared" ref="G1494:J1494" si="1487">((C1494-C1515)/C1515)*C$6</f>
        <v>-2.7001605902777728</v>
      </c>
      <c r="H1494" s="129">
        <f t="shared" si="1487"/>
        <v>-2.0077581521739183</v>
      </c>
      <c r="I1494" s="129">
        <f t="shared" si="1487"/>
        <v>3.744989576094512</v>
      </c>
      <c r="J1494" s="130">
        <f t="shared" si="1487"/>
        <v>-0.2593998410174882</v>
      </c>
    </row>
    <row r="1495" spans="2:10">
      <c r="B1495" s="244">
        <v>41380</v>
      </c>
      <c r="C1495" s="245">
        <v>88.72</v>
      </c>
      <c r="D1495" s="245">
        <v>212</v>
      </c>
      <c r="E1495" s="245">
        <v>13.96</v>
      </c>
      <c r="F1495" s="246">
        <v>2.3165</v>
      </c>
      <c r="G1495" s="128">
        <f t="shared" ref="G1495:J1495" si="1488">((C1495-C1516)/C1516)*C$6</f>
        <v>-2.4318135267761871</v>
      </c>
      <c r="H1495" s="129">
        <f t="shared" si="1488"/>
        <v>-0.64509497678345717</v>
      </c>
      <c r="I1495" s="129">
        <f t="shared" si="1488"/>
        <v>1.1416167664670687</v>
      </c>
      <c r="J1495" s="130">
        <f t="shared" si="1488"/>
        <v>-0.28161836218634512</v>
      </c>
    </row>
    <row r="1496" spans="2:10">
      <c r="B1496" s="244">
        <v>41379</v>
      </c>
      <c r="C1496" s="245">
        <v>88.71</v>
      </c>
      <c r="D1496" s="245">
        <v>209.26</v>
      </c>
      <c r="E1496" s="245">
        <v>17.27</v>
      </c>
      <c r="F1496" s="246">
        <v>2.27</v>
      </c>
      <c r="G1496" s="128">
        <f t="shared" ref="G1496:J1496" si="1489">((C1496-C1517)/C1517)*C$6</f>
        <v>-2.3033001605136478</v>
      </c>
      <c r="H1496" s="129">
        <f t="shared" si="1489"/>
        <v>-2.9935427135678379</v>
      </c>
      <c r="I1496" s="129">
        <f t="shared" si="1489"/>
        <v>13.429858407079644</v>
      </c>
      <c r="J1496" s="130">
        <f t="shared" si="1489"/>
        <v>-0.36268742791234138</v>
      </c>
    </row>
    <row r="1497" spans="2:10">
      <c r="B1497" s="244">
        <v>41376</v>
      </c>
      <c r="C1497" s="245">
        <v>91.29</v>
      </c>
      <c r="D1497" s="245">
        <v>211.38</v>
      </c>
      <c r="E1497" s="245">
        <v>12.06</v>
      </c>
      <c r="F1497" s="246">
        <v>2.3200000000000003</v>
      </c>
      <c r="G1497" s="128">
        <f t="shared" ref="G1497:J1497" si="1490">((C1497-C1518)/C1518)*C$6</f>
        <v>-0.84933247339567619</v>
      </c>
      <c r="H1497" s="129">
        <f t="shared" si="1490"/>
        <v>-2.3281807228915747</v>
      </c>
      <c r="I1497" s="129">
        <f t="shared" si="1490"/>
        <v>1.7096637168141586</v>
      </c>
      <c r="J1497" s="130">
        <f t="shared" si="1490"/>
        <v>-0.34022584930726868</v>
      </c>
    </row>
    <row r="1498" spans="2:10">
      <c r="B1498" s="244">
        <v>41375</v>
      </c>
      <c r="C1498" s="245">
        <v>93.51</v>
      </c>
      <c r="D1498" s="245">
        <v>212.92</v>
      </c>
      <c r="E1498" s="245">
        <v>12.24</v>
      </c>
      <c r="F1498" s="246">
        <v>2.3929999999999998</v>
      </c>
      <c r="G1498" s="128">
        <f t="shared" ref="G1498:J1498" si="1491">((C1498-C1519)/C1519)*C$6</f>
        <v>0.48590466926070486</v>
      </c>
      <c r="H1498" s="129">
        <f t="shared" si="1491"/>
        <v>0.46098368386304972</v>
      </c>
      <c r="I1498" s="129">
        <f t="shared" si="1491"/>
        <v>0.8809974640743875</v>
      </c>
      <c r="J1498" s="130">
        <f t="shared" si="1491"/>
        <v>-0.24742415569547804</v>
      </c>
    </row>
    <row r="1499" spans="2:10">
      <c r="B1499" s="244">
        <v>41374</v>
      </c>
      <c r="C1499" s="245">
        <v>94.64</v>
      </c>
      <c r="D1499" s="245">
        <v>212</v>
      </c>
      <c r="E1499" s="245">
        <v>12.36</v>
      </c>
      <c r="F1499" s="246">
        <v>2.4039999999999999</v>
      </c>
      <c r="G1499" s="128">
        <f t="shared" ref="G1499:J1499" si="1492">((C1499-C1520)/C1520)*C$6</f>
        <v>1.0304841149773041</v>
      </c>
      <c r="H1499" s="129">
        <f t="shared" si="1492"/>
        <v>0.78281405841842178</v>
      </c>
      <c r="I1499" s="129">
        <f t="shared" si="1492"/>
        <v>0.1864547677261611</v>
      </c>
      <c r="J1499" s="130">
        <f t="shared" si="1492"/>
        <v>-0.23046262664882436</v>
      </c>
    </row>
    <row r="1500" spans="2:10">
      <c r="B1500" s="244">
        <v>41373</v>
      </c>
      <c r="C1500" s="245">
        <v>94.2</v>
      </c>
      <c r="D1500" s="245">
        <v>209.22</v>
      </c>
      <c r="E1500" s="245">
        <v>12.84</v>
      </c>
      <c r="F1500" s="246">
        <v>2.3445</v>
      </c>
      <c r="G1500" s="128">
        <f t="shared" ref="G1500:J1500" si="1493">((C1500-C1521)/C1521)*C$6</f>
        <v>1.0555876602215948</v>
      </c>
      <c r="H1500" s="129">
        <f t="shared" si="1493"/>
        <v>-0.46532844630617642</v>
      </c>
      <c r="I1500" s="129">
        <f t="shared" si="1493"/>
        <v>2.8146712802768152</v>
      </c>
      <c r="J1500" s="130">
        <f t="shared" si="1493"/>
        <v>-0.33709101165851807</v>
      </c>
    </row>
    <row r="1501" spans="2:10">
      <c r="B1501" s="244">
        <v>41372</v>
      </c>
      <c r="C1501" s="245">
        <v>93.36</v>
      </c>
      <c r="D1501" s="245">
        <v>209.32</v>
      </c>
      <c r="E1501" s="245">
        <v>13.19</v>
      </c>
      <c r="F1501" s="246">
        <v>2.331</v>
      </c>
      <c r="G1501" s="128">
        <f t="shared" ref="G1501:J1501" si="1494">((C1501-C1522)/C1522)*C$6</f>
        <v>0.69633605220228212</v>
      </c>
      <c r="H1501" s="129">
        <f t="shared" si="1494"/>
        <v>-0.57272649491396643</v>
      </c>
      <c r="I1501" s="129">
        <f t="shared" si="1494"/>
        <v>1.2114376489277199</v>
      </c>
      <c r="J1501" s="130">
        <f t="shared" si="1494"/>
        <v>-0.33786159954622791</v>
      </c>
    </row>
    <row r="1502" spans="2:10">
      <c r="B1502" s="244">
        <v>41369</v>
      </c>
      <c r="C1502" s="245">
        <v>92.7</v>
      </c>
      <c r="D1502" s="245">
        <v>209.41</v>
      </c>
      <c r="E1502" s="245">
        <v>13.92</v>
      </c>
      <c r="F1502" s="246">
        <v>2.2949999999999999</v>
      </c>
      <c r="G1502" s="128">
        <f t="shared" ref="G1502:J1502" si="1495">((C1502-C1523)/C1523)*C$6</f>
        <v>0.56539318479685474</v>
      </c>
      <c r="H1502" s="129">
        <f t="shared" si="1495"/>
        <v>-5.4278483430377526E-3</v>
      </c>
      <c r="I1502" s="129">
        <f t="shared" si="1495"/>
        <v>1.6739050535987738</v>
      </c>
      <c r="J1502" s="130">
        <f t="shared" si="1495"/>
        <v>-0.33481061334358814</v>
      </c>
    </row>
    <row r="1503" spans="2:10">
      <c r="B1503" s="244">
        <v>41368</v>
      </c>
      <c r="C1503" s="245">
        <v>93.26</v>
      </c>
      <c r="D1503" s="245">
        <v>211.31</v>
      </c>
      <c r="E1503" s="245">
        <v>13.89</v>
      </c>
      <c r="F1503" s="246">
        <v>2.3754999999999997</v>
      </c>
      <c r="G1503" s="128">
        <f t="shared" ref="G1503:J1503" si="1496">((C1503-C1524)/C1524)*C$6</f>
        <v>1.4211025102289052</v>
      </c>
      <c r="H1503" s="129">
        <f t="shared" si="1496"/>
        <v>1.5982968615030273</v>
      </c>
      <c r="I1503" s="129">
        <f t="shared" si="1496"/>
        <v>0.67636363636363872</v>
      </c>
      <c r="J1503" s="130">
        <f t="shared" si="1496"/>
        <v>-0.18981335952848746</v>
      </c>
    </row>
    <row r="1504" spans="2:10">
      <c r="B1504" s="244">
        <v>41367</v>
      </c>
      <c r="C1504" s="245">
        <v>94.45</v>
      </c>
      <c r="D1504" s="245">
        <v>212.66</v>
      </c>
      <c r="E1504" s="245">
        <v>14.21</v>
      </c>
      <c r="F1504" s="246">
        <v>2.4325000000000001</v>
      </c>
      <c r="G1504" s="128">
        <f t="shared" ref="G1504:J1504" si="1497">((C1504-C1525)/C1525)*C$6</f>
        <v>1.8150000000000048</v>
      </c>
      <c r="H1504" s="129">
        <f t="shared" si="1497"/>
        <v>3.3738299520650727</v>
      </c>
      <c r="I1504" s="129">
        <f t="shared" si="1497"/>
        <v>1.3766023738872413</v>
      </c>
      <c r="J1504" s="130">
        <f t="shared" si="1497"/>
        <v>-8.0273671594087104E-2</v>
      </c>
    </row>
    <row r="1505" spans="2:10">
      <c r="B1505" s="244">
        <v>41366</v>
      </c>
      <c r="C1505" s="245">
        <v>97.19</v>
      </c>
      <c r="D1505" s="245">
        <v>214.36</v>
      </c>
      <c r="E1505" s="245">
        <v>12.78</v>
      </c>
      <c r="F1505" s="246">
        <v>2.48</v>
      </c>
      <c r="G1505" s="128">
        <f t="shared" ref="G1505:J1505" si="1498">((C1505-C1526)/C1526)*C$6</f>
        <v>3.5624578339991082</v>
      </c>
      <c r="H1505" s="129">
        <f t="shared" si="1498"/>
        <v>5.0799449290901206</v>
      </c>
      <c r="I1505" s="129">
        <f t="shared" si="1498"/>
        <v>-2.2317344753747332</v>
      </c>
      <c r="J1505" s="130">
        <f t="shared" si="1498"/>
        <v>-1.7227483376990379E-3</v>
      </c>
    </row>
    <row r="1506" spans="2:10">
      <c r="B1506" s="244">
        <v>41365</v>
      </c>
      <c r="C1506" s="245">
        <v>97.07</v>
      </c>
      <c r="D1506" s="245">
        <v>212.38</v>
      </c>
      <c r="E1506" s="245">
        <v>13.58</v>
      </c>
      <c r="F1506" s="246">
        <v>2.4535</v>
      </c>
      <c r="G1506" s="128">
        <f t="shared" ref="G1506:J1506" si="1499">((C1506-C1527)/C1527)*C$6</f>
        <v>3.1999327304808047</v>
      </c>
      <c r="H1506" s="129">
        <f t="shared" si="1499"/>
        <v>5.30508550588931</v>
      </c>
      <c r="I1506" s="129">
        <f t="shared" si="1499"/>
        <v>-2.9458072916666658</v>
      </c>
      <c r="J1506" s="130">
        <f t="shared" si="1499"/>
        <v>8.154506437767859E-3</v>
      </c>
    </row>
    <row r="1507" spans="2:10">
      <c r="B1507" s="244">
        <v>41362</v>
      </c>
      <c r="C1507" s="245">
        <v>97.23</v>
      </c>
      <c r="D1507" s="245">
        <v>213.3</v>
      </c>
      <c r="E1507" s="245">
        <v>12.7</v>
      </c>
      <c r="F1507" s="246">
        <v>2.4765000000000001</v>
      </c>
      <c r="G1507" s="128">
        <f t="shared" ref="G1507:J1507" si="1500">((C1507-C1528)/C1528)*C$6</f>
        <v>2.555391634980992</v>
      </c>
      <c r="H1507" s="129">
        <f t="shared" si="1500"/>
        <v>7.0580336603097136</v>
      </c>
      <c r="I1507" s="129">
        <f t="shared" si="1500"/>
        <v>-4.6054287556415225</v>
      </c>
      <c r="J1507" s="130">
        <f t="shared" si="1500"/>
        <v>-5.1692865779924312E-3</v>
      </c>
    </row>
    <row r="1508" spans="2:10">
      <c r="B1508" s="244">
        <v>41361</v>
      </c>
      <c r="C1508" s="245">
        <v>97.23</v>
      </c>
      <c r="D1508" s="245">
        <v>213.3</v>
      </c>
      <c r="E1508" s="245">
        <v>12.7</v>
      </c>
      <c r="F1508" s="246">
        <v>2.4765000000000001</v>
      </c>
      <c r="G1508" s="128">
        <f t="shared" ref="G1508:J1508" si="1501">((C1508-C1529)/C1529)*C$6</f>
        <v>2.1882567917205682</v>
      </c>
      <c r="H1508" s="129">
        <f t="shared" si="1501"/>
        <v>6.1630005436662865</v>
      </c>
      <c r="I1508" s="129">
        <f t="shared" si="1501"/>
        <v>-3.5032315003394454</v>
      </c>
      <c r="J1508" s="130">
        <f t="shared" si="1501"/>
        <v>-2.7918832467013405E-2</v>
      </c>
    </row>
    <row r="1509" spans="2:10">
      <c r="B1509" s="244">
        <v>41360</v>
      </c>
      <c r="C1509" s="245">
        <v>96.58</v>
      </c>
      <c r="D1509" s="245">
        <v>210.89</v>
      </c>
      <c r="E1509" s="245">
        <v>13.15</v>
      </c>
      <c r="F1509" s="246">
        <v>2.4670000000000001</v>
      </c>
      <c r="G1509" s="128">
        <f t="shared" ref="G1509:J1509" si="1502">((C1509-C1530)/C1530)*C$6</f>
        <v>1.9364082910504168</v>
      </c>
      <c r="H1509" s="129">
        <f t="shared" si="1502"/>
        <v>6.7069523952997896</v>
      </c>
      <c r="I1509" s="129">
        <f t="shared" si="1502"/>
        <v>-5.605358624777713</v>
      </c>
      <c r="J1509" s="130">
        <f t="shared" si="1502"/>
        <v>-1.5510985688369356E-2</v>
      </c>
    </row>
    <row r="1510" spans="2:10">
      <c r="B1510" s="244">
        <v>41359</v>
      </c>
      <c r="C1510" s="245">
        <v>96.34</v>
      </c>
      <c r="D1510" s="245">
        <v>212.36</v>
      </c>
      <c r="E1510" s="245">
        <v>12.77</v>
      </c>
      <c r="F1510" s="246">
        <v>2.5270000000000001</v>
      </c>
      <c r="G1510" s="128">
        <f t="shared" ref="G1510:J1510" si="1503">((C1510-C1531)/C1531)*C$6</f>
        <v>1.5752797766083146</v>
      </c>
      <c r="H1510" s="129">
        <f t="shared" si="1503"/>
        <v>8.5464001822692666</v>
      </c>
      <c r="I1510" s="129">
        <f t="shared" si="1503"/>
        <v>-8.3260874144286472</v>
      </c>
      <c r="J1510" s="130">
        <f t="shared" si="1503"/>
        <v>7.3462553277857098E-2</v>
      </c>
    </row>
    <row r="1511" spans="2:10">
      <c r="B1511" s="244">
        <v>41358</v>
      </c>
      <c r="C1511" s="245">
        <v>94.81</v>
      </c>
      <c r="D1511" s="245">
        <v>210.74</v>
      </c>
      <c r="E1511" s="245">
        <v>13.74</v>
      </c>
      <c r="F1511" s="246">
        <v>2.5350000000000001</v>
      </c>
      <c r="G1511" s="128">
        <f t="shared" ref="G1511:J1511" si="1504">((C1511-C1532)/C1532)*C$6</f>
        <v>0.81916460861162144</v>
      </c>
      <c r="H1511" s="129">
        <f t="shared" si="1504"/>
        <v>5.4548485752648102</v>
      </c>
      <c r="I1511" s="129">
        <f t="shared" si="1504"/>
        <v>-0.77139026111503128</v>
      </c>
      <c r="J1511" s="130">
        <f t="shared" si="1504"/>
        <v>-2.5625488663017639E-2</v>
      </c>
    </row>
    <row r="1512" spans="2:10">
      <c r="B1512" s="244">
        <v>41355</v>
      </c>
      <c r="C1512" s="245">
        <v>93.71</v>
      </c>
      <c r="D1512" s="245">
        <v>212.08</v>
      </c>
      <c r="E1512" s="245">
        <v>13.57</v>
      </c>
      <c r="F1512" s="246">
        <v>2.5369999999999999</v>
      </c>
      <c r="G1512" s="128">
        <f t="shared" ref="G1512:J1512" si="1505">((C1512-C1533)/C1533)*C$6</f>
        <v>0.4255353295993059</v>
      </c>
      <c r="H1512" s="129">
        <f t="shared" si="1505"/>
        <v>7.8806156405990011</v>
      </c>
      <c r="I1512" s="129">
        <f t="shared" si="1505"/>
        <v>-2.7557818659658353</v>
      </c>
      <c r="J1512" s="130">
        <f t="shared" si="1505"/>
        <v>-3.9329446064139795E-2</v>
      </c>
    </row>
    <row r="1513" spans="2:10">
      <c r="B1513" s="244">
        <v>41354</v>
      </c>
      <c r="C1513" s="245">
        <v>92.45</v>
      </c>
      <c r="D1513" s="245">
        <v>212.26</v>
      </c>
      <c r="E1513" s="245">
        <v>13.99</v>
      </c>
      <c r="F1513" s="246">
        <v>2.5225</v>
      </c>
      <c r="G1513" s="128">
        <f t="shared" ref="G1513:J1513" si="1506">((C1513-C1534)/C1534)*C$6</f>
        <v>-0.96627249629472345</v>
      </c>
      <c r="H1513" s="129">
        <f t="shared" si="1506"/>
        <v>7.3856128643821117</v>
      </c>
      <c r="I1513" s="129">
        <f t="shared" si="1506"/>
        <v>-1.1948092643051764</v>
      </c>
      <c r="J1513" s="130">
        <f t="shared" si="1506"/>
        <v>-8.9729314647724934E-2</v>
      </c>
    </row>
    <row r="1514" spans="2:10">
      <c r="B1514" s="244">
        <v>41353</v>
      </c>
      <c r="C1514" s="245">
        <v>92.96</v>
      </c>
      <c r="D1514" s="245">
        <v>215.06</v>
      </c>
      <c r="E1514" s="245">
        <v>12.67</v>
      </c>
      <c r="F1514" s="246">
        <v>2.5789999999999997</v>
      </c>
      <c r="G1514" s="128">
        <f t="shared" ref="G1514:J1514" si="1507">((C1514-C1535)/C1535)*C$6</f>
        <v>-1.738226774260295</v>
      </c>
      <c r="H1514" s="129">
        <f t="shared" si="1507"/>
        <v>8.364096445686906</v>
      </c>
      <c r="I1514" s="129">
        <f t="shared" si="1507"/>
        <v>0.74339561332250093</v>
      </c>
      <c r="J1514" s="130">
        <f t="shared" si="1507"/>
        <v>-4.4063752624546891E-2</v>
      </c>
    </row>
    <row r="1515" spans="2:10">
      <c r="B1515" s="244">
        <v>41352</v>
      </c>
      <c r="C1515" s="245">
        <v>92.16</v>
      </c>
      <c r="D1515" s="245">
        <v>213.44</v>
      </c>
      <c r="E1515" s="245">
        <v>14.39</v>
      </c>
      <c r="F1515" s="246">
        <v>2.516</v>
      </c>
      <c r="G1515" s="128">
        <f t="shared" ref="G1515:J1515" si="1508">((C1515-C1536)/C1536)*C$6</f>
        <v>-1.7527331525140841</v>
      </c>
      <c r="H1515" s="129">
        <f t="shared" si="1508"/>
        <v>7.0471101602149515</v>
      </c>
      <c r="I1515" s="129">
        <f t="shared" si="1508"/>
        <v>3.9374478330658098</v>
      </c>
      <c r="J1515" s="130">
        <f t="shared" si="1508"/>
        <v>-8.089399497972595E-2</v>
      </c>
    </row>
    <row r="1516" spans="2:10">
      <c r="B1516" s="244">
        <v>41351</v>
      </c>
      <c r="C1516" s="245">
        <v>93.74</v>
      </c>
      <c r="D1516" s="245">
        <v>213.21</v>
      </c>
      <c r="E1516" s="245">
        <v>13.36</v>
      </c>
      <c r="F1516" s="246">
        <v>2.5705</v>
      </c>
      <c r="G1516" s="128">
        <f t="shared" ref="G1516:J1516" si="1509">((C1516-C1537)/C1537)*C$6</f>
        <v>-1.0042687252242875</v>
      </c>
      <c r="H1516" s="129">
        <f t="shared" si="1509"/>
        <v>6.917027067369899</v>
      </c>
      <c r="I1516" s="129">
        <f t="shared" si="1509"/>
        <v>1.8361155698234319</v>
      </c>
      <c r="J1516" s="130">
        <f t="shared" si="1509"/>
        <v>-2.091137285190205E-2</v>
      </c>
    </row>
    <row r="1517" spans="2:10">
      <c r="B1517" s="244">
        <v>41348</v>
      </c>
      <c r="C1517" s="245">
        <v>93.45</v>
      </c>
      <c r="D1517" s="245">
        <v>214.92</v>
      </c>
      <c r="E1517" s="245">
        <v>11.3</v>
      </c>
      <c r="F1517" s="246">
        <v>2.601</v>
      </c>
      <c r="G1517" s="128">
        <f t="shared" ref="G1517:J1517" si="1510">((C1517-C1538)/C1538)*C$6</f>
        <v>-1.8012804439420402</v>
      </c>
      <c r="H1517" s="129">
        <f t="shared" si="1510"/>
        <v>8.6939188580014921</v>
      </c>
      <c r="I1517" s="129">
        <f t="shared" si="1510"/>
        <v>-2.730742496050552</v>
      </c>
      <c r="J1517" s="130">
        <f t="shared" si="1510"/>
        <v>1.486956521739138E-2</v>
      </c>
    </row>
    <row r="1518" spans="2:10">
      <c r="B1518" s="244">
        <v>41347</v>
      </c>
      <c r="C1518" s="245">
        <v>93.03</v>
      </c>
      <c r="D1518" s="245">
        <v>215.8</v>
      </c>
      <c r="E1518" s="245">
        <v>11.3</v>
      </c>
      <c r="F1518" s="246">
        <v>2.6345000000000001</v>
      </c>
      <c r="G1518" s="128">
        <f t="shared" ref="G1518:J1518" si="1511">((C1518-C1539)/C1539)*C$6</f>
        <v>-1.8630223688279577</v>
      </c>
      <c r="H1518" s="129">
        <f t="shared" si="1511"/>
        <v>8.9247623569393824</v>
      </c>
      <c r="I1518" s="129">
        <f t="shared" si="1511"/>
        <v>-3.2901078582434509</v>
      </c>
      <c r="J1518" s="130">
        <f t="shared" si="1511"/>
        <v>3.2490974729243111E-3</v>
      </c>
    </row>
    <row r="1519" spans="2:10">
      <c r="B1519" s="244">
        <v>41346</v>
      </c>
      <c r="C1519" s="245">
        <v>92.52</v>
      </c>
      <c r="D1519" s="245">
        <v>212.06</v>
      </c>
      <c r="E1519" s="245">
        <v>11.83</v>
      </c>
      <c r="F1519" s="246">
        <v>2.6204999999999998</v>
      </c>
      <c r="G1519" s="128">
        <f t="shared" ref="G1519:J1519" si="1512">((C1519-C1540)/C1540)*C$6</f>
        <v>-2.3238221720849186</v>
      </c>
      <c r="H1519" s="129">
        <f t="shared" si="1512"/>
        <v>6.8302009598080442</v>
      </c>
      <c r="I1519" s="129">
        <f t="shared" si="1512"/>
        <v>-1.6289715189873428</v>
      </c>
      <c r="J1519" s="130">
        <f t="shared" si="1512"/>
        <v>4.0816721501838509E-2</v>
      </c>
    </row>
    <row r="1520" spans="2:10">
      <c r="B1520" s="244">
        <v>41345</v>
      </c>
      <c r="C1520" s="245">
        <v>92.54</v>
      </c>
      <c r="D1520" s="245">
        <v>210.55</v>
      </c>
      <c r="E1520" s="245">
        <v>12.27</v>
      </c>
      <c r="F1520" s="246">
        <v>2.6154999999999999</v>
      </c>
      <c r="G1520" s="128">
        <f t="shared" ref="G1520:J1520" si="1513">((C1520-C1541)/C1541)*C$6</f>
        <v>-2.1013181490260719</v>
      </c>
      <c r="H1520" s="129">
        <f t="shared" si="1513"/>
        <v>5.9004361510791457</v>
      </c>
      <c r="I1520" s="129">
        <f t="shared" si="1513"/>
        <v>-1.3161823802163835</v>
      </c>
      <c r="J1520" s="130">
        <f t="shared" si="1513"/>
        <v>5.3281402142161684E-2</v>
      </c>
    </row>
    <row r="1521" spans="2:10">
      <c r="B1521" s="244">
        <v>41344</v>
      </c>
      <c r="C1521" s="245">
        <v>92.06</v>
      </c>
      <c r="D1521" s="245">
        <v>210.08</v>
      </c>
      <c r="E1521" s="245">
        <v>11.56</v>
      </c>
      <c r="F1521" s="246">
        <v>2.6589999999999998</v>
      </c>
      <c r="G1521" s="128">
        <f t="shared" ref="G1521:J1521" si="1514">((C1521-C1542)/C1542)*C$6</f>
        <v>-1.7363205181780175</v>
      </c>
      <c r="H1521" s="129">
        <f t="shared" si="1514"/>
        <v>4.7343712812376069</v>
      </c>
      <c r="I1521" s="129">
        <f t="shared" si="1514"/>
        <v>-2.8504761904761886</v>
      </c>
      <c r="J1521" s="130">
        <f t="shared" si="1514"/>
        <v>0.11310850439882665</v>
      </c>
    </row>
    <row r="1522" spans="2:10">
      <c r="B1522" s="244">
        <v>41341</v>
      </c>
      <c r="C1522" s="245">
        <v>91.95</v>
      </c>
      <c r="D1522" s="245">
        <v>210.38</v>
      </c>
      <c r="E1522" s="245">
        <v>12.59</v>
      </c>
      <c r="F1522" s="246">
        <v>2.6444999999999999</v>
      </c>
      <c r="G1522" s="128">
        <f t="shared" ref="G1522:J1522" si="1515">((C1522-C1543)/C1543)*C$6</f>
        <v>-1.8385766461442115</v>
      </c>
      <c r="H1522" s="129">
        <f t="shared" si="1515"/>
        <v>6.0551156503454413</v>
      </c>
      <c r="I1522" s="129">
        <f t="shared" si="1515"/>
        <v>-1.7134962962962965</v>
      </c>
      <c r="J1522" s="130">
        <f t="shared" si="1515"/>
        <v>8.8906219535972011E-2</v>
      </c>
    </row>
    <row r="1523" spans="2:10">
      <c r="B1523" s="244">
        <v>41340</v>
      </c>
      <c r="C1523" s="245">
        <v>91.56</v>
      </c>
      <c r="D1523" s="245">
        <v>209.42</v>
      </c>
      <c r="E1523" s="245">
        <v>13.06</v>
      </c>
      <c r="F1523" s="246">
        <v>2.6005000000000003</v>
      </c>
      <c r="G1523" s="128">
        <f t="shared" ref="G1523:J1523" si="1516">((C1523-C1544)/C1544)*C$6</f>
        <v>-2.3781266818464095</v>
      </c>
      <c r="H1523" s="129">
        <f t="shared" si="1516"/>
        <v>4.7499154313003551</v>
      </c>
      <c r="I1523" s="129">
        <f t="shared" si="1516"/>
        <v>-0.66346010439970104</v>
      </c>
      <c r="J1523" s="130">
        <f t="shared" si="1516"/>
        <v>3.8881309686221166E-2</v>
      </c>
    </row>
    <row r="1524" spans="2:10">
      <c r="B1524" s="244">
        <v>41339</v>
      </c>
      <c r="C1524" s="245">
        <v>90.43</v>
      </c>
      <c r="D1524" s="245">
        <v>208.38</v>
      </c>
      <c r="E1524" s="245">
        <v>13.53</v>
      </c>
      <c r="F1524" s="246">
        <v>2.5449999999999999</v>
      </c>
      <c r="G1524" s="128">
        <f t="shared" ref="G1524:J1524" si="1517">((C1524-C1545)/C1545)*C$6</f>
        <v>-2.918006001655626</v>
      </c>
      <c r="H1524" s="129">
        <f t="shared" si="1517"/>
        <v>3.1333660436905193</v>
      </c>
      <c r="I1524" s="129">
        <f t="shared" si="1517"/>
        <v>-0.35202623906705777</v>
      </c>
      <c r="J1524" s="130">
        <f t="shared" si="1517"/>
        <v>-6.4573732718894189E-2</v>
      </c>
    </row>
    <row r="1525" spans="2:10">
      <c r="B1525" s="244">
        <v>41338</v>
      </c>
      <c r="C1525" s="245">
        <v>90.82</v>
      </c>
      <c r="D1525" s="245">
        <v>206.53</v>
      </c>
      <c r="E1525" s="245">
        <v>13.48</v>
      </c>
      <c r="F1525" s="246">
        <v>2.5030000000000001</v>
      </c>
      <c r="G1525" s="128">
        <f t="shared" ref="G1525:J1525" si="1518">((C1525-C1546)/C1546)*C$6</f>
        <v>-2.5261880004159338</v>
      </c>
      <c r="H1525" s="129">
        <f t="shared" si="1518"/>
        <v>1.5283173855439474</v>
      </c>
      <c r="I1525" s="129">
        <f t="shared" si="1518"/>
        <v>-2.0620177232447165</v>
      </c>
      <c r="J1525" s="130">
        <f t="shared" si="1518"/>
        <v>-6.1823333984756562E-2</v>
      </c>
    </row>
    <row r="1526" spans="2:10">
      <c r="B1526" s="244">
        <v>41337</v>
      </c>
      <c r="C1526" s="245">
        <v>90.12</v>
      </c>
      <c r="D1526" s="245">
        <v>205.19</v>
      </c>
      <c r="E1526" s="245">
        <v>14.01</v>
      </c>
      <c r="F1526" s="246">
        <v>2.4815</v>
      </c>
      <c r="G1526" s="128">
        <f t="shared" ref="G1526:J1526" si="1519">((C1526-C1547)/C1547)*C$6</f>
        <v>-3.5530991101564857</v>
      </c>
      <c r="H1526" s="129">
        <f t="shared" si="1519"/>
        <v>5.5400136465492064E-3</v>
      </c>
      <c r="I1526" s="129">
        <f t="shared" si="1519"/>
        <v>2.1873023255813941</v>
      </c>
      <c r="J1526" s="130">
        <f t="shared" si="1519"/>
        <v>-0.14756400458540309</v>
      </c>
    </row>
    <row r="1527" spans="2:10">
      <c r="B1527" s="244">
        <v>41334</v>
      </c>
      <c r="C1527" s="245">
        <v>90.68</v>
      </c>
      <c r="D1527" s="245">
        <v>202.91</v>
      </c>
      <c r="E1527" s="245">
        <v>15.36</v>
      </c>
      <c r="F1527" s="246">
        <v>2.4465000000000003</v>
      </c>
      <c r="G1527" s="128">
        <f t="shared" ref="G1527:J1527" si="1520">((C1527-C1548)/C1548)*C$6</f>
        <v>-3.1720391835059947</v>
      </c>
      <c r="H1527" s="129">
        <f t="shared" si="1520"/>
        <v>-8.9561235042101797E-2</v>
      </c>
      <c r="I1527" s="129">
        <f t="shared" si="1520"/>
        <v>1.9225210084033617</v>
      </c>
      <c r="J1527" s="130">
        <f t="shared" si="1520"/>
        <v>-0.14694708276797783</v>
      </c>
    </row>
    <row r="1528" spans="2:10">
      <c r="B1528" s="244">
        <v>41333</v>
      </c>
      <c r="C1528" s="245">
        <v>92.05</v>
      </c>
      <c r="D1528" s="245">
        <v>200.83</v>
      </c>
      <c r="E1528" s="245">
        <v>15.51</v>
      </c>
      <c r="F1528" s="246">
        <v>2.4809999999999999</v>
      </c>
      <c r="G1528" s="128">
        <f t="shared" ref="G1528:J1528" si="1521">((C1528-C1549)/C1549)*C$6</f>
        <v>-2.7309056565244028</v>
      </c>
      <c r="H1528" s="129">
        <f t="shared" si="1521"/>
        <v>-1.5024189268867911</v>
      </c>
      <c r="I1528" s="129">
        <f t="shared" si="1521"/>
        <v>2.1124162011173175</v>
      </c>
      <c r="J1528" s="130">
        <f t="shared" si="1521"/>
        <v>-0.11783230293663084</v>
      </c>
    </row>
    <row r="1529" spans="2:10">
      <c r="B1529" s="244">
        <v>41332</v>
      </c>
      <c r="C1529" s="245">
        <v>92.76</v>
      </c>
      <c r="D1529" s="245">
        <v>202.33</v>
      </c>
      <c r="E1529" s="245">
        <v>14.73</v>
      </c>
      <c r="F1529" s="246">
        <v>2.5010000000000003</v>
      </c>
      <c r="G1529" s="128">
        <f t="shared" ref="G1529:J1529" si="1522">((C1529-C1550)/C1550)*C$6</f>
        <v>-2.2386194527006196</v>
      </c>
      <c r="H1529" s="129">
        <f t="shared" si="1522"/>
        <v>-0.87524227562530266</v>
      </c>
      <c r="I1529" s="129">
        <f t="shared" si="1522"/>
        <v>2.7119759579263714</v>
      </c>
      <c r="J1529" s="130">
        <f t="shared" si="1522"/>
        <v>-0.10005787037037009</v>
      </c>
    </row>
    <row r="1530" spans="2:10">
      <c r="B1530" s="244">
        <v>41331</v>
      </c>
      <c r="C1530" s="245">
        <v>92.63</v>
      </c>
      <c r="D1530" s="245">
        <v>199.14</v>
      </c>
      <c r="E1530" s="245">
        <v>16.87</v>
      </c>
      <c r="F1530" s="246">
        <v>2.4805000000000001</v>
      </c>
      <c r="G1530" s="128">
        <f t="shared" ref="G1530:J1530" si="1523">((C1530-C1551)/C1551)*C$6</f>
        <v>-1.7939869348817927</v>
      </c>
      <c r="H1530" s="129">
        <f t="shared" si="1523"/>
        <v>-3.2115810276679957</v>
      </c>
      <c r="I1530" s="129">
        <f t="shared" si="1523"/>
        <v>6.1817243920412688</v>
      </c>
      <c r="J1530" s="130">
        <f t="shared" si="1523"/>
        <v>-7.930629041740124E-2</v>
      </c>
    </row>
    <row r="1531" spans="2:10">
      <c r="B1531" s="244">
        <v>41330</v>
      </c>
      <c r="C1531" s="245">
        <v>93.11</v>
      </c>
      <c r="D1531" s="245">
        <v>197.51</v>
      </c>
      <c r="E1531" s="245">
        <v>18.989999999999998</v>
      </c>
      <c r="F1531" s="246">
        <v>2.4634999999999998</v>
      </c>
      <c r="G1531" s="128">
        <f t="shared" ref="G1531:J1531" si="1524">((C1531-C1552)/C1552)*C$6</f>
        <v>-1.311907592824362</v>
      </c>
      <c r="H1531" s="129">
        <f t="shared" si="1524"/>
        <v>-4.1370844513831333</v>
      </c>
      <c r="I1531" s="129">
        <f t="shared" si="1524"/>
        <v>12.029635376260662</v>
      </c>
      <c r="J1531" s="130">
        <f t="shared" si="1524"/>
        <v>-8.8011408339889879E-2</v>
      </c>
    </row>
    <row r="1532" spans="2:10">
      <c r="B1532" s="244">
        <v>41327</v>
      </c>
      <c r="C1532" s="245">
        <v>93.13</v>
      </c>
      <c r="D1532" s="245">
        <v>201.09</v>
      </c>
      <c r="E1532" s="245">
        <v>14.17</v>
      </c>
      <c r="F1532" s="246">
        <v>2.5579999999999998</v>
      </c>
      <c r="G1532" s="128">
        <f t="shared" ref="G1532:J1532" si="1525">((C1532-C1553)/C1553)*C$6</f>
        <v>-1.334613861386142</v>
      </c>
      <c r="H1532" s="129">
        <f t="shared" si="1525"/>
        <v>-1.8516832990901</v>
      </c>
      <c r="I1532" s="129">
        <f t="shared" si="1525"/>
        <v>2.9646650906225389</v>
      </c>
      <c r="J1532" s="130">
        <f t="shared" si="1525"/>
        <v>0.12867211440245155</v>
      </c>
    </row>
    <row r="1533" spans="2:10">
      <c r="B1533" s="244">
        <v>41326</v>
      </c>
      <c r="C1533" s="245">
        <v>92.84</v>
      </c>
      <c r="D1533" s="245">
        <v>198.33</v>
      </c>
      <c r="E1533" s="245">
        <v>15.22</v>
      </c>
      <c r="F1533" s="246">
        <v>2.5724999999999998</v>
      </c>
      <c r="G1533" s="128">
        <f t="shared" ref="G1533:J1533" si="1526">((C1533-C1554)/C1554)*C$6</f>
        <v>-1.1396608211697996</v>
      </c>
      <c r="H1533" s="129">
        <f t="shared" si="1526"/>
        <v>-3.5480231535756079</v>
      </c>
      <c r="I1533" s="129">
        <f t="shared" si="1526"/>
        <v>5.6307544141252004</v>
      </c>
      <c r="J1533" s="130">
        <f t="shared" si="1526"/>
        <v>0.17709537572254291</v>
      </c>
    </row>
    <row r="1534" spans="2:10">
      <c r="B1534" s="244">
        <v>41325</v>
      </c>
      <c r="C1534" s="245">
        <v>94.46</v>
      </c>
      <c r="D1534" s="245">
        <v>199.31</v>
      </c>
      <c r="E1534" s="245">
        <v>14.68</v>
      </c>
      <c r="F1534" s="246">
        <v>2.6044999999999998</v>
      </c>
      <c r="G1534" s="128">
        <f t="shared" ref="G1534:J1534" si="1527">((C1534-C1555)/C1555)*C$6</f>
        <v>-0.8398773898586871</v>
      </c>
      <c r="H1534" s="129">
        <f t="shared" si="1527"/>
        <v>1.872470930232552</v>
      </c>
      <c r="I1534" s="129">
        <f t="shared" si="1527"/>
        <v>4.6013676588897834</v>
      </c>
      <c r="J1534" s="130">
        <f t="shared" si="1527"/>
        <v>0.19713669950738902</v>
      </c>
    </row>
    <row r="1535" spans="2:10">
      <c r="B1535" s="244">
        <v>41324</v>
      </c>
      <c r="C1535" s="245">
        <v>96.66</v>
      </c>
      <c r="D1535" s="245">
        <v>200.32</v>
      </c>
      <c r="E1535" s="245">
        <v>12.31</v>
      </c>
      <c r="F1535" s="246">
        <v>2.6194999999999999</v>
      </c>
      <c r="G1535" s="128">
        <f t="shared" ref="G1535:J1535" si="1528">((C1535-C1556)/C1556)*C$6</f>
        <v>0.52271871075763643</v>
      </c>
      <c r="H1535" s="129">
        <f t="shared" si="1528"/>
        <v>3.4193937368231571</v>
      </c>
      <c r="I1535" s="129">
        <f t="shared" si="1528"/>
        <v>-0.30601926163723991</v>
      </c>
      <c r="J1535" s="130">
        <f t="shared" si="1528"/>
        <v>0.21405704904576273</v>
      </c>
    </row>
    <row r="1536" spans="2:10">
      <c r="B1536" s="244">
        <v>41323</v>
      </c>
      <c r="C1536" s="245">
        <v>95.86</v>
      </c>
      <c r="D1536" s="245">
        <v>200.98</v>
      </c>
      <c r="E1536" s="245">
        <v>12.46</v>
      </c>
      <c r="F1536" s="246">
        <v>2.5895000000000001</v>
      </c>
      <c r="G1536" s="128">
        <f t="shared" ref="G1536:J1536" si="1529">((C1536-C1557)/C1557)*C$6</f>
        <v>0.14255964838844568</v>
      </c>
      <c r="H1536" s="129">
        <f t="shared" si="1529"/>
        <v>3.8051714917467936</v>
      </c>
      <c r="I1536" s="129">
        <f t="shared" si="1529"/>
        <v>0</v>
      </c>
      <c r="J1536" s="130">
        <f t="shared" si="1529"/>
        <v>0.1789657295300642</v>
      </c>
    </row>
    <row r="1537" spans="2:10">
      <c r="B1537" s="244">
        <v>41320</v>
      </c>
      <c r="C1537" s="245">
        <v>95.86</v>
      </c>
      <c r="D1537" s="245">
        <v>200.98</v>
      </c>
      <c r="E1537" s="245">
        <v>12.46</v>
      </c>
      <c r="F1537" s="246">
        <v>2.5895000000000001</v>
      </c>
      <c r="G1537" s="128">
        <f t="shared" ref="G1537:J1537" si="1530">((C1537-C1558)/C1558)*C$6</f>
        <v>0.17595245575453144</v>
      </c>
      <c r="H1537" s="129">
        <f t="shared" si="1530"/>
        <v>4.3026134779240808</v>
      </c>
      <c r="I1537" s="129">
        <f t="shared" si="1530"/>
        <v>-2.0793072955047891</v>
      </c>
      <c r="J1537" s="130">
        <f t="shared" si="1530"/>
        <v>0.13004239854633609</v>
      </c>
    </row>
    <row r="1538" spans="2:10">
      <c r="B1538" s="244">
        <v>41319</v>
      </c>
      <c r="C1538" s="245">
        <v>97.31</v>
      </c>
      <c r="D1538" s="245">
        <v>199.65</v>
      </c>
      <c r="E1538" s="245">
        <v>12.66</v>
      </c>
      <c r="F1538" s="246">
        <v>2.5874999999999999</v>
      </c>
      <c r="G1538" s="128">
        <f t="shared" ref="G1538:J1538" si="1531">((C1538-C1559)/C1559)*C$6</f>
        <v>1.4792943548387132</v>
      </c>
      <c r="H1538" s="129">
        <f t="shared" si="1531"/>
        <v>4.1669359779843207</v>
      </c>
      <c r="I1538" s="129">
        <f t="shared" si="1531"/>
        <v>-1.4395827123695975</v>
      </c>
      <c r="J1538" s="130">
        <f t="shared" si="1531"/>
        <v>0.20167597765363107</v>
      </c>
    </row>
    <row r="1539" spans="2:10">
      <c r="B1539" s="244">
        <v>41318</v>
      </c>
      <c r="C1539" s="245">
        <v>97.01</v>
      </c>
      <c r="D1539" s="245">
        <v>200.09</v>
      </c>
      <c r="E1539" s="245">
        <v>12.98</v>
      </c>
      <c r="F1539" s="246">
        <v>2.6315</v>
      </c>
      <c r="G1539" s="128">
        <f t="shared" ref="G1539:J1539" si="1532">((C1539-C1560)/C1560)*C$6</f>
        <v>1.8158158233276176</v>
      </c>
      <c r="H1539" s="129">
        <f t="shared" si="1532"/>
        <v>4.4818457142857158</v>
      </c>
      <c r="I1539" s="129">
        <f t="shared" si="1532"/>
        <v>-1.0693284132841334</v>
      </c>
      <c r="J1539" s="130">
        <f t="shared" si="1532"/>
        <v>0.2344231955582976</v>
      </c>
    </row>
    <row r="1540" spans="2:10">
      <c r="B1540" s="244">
        <v>41317</v>
      </c>
      <c r="C1540" s="245">
        <v>97.51</v>
      </c>
      <c r="D1540" s="245">
        <v>200.04</v>
      </c>
      <c r="E1540" s="245">
        <v>12.64</v>
      </c>
      <c r="F1540" s="246">
        <v>2.5834999999999999</v>
      </c>
      <c r="G1540" s="128">
        <f t="shared" ref="G1540:J1540" si="1533">((C1540-C1561)/C1561)*C$6</f>
        <v>1.6255757382621647</v>
      </c>
      <c r="H1540" s="129">
        <f t="shared" si="1533"/>
        <v>4.3787322188765367</v>
      </c>
      <c r="I1540" s="129">
        <f t="shared" si="1533"/>
        <v>-1.6545562130177498</v>
      </c>
      <c r="J1540" s="130">
        <f t="shared" si="1533"/>
        <v>0.16884993849938482</v>
      </c>
    </row>
    <row r="1541" spans="2:10">
      <c r="B1541" s="244">
        <v>41316</v>
      </c>
      <c r="C1541" s="245">
        <v>97.03</v>
      </c>
      <c r="D1541" s="245">
        <v>200.16</v>
      </c>
      <c r="E1541" s="245">
        <v>12.94</v>
      </c>
      <c r="F1541" s="246">
        <v>2.5674999999999999</v>
      </c>
      <c r="G1541" s="128">
        <f t="shared" ref="G1541:J1541" si="1534">((C1541-C1562)/C1562)*C$6</f>
        <v>1.68418875587858</v>
      </c>
      <c r="H1541" s="129">
        <f t="shared" si="1534"/>
        <v>3.3379053741321725</v>
      </c>
      <c r="I1541" s="129">
        <f t="shared" si="1534"/>
        <v>-0.79913173652694613</v>
      </c>
      <c r="J1541" s="130">
        <f t="shared" si="1534"/>
        <v>0.1263575350823673</v>
      </c>
    </row>
    <row r="1542" spans="2:10">
      <c r="B1542" s="244">
        <v>41313</v>
      </c>
      <c r="C1542" s="245">
        <v>95.72</v>
      </c>
      <c r="D1542" s="245">
        <v>201.68</v>
      </c>
      <c r="E1542" s="245">
        <v>13.02</v>
      </c>
      <c r="F1542" s="246">
        <v>2.5575000000000001</v>
      </c>
      <c r="G1542" s="128">
        <f t="shared" ref="G1542:J1542" si="1535">((C1542-C1563)/C1563)*C$6</f>
        <v>0.91962268173097705</v>
      </c>
      <c r="H1542" s="129">
        <f t="shared" si="1535"/>
        <v>5.1861053504769874</v>
      </c>
      <c r="I1542" s="129">
        <f t="shared" si="1535"/>
        <v>-0.88564862861378923</v>
      </c>
      <c r="J1542" s="130">
        <f t="shared" si="1535"/>
        <v>7.9023508137432127E-2</v>
      </c>
    </row>
    <row r="1543" spans="2:10">
      <c r="B1543" s="244">
        <v>41312</v>
      </c>
      <c r="C1543" s="245">
        <v>95.83</v>
      </c>
      <c r="D1543" s="245">
        <v>199.74</v>
      </c>
      <c r="E1543" s="245">
        <v>13.5</v>
      </c>
      <c r="F1543" s="246">
        <v>2.5644999999999998</v>
      </c>
      <c r="G1543" s="128">
        <f t="shared" ref="G1543:J1543" si="1536">((C1543-C1564)/C1564)*C$6</f>
        <v>1.3315714285714306</v>
      </c>
      <c r="H1543" s="129">
        <f t="shared" si="1536"/>
        <v>4.3855626039933542</v>
      </c>
      <c r="I1543" s="129">
        <f t="shared" si="1536"/>
        <v>-0.57061549601737971</v>
      </c>
      <c r="J1543" s="130">
        <f t="shared" si="1536"/>
        <v>0.12167107135596611</v>
      </c>
    </row>
    <row r="1544" spans="2:10">
      <c r="B1544" s="244">
        <v>41311</v>
      </c>
      <c r="C1544" s="245">
        <v>96.62</v>
      </c>
      <c r="D1544" s="245">
        <v>201.02</v>
      </c>
      <c r="E1544" s="245">
        <v>13.41</v>
      </c>
      <c r="F1544" s="246">
        <v>2.5655000000000001</v>
      </c>
      <c r="G1544" s="128">
        <f t="shared" ref="G1544:J1544" si="1537">((C1544-C1565)/C1565)*C$6</f>
        <v>1.691601717659688</v>
      </c>
      <c r="H1544" s="129">
        <f t="shared" si="1537"/>
        <v>4.8032897806812915</v>
      </c>
      <c r="I1544" s="129">
        <f t="shared" si="1537"/>
        <v>-0.39193832599118772</v>
      </c>
      <c r="J1544" s="130">
        <f t="shared" si="1537"/>
        <v>0.11199108770508404</v>
      </c>
    </row>
    <row r="1545" spans="2:10">
      <c r="B1545" s="244">
        <v>41310</v>
      </c>
      <c r="C1545" s="245">
        <v>96.64</v>
      </c>
      <c r="D1545" s="245">
        <v>202.79</v>
      </c>
      <c r="E1545" s="245">
        <v>13.72</v>
      </c>
      <c r="F1545" s="246">
        <v>2.6040000000000001</v>
      </c>
      <c r="G1545" s="128">
        <f t="shared" ref="G1545:J1545" si="1538">((C1545-C1566)/C1566)*C$6</f>
        <v>1.6811299495654053</v>
      </c>
      <c r="H1545" s="129">
        <f t="shared" si="1538"/>
        <v>5.6793802423112805</v>
      </c>
      <c r="I1545" s="129">
        <f t="shared" si="1538"/>
        <v>-0.12903553299492113</v>
      </c>
      <c r="J1545" s="130">
        <f t="shared" si="1538"/>
        <v>0.11915383076615302</v>
      </c>
    </row>
    <row r="1546" spans="2:10">
      <c r="B1546" s="244">
        <v>41309</v>
      </c>
      <c r="C1546" s="245">
        <v>96.17</v>
      </c>
      <c r="D1546" s="245">
        <v>203.79</v>
      </c>
      <c r="E1546" s="245">
        <v>14.67</v>
      </c>
      <c r="F1546" s="246">
        <v>2.5585</v>
      </c>
      <c r="G1546" s="128">
        <f t="shared" ref="G1546:J1546" si="1539">((C1546-C1567)/C1567)*C$6</f>
        <v>1.5024470942099033</v>
      </c>
      <c r="H1546" s="129">
        <f t="shared" si="1539"/>
        <v>5.7423887829269447</v>
      </c>
      <c r="I1546" s="129">
        <f t="shared" si="1539"/>
        <v>1.5439479392624726</v>
      </c>
      <c r="J1546" s="130">
        <f t="shared" si="1539"/>
        <v>6.7857142857143241E-2</v>
      </c>
    </row>
    <row r="1547" spans="2:10">
      <c r="B1547" s="244">
        <v>41306</v>
      </c>
      <c r="C1547" s="245">
        <v>97.77</v>
      </c>
      <c r="D1547" s="245">
        <v>205.18</v>
      </c>
      <c r="E1547" s="245">
        <v>12.9</v>
      </c>
      <c r="F1547" s="246">
        <v>2.617</v>
      </c>
      <c r="G1547" s="128">
        <f t="shared" ref="G1547:J1547" si="1540">((C1547-C1568)/C1568)*C$6</f>
        <v>2.3701947912182493</v>
      </c>
      <c r="H1547" s="129">
        <f t="shared" si="1540"/>
        <v>5.7687801505607599</v>
      </c>
      <c r="I1547" s="129">
        <f t="shared" si="1540"/>
        <v>-2.8981593406593413</v>
      </c>
      <c r="J1547" s="130">
        <f t="shared" si="1540"/>
        <v>0.11028974002778347</v>
      </c>
    </row>
    <row r="1548" spans="2:10">
      <c r="B1548" s="244">
        <v>41305</v>
      </c>
      <c r="C1548" s="245">
        <v>97.49</v>
      </c>
      <c r="D1548" s="245">
        <v>203.07</v>
      </c>
      <c r="E1548" s="245">
        <v>14.28</v>
      </c>
      <c r="F1548" s="246">
        <v>2.5794999999999999</v>
      </c>
      <c r="G1548" s="128">
        <f t="shared" ref="G1548:J1548" si="1541">((C1548-C1569)/C1569)*C$6</f>
        <v>2.1310320017182081</v>
      </c>
      <c r="H1548" s="129">
        <f t="shared" si="1541"/>
        <v>3.890310160427807</v>
      </c>
      <c r="I1548" s="129">
        <f t="shared" si="1541"/>
        <v>-0.69264305177111785</v>
      </c>
      <c r="J1548" s="130">
        <f t="shared" si="1541"/>
        <v>0.16232329440688359</v>
      </c>
    </row>
    <row r="1549" spans="2:10">
      <c r="B1549" s="244">
        <v>41304</v>
      </c>
      <c r="C1549" s="245">
        <v>97.94</v>
      </c>
      <c r="D1549" s="245">
        <v>203.52</v>
      </c>
      <c r="E1549" s="245">
        <v>14.32</v>
      </c>
      <c r="F1549" s="246">
        <v>2.5880000000000001</v>
      </c>
      <c r="G1549" s="128">
        <f t="shared" ref="G1549:J1549" si="1542">((C1549-C1570)/C1570)*C$6</f>
        <v>3.026673927248968</v>
      </c>
      <c r="H1549" s="129">
        <f t="shared" si="1542"/>
        <v>7.103262333594361</v>
      </c>
      <c r="I1549" s="129">
        <f t="shared" si="1542"/>
        <v>-5.2194228634850157</v>
      </c>
      <c r="J1549" s="130">
        <f t="shared" si="1542"/>
        <v>0.28330501274426506</v>
      </c>
    </row>
    <row r="1550" spans="2:10">
      <c r="B1550" s="244">
        <v>41303</v>
      </c>
      <c r="C1550" s="245">
        <v>97.57</v>
      </c>
      <c r="D1550" s="245">
        <v>203.9</v>
      </c>
      <c r="E1550" s="245">
        <v>13.31</v>
      </c>
      <c r="F1550" s="246">
        <v>2.5920000000000001</v>
      </c>
      <c r="G1550" s="128">
        <f t="shared" ref="G1550:J1550" si="1543">((C1550-C1571)/C1571)*C$6</f>
        <v>2.843688738836855</v>
      </c>
      <c r="H1550" s="129">
        <f t="shared" si="1543"/>
        <v>7.328762725137036</v>
      </c>
      <c r="I1550" s="129">
        <f t="shared" si="1543"/>
        <v>-6.6441842397336286</v>
      </c>
      <c r="J1550" s="130">
        <f t="shared" si="1543"/>
        <v>0.28814783347493628</v>
      </c>
    </row>
    <row r="1551" spans="2:10">
      <c r="B1551" s="244">
        <v>41302</v>
      </c>
      <c r="C1551" s="245">
        <v>96.44</v>
      </c>
      <c r="D1551" s="245">
        <v>204.93</v>
      </c>
      <c r="E1551" s="245">
        <v>13.57</v>
      </c>
      <c r="F1551" s="246">
        <v>2.5514999999999999</v>
      </c>
      <c r="G1551" s="128">
        <f t="shared" ref="G1551:J1551" si="1544">((C1551-C1572)/C1572)*C$6</f>
        <v>2.8206211453744494</v>
      </c>
      <c r="H1551" s="129">
        <f t="shared" si="1544"/>
        <v>9.0418637728493891</v>
      </c>
      <c r="I1551" s="129">
        <f t="shared" si="1544"/>
        <v>-10.237367957746478</v>
      </c>
      <c r="J1551" s="130">
        <f t="shared" si="1544"/>
        <v>0.33239606126914628</v>
      </c>
    </row>
    <row r="1552" spans="2:10">
      <c r="B1552" s="244">
        <v>41299</v>
      </c>
      <c r="C1552" s="245">
        <v>95.88</v>
      </c>
      <c r="D1552" s="245">
        <v>204.97</v>
      </c>
      <c r="E1552" s="245">
        <v>12.89</v>
      </c>
      <c r="F1552" s="246">
        <v>2.5419999999999998</v>
      </c>
      <c r="G1552" s="128">
        <f t="shared" ref="G1552:J1552" si="1545">((C1552-C1573)/C1573)*C$6</f>
        <v>2.5036216573126393</v>
      </c>
      <c r="H1552" s="129">
        <f t="shared" si="1545"/>
        <v>7.2315614135229049</v>
      </c>
      <c r="I1552" s="129">
        <f t="shared" si="1545"/>
        <v>-8.5908371854134558</v>
      </c>
      <c r="J1552" s="130">
        <f t="shared" si="1545"/>
        <v>0.26801162040025789</v>
      </c>
    </row>
    <row r="1553" spans="2:10">
      <c r="B1553" s="244">
        <v>41298</v>
      </c>
      <c r="C1553" s="245">
        <v>95.95</v>
      </c>
      <c r="D1553" s="245">
        <v>204.42</v>
      </c>
      <c r="E1553" s="245">
        <v>12.69</v>
      </c>
      <c r="F1553" s="246">
        <v>2.4474999999999998</v>
      </c>
      <c r="G1553" s="128">
        <f t="shared" ref="G1553:J1553" si="1546">((C1553-C1574)/C1574)*C$6</f>
        <v>2.4806298087491747</v>
      </c>
      <c r="H1553" s="129">
        <f t="shared" si="1546"/>
        <v>7.3845527481114877</v>
      </c>
      <c r="I1553" s="129">
        <f t="shared" si="1546"/>
        <v>-8.8604620123203297</v>
      </c>
      <c r="J1553" s="130">
        <f t="shared" si="1546"/>
        <v>0.1341176470588234</v>
      </c>
    </row>
    <row r="1554" spans="2:10">
      <c r="B1554" s="244">
        <v>41297</v>
      </c>
      <c r="C1554" s="245">
        <v>95.23</v>
      </c>
      <c r="D1554" s="245">
        <v>204.72</v>
      </c>
      <c r="E1554" s="245">
        <v>12.46</v>
      </c>
      <c r="F1554" s="246">
        <v>2.4220000000000002</v>
      </c>
      <c r="G1554" s="128">
        <f t="shared" ref="G1554:J1554" si="1547">((C1554-C1575)/C1575)*C$6</f>
        <v>3.392553887823047</v>
      </c>
      <c r="H1554" s="129">
        <f t="shared" si="1547"/>
        <v>7.2786611226611182</v>
      </c>
      <c r="I1554" s="129">
        <f t="shared" si="1547"/>
        <v>-7.6658968609865461</v>
      </c>
      <c r="J1554" s="130">
        <f t="shared" si="1547"/>
        <v>7.8595672464997809E-2</v>
      </c>
    </row>
    <row r="1555" spans="2:10">
      <c r="B1555" s="244">
        <v>41296</v>
      </c>
      <c r="C1555" s="245">
        <v>96.24</v>
      </c>
      <c r="D1555" s="245">
        <v>196.08</v>
      </c>
      <c r="E1555" s="245">
        <v>12.43</v>
      </c>
      <c r="F1555" s="246">
        <v>2.4359999999999999</v>
      </c>
      <c r="G1555" s="128">
        <f t="shared" ref="G1555:J1555" si="1548">((C1555-C1576)/C1576)*C$6</f>
        <v>3.9101489673851684</v>
      </c>
      <c r="H1555" s="129">
        <f t="shared" si="1548"/>
        <v>2.1741455301455344</v>
      </c>
      <c r="I1555" s="129">
        <f t="shared" si="1548"/>
        <v>-7.7086434977578486</v>
      </c>
      <c r="J1555" s="130">
        <f t="shared" si="1548"/>
        <v>9.5523971149766324E-2</v>
      </c>
    </row>
    <row r="1556" spans="2:10">
      <c r="B1556" s="244">
        <v>41295</v>
      </c>
      <c r="C1556" s="245">
        <v>95.56</v>
      </c>
      <c r="D1556" s="245">
        <v>194.47</v>
      </c>
      <c r="E1556" s="245">
        <v>12.46</v>
      </c>
      <c r="F1556" s="246">
        <v>2.4364999999999997</v>
      </c>
      <c r="G1556" s="128">
        <f t="shared" ref="G1556:J1556" si="1549">((C1556-C1577)/C1577)*C$6</f>
        <v>3.5340514324385319</v>
      </c>
      <c r="H1556" s="129">
        <f t="shared" si="1549"/>
        <v>0.61706907248475495</v>
      </c>
      <c r="I1556" s="129">
        <f t="shared" si="1549"/>
        <v>-7.6658968609865461</v>
      </c>
      <c r="J1556" s="130">
        <f t="shared" si="1549"/>
        <v>0.10742120954003384</v>
      </c>
    </row>
    <row r="1557" spans="2:10">
      <c r="B1557" s="244">
        <v>41292</v>
      </c>
      <c r="C1557" s="245">
        <v>95.56</v>
      </c>
      <c r="D1557" s="245">
        <v>194.47</v>
      </c>
      <c r="E1557" s="245">
        <v>12.46</v>
      </c>
      <c r="F1557" s="246">
        <v>2.4364999999999997</v>
      </c>
      <c r="G1557" s="128">
        <f t="shared" ref="G1557:J1557" si="1550">((C1557-C1578)/C1578)*C$6</f>
        <v>2.7357849772550793</v>
      </c>
      <c r="H1557" s="129">
        <f t="shared" si="1550"/>
        <v>-0.17508343174000765</v>
      </c>
      <c r="I1557" s="129">
        <f t="shared" si="1550"/>
        <v>-7.4950877192982466</v>
      </c>
      <c r="J1557" s="130">
        <f t="shared" si="1550"/>
        <v>5.6665969024695846E-2</v>
      </c>
    </row>
    <row r="1558" spans="2:10">
      <c r="B1558" s="244">
        <v>41291</v>
      </c>
      <c r="C1558" s="245">
        <v>95.49</v>
      </c>
      <c r="D1558" s="245">
        <v>193.65</v>
      </c>
      <c r="E1558" s="245">
        <v>13.57</v>
      </c>
      <c r="F1558" s="246">
        <v>2.4764999999999997</v>
      </c>
      <c r="G1558" s="128">
        <f t="shared" ref="G1558:J1558" si="1551">((C1558-C1579)/C1579)*C$6</f>
        <v>3.0337593564964753</v>
      </c>
      <c r="H1558" s="129">
        <f t="shared" si="1551"/>
        <v>-0.83323815870412532</v>
      </c>
      <c r="I1558" s="129">
        <f t="shared" si="1551"/>
        <v>-5.5496428571428567</v>
      </c>
      <c r="J1558" s="130">
        <f t="shared" si="1551"/>
        <v>9.7598663604092542E-2</v>
      </c>
    </row>
    <row r="1559" spans="2:10">
      <c r="B1559" s="244">
        <v>41290</v>
      </c>
      <c r="C1559" s="245">
        <v>94.24</v>
      </c>
      <c r="D1559" s="245">
        <v>192.59</v>
      </c>
      <c r="E1559" s="245">
        <v>13.42</v>
      </c>
      <c r="F1559" s="246">
        <v>2.4165000000000001</v>
      </c>
      <c r="G1559" s="128">
        <f t="shared" ref="G1559:J1559" si="1552">((C1559-C1580)/C1580)*C$6</f>
        <v>3.2586955532810125</v>
      </c>
      <c r="H1559" s="129">
        <f t="shared" si="1552"/>
        <v>-1.8006898666257825</v>
      </c>
      <c r="I1559" s="129">
        <f t="shared" si="1552"/>
        <v>-3.5101477199743103</v>
      </c>
      <c r="J1559" s="130">
        <f t="shared" si="1552"/>
        <v>1.0060215946843533E-2</v>
      </c>
    </row>
    <row r="1560" spans="2:10">
      <c r="B1560" s="244">
        <v>41289</v>
      </c>
      <c r="C1560" s="245">
        <v>93.28</v>
      </c>
      <c r="D1560" s="245">
        <v>192.5</v>
      </c>
      <c r="E1560" s="245">
        <v>13.55</v>
      </c>
      <c r="F1560" s="246">
        <v>2.4314999999999998</v>
      </c>
      <c r="G1560" s="128">
        <f t="shared" ref="G1560:J1560" si="1553">((C1560-C1581)/C1581)*C$6</f>
        <v>3.1662018348623842</v>
      </c>
      <c r="H1560" s="129">
        <f t="shared" si="1553"/>
        <v>-0.65752711496746474</v>
      </c>
      <c r="I1560" s="129">
        <f t="shared" si="1553"/>
        <v>-4.3403794369645032</v>
      </c>
      <c r="J1560" s="130">
        <f t="shared" si="1553"/>
        <v>8.6967577876668881E-2</v>
      </c>
    </row>
    <row r="1561" spans="2:10">
      <c r="B1561" s="244">
        <v>41288</v>
      </c>
      <c r="C1561" s="245">
        <v>94.14</v>
      </c>
      <c r="D1561" s="245">
        <v>192.62</v>
      </c>
      <c r="E1561" s="245">
        <v>13.52</v>
      </c>
      <c r="F1561" s="246">
        <v>2.4390000000000001</v>
      </c>
      <c r="G1561" s="128">
        <f t="shared" ref="G1561:J1561" si="1554">((C1561-C1582)/C1582)*C$6</f>
        <v>3.8797198201314402</v>
      </c>
      <c r="H1561" s="129">
        <f t="shared" si="1554"/>
        <v>0.50978410513142236</v>
      </c>
      <c r="I1561" s="129">
        <f t="shared" si="1554"/>
        <v>-5.2036235294117663</v>
      </c>
      <c r="J1561" s="130">
        <f t="shared" si="1554"/>
        <v>0.19407707466608276</v>
      </c>
    </row>
    <row r="1562" spans="2:10">
      <c r="B1562" s="244">
        <v>41285</v>
      </c>
      <c r="C1562" s="245">
        <v>93.56</v>
      </c>
      <c r="D1562" s="245">
        <v>194.45</v>
      </c>
      <c r="E1562" s="245">
        <v>13.36</v>
      </c>
      <c r="F1562" s="246">
        <v>2.4584999999999999</v>
      </c>
      <c r="G1562" s="128">
        <f t="shared" ref="G1562:J1562" si="1555">((C1562-C1583)/C1583)*C$6</f>
        <v>4.0551251600884859</v>
      </c>
      <c r="H1562" s="129">
        <f t="shared" si="1555"/>
        <v>1.4564727329548293</v>
      </c>
      <c r="I1562" s="129">
        <f t="shared" si="1555"/>
        <v>-4.9120772946859903</v>
      </c>
      <c r="J1562" s="130">
        <f t="shared" si="1555"/>
        <v>0.17209402631011389</v>
      </c>
    </row>
    <row r="1563" spans="2:10">
      <c r="B1563" s="244">
        <v>41284</v>
      </c>
      <c r="C1563" s="245">
        <v>93.82</v>
      </c>
      <c r="D1563" s="245">
        <v>192.88</v>
      </c>
      <c r="E1563" s="245">
        <v>13.49</v>
      </c>
      <c r="F1563" s="246">
        <v>2.4885000000000002</v>
      </c>
      <c r="G1563" s="128">
        <f t="shared" ref="G1563:J1563" si="1556">((C1563-C1584)/C1584)*C$6</f>
        <v>3.6895297914025567</v>
      </c>
      <c r="H1563" s="129">
        <f t="shared" si="1556"/>
        <v>-4.1238144597041851E-2</v>
      </c>
      <c r="I1563" s="129">
        <f t="shared" si="1556"/>
        <v>-3.9205768025078358</v>
      </c>
      <c r="J1563" s="130">
        <f t="shared" si="1556"/>
        <v>0.24096753105251681</v>
      </c>
    </row>
    <row r="1564" spans="2:10">
      <c r="B1564" s="244">
        <v>41283</v>
      </c>
      <c r="C1564" s="245">
        <v>93.1</v>
      </c>
      <c r="D1564" s="245">
        <v>192.32</v>
      </c>
      <c r="E1564" s="245">
        <v>13.81</v>
      </c>
      <c r="F1564" s="246">
        <v>2.4595000000000002</v>
      </c>
      <c r="G1564" s="128">
        <f t="shared" ref="G1564:J1564" si="1557">((C1564-C1585)/C1585)*C$6</f>
        <v>3.8692982865135725</v>
      </c>
      <c r="H1564" s="129">
        <f t="shared" si="1557"/>
        <v>-1.1004098867147245</v>
      </c>
      <c r="I1564" s="129">
        <f t="shared" si="1557"/>
        <v>-2.8734232498394348</v>
      </c>
      <c r="J1564" s="130">
        <f t="shared" si="1557"/>
        <v>0.26813834519572954</v>
      </c>
    </row>
    <row r="1565" spans="2:10">
      <c r="B1565" s="244">
        <v>41282</v>
      </c>
      <c r="C1565" s="245">
        <v>93.15</v>
      </c>
      <c r="D1565" s="245">
        <v>192.87</v>
      </c>
      <c r="E1565" s="245">
        <v>13.62</v>
      </c>
      <c r="F1565" s="246">
        <v>2.4685000000000001</v>
      </c>
      <c r="G1565" s="128">
        <f t="shared" ref="G1565:J1565" si="1558">((C1565-C1586)/C1586)*C$6</f>
        <v>4.0283064516129041</v>
      </c>
      <c r="H1565" s="129">
        <f t="shared" si="1558"/>
        <v>0.14753140899179731</v>
      </c>
      <c r="I1565" s="129">
        <f t="shared" si="1558"/>
        <v>-3.8486355140186941</v>
      </c>
      <c r="J1565" s="130">
        <f t="shared" si="1558"/>
        <v>0.33696489241223121</v>
      </c>
    </row>
    <row r="1566" spans="2:10">
      <c r="B1566" s="244">
        <v>41281</v>
      </c>
      <c r="C1566" s="245">
        <v>93.19</v>
      </c>
      <c r="D1566" s="245">
        <v>193.14</v>
      </c>
      <c r="E1566" s="245">
        <v>13.79</v>
      </c>
      <c r="F1566" s="246">
        <v>2.4995000000000003</v>
      </c>
      <c r="G1566" s="128">
        <f t="shared" ref="G1566:J1566" si="1559">((C1566-C1587)/C1587)*C$6</f>
        <v>3.8365716280693531</v>
      </c>
      <c r="H1566" s="129">
        <f t="shared" si="1559"/>
        <v>0.70470070330815182</v>
      </c>
      <c r="I1566" s="129">
        <f t="shared" si="1559"/>
        <v>-3.3733459119496878</v>
      </c>
      <c r="J1566" s="130">
        <f t="shared" si="1559"/>
        <v>0.36388450259418048</v>
      </c>
    </row>
    <row r="1567" spans="2:10">
      <c r="B1567" s="244">
        <v>41278</v>
      </c>
      <c r="C1567" s="245">
        <v>93.09</v>
      </c>
      <c r="D1567" s="245">
        <v>193.99</v>
      </c>
      <c r="E1567" s="245">
        <v>13.83</v>
      </c>
      <c r="F1567" s="246">
        <v>2.4989999999999997</v>
      </c>
      <c r="G1567" s="128">
        <f t="shared" ref="G1567:J1567" si="1560">((C1567-C1588)/C1588)*C$6</f>
        <v>3.5955286343612323</v>
      </c>
      <c r="H1567" s="129">
        <f t="shared" si="1560"/>
        <v>2.570607801792316</v>
      </c>
      <c r="I1567" s="129">
        <f t="shared" si="1560"/>
        <v>-4.2162243667068742</v>
      </c>
      <c r="J1567" s="130">
        <f t="shared" si="1560"/>
        <v>0.41629213483146044</v>
      </c>
    </row>
    <row r="1568" spans="2:10">
      <c r="B1568" s="244">
        <v>41277</v>
      </c>
      <c r="C1568" s="245">
        <v>92.92</v>
      </c>
      <c r="D1568" s="245">
        <v>195.27</v>
      </c>
      <c r="E1568" s="245">
        <v>14.56</v>
      </c>
      <c r="F1568" s="246">
        <v>2.5194999999999999</v>
      </c>
      <c r="G1568" s="128">
        <f t="shared" ref="G1568:J1568" si="1561">((C1568-C1589)/C1589)*C$6</f>
        <v>2.6043058716431529</v>
      </c>
      <c r="H1568" s="129">
        <f t="shared" si="1561"/>
        <v>3.9888438908030772</v>
      </c>
      <c r="I1568" s="129">
        <f t="shared" si="1561"/>
        <v>-2.9342648845686519</v>
      </c>
      <c r="J1568" s="130">
        <f t="shared" si="1561"/>
        <v>0.43931516262024745</v>
      </c>
    </row>
    <row r="1569" spans="2:10">
      <c r="B1569" s="244">
        <v>41276</v>
      </c>
      <c r="C1569" s="245">
        <v>93.12</v>
      </c>
      <c r="D1569" s="245">
        <v>196.35</v>
      </c>
      <c r="E1569" s="245">
        <v>14.68</v>
      </c>
      <c r="F1569" s="246">
        <v>2.4405000000000001</v>
      </c>
      <c r="G1569" s="128">
        <f t="shared" ref="G1569:J1569" si="1562">((C1569-C1590)/C1590)*C$6</f>
        <v>2.3705559322033918</v>
      </c>
      <c r="H1569" s="129">
        <f t="shared" si="1562"/>
        <v>4.1959933460075929</v>
      </c>
      <c r="I1569" s="129">
        <f t="shared" si="1562"/>
        <v>-3.6229439252336468</v>
      </c>
      <c r="J1569" s="130">
        <f t="shared" si="1562"/>
        <v>0.32526820360648251</v>
      </c>
    </row>
    <row r="1570" spans="2:10">
      <c r="B1570" s="244">
        <v>41275</v>
      </c>
      <c r="C1570" s="245">
        <v>91.82</v>
      </c>
      <c r="D1570" s="245">
        <v>191.55</v>
      </c>
      <c r="E1570" s="245">
        <v>18.02</v>
      </c>
      <c r="F1570" s="246">
        <v>2.3540000000000001</v>
      </c>
      <c r="G1570" s="128">
        <f t="shared" ref="G1570:J1570" si="1563">((C1570-C1591)/C1591)*C$6</f>
        <v>1.3915063419014426</v>
      </c>
      <c r="H1570" s="129">
        <f t="shared" si="1563"/>
        <v>1.2418033565547946</v>
      </c>
      <c r="I1570" s="129">
        <f t="shared" si="1563"/>
        <v>2.1081490384615371</v>
      </c>
      <c r="J1570" s="130">
        <f t="shared" si="1563"/>
        <v>0.18501470255598337</v>
      </c>
    </row>
    <row r="1571" spans="2:10">
      <c r="B1571" s="244">
        <v>41274</v>
      </c>
      <c r="C1571" s="245">
        <v>91.82</v>
      </c>
      <c r="D1571" s="245">
        <v>191.55</v>
      </c>
      <c r="E1571" s="245">
        <v>18.02</v>
      </c>
      <c r="F1571" s="246">
        <v>2.3540000000000001</v>
      </c>
      <c r="G1571" s="128">
        <f t="shared" ref="G1571:J1571" si="1564">((C1571-C1592)/C1592)*C$6</f>
        <v>1.4862568889888632</v>
      </c>
      <c r="H1571" s="129">
        <f t="shared" si="1564"/>
        <v>0.88510338296418201</v>
      </c>
      <c r="I1571" s="129">
        <f t="shared" si="1564"/>
        <v>3.4437933207309399</v>
      </c>
      <c r="J1571" s="130">
        <f t="shared" si="1564"/>
        <v>0.18227118644067761</v>
      </c>
    </row>
    <row r="1572" spans="2:10">
      <c r="B1572" s="244">
        <v>41271</v>
      </c>
      <c r="C1572" s="245">
        <v>90.8</v>
      </c>
      <c r="D1572" s="245">
        <v>189.83</v>
      </c>
      <c r="E1572" s="245">
        <v>22.72</v>
      </c>
      <c r="F1572" s="246">
        <v>2.2850000000000001</v>
      </c>
      <c r="G1572" s="128">
        <f t="shared" ref="G1572:J1572" si="1565">((C1572-C1593)/C1593)*C$6</f>
        <v>1.4076223458612489</v>
      </c>
      <c r="H1572" s="129">
        <f t="shared" si="1565"/>
        <v>-1.0089228841434696</v>
      </c>
      <c r="I1572" s="129">
        <f t="shared" si="1565"/>
        <v>12.929428950863212</v>
      </c>
      <c r="J1572" s="130">
        <f t="shared" si="1565"/>
        <v>0.10206255666364426</v>
      </c>
    </row>
    <row r="1573" spans="2:10">
      <c r="B1573" s="244">
        <v>41270</v>
      </c>
      <c r="C1573" s="245">
        <v>90.87</v>
      </c>
      <c r="D1573" s="245">
        <v>192.71</v>
      </c>
      <c r="E1573" s="245">
        <v>19.47</v>
      </c>
      <c r="F1573" s="246">
        <v>2.3235000000000001</v>
      </c>
      <c r="G1573" s="128">
        <f t="shared" ref="G1573:J1573" si="1566">((C1573-C1594)/C1594)*C$6</f>
        <v>2.2996392646548784</v>
      </c>
      <c r="H1573" s="129">
        <f t="shared" si="1566"/>
        <v>0.43222783623295175</v>
      </c>
      <c r="I1573" s="129">
        <f t="shared" si="1566"/>
        <v>6.4902127659574456</v>
      </c>
      <c r="J1573" s="130">
        <f t="shared" si="1566"/>
        <v>0.14163090128755407</v>
      </c>
    </row>
    <row r="1574" spans="2:10">
      <c r="B1574" s="244">
        <v>41269</v>
      </c>
      <c r="C1574" s="245">
        <v>90.98</v>
      </c>
      <c r="D1574" s="245">
        <v>191.95</v>
      </c>
      <c r="E1574" s="245">
        <v>19.48</v>
      </c>
      <c r="F1574" s="246">
        <v>2.3374999999999999</v>
      </c>
      <c r="G1574" s="128">
        <f t="shared" ref="G1574:J1574" si="1567">((C1574-C1595)/C1595)*C$6</f>
        <v>1.9793301215875183</v>
      </c>
      <c r="H1574" s="129">
        <f t="shared" si="1567"/>
        <v>0.42797887360769687</v>
      </c>
      <c r="I1574" s="129">
        <f t="shared" si="1567"/>
        <v>5.6843718592964834</v>
      </c>
      <c r="J1574" s="130">
        <f t="shared" si="1567"/>
        <v>0.1623784761474111</v>
      </c>
    </row>
    <row r="1575" spans="2:10">
      <c r="B1575" s="244">
        <v>41268</v>
      </c>
      <c r="C1575" s="245">
        <v>88.61</v>
      </c>
      <c r="D1575" s="245">
        <v>192.4</v>
      </c>
      <c r="E1575" s="245">
        <v>17.84</v>
      </c>
      <c r="F1575" s="246">
        <v>2.3570000000000002</v>
      </c>
      <c r="G1575" s="128">
        <f t="shared" ref="G1575:J1575" si="1568">((C1575-C1596)/C1596)*C$6</f>
        <v>0.45027011625256674</v>
      </c>
      <c r="H1575" s="129">
        <f t="shared" si="1568"/>
        <v>-0.28287847366237473</v>
      </c>
      <c r="I1575" s="129">
        <f t="shared" si="1568"/>
        <v>3.8376000000000001</v>
      </c>
      <c r="J1575" s="130">
        <f t="shared" si="1568"/>
        <v>0.15893617021276632</v>
      </c>
    </row>
    <row r="1576" spans="2:10">
      <c r="B1576" s="244">
        <v>41267</v>
      </c>
      <c r="C1576" s="245">
        <v>88.61</v>
      </c>
      <c r="D1576" s="245">
        <v>192.4</v>
      </c>
      <c r="E1576" s="245">
        <v>17.84</v>
      </c>
      <c r="F1576" s="246">
        <v>2.3570000000000002</v>
      </c>
      <c r="G1576" s="128">
        <f t="shared" ref="G1576:J1576" si="1569">((C1576-C1597)/C1597)*C$6</f>
        <v>0.16974739465337474</v>
      </c>
      <c r="H1576" s="129">
        <f t="shared" si="1569"/>
        <v>-0.64034472065740033</v>
      </c>
      <c r="I1576" s="129">
        <f t="shared" si="1569"/>
        <v>4.5332892998678984</v>
      </c>
      <c r="J1576" s="130">
        <f t="shared" si="1569"/>
        <v>0.12232300884955807</v>
      </c>
    </row>
    <row r="1577" spans="2:10">
      <c r="B1577" s="244">
        <v>41264</v>
      </c>
      <c r="C1577" s="245">
        <v>88.66</v>
      </c>
      <c r="D1577" s="245">
        <v>193.42</v>
      </c>
      <c r="E1577" s="245">
        <v>17.84</v>
      </c>
      <c r="F1577" s="246">
        <v>2.3479999999999999</v>
      </c>
      <c r="G1577" s="128">
        <f t="shared" ref="G1577:J1577" si="1570">((C1577-C1598)/C1598)*C$6</f>
        <v>0.6651956969558257</v>
      </c>
      <c r="H1577" s="129">
        <f t="shared" si="1570"/>
        <v>1.8697099164433209</v>
      </c>
      <c r="I1577" s="129">
        <f t="shared" si="1570"/>
        <v>4.2006923579359885</v>
      </c>
      <c r="J1577" s="130">
        <f t="shared" si="1570"/>
        <v>0.1234725616529662</v>
      </c>
    </row>
    <row r="1578" spans="2:10">
      <c r="B1578" s="244">
        <v>41263</v>
      </c>
      <c r="C1578" s="245">
        <v>90.13</v>
      </c>
      <c r="D1578" s="245">
        <v>194.77</v>
      </c>
      <c r="E1578" s="245">
        <v>17.670000000000002</v>
      </c>
      <c r="F1578" s="246">
        <v>2.3890000000000002</v>
      </c>
      <c r="G1578" s="128">
        <f t="shared" ref="G1578:J1578" si="1571">((C1578-C1599)/C1599)*C$6</f>
        <v>1.4291313801785304</v>
      </c>
      <c r="H1578" s="129">
        <f t="shared" si="1571"/>
        <v>2.6761343212990809</v>
      </c>
      <c r="I1578" s="129">
        <f t="shared" si="1571"/>
        <v>3.9184323971260633</v>
      </c>
      <c r="J1578" s="130">
        <f t="shared" si="1571"/>
        <v>0.17539435680959853</v>
      </c>
    </row>
    <row r="1579" spans="2:10">
      <c r="B1579" s="244">
        <v>41262</v>
      </c>
      <c r="C1579" s="245">
        <v>89.51</v>
      </c>
      <c r="D1579" s="245">
        <v>195.08</v>
      </c>
      <c r="E1579" s="245">
        <v>17.36</v>
      </c>
      <c r="F1579" s="246">
        <v>2.3944999999999999</v>
      </c>
      <c r="G1579" s="128">
        <f t="shared" ref="G1579:J1579" si="1572">((C1579-C1600)/C1600)*C$6</f>
        <v>1.4447446685878989</v>
      </c>
      <c r="H1579" s="129">
        <f t="shared" si="1572"/>
        <v>3.5326617336152366</v>
      </c>
      <c r="I1579" s="129">
        <f t="shared" si="1572"/>
        <v>3.8433421750663124</v>
      </c>
      <c r="J1579" s="130">
        <f t="shared" si="1572"/>
        <v>0.19114304812834235</v>
      </c>
    </row>
    <row r="1580" spans="2:10">
      <c r="B1580" s="244">
        <v>41261</v>
      </c>
      <c r="C1580" s="245">
        <v>87.93</v>
      </c>
      <c r="D1580" s="245">
        <v>195.69</v>
      </c>
      <c r="E1580" s="245">
        <v>15.57</v>
      </c>
      <c r="F1580" s="246">
        <v>2.4080000000000004</v>
      </c>
      <c r="G1580" s="128">
        <f t="shared" ref="G1580:J1580" si="1573">((C1580-C1601)/C1601)*C$6</f>
        <v>-0.68664314516128733</v>
      </c>
      <c r="H1580" s="129">
        <f t="shared" si="1573"/>
        <v>3.1888510638297896</v>
      </c>
      <c r="I1580" s="129">
        <f t="shared" si="1573"/>
        <v>0.5504330708661419</v>
      </c>
      <c r="J1580" s="130">
        <f t="shared" si="1573"/>
        <v>0.28584647018505888</v>
      </c>
    </row>
    <row r="1581" spans="2:10">
      <c r="B1581" s="244">
        <v>41260</v>
      </c>
      <c r="C1581" s="245">
        <v>87.2</v>
      </c>
      <c r="D1581" s="245">
        <v>193.62</v>
      </c>
      <c r="E1581" s="245">
        <v>16.34</v>
      </c>
      <c r="F1581" s="246">
        <v>2.3594999999999997</v>
      </c>
      <c r="G1581" s="128">
        <f t="shared" ref="G1581:J1581" si="1574">((C1581-C1602)/C1602)*C$6</f>
        <v>0.27768893504096054</v>
      </c>
      <c r="H1581" s="129">
        <f t="shared" si="1574"/>
        <v>4.0618144859313183</v>
      </c>
      <c r="I1581" s="129">
        <f t="shared" si="1574"/>
        <v>-0.10843388177940325</v>
      </c>
      <c r="J1581" s="130">
        <f t="shared" si="1574"/>
        <v>0.26755910987482573</v>
      </c>
    </row>
    <row r="1582" spans="2:10">
      <c r="B1582" s="244">
        <v>41257</v>
      </c>
      <c r="C1582" s="245">
        <v>86.73</v>
      </c>
      <c r="D1582" s="245">
        <v>191.76</v>
      </c>
      <c r="E1582" s="245">
        <v>17</v>
      </c>
      <c r="F1582" s="246">
        <v>2.2835000000000001</v>
      </c>
      <c r="G1582" s="128">
        <f t="shared" ref="G1582:J1582" si="1575">((C1582-C1603)/C1603)*C$6</f>
        <v>0.6802200117027507</v>
      </c>
      <c r="H1582" s="129">
        <f t="shared" si="1575"/>
        <v>3.614687651331717</v>
      </c>
      <c r="I1582" s="129">
        <f t="shared" si="1575"/>
        <v>-1.3988771539744282</v>
      </c>
      <c r="J1582" s="130">
        <f t="shared" si="1575"/>
        <v>0.15946820809248616</v>
      </c>
    </row>
    <row r="1583" spans="2:10">
      <c r="B1583" s="244">
        <v>41256</v>
      </c>
      <c r="C1583" s="245">
        <v>85.89</v>
      </c>
      <c r="D1583" s="245">
        <v>191.99</v>
      </c>
      <c r="E1583" s="245">
        <v>16.559999999999999</v>
      </c>
      <c r="F1583" s="246">
        <v>2.3185000000000002</v>
      </c>
      <c r="G1583" s="128">
        <f t="shared" ref="G1583:J1583" si="1576">((C1583-C1604)/C1604)*C$6</f>
        <v>-0.22620829471732698</v>
      </c>
      <c r="H1583" s="129">
        <f t="shared" si="1576"/>
        <v>3.9705762492588117</v>
      </c>
      <c r="I1583" s="129">
        <f t="shared" si="1576"/>
        <v>-1.9291964285714327</v>
      </c>
      <c r="J1583" s="130">
        <f t="shared" si="1576"/>
        <v>0.209840240796481</v>
      </c>
    </row>
    <row r="1584" spans="2:10">
      <c r="B1584" s="244">
        <v>41255</v>
      </c>
      <c r="C1584" s="245">
        <v>86.77</v>
      </c>
      <c r="D1584" s="245">
        <v>192.95</v>
      </c>
      <c r="E1584" s="245">
        <v>15.95</v>
      </c>
      <c r="F1584" s="246">
        <v>2.2945000000000002</v>
      </c>
      <c r="G1584" s="128">
        <f t="shared" ref="G1584:J1584" si="1577">((C1584-C1605)/C1605)*C$6</f>
        <v>0.73928203326305963</v>
      </c>
      <c r="H1584" s="129">
        <f t="shared" si="1577"/>
        <v>2.7946691801189441</v>
      </c>
      <c r="I1584" s="129">
        <f t="shared" si="1577"/>
        <v>-1.0687087087087077</v>
      </c>
      <c r="J1584" s="130">
        <f t="shared" si="1577"/>
        <v>0.17746527777777785</v>
      </c>
    </row>
    <row r="1585" spans="2:10">
      <c r="B1585" s="244">
        <v>41254</v>
      </c>
      <c r="C1585" s="245">
        <v>85.79</v>
      </c>
      <c r="D1585" s="245">
        <v>194.2</v>
      </c>
      <c r="E1585" s="245">
        <v>15.57</v>
      </c>
      <c r="F1585" s="246">
        <v>2.2480000000000002</v>
      </c>
      <c r="G1585" s="128">
        <f t="shared" ref="G1585:J1585" si="1578">((C1585-C1606)/C1606)*C$6</f>
        <v>0.11674886058198661</v>
      </c>
      <c r="H1585" s="129">
        <f t="shared" si="1578"/>
        <v>2.9731387054161096</v>
      </c>
      <c r="I1585" s="129">
        <f t="shared" si="1578"/>
        <v>-1.6916187050359703</v>
      </c>
      <c r="J1585" s="130">
        <f t="shared" si="1578"/>
        <v>9.6332490227638692E-2</v>
      </c>
    </row>
    <row r="1586" spans="2:10">
      <c r="B1586" s="244">
        <v>41253</v>
      </c>
      <c r="C1586" s="245">
        <v>85.56</v>
      </c>
      <c r="D1586" s="245">
        <v>192.62</v>
      </c>
      <c r="E1586" s="245">
        <v>16.05</v>
      </c>
      <c r="F1586" s="246">
        <v>2.2075</v>
      </c>
      <c r="G1586" s="128">
        <f t="shared" ref="G1586:J1586" si="1579">((C1586-C1607)/C1607)*C$6</f>
        <v>-0.26907284768211437</v>
      </c>
      <c r="H1586" s="129">
        <f t="shared" si="1579"/>
        <v>1.7862086057793822</v>
      </c>
      <c r="I1586" s="129">
        <f t="shared" si="1579"/>
        <v>-3.4967866738312718</v>
      </c>
      <c r="J1586" s="130">
        <f t="shared" si="1579"/>
        <v>4.3251322143021277E-2</v>
      </c>
    </row>
    <row r="1587" spans="2:10">
      <c r="B1587" s="244">
        <v>41250</v>
      </c>
      <c r="C1587" s="245">
        <v>85.93</v>
      </c>
      <c r="D1587" s="245">
        <v>191.95</v>
      </c>
      <c r="E1587" s="245">
        <v>15.9</v>
      </c>
      <c r="F1587" s="246">
        <v>2.2164999999999999</v>
      </c>
      <c r="G1587" s="128">
        <f t="shared" ref="G1587:J1587" si="1580">((C1587-C1608)/C1608)*C$6</f>
        <v>0.44828299447643843</v>
      </c>
      <c r="H1587" s="129">
        <f t="shared" si="1580"/>
        <v>1.1062046291425531</v>
      </c>
      <c r="I1587" s="129">
        <f t="shared" si="1580"/>
        <v>-3.5607247160627344</v>
      </c>
      <c r="J1587" s="130">
        <f t="shared" si="1580"/>
        <v>4.3073047858941962E-2</v>
      </c>
    </row>
    <row r="1588" spans="2:10">
      <c r="B1588" s="244">
        <v>41249</v>
      </c>
      <c r="C1588" s="245">
        <v>86.26</v>
      </c>
      <c r="D1588" s="245">
        <v>189.7</v>
      </c>
      <c r="E1588" s="245">
        <v>16.579999999999998</v>
      </c>
      <c r="F1588" s="246">
        <v>2.1804999999999999</v>
      </c>
      <c r="G1588" s="128">
        <f t="shared" ref="G1588:J1588" si="1581">((C1588-C1609)/C1609)*C$6</f>
        <v>0.97875651350071446</v>
      </c>
      <c r="H1588" s="129">
        <f t="shared" si="1581"/>
        <v>-0.86816384180791439</v>
      </c>
      <c r="I1588" s="129">
        <f t="shared" si="1581"/>
        <v>-3.3307127882599583</v>
      </c>
      <c r="J1588" s="130">
        <f t="shared" si="1581"/>
        <v>-7.3844092025910552E-2</v>
      </c>
    </row>
    <row r="1589" spans="2:10">
      <c r="B1589" s="244">
        <v>41248</v>
      </c>
      <c r="C1589" s="245">
        <v>87.88</v>
      </c>
      <c r="D1589" s="245">
        <v>188.65</v>
      </c>
      <c r="E1589" s="245">
        <v>16.46</v>
      </c>
      <c r="F1589" s="246">
        <v>2.1829999999999998</v>
      </c>
      <c r="G1589" s="128">
        <f t="shared" ref="G1589:J1589" si="1582">((C1589-C1610)/C1610)*C$6</f>
        <v>-0.42487092774208007</v>
      </c>
      <c r="H1589" s="129">
        <f t="shared" si="1582"/>
        <v>-3.741023222432966</v>
      </c>
      <c r="I1589" s="129">
        <f t="shared" si="1582"/>
        <v>-1.6194766780432275</v>
      </c>
      <c r="J1589" s="130">
        <f t="shared" si="1582"/>
        <v>-0.1878048780487809</v>
      </c>
    </row>
    <row r="1590" spans="2:10">
      <c r="B1590" s="244">
        <v>41247</v>
      </c>
      <c r="C1590" s="245">
        <v>88.5</v>
      </c>
      <c r="D1590" s="245">
        <v>189.36</v>
      </c>
      <c r="E1590" s="245">
        <v>17.12</v>
      </c>
      <c r="F1590" s="246">
        <v>2.1905000000000001</v>
      </c>
      <c r="G1590" s="128">
        <f t="shared" ref="G1590:J1590" si="1583">((C1590-C1611)/C1611)*C$6</f>
        <v>1.5110157618213629</v>
      </c>
      <c r="H1590" s="129">
        <f t="shared" si="1583"/>
        <v>-2.798715360049433</v>
      </c>
      <c r="I1590" s="129">
        <f t="shared" si="1583"/>
        <v>-1.7940282301845829</v>
      </c>
      <c r="J1590" s="130">
        <f t="shared" si="1583"/>
        <v>-0.11307540552389252</v>
      </c>
    </row>
    <row r="1591" spans="2:10">
      <c r="B1591" s="244">
        <v>41246</v>
      </c>
      <c r="C1591" s="245">
        <v>89.09</v>
      </c>
      <c r="D1591" s="245">
        <v>189.48</v>
      </c>
      <c r="E1591" s="245">
        <v>16.64</v>
      </c>
      <c r="F1591" s="246">
        <v>2.2104999999999997</v>
      </c>
      <c r="G1591" s="128">
        <f t="shared" ref="G1591:J1591" si="1584">((C1591-C1612)/C1612)*C$6</f>
        <v>2.2635434833843995</v>
      </c>
      <c r="H1591" s="129">
        <f t="shared" si="1584"/>
        <v>-2.3212350721191228</v>
      </c>
      <c r="I1591" s="129">
        <f t="shared" si="1584"/>
        <v>-1.3728823194997148</v>
      </c>
      <c r="J1591" s="130">
        <f t="shared" si="1584"/>
        <v>-0.12452952628163583</v>
      </c>
    </row>
    <row r="1592" spans="2:10">
      <c r="B1592" s="244">
        <v>41243</v>
      </c>
      <c r="C1592" s="245">
        <v>88.91</v>
      </c>
      <c r="D1592" s="245">
        <v>190.07</v>
      </c>
      <c r="E1592" s="245">
        <v>15.87</v>
      </c>
      <c r="F1592" s="246">
        <v>2.2125000000000004</v>
      </c>
      <c r="G1592" s="128">
        <f t="shared" ref="G1592:J1592" si="1585">((C1592-C1613)/C1613)*C$6</f>
        <v>0.94897462395222965</v>
      </c>
      <c r="H1592" s="129">
        <f t="shared" si="1585"/>
        <v>-4.082087750443832</v>
      </c>
      <c r="I1592" s="129">
        <f t="shared" si="1585"/>
        <v>-1.2489155182744189</v>
      </c>
      <c r="J1592" s="130">
        <f t="shared" si="1585"/>
        <v>-0.12383268482490196</v>
      </c>
    </row>
    <row r="1593" spans="2:10">
      <c r="B1593" s="244">
        <v>41242</v>
      </c>
      <c r="C1593" s="245">
        <v>88.07</v>
      </c>
      <c r="D1593" s="245">
        <v>191.53</v>
      </c>
      <c r="E1593" s="245">
        <v>15.06</v>
      </c>
      <c r="F1593" s="246">
        <v>2.2060000000000004</v>
      </c>
      <c r="G1593" s="128">
        <f t="shared" ref="G1593:J1593" si="1586">((C1593-C1614)/C1614)*C$6</f>
        <v>0.9635934601113163</v>
      </c>
      <c r="H1593" s="129">
        <f t="shared" si="1586"/>
        <v>-1.7529943967511439</v>
      </c>
      <c r="I1593" s="129">
        <f t="shared" si="1586"/>
        <v>-4.838000000000001</v>
      </c>
      <c r="J1593" s="130">
        <f t="shared" si="1586"/>
        <v>-8.5832051000219012E-2</v>
      </c>
    </row>
    <row r="1594" spans="2:10">
      <c r="B1594" s="244">
        <v>41241</v>
      </c>
      <c r="C1594" s="245">
        <v>86.49</v>
      </c>
      <c r="D1594" s="245">
        <v>191.98</v>
      </c>
      <c r="E1594" s="245">
        <v>15.51</v>
      </c>
      <c r="F1594" s="246">
        <v>2.2134999999999998</v>
      </c>
      <c r="G1594" s="128">
        <f t="shared" ref="G1594:J1594" si="1587">((C1594-C1615)/C1615)*C$6</f>
        <v>0.42929621848738858</v>
      </c>
      <c r="H1594" s="129">
        <f t="shared" si="1587"/>
        <v>-0.75870181611218668</v>
      </c>
      <c r="I1594" s="129">
        <f t="shared" si="1587"/>
        <v>-3.2827624929814698</v>
      </c>
      <c r="J1594" s="130">
        <f t="shared" si="1587"/>
        <v>-0.10837679269882704</v>
      </c>
    </row>
    <row r="1595" spans="2:10">
      <c r="B1595" s="244">
        <v>41240</v>
      </c>
      <c r="C1595" s="245">
        <v>87.18</v>
      </c>
      <c r="D1595" s="245">
        <v>191.23</v>
      </c>
      <c r="E1595" s="245">
        <v>15.92</v>
      </c>
      <c r="F1595" s="246">
        <v>2.2115</v>
      </c>
      <c r="G1595" s="128">
        <f t="shared" ref="G1595:J1595" si="1588">((C1595-C1616)/C1616)*C$6</f>
        <v>0.87061491699789595</v>
      </c>
      <c r="H1595" s="129">
        <f t="shared" si="1588"/>
        <v>-1.1998075231541487</v>
      </c>
      <c r="I1595" s="129">
        <f t="shared" si="1588"/>
        <v>-2.697574396406512</v>
      </c>
      <c r="J1595" s="130">
        <f t="shared" si="1588"/>
        <v>-0.11085397653194279</v>
      </c>
    </row>
    <row r="1596" spans="2:10">
      <c r="B1596" s="244">
        <v>41239</v>
      </c>
      <c r="C1596" s="245">
        <v>87.74</v>
      </c>
      <c r="D1596" s="245">
        <v>192.88</v>
      </c>
      <c r="E1596" s="245">
        <v>15.5</v>
      </c>
      <c r="F1596" s="246">
        <v>2.2324999999999999</v>
      </c>
      <c r="G1596" s="128">
        <f t="shared" ref="G1596:J1596" si="1589">((C1596-C1617)/C1617)*C$6</f>
        <v>0.76841214649976486</v>
      </c>
      <c r="H1596" s="129">
        <f t="shared" si="1589"/>
        <v>-0.22937496766182891</v>
      </c>
      <c r="I1596" s="129">
        <f t="shared" si="1589"/>
        <v>-3.2970353733857372</v>
      </c>
      <c r="J1596" s="130">
        <f t="shared" si="1589"/>
        <v>-0.11397548914211994</v>
      </c>
    </row>
    <row r="1597" spans="2:10">
      <c r="B1597" s="244">
        <v>41236</v>
      </c>
      <c r="C1597" s="245">
        <v>88.28</v>
      </c>
      <c r="D1597" s="245">
        <v>193.49</v>
      </c>
      <c r="E1597" s="245">
        <v>15.14</v>
      </c>
      <c r="F1597" s="246">
        <v>2.2599999999999998</v>
      </c>
      <c r="G1597" s="128">
        <f t="shared" ref="G1597:J1597" si="1590">((C1597-C1618)/C1618)*C$6</f>
        <v>1.176807669959328</v>
      </c>
      <c r="H1597" s="129">
        <f t="shared" si="1590"/>
        <v>1.1212750521920756</v>
      </c>
      <c r="I1597" s="129">
        <f t="shared" si="1590"/>
        <v>-4.1805518763796918</v>
      </c>
      <c r="J1597" s="130">
        <f t="shared" si="1590"/>
        <v>-0.16680899812539088</v>
      </c>
    </row>
    <row r="1598" spans="2:10">
      <c r="B1598" s="244">
        <v>41235</v>
      </c>
      <c r="C1598" s="245">
        <v>87.38</v>
      </c>
      <c r="D1598" s="245">
        <v>190.29</v>
      </c>
      <c r="E1598" s="245">
        <v>15.31</v>
      </c>
      <c r="F1598" s="246">
        <v>2.2504999999999997</v>
      </c>
      <c r="G1598" s="128">
        <f t="shared" ref="G1598:J1598" si="1591">((C1598-C1619)/C1619)*C$6</f>
        <v>0.8739822699171772</v>
      </c>
      <c r="H1598" s="129">
        <f t="shared" si="1591"/>
        <v>-0.25628198406040675</v>
      </c>
      <c r="I1598" s="129">
        <f t="shared" si="1591"/>
        <v>-4.1881287506819396</v>
      </c>
      <c r="J1598" s="130">
        <f t="shared" si="1591"/>
        <v>-0.14370253164557009</v>
      </c>
    </row>
    <row r="1599" spans="2:10">
      <c r="B1599" s="244">
        <v>41234</v>
      </c>
      <c r="C1599" s="245">
        <v>87.38</v>
      </c>
      <c r="D1599" s="245">
        <v>190.29</v>
      </c>
      <c r="E1599" s="245">
        <v>15.31</v>
      </c>
      <c r="F1599" s="246">
        <v>2.2504999999999997</v>
      </c>
      <c r="G1599" s="128">
        <f t="shared" ref="G1599:J1599" si="1592">((C1599-C1620)/C1620)*C$6</f>
        <v>0.37199838467750912</v>
      </c>
      <c r="H1599" s="129">
        <f t="shared" si="1592"/>
        <v>-0.57057882352941647</v>
      </c>
      <c r="I1599" s="129">
        <f t="shared" si="1592"/>
        <v>-4.7519065321295777</v>
      </c>
      <c r="J1599" s="130">
        <f t="shared" si="1592"/>
        <v>-9.7833083029392934E-2</v>
      </c>
    </row>
    <row r="1600" spans="2:10">
      <c r="B1600" s="244">
        <v>41233</v>
      </c>
      <c r="C1600" s="245">
        <v>86.75</v>
      </c>
      <c r="D1600" s="245">
        <v>189.2</v>
      </c>
      <c r="E1600" s="245">
        <v>15.08</v>
      </c>
      <c r="F1600" s="246">
        <v>2.2439999999999998</v>
      </c>
      <c r="G1600" s="128">
        <f t="shared" ref="G1600:J1600" si="1593">((C1600-C1621)/C1621)*C$6</f>
        <v>-1.0133190578158477</v>
      </c>
      <c r="H1600" s="129">
        <f t="shared" si="1593"/>
        <v>-3.0405555555555654</v>
      </c>
      <c r="I1600" s="129">
        <f t="shared" si="1593"/>
        <v>-2.355403128760531</v>
      </c>
      <c r="J1600" s="130">
        <f t="shared" si="1593"/>
        <v>-0.17689655172413829</v>
      </c>
    </row>
    <row r="1601" spans="2:10">
      <c r="B1601" s="244">
        <v>41232</v>
      </c>
      <c r="C1601" s="245">
        <v>89.28</v>
      </c>
      <c r="D1601" s="245">
        <v>190.35</v>
      </c>
      <c r="E1601" s="245">
        <v>15.24</v>
      </c>
      <c r="F1601" s="246">
        <v>2.1884999999999999</v>
      </c>
      <c r="G1601" s="128">
        <f t="shared" ref="G1601:J1601" si="1594">((C1601-C1622)/C1622)*C$6</f>
        <v>-0.38829205996668309</v>
      </c>
      <c r="H1601" s="129">
        <f t="shared" si="1594"/>
        <v>-1.7694802441042727</v>
      </c>
      <c r="I1601" s="129">
        <f t="shared" si="1594"/>
        <v>-2.7118640093786617</v>
      </c>
      <c r="J1601" s="130">
        <f t="shared" si="1594"/>
        <v>-0.19529687167482448</v>
      </c>
    </row>
    <row r="1602" spans="2:10">
      <c r="B1602" s="244">
        <v>41229</v>
      </c>
      <c r="C1602" s="245">
        <v>86.67</v>
      </c>
      <c r="D1602" s="245">
        <v>186.94</v>
      </c>
      <c r="E1602" s="245">
        <v>16.41</v>
      </c>
      <c r="F1602" s="246">
        <v>2.157</v>
      </c>
      <c r="G1602" s="128">
        <f t="shared" ref="G1602:J1602" si="1595">((C1602-C1623)/C1623)*C$6</f>
        <v>-2.6772671009771951</v>
      </c>
      <c r="H1602" s="129">
        <f t="shared" si="1595"/>
        <v>-4.6760022568732102</v>
      </c>
      <c r="I1602" s="129">
        <f t="shared" si="1595"/>
        <v>2.3339720558882249</v>
      </c>
      <c r="J1602" s="130">
        <f t="shared" si="1595"/>
        <v>-0.31705809641532762</v>
      </c>
    </row>
    <row r="1603" spans="2:10">
      <c r="B1603" s="244">
        <v>41228</v>
      </c>
      <c r="C1603" s="245">
        <v>85.45</v>
      </c>
      <c r="D1603" s="245">
        <v>185.85</v>
      </c>
      <c r="E1603" s="245">
        <v>17.989999999999998</v>
      </c>
      <c r="F1603" s="246">
        <v>2.1624999999999996</v>
      </c>
      <c r="G1603" s="128">
        <f t="shared" ref="G1603:J1603" si="1596">((C1603-C1624)/C1624)*C$6</f>
        <v>-3.2879363873208862</v>
      </c>
      <c r="H1603" s="129">
        <f t="shared" si="1596"/>
        <v>-8.3738354184319395</v>
      </c>
      <c r="I1603" s="129">
        <f t="shared" si="1596"/>
        <v>4.9254412740544096</v>
      </c>
      <c r="J1603" s="130">
        <f t="shared" si="1596"/>
        <v>-0.29427742069251567</v>
      </c>
    </row>
    <row r="1604" spans="2:10">
      <c r="B1604" s="244">
        <v>41227</v>
      </c>
      <c r="C1604" s="245">
        <v>86.32</v>
      </c>
      <c r="D1604" s="245">
        <v>185.51</v>
      </c>
      <c r="E1604" s="245">
        <v>17.920000000000002</v>
      </c>
      <c r="F1604" s="246">
        <v>2.1595</v>
      </c>
      <c r="G1604" s="128">
        <f t="shared" ref="G1604:J1604" si="1597">((C1604-C1625)/C1625)*C$6</f>
        <v>-2.8452133782169664</v>
      </c>
      <c r="H1604" s="129">
        <f t="shared" si="1597"/>
        <v>-13.731982464454981</v>
      </c>
      <c r="I1604" s="129">
        <f t="shared" si="1597"/>
        <v>4.509461235216822</v>
      </c>
      <c r="J1604" s="130">
        <f t="shared" si="1597"/>
        <v>-0.19430420711974103</v>
      </c>
    </row>
    <row r="1605" spans="2:10">
      <c r="B1605" s="244">
        <v>41226</v>
      </c>
      <c r="C1605" s="245">
        <v>85.38</v>
      </c>
      <c r="D1605" s="245">
        <v>188.32</v>
      </c>
      <c r="E1605" s="245">
        <v>16.649999999999999</v>
      </c>
      <c r="F1605" s="246">
        <v>2.16</v>
      </c>
      <c r="G1605" s="128">
        <f t="shared" ref="G1605:J1605" si="1598">((C1605-C1626)/C1626)*C$6</f>
        <v>-3.1987229178007612</v>
      </c>
      <c r="H1605" s="129">
        <f t="shared" si="1598"/>
        <v>-11.213031637390522</v>
      </c>
      <c r="I1605" s="129">
        <f t="shared" si="1598"/>
        <v>2.2972888015717077</v>
      </c>
      <c r="J1605" s="130">
        <f t="shared" si="1598"/>
        <v>-0.12006651884700634</v>
      </c>
    </row>
    <row r="1606" spans="2:10">
      <c r="B1606" s="244">
        <v>41225</v>
      </c>
      <c r="C1606" s="245">
        <v>85.57</v>
      </c>
      <c r="D1606" s="245">
        <v>189.25</v>
      </c>
      <c r="E1606" s="245">
        <v>16.68</v>
      </c>
      <c r="F1606" s="246">
        <v>2.1745000000000001</v>
      </c>
      <c r="G1606" s="128">
        <f t="shared" ref="G1606:J1606" si="1599">((C1606-C1627)/C1627)*C$6</f>
        <v>-3.1093936424994584</v>
      </c>
      <c r="H1606" s="129">
        <f t="shared" si="1599"/>
        <v>-10.147153512993269</v>
      </c>
      <c r="I1606" s="129">
        <f t="shared" si="1599"/>
        <v>0.85048327137546342</v>
      </c>
      <c r="J1606" s="130">
        <f t="shared" si="1599"/>
        <v>-8.9498886414253895E-2</v>
      </c>
    </row>
    <row r="1607" spans="2:10">
      <c r="B1607" s="244">
        <v>41222</v>
      </c>
      <c r="C1607" s="245">
        <v>86.07</v>
      </c>
      <c r="D1607" s="245">
        <v>189.64</v>
      </c>
      <c r="E1607" s="245">
        <v>18.61</v>
      </c>
      <c r="F1607" s="246">
        <v>2.1745000000000001</v>
      </c>
      <c r="G1607" s="128">
        <f t="shared" ref="G1607:J1607" si="1600">((C1607-C1628)/C1628)*C$6</f>
        <v>-2.959270120560443</v>
      </c>
      <c r="H1607" s="129">
        <f t="shared" si="1600"/>
        <v>-8.9053285381026459</v>
      </c>
      <c r="I1607" s="129">
        <f t="shared" si="1600"/>
        <v>4.9242078255291855</v>
      </c>
      <c r="J1607" s="130">
        <f t="shared" si="1600"/>
        <v>-0.10903361344537818</v>
      </c>
    </row>
    <row r="1608" spans="2:10">
      <c r="B1608" s="244">
        <v>41221</v>
      </c>
      <c r="C1608" s="245">
        <v>85.09</v>
      </c>
      <c r="D1608" s="245">
        <v>190.1</v>
      </c>
      <c r="E1608" s="245">
        <v>18.489999999999998</v>
      </c>
      <c r="F1608" s="246">
        <v>2.1835</v>
      </c>
      <c r="G1608" s="128">
        <f t="shared" ref="G1608:J1608" si="1601">((C1608-C1629)/C1629)*C$6</f>
        <v>-3.0654860273972582</v>
      </c>
      <c r="H1608" s="129">
        <f t="shared" si="1601"/>
        <v>-8.6818210086483347</v>
      </c>
      <c r="I1608" s="129">
        <f t="shared" si="1601"/>
        <v>3.4330263965623073</v>
      </c>
      <c r="J1608" s="130">
        <f t="shared" si="1601"/>
        <v>-0.11702898550724654</v>
      </c>
    </row>
    <row r="1609" spans="2:10">
      <c r="B1609" s="244">
        <v>41220</v>
      </c>
      <c r="C1609" s="245">
        <v>84.44</v>
      </c>
      <c r="D1609" s="245">
        <v>191.16</v>
      </c>
      <c r="E1609" s="245">
        <v>19.079999999999998</v>
      </c>
      <c r="F1609" s="246">
        <v>2.2385000000000002</v>
      </c>
      <c r="G1609" s="128">
        <f t="shared" ref="G1609:J1609" si="1602">((C1609-C1630)/C1630)*C$6</f>
        <v>-3.9074521052061923</v>
      </c>
      <c r="H1609" s="129">
        <f t="shared" si="1602"/>
        <v>-9.19787537862398</v>
      </c>
      <c r="I1609" s="129">
        <f t="shared" si="1602"/>
        <v>4.2081979230299291</v>
      </c>
      <c r="J1609" s="130">
        <f t="shared" si="1602"/>
        <v>-0.10071105365222995</v>
      </c>
    </row>
    <row r="1610" spans="2:10">
      <c r="B1610" s="244">
        <v>41219</v>
      </c>
      <c r="C1610" s="245">
        <v>88.71</v>
      </c>
      <c r="D1610" s="245">
        <v>195.07</v>
      </c>
      <c r="E1610" s="245">
        <v>17.579999999999998</v>
      </c>
      <c r="F1610" s="246">
        <v>2.3370000000000002</v>
      </c>
      <c r="G1610" s="128">
        <f t="shared" ref="G1610:J1610" si="1603">((C1610-C1631)/C1631)*C$6</f>
        <v>-0.31517071532520097</v>
      </c>
      <c r="H1610" s="129">
        <f t="shared" si="1603"/>
        <v>-7.990813554475265</v>
      </c>
      <c r="I1610" s="129">
        <f t="shared" si="1603"/>
        <v>4.1553540701522156</v>
      </c>
      <c r="J1610" s="130">
        <f t="shared" si="1603"/>
        <v>-2.5381679389312864E-2</v>
      </c>
    </row>
    <row r="1611" spans="2:10">
      <c r="B1611" s="244">
        <v>41218</v>
      </c>
      <c r="C1611" s="245">
        <v>85.65</v>
      </c>
      <c r="D1611" s="245">
        <v>194.14</v>
      </c>
      <c r="E1611" s="245">
        <v>18.420000000000002</v>
      </c>
      <c r="F1611" s="246">
        <v>2.2809999999999997</v>
      </c>
      <c r="G1611" s="128">
        <f t="shared" ref="G1611:J1611" si="1604">((C1611-C1632)/C1632)*C$6</f>
        <v>-2.1371194926568706</v>
      </c>
      <c r="H1611" s="129">
        <f t="shared" si="1604"/>
        <v>-8.879203665891076</v>
      </c>
      <c r="I1611" s="129">
        <f t="shared" si="1604"/>
        <v>7.2552547103977698</v>
      </c>
      <c r="J1611" s="130">
        <f t="shared" si="1604"/>
        <v>-9.3066157760814727E-2</v>
      </c>
    </row>
    <row r="1612" spans="2:10">
      <c r="B1612" s="244">
        <v>41215</v>
      </c>
      <c r="C1612" s="245">
        <v>84.86</v>
      </c>
      <c r="D1612" s="245">
        <v>193.43</v>
      </c>
      <c r="E1612" s="245">
        <v>17.59</v>
      </c>
      <c r="F1612" s="246">
        <v>2.3115000000000001</v>
      </c>
      <c r="G1612" s="128">
        <f t="shared" ref="G1612:J1612" si="1605">((C1612-C1633)/C1633)*C$6</f>
        <v>-3.3917620761094724</v>
      </c>
      <c r="H1612" s="129">
        <f t="shared" si="1605"/>
        <v>-9.1631883644659808</v>
      </c>
      <c r="I1612" s="129">
        <f t="shared" si="1605"/>
        <v>5.3111202749140878</v>
      </c>
      <c r="J1612" s="130">
        <f t="shared" si="1605"/>
        <v>3.6842681858019387E-2</v>
      </c>
    </row>
    <row r="1613" spans="2:10">
      <c r="B1613" s="244">
        <v>41214</v>
      </c>
      <c r="C1613" s="245">
        <v>87.09</v>
      </c>
      <c r="D1613" s="245">
        <v>197.15</v>
      </c>
      <c r="E1613" s="245">
        <v>16.690000000000001</v>
      </c>
      <c r="F1613" s="246">
        <v>2.3129999999999997</v>
      </c>
      <c r="G1613" s="128">
        <f t="shared" ref="G1613:J1613" si="1606">((C1613-C1634)/C1634)*C$6</f>
        <v>-0.54096324029952203</v>
      </c>
      <c r="H1613" s="129">
        <f t="shared" si="1606"/>
        <v>-7.2140572894399249</v>
      </c>
      <c r="I1613" s="129">
        <f t="shared" si="1606"/>
        <v>2.0757744653272874</v>
      </c>
      <c r="J1613" s="130">
        <f t="shared" si="1606"/>
        <v>0.12341001353179927</v>
      </c>
    </row>
    <row r="1614" spans="2:10">
      <c r="B1614" s="244">
        <v>41213</v>
      </c>
      <c r="C1614" s="245">
        <v>86.24</v>
      </c>
      <c r="D1614" s="245">
        <v>194.53</v>
      </c>
      <c r="E1614" s="245">
        <v>18.600000000000001</v>
      </c>
      <c r="F1614" s="246">
        <v>2.2744999999999997</v>
      </c>
      <c r="G1614" s="128">
        <f t="shared" ref="G1614:J1614" si="1607">((C1614-C1635)/C1635)*C$6</f>
        <v>-2.792104690390687</v>
      </c>
      <c r="H1614" s="129">
        <f t="shared" si="1607"/>
        <v>-8.2934030690049561</v>
      </c>
      <c r="I1614" s="129">
        <f t="shared" si="1607"/>
        <v>4.6762444302991737</v>
      </c>
      <c r="J1614" s="130">
        <f t="shared" si="1607"/>
        <v>7.1282109058133564E-2</v>
      </c>
    </row>
    <row r="1615" spans="2:10">
      <c r="B1615" s="244">
        <v>41212</v>
      </c>
      <c r="C1615" s="245">
        <v>85.68</v>
      </c>
      <c r="D1615" s="245">
        <v>193.27</v>
      </c>
      <c r="E1615" s="245">
        <v>17.809999999999999</v>
      </c>
      <c r="F1615" s="246">
        <v>2.3010000000000002</v>
      </c>
      <c r="G1615" s="128">
        <f t="shared" ref="G1615:J1615" si="1608">((C1615-C1636)/C1636)*C$6</f>
        <v>-3.3389705882352922</v>
      </c>
      <c r="H1615" s="129">
        <f t="shared" si="1608"/>
        <v>-9.2893238941416776</v>
      </c>
      <c r="I1615" s="129">
        <f t="shared" si="1608"/>
        <v>2.3208210784313703</v>
      </c>
      <c r="J1615" s="130">
        <f t="shared" si="1608"/>
        <v>0.10000000000000037</v>
      </c>
    </row>
    <row r="1616" spans="2:10">
      <c r="B1616" s="244">
        <v>41211</v>
      </c>
      <c r="C1616" s="245">
        <v>85.54</v>
      </c>
      <c r="D1616" s="245">
        <v>193.27</v>
      </c>
      <c r="E1616" s="245">
        <v>17.809999999999999</v>
      </c>
      <c r="F1616" s="246">
        <v>2.3010000000000002</v>
      </c>
      <c r="G1616" s="128">
        <f t="shared" ref="G1616:J1616" si="1609">((C1616-C1637)/C1637)*C$6</f>
        <v>-3.275588458618067</v>
      </c>
      <c r="H1616" s="129">
        <f t="shared" si="1609"/>
        <v>-7.7697787418654984</v>
      </c>
      <c r="I1616" s="129">
        <f t="shared" si="1609"/>
        <v>3.3613223140495845</v>
      </c>
      <c r="J1616" s="130">
        <f t="shared" si="1609"/>
        <v>9.2059219380888374E-2</v>
      </c>
    </row>
    <row r="1617" spans="2:10">
      <c r="B1617" s="244">
        <v>41208</v>
      </c>
      <c r="C1617" s="245">
        <v>86.28</v>
      </c>
      <c r="D1617" s="245">
        <v>193.27</v>
      </c>
      <c r="E1617" s="245">
        <v>17.809999999999999</v>
      </c>
      <c r="F1617" s="246">
        <v>2.3254999999999999</v>
      </c>
      <c r="G1617" s="128">
        <f t="shared" ref="G1617:J1617" si="1610">((C1617-C1638)/C1638)*C$6</f>
        <v>-2.7537691888949341</v>
      </c>
      <c r="H1617" s="129">
        <f t="shared" si="1610"/>
        <v>-6.9777514448059756</v>
      </c>
      <c r="I1617" s="129">
        <f t="shared" si="1610"/>
        <v>5.08742587601078</v>
      </c>
      <c r="J1617" s="130">
        <f t="shared" si="1610"/>
        <v>9.8909899888765099E-2</v>
      </c>
    </row>
    <row r="1618" spans="2:10">
      <c r="B1618" s="244">
        <v>41207</v>
      </c>
      <c r="C1618" s="245">
        <v>86.05</v>
      </c>
      <c r="D1618" s="245">
        <v>191.6</v>
      </c>
      <c r="E1618" s="245">
        <v>18.12</v>
      </c>
      <c r="F1618" s="246">
        <v>2.4005000000000001</v>
      </c>
      <c r="G1618" s="128">
        <f t="shared" ref="G1618:J1618" si="1611">((C1618-C1639)/C1639)*C$6</f>
        <v>-1.9833440764614392</v>
      </c>
      <c r="H1618" s="129">
        <f t="shared" si="1611"/>
        <v>-6.9093529411764738</v>
      </c>
      <c r="I1618" s="129">
        <f t="shared" si="1611"/>
        <v>1.9809756097561013</v>
      </c>
      <c r="J1618" s="130">
        <f t="shared" si="1611"/>
        <v>0.26753246753246812</v>
      </c>
    </row>
    <row r="1619" spans="2:10">
      <c r="B1619" s="244">
        <v>41206</v>
      </c>
      <c r="C1619" s="245">
        <v>85.73</v>
      </c>
      <c r="D1619" s="245">
        <v>190.72</v>
      </c>
      <c r="E1619" s="245">
        <v>18.329999999999998</v>
      </c>
      <c r="F1619" s="246">
        <v>2.37</v>
      </c>
      <c r="G1619" s="128">
        <f t="shared" ref="G1619:J1619" si="1612">((C1619-C1640)/C1640)*C$6</f>
        <v>-2.8030250629309399</v>
      </c>
      <c r="H1619" s="129">
        <f t="shared" si="1612"/>
        <v>-7.9077675870816613</v>
      </c>
      <c r="I1619" s="129">
        <f t="shared" si="1612"/>
        <v>4.7775761503564471</v>
      </c>
      <c r="J1619" s="130">
        <f t="shared" si="1612"/>
        <v>0.14401595744680895</v>
      </c>
    </row>
    <row r="1620" spans="2:10">
      <c r="B1620" s="244">
        <v>41205</v>
      </c>
      <c r="C1620" s="245">
        <v>86.67</v>
      </c>
      <c r="D1620" s="245">
        <v>191.25</v>
      </c>
      <c r="E1620" s="245">
        <v>18.829999999999998</v>
      </c>
      <c r="F1620" s="246">
        <v>2.3304999999999998</v>
      </c>
      <c r="G1620" s="128">
        <f t="shared" ref="G1620:J1620" si="1613">((C1620-C1641)/C1641)*C$6</f>
        <v>-2.5982443163276425</v>
      </c>
      <c r="H1620" s="129">
        <f t="shared" si="1613"/>
        <v>-7.7740113985094226</v>
      </c>
      <c r="I1620" s="129">
        <f t="shared" si="1613"/>
        <v>8.4074628975264982</v>
      </c>
      <c r="J1620" s="130">
        <f t="shared" si="1613"/>
        <v>3.4031697785497007E-2</v>
      </c>
    </row>
    <row r="1621" spans="2:10">
      <c r="B1621" s="244">
        <v>41204</v>
      </c>
      <c r="C1621" s="245">
        <v>88.73</v>
      </c>
      <c r="D1621" s="245">
        <v>194.4</v>
      </c>
      <c r="E1621" s="245">
        <v>16.62</v>
      </c>
      <c r="F1621" s="246">
        <v>2.3925000000000001</v>
      </c>
      <c r="G1621" s="128">
        <f t="shared" ref="G1621:J1621" si="1614">((C1621-C1642)/C1642)*C$6</f>
        <v>-2.0336484013349105</v>
      </c>
      <c r="H1621" s="129">
        <f t="shared" si="1614"/>
        <v>-6.3904194581998164</v>
      </c>
      <c r="I1621" s="129">
        <f t="shared" si="1614"/>
        <v>4.8003433476394868</v>
      </c>
      <c r="J1621" s="130">
        <f t="shared" si="1614"/>
        <v>5.2777777777777618E-2</v>
      </c>
    </row>
    <row r="1622" spans="2:10">
      <c r="B1622" s="244">
        <v>41201</v>
      </c>
      <c r="C1622" s="245">
        <v>90.05</v>
      </c>
      <c r="D1622" s="245">
        <v>193.36</v>
      </c>
      <c r="E1622" s="245">
        <v>17.059999999999999</v>
      </c>
      <c r="F1622" s="246">
        <v>2.3494999999999999</v>
      </c>
      <c r="G1622" s="128">
        <f t="shared" ref="G1622:J1622" si="1615">((C1622-C1643)/C1643)*C$6</f>
        <v>-0.89959943398280529</v>
      </c>
      <c r="H1622" s="129">
        <f t="shared" si="1615"/>
        <v>-7.0678504219613894</v>
      </c>
      <c r="I1622" s="129">
        <f t="shared" si="1615"/>
        <v>5.4019758351101608</v>
      </c>
      <c r="J1622" s="130">
        <f t="shared" si="1615"/>
        <v>-6.6560509554140857E-3</v>
      </c>
    </row>
    <row r="1623" spans="2:10">
      <c r="B1623" s="244">
        <v>41200</v>
      </c>
      <c r="C1623" s="245">
        <v>92.1</v>
      </c>
      <c r="D1623" s="245">
        <v>194.96</v>
      </c>
      <c r="E1623" s="245">
        <v>15.03</v>
      </c>
      <c r="F1623" s="246">
        <v>2.427</v>
      </c>
      <c r="G1623" s="128">
        <f t="shared" ref="G1623:J1623" si="1616">((C1623-C1644)/C1644)*C$6</f>
        <v>5.9243313763856935E-2</v>
      </c>
      <c r="H1623" s="129">
        <f t="shared" si="1616"/>
        <v>-6.3159177445138779</v>
      </c>
      <c r="I1623" s="129">
        <f t="shared" si="1616"/>
        <v>2.106123919308355</v>
      </c>
      <c r="J1623" s="130">
        <f t="shared" si="1616"/>
        <v>7.2243346007604625E-2</v>
      </c>
    </row>
    <row r="1624" spans="2:10">
      <c r="B1624" s="244">
        <v>41199</v>
      </c>
      <c r="C1624" s="245">
        <v>92.12</v>
      </c>
      <c r="D1624" s="245">
        <v>200.63</v>
      </c>
      <c r="E1624" s="245">
        <v>15.07</v>
      </c>
      <c r="F1624" s="246">
        <v>2.4115000000000002</v>
      </c>
      <c r="G1624" s="128">
        <f t="shared" ref="G1624:J1624" si="1617">((C1624-C1645)/C1645)*C$6</f>
        <v>-1.5106485465421353</v>
      </c>
      <c r="H1624" s="129">
        <f t="shared" si="1617"/>
        <v>-3.5352045202105558</v>
      </c>
      <c r="I1624" s="129">
        <f t="shared" si="1617"/>
        <v>1.595472496473908</v>
      </c>
      <c r="J1624" s="130">
        <f t="shared" si="1617"/>
        <v>4.7352024922123681E-3</v>
      </c>
    </row>
    <row r="1625" spans="2:10">
      <c r="B1625" s="244">
        <v>41198</v>
      </c>
      <c r="C1625" s="245">
        <v>92.09</v>
      </c>
      <c r="D1625" s="245">
        <v>211</v>
      </c>
      <c r="E1625" s="245">
        <v>15.22</v>
      </c>
      <c r="F1625" s="246">
        <v>2.3174999999999999</v>
      </c>
      <c r="G1625" s="128">
        <f t="shared" ref="G1625:J1625" si="1618">((C1625-C1646)/C1646)*C$6</f>
        <v>-2.1290343614158562</v>
      </c>
      <c r="H1625" s="129">
        <f t="shared" si="1618"/>
        <v>2.1126212889210687</v>
      </c>
      <c r="I1625" s="129">
        <f t="shared" si="1618"/>
        <v>1.0976422206991103</v>
      </c>
      <c r="J1625" s="130">
        <f t="shared" si="1618"/>
        <v>-0.14252920680467299</v>
      </c>
    </row>
    <row r="1626" spans="2:10">
      <c r="B1626" s="244">
        <v>41197</v>
      </c>
      <c r="C1626" s="245">
        <v>91.85</v>
      </c>
      <c r="D1626" s="245">
        <v>208.93</v>
      </c>
      <c r="E1626" s="245">
        <v>15.27</v>
      </c>
      <c r="F1626" s="246">
        <v>2.2549999999999999</v>
      </c>
      <c r="G1626" s="128">
        <f t="shared" ref="G1626:J1626" si="1619">((C1626-C1647)/C1647)*C$6</f>
        <v>-3.2796111111111137</v>
      </c>
      <c r="H1626" s="129">
        <f t="shared" si="1619"/>
        <v>1.1652260528987985</v>
      </c>
      <c r="I1626" s="129">
        <f t="shared" si="1619"/>
        <v>1.3314403859407302</v>
      </c>
      <c r="J1626" s="130">
        <f t="shared" si="1619"/>
        <v>-0.25647699757869236</v>
      </c>
    </row>
    <row r="1627" spans="2:10">
      <c r="B1627" s="244">
        <v>41194</v>
      </c>
      <c r="C1627" s="245">
        <v>91.86</v>
      </c>
      <c r="D1627" s="245">
        <v>207.8</v>
      </c>
      <c r="E1627" s="245">
        <v>16.14</v>
      </c>
      <c r="F1627" s="246">
        <v>2.2450000000000001</v>
      </c>
      <c r="G1627" s="128">
        <f t="shared" ref="G1627:J1627" si="1620">((C1627-C1648)/C1648)*C$6</f>
        <v>-2.9792950869697905</v>
      </c>
      <c r="H1627" s="129">
        <f t="shared" si="1620"/>
        <v>0.79320023260321637</v>
      </c>
      <c r="I1627" s="129">
        <f t="shared" si="1620"/>
        <v>3.7813380782918147</v>
      </c>
      <c r="J1627" s="130">
        <f t="shared" si="1620"/>
        <v>-0.10161082474226775</v>
      </c>
    </row>
    <row r="1628" spans="2:10">
      <c r="B1628" s="244">
        <v>41193</v>
      </c>
      <c r="C1628" s="245">
        <v>92.07</v>
      </c>
      <c r="D1628" s="245">
        <v>205.76</v>
      </c>
      <c r="E1628" s="245">
        <v>15.59</v>
      </c>
      <c r="F1628" s="246">
        <v>2.2610000000000001</v>
      </c>
      <c r="G1628" s="128">
        <f t="shared" ref="G1628:J1628" si="1621">((C1628-C1649)/C1649)*C$6</f>
        <v>-2.3123945984950058</v>
      </c>
      <c r="H1628" s="129">
        <f t="shared" si="1621"/>
        <v>1.110091279383608</v>
      </c>
      <c r="I1628" s="129">
        <f t="shared" si="1621"/>
        <v>-0.33786075949367228</v>
      </c>
      <c r="J1628" s="130">
        <f t="shared" si="1621"/>
        <v>-9.6217948717948393E-2</v>
      </c>
    </row>
    <row r="1629" spans="2:10">
      <c r="B1629" s="244">
        <v>41192</v>
      </c>
      <c r="C1629" s="245">
        <v>91.25</v>
      </c>
      <c r="D1629" s="245">
        <v>205.82</v>
      </c>
      <c r="E1629" s="245">
        <v>16.29</v>
      </c>
      <c r="F1629" s="246">
        <v>2.2770000000000001</v>
      </c>
      <c r="G1629" s="128">
        <f t="shared" ref="G1629:J1629" si="1622">((C1629-C1650)/C1650)*C$6</f>
        <v>-2.7665658124935688</v>
      </c>
      <c r="H1629" s="129">
        <f t="shared" si="1622"/>
        <v>1.4259777635656912</v>
      </c>
      <c r="I1629" s="129">
        <f t="shared" si="1622"/>
        <v>-0.18588665447897779</v>
      </c>
      <c r="J1629" s="130">
        <f t="shared" si="1622"/>
        <v>0</v>
      </c>
    </row>
    <row r="1630" spans="2:10">
      <c r="B1630" s="244">
        <v>41191</v>
      </c>
      <c r="C1630" s="245">
        <v>92.39</v>
      </c>
      <c r="D1630" s="245">
        <v>207.99</v>
      </c>
      <c r="E1630" s="245">
        <v>16.37</v>
      </c>
      <c r="F1630" s="246">
        <v>2.3205</v>
      </c>
      <c r="G1630" s="128">
        <f t="shared" ref="G1630:J1630" si="1623">((C1630-C1651)/C1651)*C$6</f>
        <v>-1.9520561425315954</v>
      </c>
      <c r="H1630" s="129">
        <f t="shared" si="1623"/>
        <v>3.9822682259268598</v>
      </c>
      <c r="I1630" s="129">
        <f t="shared" si="1623"/>
        <v>0.14052825552825532</v>
      </c>
      <c r="J1630" s="130">
        <f t="shared" si="1623"/>
        <v>0.11433213805468419</v>
      </c>
    </row>
    <row r="1631" spans="2:10">
      <c r="B1631" s="244">
        <v>41190</v>
      </c>
      <c r="C1631" s="245">
        <v>89.33</v>
      </c>
      <c r="D1631" s="245">
        <v>209.82</v>
      </c>
      <c r="E1631" s="245">
        <v>15.11</v>
      </c>
      <c r="F1631" s="246">
        <v>2.3580000000000001</v>
      </c>
      <c r="G1631" s="128">
        <f t="shared" ref="G1631:J1631" si="1624">((C1631-C1652)/C1652)*C$6</f>
        <v>-3.3391091059946083</v>
      </c>
      <c r="H1631" s="129">
        <f t="shared" si="1624"/>
        <v>5.8800721804511245</v>
      </c>
      <c r="I1631" s="129">
        <f t="shared" si="1624"/>
        <v>1.2904450625869239</v>
      </c>
      <c r="J1631" s="130">
        <f t="shared" si="1624"/>
        <v>0.14078771695594153</v>
      </c>
    </row>
    <row r="1632" spans="2:10">
      <c r="B1632" s="244">
        <v>41187</v>
      </c>
      <c r="C1632" s="245">
        <v>89.88</v>
      </c>
      <c r="D1632" s="245">
        <v>210.59</v>
      </c>
      <c r="E1632" s="245">
        <v>14.33</v>
      </c>
      <c r="F1632" s="246">
        <v>2.3580000000000001</v>
      </c>
      <c r="G1632" s="128">
        <f t="shared" ref="G1632:J1632" si="1625">((C1632-C1653)/C1653)*C$6</f>
        <v>-2.6857165288391109</v>
      </c>
      <c r="H1632" s="129">
        <f t="shared" si="1625"/>
        <v>6.5598608739327027</v>
      </c>
      <c r="I1632" s="129">
        <f t="shared" si="1625"/>
        <v>-2.0694487179487173</v>
      </c>
      <c r="J1632" s="130">
        <f t="shared" si="1625"/>
        <v>0.15147387226440404</v>
      </c>
    </row>
    <row r="1633" spans="2:10">
      <c r="B1633" s="244">
        <v>41186</v>
      </c>
      <c r="C1633" s="245">
        <v>91.71</v>
      </c>
      <c r="D1633" s="245">
        <v>210.39</v>
      </c>
      <c r="E1633" s="245">
        <v>14.55</v>
      </c>
      <c r="F1633" s="246">
        <v>2.282</v>
      </c>
      <c r="G1633" s="128">
        <f t="shared" ref="G1633:J1633" si="1626">((C1633-C1654)/C1654)*C$6</f>
        <v>-1.7381134647651031</v>
      </c>
      <c r="H1633" s="129">
        <f t="shared" si="1626"/>
        <v>8.9460341468416704</v>
      </c>
      <c r="I1633" s="129">
        <f t="shared" si="1626"/>
        <v>-4.5710146561443041</v>
      </c>
      <c r="J1633" s="130">
        <f t="shared" si="1626"/>
        <v>0.1714634146341466</v>
      </c>
    </row>
    <row r="1634" spans="2:10">
      <c r="B1634" s="244">
        <v>41185</v>
      </c>
      <c r="C1634" s="245">
        <v>88.14</v>
      </c>
      <c r="D1634" s="245">
        <v>210.51</v>
      </c>
      <c r="E1634" s="245">
        <v>15.43</v>
      </c>
      <c r="F1634" s="246">
        <v>2.2170000000000001</v>
      </c>
      <c r="G1634" s="128">
        <f t="shared" ref="G1634:J1634" si="1627">((C1634-C1655)/C1655)*C$6</f>
        <v>-3.4117061909758641</v>
      </c>
      <c r="H1634" s="129">
        <f t="shared" si="1627"/>
        <v>9.3312938213220935</v>
      </c>
      <c r="I1634" s="129">
        <f t="shared" si="1627"/>
        <v>-3.6051724137931043</v>
      </c>
      <c r="J1634" s="130">
        <f t="shared" si="1627"/>
        <v>0.1198942420681553</v>
      </c>
    </row>
    <row r="1635" spans="2:10">
      <c r="B1635" s="244">
        <v>41184</v>
      </c>
      <c r="C1635" s="245">
        <v>91.89</v>
      </c>
      <c r="D1635" s="245">
        <v>209.84</v>
      </c>
      <c r="E1635" s="245">
        <v>15.71</v>
      </c>
      <c r="F1635" s="246">
        <v>2.2190000000000003</v>
      </c>
      <c r="G1635" s="128">
        <f t="shared" ref="G1635:J1635" si="1628">((C1635-C1656)/C1656)*C$6</f>
        <v>-2.15588058463771</v>
      </c>
      <c r="H1635" s="129">
        <f t="shared" si="1628"/>
        <v>8.7447436489607444</v>
      </c>
      <c r="I1635" s="129">
        <f t="shared" si="1628"/>
        <v>-2.5609158557527163</v>
      </c>
      <c r="J1635" s="130">
        <f t="shared" si="1628"/>
        <v>0.14580767408811066</v>
      </c>
    </row>
    <row r="1636" spans="2:10">
      <c r="B1636" s="244">
        <v>41183</v>
      </c>
      <c r="C1636" s="245">
        <v>92.48</v>
      </c>
      <c r="D1636" s="245">
        <v>210.47</v>
      </c>
      <c r="E1636" s="245">
        <v>16.32</v>
      </c>
      <c r="F1636" s="246">
        <v>2.2229999999999999</v>
      </c>
      <c r="G1636" s="128">
        <f t="shared" ref="G1636:J1636" si="1629">((C1636-C1657)/C1657)*C$6</f>
        <v>-1.8781579765730252</v>
      </c>
      <c r="H1636" s="129">
        <f t="shared" si="1629"/>
        <v>9.1122678983833758</v>
      </c>
      <c r="I1636" s="129">
        <f t="shared" si="1629"/>
        <v>-1.6733257012020588</v>
      </c>
      <c r="J1636" s="130">
        <f t="shared" si="1629"/>
        <v>0.1512079583135956</v>
      </c>
    </row>
    <row r="1637" spans="2:10">
      <c r="B1637" s="244">
        <v>41180</v>
      </c>
      <c r="C1637" s="245">
        <v>92.19</v>
      </c>
      <c r="D1637" s="245">
        <v>207.45</v>
      </c>
      <c r="E1637" s="245">
        <v>15.73</v>
      </c>
      <c r="F1637" s="246">
        <v>2.2290000000000001</v>
      </c>
      <c r="G1637" s="128">
        <f t="shared" ref="G1637:J1637" si="1630">((C1637-C1658)/C1658)*C$6</f>
        <v>-1.1662048192771115</v>
      </c>
      <c r="H1637" s="129">
        <f t="shared" si="1630"/>
        <v>8.2767419972074165</v>
      </c>
      <c r="I1637" s="129">
        <f t="shared" si="1630"/>
        <v>-2.9939427930454263</v>
      </c>
      <c r="J1637" s="130">
        <f t="shared" si="1630"/>
        <v>5.8056763561455983E-2</v>
      </c>
    </row>
    <row r="1638" spans="2:10">
      <c r="B1638" s="244">
        <v>41179</v>
      </c>
      <c r="C1638" s="245">
        <v>91.85</v>
      </c>
      <c r="D1638" s="245">
        <v>205.91</v>
      </c>
      <c r="E1638" s="245">
        <v>14.84</v>
      </c>
      <c r="F1638" s="246">
        <v>2.2475000000000001</v>
      </c>
      <c r="G1638" s="128">
        <f t="shared" ref="G1638:J1638" si="1631">((C1638-C1659)/C1659)*C$6</f>
        <v>-1.7309917268823962</v>
      </c>
      <c r="H1638" s="129">
        <f t="shared" si="1631"/>
        <v>6.3104680131228115</v>
      </c>
      <c r="I1638" s="129">
        <f t="shared" si="1631"/>
        <v>-3.3078780773739731</v>
      </c>
      <c r="J1638" s="130">
        <f t="shared" si="1631"/>
        <v>5.0985054347825923E-2</v>
      </c>
    </row>
    <row r="1639" spans="2:10">
      <c r="B1639" s="244">
        <v>41178</v>
      </c>
      <c r="C1639" s="245">
        <v>89.98</v>
      </c>
      <c r="D1639" s="245">
        <v>204</v>
      </c>
      <c r="E1639" s="245">
        <v>16.809999999999999</v>
      </c>
      <c r="F1639" s="246">
        <v>2.1944999999999997</v>
      </c>
      <c r="G1639" s="128">
        <f t="shared" ref="G1639:J1639" si="1632">((C1639-C1660)/C1660)*C$6</f>
        <v>-2.9933925049309633</v>
      </c>
      <c r="H1639" s="129">
        <f t="shared" si="1632"/>
        <v>5.3256381177195031</v>
      </c>
      <c r="I1639" s="129">
        <f t="shared" si="1632"/>
        <v>0.4932929047907828</v>
      </c>
      <c r="J1639" s="130">
        <f t="shared" si="1632"/>
        <v>5.2042912577031477E-3</v>
      </c>
    </row>
    <row r="1640" spans="2:10">
      <c r="B1640" s="244">
        <v>41177</v>
      </c>
      <c r="C1640" s="245">
        <v>91.37</v>
      </c>
      <c r="D1640" s="245">
        <v>204.98</v>
      </c>
      <c r="E1640" s="245">
        <v>15.43</v>
      </c>
      <c r="F1640" s="246">
        <v>2.2559999999999998</v>
      </c>
      <c r="G1640" s="128">
        <f t="shared" ref="G1640:J1640" si="1633">((C1640-C1661)/C1661)*C$6</f>
        <v>-1.950151880171779</v>
      </c>
      <c r="H1640" s="129">
        <f t="shared" si="1633"/>
        <v>5.3962609228882377</v>
      </c>
      <c r="I1640" s="129">
        <f t="shared" si="1633"/>
        <v>-1.4303608562691157</v>
      </c>
      <c r="J1640" s="130">
        <f t="shared" si="1633"/>
        <v>6.5257311267286316E-2</v>
      </c>
    </row>
    <row r="1641" spans="2:10">
      <c r="B1641" s="244">
        <v>41176</v>
      </c>
      <c r="C1641" s="245">
        <v>91.93</v>
      </c>
      <c r="D1641" s="245">
        <v>205.29</v>
      </c>
      <c r="E1641" s="245">
        <v>14.15</v>
      </c>
      <c r="F1641" s="246">
        <v>2.3029999999999999</v>
      </c>
      <c r="G1641" s="128">
        <f t="shared" ref="G1641:J1641" si="1634">((C1641-C1662)/C1662)*C$6</f>
        <v>-1.9930338013520532</v>
      </c>
      <c r="H1641" s="129">
        <f t="shared" si="1634"/>
        <v>4.3221843555645343</v>
      </c>
      <c r="I1641" s="129">
        <f t="shared" si="1634"/>
        <v>-1.7248089591567846</v>
      </c>
      <c r="J1641" s="130">
        <f t="shared" si="1634"/>
        <v>7.4933155080213545E-2</v>
      </c>
    </row>
    <row r="1642" spans="2:10">
      <c r="B1642" s="244">
        <v>41173</v>
      </c>
      <c r="C1642" s="245">
        <v>92.89</v>
      </c>
      <c r="D1642" s="245">
        <v>205.98</v>
      </c>
      <c r="E1642" s="245">
        <v>13.98</v>
      </c>
      <c r="F1642" s="246">
        <v>2.3490000000000002</v>
      </c>
      <c r="G1642" s="128">
        <f t="shared" ref="G1642:J1642" si="1635">((C1642-C1663)/C1663)*C$6</f>
        <v>-1.5943263737405191</v>
      </c>
      <c r="H1642" s="129">
        <f t="shared" si="1635"/>
        <v>5.9710148185998984</v>
      </c>
      <c r="I1642" s="129">
        <f t="shared" si="1635"/>
        <v>-3.1536090225563917</v>
      </c>
      <c r="J1642" s="130">
        <f t="shared" si="1635"/>
        <v>0.14469917244464345</v>
      </c>
    </row>
    <row r="1643" spans="2:10">
      <c r="B1643" s="244">
        <v>41172</v>
      </c>
      <c r="C1643" s="245">
        <v>91.87</v>
      </c>
      <c r="D1643" s="245">
        <v>206.18</v>
      </c>
      <c r="E1643" s="245">
        <v>14.07</v>
      </c>
      <c r="F1643" s="246">
        <v>2.355</v>
      </c>
      <c r="G1643" s="128">
        <f t="shared" ref="G1643:J1643" si="1636">((C1643-C1664)/C1664)*C$6</f>
        <v>-2.5165525395846187</v>
      </c>
      <c r="H1643" s="129">
        <f t="shared" si="1636"/>
        <v>5.1461247148289013</v>
      </c>
      <c r="I1643" s="129">
        <f t="shared" si="1636"/>
        <v>-1.7496227663798798</v>
      </c>
      <c r="J1643" s="130">
        <f t="shared" si="1636"/>
        <v>0.13498999332888598</v>
      </c>
    </row>
    <row r="1644" spans="2:10">
      <c r="B1644" s="244">
        <v>41171</v>
      </c>
      <c r="C1644" s="245">
        <v>91.98</v>
      </c>
      <c r="D1644" s="245">
        <v>206.43</v>
      </c>
      <c r="E1644" s="245">
        <v>13.88</v>
      </c>
      <c r="F1644" s="246">
        <v>2.367</v>
      </c>
      <c r="G1644" s="128">
        <f t="shared" ref="G1644:J1644" si="1637">((C1644-C1665)/C1665)*C$6</f>
        <v>-2.2075610260653713</v>
      </c>
      <c r="H1644" s="129">
        <f t="shared" si="1637"/>
        <v>4.451812735967783</v>
      </c>
      <c r="I1644" s="129">
        <f t="shared" si="1637"/>
        <v>-1.9293475366178408</v>
      </c>
      <c r="J1644" s="130">
        <f t="shared" si="1637"/>
        <v>2.1227920834220135E-2</v>
      </c>
    </row>
    <row r="1645" spans="2:10">
      <c r="B1645" s="244">
        <v>41170</v>
      </c>
      <c r="C1645" s="245">
        <v>95.29</v>
      </c>
      <c r="D1645" s="245">
        <v>207.07</v>
      </c>
      <c r="E1645" s="245">
        <v>14.18</v>
      </c>
      <c r="F1645" s="246">
        <v>2.4074999999999998</v>
      </c>
      <c r="G1645" s="128">
        <f t="shared" ref="G1645:J1645" si="1638">((C1645-C1666)/C1666)*C$6</f>
        <v>-0.32175471501510539</v>
      </c>
      <c r="H1645" s="129">
        <f t="shared" si="1638"/>
        <v>3.7247476309226899</v>
      </c>
      <c r="I1645" s="129">
        <f t="shared" si="1638"/>
        <v>0.29009985734664795</v>
      </c>
      <c r="J1645" s="130">
        <f t="shared" si="1638"/>
        <v>5.4285714285714201E-2</v>
      </c>
    </row>
    <row r="1646" spans="2:10">
      <c r="B1646" s="244">
        <v>41169</v>
      </c>
      <c r="C1646" s="245">
        <v>96.62</v>
      </c>
      <c r="D1646" s="245">
        <v>207.15</v>
      </c>
      <c r="E1646" s="245">
        <v>14.59</v>
      </c>
      <c r="F1646" s="246">
        <v>2.4394999999999998</v>
      </c>
      <c r="G1646" s="128">
        <f t="shared" ref="G1646:J1646" si="1639">((C1646-C1667)/C1667)*C$6</f>
        <v>0.28851265493177763</v>
      </c>
      <c r="H1646" s="129">
        <f t="shared" si="1639"/>
        <v>3.3498812245303689</v>
      </c>
      <c r="I1646" s="129">
        <f t="shared" si="1639"/>
        <v>2.1545576208178452</v>
      </c>
      <c r="J1646" s="130">
        <f t="shared" si="1639"/>
        <v>8.2338675664276412E-2</v>
      </c>
    </row>
    <row r="1647" spans="2:10">
      <c r="B1647" s="244">
        <v>41166</v>
      </c>
      <c r="C1647" s="245">
        <v>99</v>
      </c>
      <c r="D1647" s="245">
        <v>206.81</v>
      </c>
      <c r="E1647" s="245">
        <v>14.51</v>
      </c>
      <c r="F1647" s="246">
        <v>2.4779999999999998</v>
      </c>
      <c r="G1647" s="128">
        <f t="shared" ref="G1647:J1647" si="1640">((C1647-C1668)/C1668)*C$6</f>
        <v>1.6150000000000029</v>
      </c>
      <c r="H1647" s="129">
        <f t="shared" si="1640"/>
        <v>3.3788582951603261</v>
      </c>
      <c r="I1647" s="129">
        <f t="shared" si="1640"/>
        <v>0.39135059482155471</v>
      </c>
      <c r="J1647" s="130">
        <f t="shared" si="1640"/>
        <v>9.9999999999999561E-2</v>
      </c>
    </row>
    <row r="1648" spans="2:10">
      <c r="B1648" s="244">
        <v>41165</v>
      </c>
      <c r="C1648" s="245">
        <v>98.31</v>
      </c>
      <c r="D1648" s="245">
        <v>206.36</v>
      </c>
      <c r="E1648" s="245">
        <v>14.05</v>
      </c>
      <c r="F1648" s="246">
        <v>2.3279999999999998</v>
      </c>
      <c r="G1648" s="128">
        <f t="shared" ref="G1648:J1648" si="1641">((C1648-C1669)/C1669)*C$6</f>
        <v>1.9159525071557317</v>
      </c>
      <c r="H1648" s="129">
        <f t="shared" si="1641"/>
        <v>4.5605504032258111</v>
      </c>
      <c r="I1648" s="129">
        <f t="shared" si="1641"/>
        <v>-1.0077648667122352</v>
      </c>
      <c r="J1648" s="130">
        <f t="shared" si="1641"/>
        <v>-4.8141891891891934E-2</v>
      </c>
    </row>
    <row r="1649" spans="2:10">
      <c r="B1649" s="244">
        <v>41164</v>
      </c>
      <c r="C1649" s="245">
        <v>97.01</v>
      </c>
      <c r="D1649" s="245">
        <v>203.77</v>
      </c>
      <c r="E1649" s="245">
        <v>15.8</v>
      </c>
      <c r="F1649" s="246">
        <v>2.34</v>
      </c>
      <c r="G1649" s="128">
        <f t="shared" ref="G1649:J1649" si="1642">((C1649-C1670)/C1670)*C$6</f>
        <v>1.739995718719896</v>
      </c>
      <c r="H1649" s="129">
        <f t="shared" si="1642"/>
        <v>3.1414171163447584</v>
      </c>
      <c r="I1649" s="129">
        <f t="shared" si="1642"/>
        <v>1.626195286195288</v>
      </c>
      <c r="J1649" s="130">
        <f t="shared" si="1642"/>
        <v>6.5409836065574045E-2</v>
      </c>
    </row>
    <row r="1650" spans="2:10">
      <c r="B1650" s="244">
        <v>41163</v>
      </c>
      <c r="C1650" s="245">
        <v>97.17</v>
      </c>
      <c r="D1650" s="245">
        <v>203.27</v>
      </c>
      <c r="E1650" s="245">
        <v>16.41</v>
      </c>
      <c r="F1650" s="246">
        <v>2.2770000000000001</v>
      </c>
      <c r="G1650" s="128">
        <f t="shared" ref="G1650:J1650" si="1643">((C1650-C1671)/C1671)*C$6</f>
        <v>2.1742736978324153</v>
      </c>
      <c r="H1650" s="129">
        <f t="shared" si="1643"/>
        <v>2.4332154163107491</v>
      </c>
      <c r="I1650" s="129">
        <f t="shared" si="1643"/>
        <v>5.0283357664233606</v>
      </c>
      <c r="J1650" s="130">
        <f t="shared" si="1643"/>
        <v>8.7732005432322388E-2</v>
      </c>
    </row>
    <row r="1651" spans="2:10">
      <c r="B1651" s="244">
        <v>41162</v>
      </c>
      <c r="C1651" s="245">
        <v>96.54</v>
      </c>
      <c r="D1651" s="245">
        <v>200.95</v>
      </c>
      <c r="E1651" s="245">
        <v>16.28</v>
      </c>
      <c r="F1651" s="246">
        <v>2.2309999999999999</v>
      </c>
      <c r="G1651" s="128">
        <f t="shared" ref="G1651:J1651" si="1644">((C1651-C1672)/C1672)*C$6</f>
        <v>1.7944944546139772</v>
      </c>
      <c r="H1651" s="129">
        <f t="shared" si="1644"/>
        <v>0.94682221887701157</v>
      </c>
      <c r="I1651" s="129">
        <f t="shared" si="1644"/>
        <v>2.6558208955223899</v>
      </c>
      <c r="J1651" s="130">
        <f t="shared" si="1644"/>
        <v>3.360544217687049E-2</v>
      </c>
    </row>
    <row r="1652" spans="2:10">
      <c r="B1652" s="244">
        <v>41159</v>
      </c>
      <c r="C1652" s="245">
        <v>96.42</v>
      </c>
      <c r="D1652" s="245">
        <v>199.5</v>
      </c>
      <c r="E1652" s="245">
        <v>14.38</v>
      </c>
      <c r="F1652" s="246">
        <v>2.2469999999999999</v>
      </c>
      <c r="G1652" s="128">
        <f t="shared" ref="G1652:J1652" si="1645">((C1652-C1673)/C1673)*C$6</f>
        <v>1.4883740359897182</v>
      </c>
      <c r="H1652" s="129">
        <f t="shared" si="1645"/>
        <v>0.61870577562746409</v>
      </c>
      <c r="I1652" s="129">
        <f t="shared" si="1645"/>
        <v>-1.4972513089005213</v>
      </c>
      <c r="J1652" s="130">
        <f t="shared" si="1645"/>
        <v>3.1417322834645336E-2</v>
      </c>
    </row>
    <row r="1653" spans="2:10">
      <c r="B1653" s="244">
        <v>41158</v>
      </c>
      <c r="C1653" s="245">
        <v>95.53</v>
      </c>
      <c r="D1653" s="245">
        <v>199.1</v>
      </c>
      <c r="E1653" s="245">
        <v>15.6</v>
      </c>
      <c r="F1653" s="246">
        <v>2.2389999999999999</v>
      </c>
      <c r="G1653" s="128">
        <f t="shared" ref="G1653:J1653" si="1646">((C1653-C1674)/C1674)*C$6</f>
        <v>1.0604584895554399</v>
      </c>
      <c r="H1653" s="129">
        <f t="shared" si="1646"/>
        <v>3.9978395216797594E-2</v>
      </c>
      <c r="I1653" s="129">
        <f t="shared" si="1646"/>
        <v>0.46459530026109563</v>
      </c>
      <c r="J1653" s="130">
        <f t="shared" si="1646"/>
        <v>4.9863667348329907E-2</v>
      </c>
    </row>
    <row r="1654" spans="2:10">
      <c r="B1654" s="244">
        <v>41157</v>
      </c>
      <c r="C1654" s="245">
        <v>95.36</v>
      </c>
      <c r="D1654" s="245">
        <v>195.04</v>
      </c>
      <c r="E1654" s="245">
        <v>17.739999999999998</v>
      </c>
      <c r="F1654" s="246">
        <v>2.1524999999999999</v>
      </c>
      <c r="G1654" s="128">
        <f t="shared" ref="G1654:J1654" si="1647">((C1654-C1675)/C1675)*C$6</f>
        <v>0.81929006085192579</v>
      </c>
      <c r="H1654" s="129">
        <f t="shared" si="1647"/>
        <v>-2.7802045716000685</v>
      </c>
      <c r="I1654" s="129">
        <f t="shared" si="1647"/>
        <v>2.7820512820512793</v>
      </c>
      <c r="J1654" s="130">
        <f t="shared" si="1647"/>
        <v>-2.9482758620689612E-2</v>
      </c>
    </row>
    <row r="1655" spans="2:10">
      <c r="B1655" s="244">
        <v>41156</v>
      </c>
      <c r="C1655" s="245">
        <v>95.3</v>
      </c>
      <c r="D1655" s="245">
        <v>194.54</v>
      </c>
      <c r="E1655" s="245">
        <v>17.98</v>
      </c>
      <c r="F1655" s="246">
        <v>2.1274999999999999</v>
      </c>
      <c r="G1655" s="128">
        <f t="shared" ref="G1655:J1655" si="1648">((C1655-C1676)/C1676)*C$6</f>
        <v>1.5268004338394765</v>
      </c>
      <c r="H1655" s="129">
        <f t="shared" si="1648"/>
        <v>-2.4134000804990938</v>
      </c>
      <c r="I1655" s="129">
        <f t="shared" si="1648"/>
        <v>3.2352727272727293</v>
      </c>
      <c r="J1655" s="130">
        <f t="shared" si="1648"/>
        <v>2.2956645344704915E-2</v>
      </c>
    </row>
    <row r="1656" spans="2:10">
      <c r="B1656" s="244">
        <v>41155</v>
      </c>
      <c r="C1656" s="245">
        <v>96.47</v>
      </c>
      <c r="D1656" s="245">
        <v>194.85</v>
      </c>
      <c r="E1656" s="245">
        <v>17.47</v>
      </c>
      <c r="F1656" s="246">
        <v>2.1109999999999998</v>
      </c>
      <c r="G1656" s="128">
        <f t="shared" ref="G1656:J1656" si="1649">((C1656-C1677)/C1677)*C$6</f>
        <v>2.5189135667396023</v>
      </c>
      <c r="H1656" s="129">
        <f t="shared" si="1649"/>
        <v>-2.1013948216804441</v>
      </c>
      <c r="I1656" s="129">
        <f t="shared" si="1649"/>
        <v>2.9743350383631686</v>
      </c>
      <c r="J1656" s="130">
        <f t="shared" si="1649"/>
        <v>9.4819391634976564E-3</v>
      </c>
    </row>
    <row r="1657" spans="2:10">
      <c r="B1657" s="244">
        <v>41152</v>
      </c>
      <c r="C1657" s="245">
        <v>96.47</v>
      </c>
      <c r="D1657" s="245">
        <v>194.85</v>
      </c>
      <c r="E1657" s="245">
        <v>17.47</v>
      </c>
      <c r="F1657" s="246">
        <v>2.1109999999999998</v>
      </c>
      <c r="G1657" s="128">
        <f t="shared" ref="G1657:J1657" si="1650">((C1657-C1678)/C1678)*C$6</f>
        <v>4.8677768851141989</v>
      </c>
      <c r="H1657" s="129">
        <f t="shared" si="1650"/>
        <v>0.23382874775006765</v>
      </c>
      <c r="I1657" s="129">
        <f t="shared" si="1650"/>
        <v>-0.1446784291405826</v>
      </c>
      <c r="J1657" s="130">
        <f t="shared" si="1650"/>
        <v>0.13356062484502793</v>
      </c>
    </row>
    <row r="1658" spans="2:10">
      <c r="B1658" s="244">
        <v>41151</v>
      </c>
      <c r="C1658" s="245">
        <v>94.62</v>
      </c>
      <c r="D1658" s="245">
        <v>193.37</v>
      </c>
      <c r="E1658" s="245">
        <v>17.829999999999998</v>
      </c>
      <c r="F1658" s="246">
        <v>2.1844999999999999</v>
      </c>
      <c r="G1658" s="128">
        <f t="shared" ref="G1658:J1658" si="1651">((C1658-C1679)/C1679)*C$6</f>
        <v>2.9163322460915571</v>
      </c>
      <c r="H1658" s="129">
        <f t="shared" si="1651"/>
        <v>-1.054117737473103</v>
      </c>
      <c r="I1658" s="129">
        <f t="shared" si="1651"/>
        <v>-1.5150105485232102</v>
      </c>
      <c r="J1658" s="130">
        <f t="shared" si="1651"/>
        <v>0.17004608294930909</v>
      </c>
    </row>
    <row r="1659" spans="2:10">
      <c r="B1659" s="244">
        <v>41150</v>
      </c>
      <c r="C1659" s="245">
        <v>95.49</v>
      </c>
      <c r="D1659" s="245">
        <v>195.08</v>
      </c>
      <c r="E1659" s="245">
        <v>17.059999999999999</v>
      </c>
      <c r="F1659" s="246">
        <v>2.2080000000000002</v>
      </c>
      <c r="G1659" s="128">
        <f t="shared" ref="G1659:J1659" si="1652">((C1659-C1680)/C1680)*C$6</f>
        <v>3.8314365205541634</v>
      </c>
      <c r="H1659" s="129">
        <f t="shared" si="1652"/>
        <v>-0.52200734768852641</v>
      </c>
      <c r="I1659" s="129">
        <f t="shared" si="1652"/>
        <v>-2.511114632857899</v>
      </c>
      <c r="J1659" s="130">
        <f t="shared" si="1652"/>
        <v>0.28386454183266957</v>
      </c>
    </row>
    <row r="1660" spans="2:10">
      <c r="B1660" s="244">
        <v>41149</v>
      </c>
      <c r="C1660" s="245">
        <v>96.33</v>
      </c>
      <c r="D1660" s="245">
        <v>194.87</v>
      </c>
      <c r="E1660" s="245">
        <v>16.489999999999998</v>
      </c>
      <c r="F1660" s="246">
        <v>2.1905000000000001</v>
      </c>
      <c r="G1660" s="128">
        <f t="shared" ref="G1660:J1660" si="1653">((C1660-C1681)/C1681)*C$6</f>
        <v>3.3129371797727765</v>
      </c>
      <c r="H1660" s="129">
        <f t="shared" si="1653"/>
        <v>-1.046078401464309</v>
      </c>
      <c r="I1660" s="129">
        <f t="shared" si="1653"/>
        <v>-2.1712035496394937</v>
      </c>
      <c r="J1660" s="130">
        <f t="shared" si="1653"/>
        <v>0.20651162790697694</v>
      </c>
    </row>
    <row r="1661" spans="2:10">
      <c r="B1661" s="244">
        <v>41148</v>
      </c>
      <c r="C1661" s="245">
        <v>95.47</v>
      </c>
      <c r="D1661" s="245">
        <v>195.69</v>
      </c>
      <c r="E1661" s="245">
        <v>16.350000000000001</v>
      </c>
      <c r="F1661" s="246">
        <v>2.2054999999999998</v>
      </c>
      <c r="G1661" s="128">
        <f t="shared" ref="G1661:J1661" si="1654">((C1661-C1682)/C1682)*C$6</f>
        <v>2.6904404748696344</v>
      </c>
      <c r="H1661" s="129">
        <f t="shared" si="1654"/>
        <v>-0.40515810377309797</v>
      </c>
      <c r="I1661" s="129">
        <f t="shared" si="1654"/>
        <v>-0.53275449101796091</v>
      </c>
      <c r="J1661" s="130">
        <f t="shared" si="1654"/>
        <v>0.16110179640718483</v>
      </c>
    </row>
    <row r="1662" spans="2:10">
      <c r="B1662" s="244">
        <v>41145</v>
      </c>
      <c r="C1662" s="245">
        <v>96.15</v>
      </c>
      <c r="D1662" s="245">
        <v>197.77</v>
      </c>
      <c r="E1662" s="245">
        <v>15.18</v>
      </c>
      <c r="F1662" s="246">
        <v>2.2440000000000002</v>
      </c>
      <c r="G1662" s="128">
        <f t="shared" ref="G1662:J1662" si="1655">((C1662-C1683)/C1683)*C$6</f>
        <v>3.4340709251594164</v>
      </c>
      <c r="H1662" s="129">
        <f t="shared" si="1655"/>
        <v>2.2388213457076693</v>
      </c>
      <c r="I1662" s="129">
        <f t="shared" si="1655"/>
        <v>-3.4077010838562485</v>
      </c>
      <c r="J1662" s="130">
        <f t="shared" si="1655"/>
        <v>0.39474885844748875</v>
      </c>
    </row>
    <row r="1663" spans="2:10">
      <c r="B1663" s="244">
        <v>41144</v>
      </c>
      <c r="C1663" s="245">
        <v>96.27</v>
      </c>
      <c r="D1663" s="245">
        <v>195.7</v>
      </c>
      <c r="E1663" s="245">
        <v>15.96</v>
      </c>
      <c r="F1663" s="246">
        <v>2.2355</v>
      </c>
      <c r="G1663" s="128">
        <f t="shared" ref="G1663:J1663" si="1656">((C1663-C1684)/C1684)*C$6</f>
        <v>3.725896369562772</v>
      </c>
      <c r="H1663" s="129">
        <f t="shared" si="1656"/>
        <v>2.7483535691856669</v>
      </c>
      <c r="I1663" s="129">
        <f t="shared" si="1656"/>
        <v>-4.4425853154084791</v>
      </c>
      <c r="J1663" s="130">
        <f t="shared" si="1656"/>
        <v>0.45798286604361349</v>
      </c>
    </row>
    <row r="1664" spans="2:10">
      <c r="B1664" s="244">
        <v>41143</v>
      </c>
      <c r="C1664" s="245">
        <v>97.26</v>
      </c>
      <c r="D1664" s="245">
        <v>197.25</v>
      </c>
      <c r="E1664" s="245">
        <v>15.11</v>
      </c>
      <c r="F1664" s="246">
        <v>2.2484999999999999</v>
      </c>
      <c r="G1664" s="128">
        <f t="shared" ref="G1664:J1664" si="1657">((C1664-C1685)/C1685)*C$6</f>
        <v>4.494820338983053</v>
      </c>
      <c r="H1664" s="129">
        <f t="shared" si="1657"/>
        <v>4.1266139539770919</v>
      </c>
      <c r="I1664" s="129">
        <f t="shared" si="1657"/>
        <v>-6.6561406936980951</v>
      </c>
      <c r="J1664" s="130">
        <f t="shared" si="1657"/>
        <v>0.4858797501301404</v>
      </c>
    </row>
    <row r="1665" spans="2:10">
      <c r="B1665" s="244">
        <v>41142</v>
      </c>
      <c r="C1665" s="245">
        <v>96.68</v>
      </c>
      <c r="D1665" s="245">
        <v>198.65</v>
      </c>
      <c r="E1665" s="245">
        <v>15.02</v>
      </c>
      <c r="F1665" s="246">
        <v>2.3494999999999999</v>
      </c>
      <c r="G1665" s="128">
        <f t="shared" ref="G1665:J1665" si="1658">((C1665-C1686)/C1686)*C$6</f>
        <v>4.3998343544361269</v>
      </c>
      <c r="H1665" s="129">
        <f t="shared" si="1658"/>
        <v>4.6580694859298815</v>
      </c>
      <c r="I1665" s="129">
        <f t="shared" si="1658"/>
        <v>-4.9147153598281434</v>
      </c>
      <c r="J1665" s="130">
        <f t="shared" si="1658"/>
        <v>0.56027501909854838</v>
      </c>
    </row>
    <row r="1666" spans="2:10">
      <c r="B1666" s="244">
        <v>41141</v>
      </c>
      <c r="C1666" s="245">
        <v>95.97</v>
      </c>
      <c r="D1666" s="245">
        <v>200.5</v>
      </c>
      <c r="E1666" s="245">
        <v>14.02</v>
      </c>
      <c r="F1666" s="246">
        <v>2.3624999999999998</v>
      </c>
      <c r="G1666" s="128">
        <f t="shared" ref="G1666:J1666" si="1659">((C1666-C1687)/C1687)*C$6</f>
        <v>2.249642388451444</v>
      </c>
      <c r="H1666" s="129">
        <f t="shared" si="1659"/>
        <v>4.7547077162899525</v>
      </c>
      <c r="I1666" s="129">
        <f t="shared" si="1659"/>
        <v>-3.5153657037492323</v>
      </c>
      <c r="J1666" s="130">
        <f t="shared" si="1659"/>
        <v>0.51403947039720177</v>
      </c>
    </row>
    <row r="1667" spans="2:10">
      <c r="B1667" s="244">
        <v>41138</v>
      </c>
      <c r="C1667" s="245">
        <v>96.01</v>
      </c>
      <c r="D1667" s="245">
        <v>201.22</v>
      </c>
      <c r="E1667" s="245">
        <v>13.45</v>
      </c>
      <c r="F1667" s="246">
        <v>2.371</v>
      </c>
      <c r="G1667" s="128">
        <f t="shared" ref="G1667:J1667" si="1660">((C1667-C1688)/C1688)*C$6</f>
        <v>1.6417386142888017</v>
      </c>
      <c r="H1667" s="129">
        <f t="shared" si="1660"/>
        <v>3.4216217876522959</v>
      </c>
      <c r="I1667" s="129">
        <f t="shared" si="1660"/>
        <v>-3.290614886731392</v>
      </c>
      <c r="J1667" s="130">
        <f t="shared" si="1660"/>
        <v>0.42867540029112089</v>
      </c>
    </row>
    <row r="1668" spans="2:10">
      <c r="B1668" s="244">
        <v>41137</v>
      </c>
      <c r="C1668" s="245">
        <v>95.6</v>
      </c>
      <c r="D1668" s="245">
        <v>200.84</v>
      </c>
      <c r="E1668" s="245">
        <v>14.29</v>
      </c>
      <c r="F1668" s="246">
        <v>2.3940000000000001</v>
      </c>
      <c r="G1668" s="128">
        <f t="shared" ref="G1668:J1668" si="1661">((C1668-C1689)/C1689)*C$6</f>
        <v>2.895285412262151</v>
      </c>
      <c r="H1668" s="129">
        <f t="shared" si="1661"/>
        <v>7.6021529880478109</v>
      </c>
      <c r="I1668" s="129">
        <f t="shared" si="1661"/>
        <v>-2.941547029702972</v>
      </c>
      <c r="J1668" s="130">
        <f t="shared" si="1661"/>
        <v>0.48393598827266088</v>
      </c>
    </row>
    <row r="1669" spans="2:10">
      <c r="B1669" s="244">
        <v>41136</v>
      </c>
      <c r="C1669" s="245">
        <v>94.33</v>
      </c>
      <c r="D1669" s="245">
        <v>198.4</v>
      </c>
      <c r="E1669" s="245">
        <v>14.63</v>
      </c>
      <c r="F1669" s="246">
        <v>2.3679999999999999</v>
      </c>
      <c r="G1669" s="128">
        <f t="shared" ref="G1669:J1669" si="1662">((C1669-C1690)/C1690)*C$6</f>
        <v>2.6008193230217436</v>
      </c>
      <c r="H1669" s="129">
        <f t="shared" si="1662"/>
        <v>9.1294990471004631</v>
      </c>
      <c r="I1669" s="129">
        <f t="shared" si="1662"/>
        <v>-2.8535800970873781</v>
      </c>
      <c r="J1669" s="130">
        <f t="shared" si="1662"/>
        <v>0.43169219547775367</v>
      </c>
    </row>
    <row r="1670" spans="2:10">
      <c r="B1670" s="244">
        <v>41135</v>
      </c>
      <c r="C1670" s="245">
        <v>93.43</v>
      </c>
      <c r="D1670" s="245">
        <v>198.29</v>
      </c>
      <c r="E1670" s="245">
        <v>14.85</v>
      </c>
      <c r="F1670" s="246">
        <v>2.2874999999999996</v>
      </c>
      <c r="G1670" s="128">
        <f t="shared" ref="G1670:J1670" si="1663">((C1670-C1691)/C1691)*C$6</f>
        <v>2.5675675675675671</v>
      </c>
      <c r="H1670" s="129">
        <f t="shared" si="1663"/>
        <v>8.3042643000162357</v>
      </c>
      <c r="I1670" s="129">
        <f t="shared" si="1663"/>
        <v>-3.3576388077147867</v>
      </c>
      <c r="J1670" s="130">
        <f t="shared" si="1663"/>
        <v>0.38461920119077131</v>
      </c>
    </row>
    <row r="1671" spans="2:10">
      <c r="B1671" s="244">
        <v>41134</v>
      </c>
      <c r="C1671" s="245">
        <v>92.73</v>
      </c>
      <c r="D1671" s="245">
        <v>199.01</v>
      </c>
      <c r="E1671" s="245">
        <v>13.7</v>
      </c>
      <c r="F1671" s="246">
        <v>2.2090000000000001</v>
      </c>
      <c r="G1671" s="128">
        <f t="shared" ref="G1671:J1671" si="1664">((C1671-C1692)/C1692)*C$6</f>
        <v>2.9352273249138974</v>
      </c>
      <c r="H1671" s="129">
        <f t="shared" si="1664"/>
        <v>7.9442503091231655</v>
      </c>
      <c r="I1671" s="129">
        <f t="shared" si="1664"/>
        <v>-4.6162962962962952</v>
      </c>
      <c r="J1671" s="130">
        <f t="shared" si="1664"/>
        <v>0.25054173848805728</v>
      </c>
    </row>
    <row r="1672" spans="2:10">
      <c r="B1672" s="244">
        <v>41131</v>
      </c>
      <c r="C1672" s="245">
        <v>92.87</v>
      </c>
      <c r="D1672" s="245">
        <v>199.29</v>
      </c>
      <c r="E1672" s="245">
        <v>14.74</v>
      </c>
      <c r="F1672" s="246">
        <v>2.2050000000000001</v>
      </c>
      <c r="G1672" s="128">
        <f t="shared" ref="G1672:J1672" si="1665">((C1672-C1693)/C1693)*C$6</f>
        <v>3.5819458643122708</v>
      </c>
      <c r="H1672" s="129">
        <f t="shared" si="1665"/>
        <v>10.057643781746675</v>
      </c>
      <c r="I1672" s="129">
        <f t="shared" si="1665"/>
        <v>-4.9786033824331675</v>
      </c>
      <c r="J1672" s="130">
        <f t="shared" si="1665"/>
        <v>0.26332672776814414</v>
      </c>
    </row>
    <row r="1673" spans="2:10">
      <c r="B1673" s="244">
        <v>41130</v>
      </c>
      <c r="C1673" s="245">
        <v>93.36</v>
      </c>
      <c r="D1673" s="245">
        <v>198.42</v>
      </c>
      <c r="E1673" s="245">
        <v>15.28</v>
      </c>
      <c r="F1673" s="246">
        <v>2.2225000000000001</v>
      </c>
      <c r="G1673" s="128">
        <f t="shared" ref="G1673:J1673" si="1666">((C1673-C1694)/C1694)*C$6</f>
        <v>3.9954026337256714</v>
      </c>
      <c r="H1673" s="129">
        <f t="shared" si="1666"/>
        <v>8.0811546558704368</v>
      </c>
      <c r="I1673" s="129">
        <f t="shared" si="1666"/>
        <v>-3.7811364902506965</v>
      </c>
      <c r="J1673" s="130">
        <f t="shared" si="1666"/>
        <v>0.21663035584604215</v>
      </c>
    </row>
    <row r="1674" spans="2:10">
      <c r="B1674" s="244">
        <v>41129</v>
      </c>
      <c r="C1674" s="245">
        <v>93.35</v>
      </c>
      <c r="D1674" s="245">
        <v>199.03</v>
      </c>
      <c r="E1674" s="245">
        <v>15.32</v>
      </c>
      <c r="F1674" s="246">
        <v>2.2004999999999999</v>
      </c>
      <c r="G1674" s="128">
        <f t="shared" ref="G1674:J1674" si="1667">((C1674-C1695)/C1695)*C$6</f>
        <v>5.1086926468835641</v>
      </c>
      <c r="H1674" s="129">
        <f t="shared" si="1667"/>
        <v>7.7932239879738061</v>
      </c>
      <c r="I1674" s="129">
        <f t="shared" si="1667"/>
        <v>-4.616880341880341</v>
      </c>
      <c r="J1674" s="130">
        <f t="shared" si="1667"/>
        <v>0.20550548112058489</v>
      </c>
    </row>
    <row r="1675" spans="2:10">
      <c r="B1675" s="244">
        <v>41128</v>
      </c>
      <c r="C1675" s="245">
        <v>93.67</v>
      </c>
      <c r="D1675" s="245">
        <v>199.93</v>
      </c>
      <c r="E1675" s="245">
        <v>15.99</v>
      </c>
      <c r="F1675" s="246">
        <v>2.1749999999999998</v>
      </c>
      <c r="G1675" s="128">
        <f t="shared" ref="G1675:J1675" si="1668">((C1675-C1696)/C1696)*C$6</f>
        <v>4.055690196534484</v>
      </c>
      <c r="H1675" s="129">
        <f t="shared" si="1668"/>
        <v>6.1488595982496035</v>
      </c>
      <c r="I1675" s="129">
        <f t="shared" si="1668"/>
        <v>-2.8134482758620694</v>
      </c>
      <c r="J1675" s="130">
        <f t="shared" si="1668"/>
        <v>0.14818621523579195</v>
      </c>
    </row>
    <row r="1676" spans="2:10">
      <c r="B1676" s="244">
        <v>41127</v>
      </c>
      <c r="C1676" s="245">
        <v>92.2</v>
      </c>
      <c r="D1676" s="245">
        <v>198.76</v>
      </c>
      <c r="E1676" s="245">
        <v>15.95</v>
      </c>
      <c r="F1676" s="246">
        <v>2.1105</v>
      </c>
      <c r="G1676" s="128">
        <f t="shared" ref="G1676:J1676" si="1669">((C1676-C1697)/C1697)*C$6</f>
        <v>4.1672883362936641</v>
      </c>
      <c r="H1676" s="129">
        <f t="shared" si="1669"/>
        <v>4.3648424847186638</v>
      </c>
      <c r="I1676" s="129">
        <f t="shared" si="1669"/>
        <v>-1.7095321637426932</v>
      </c>
      <c r="J1676" s="130">
        <f t="shared" si="1669"/>
        <v>6.0897435897438214E-3</v>
      </c>
    </row>
    <row r="1677" spans="2:10">
      <c r="B1677" s="244">
        <v>41124</v>
      </c>
      <c r="C1677" s="245">
        <v>91.4</v>
      </c>
      <c r="D1677" s="245">
        <v>198.52</v>
      </c>
      <c r="E1677" s="245">
        <v>15.64</v>
      </c>
      <c r="F1677" s="246">
        <v>2.1040000000000001</v>
      </c>
      <c r="G1677" s="128">
        <f t="shared" ref="G1677:J1677" si="1670">((C1677-C1698)/C1698)*C$6</f>
        <v>2.1762646182068366</v>
      </c>
      <c r="H1677" s="129">
        <f t="shared" si="1670"/>
        <v>1.8800455732500492</v>
      </c>
      <c r="I1677" s="129">
        <f t="shared" si="1670"/>
        <v>-2.7017828571428564</v>
      </c>
      <c r="J1677" s="130">
        <f t="shared" si="1670"/>
        <v>-7.0672074159906853E-2</v>
      </c>
    </row>
    <row r="1678" spans="2:10">
      <c r="B1678" s="244">
        <v>41123</v>
      </c>
      <c r="C1678" s="245">
        <v>87.13</v>
      </c>
      <c r="D1678" s="245">
        <v>194.45</v>
      </c>
      <c r="E1678" s="245">
        <v>17.57</v>
      </c>
      <c r="F1678" s="246">
        <v>2.0165000000000002</v>
      </c>
      <c r="G1678" s="128">
        <f t="shared" ref="G1678:J1678" si="1671">((C1678-C1699)/C1699)*C$6</f>
        <v>-0.27455281770476903</v>
      </c>
      <c r="H1678" s="129">
        <f t="shared" si="1671"/>
        <v>-0.85863114377584882</v>
      </c>
      <c r="I1678" s="129">
        <f t="shared" si="1671"/>
        <v>1.3884873949579835</v>
      </c>
      <c r="J1678" s="130">
        <f t="shared" si="1671"/>
        <v>-0.2221879286694097</v>
      </c>
    </row>
    <row r="1679" spans="2:10">
      <c r="B1679" s="244">
        <v>41122</v>
      </c>
      <c r="C1679" s="245">
        <v>88.91</v>
      </c>
      <c r="D1679" s="245">
        <v>195.18</v>
      </c>
      <c r="E1679" s="245">
        <v>18.96</v>
      </c>
      <c r="F1679" s="246">
        <v>2.0614999999999997</v>
      </c>
      <c r="G1679" s="128">
        <f t="shared" ref="G1679:J1679" si="1672">((C1679-C1700)/C1700)*C$6</f>
        <v>0.64753023043577451</v>
      </c>
      <c r="H1679" s="129">
        <f t="shared" si="1672"/>
        <v>-0.43511713367018834</v>
      </c>
      <c r="I1679" s="129">
        <f t="shared" si="1672"/>
        <v>3.509363745498201</v>
      </c>
      <c r="J1679" s="130">
        <f t="shared" si="1672"/>
        <v>-0.16354595336076841</v>
      </c>
    </row>
    <row r="1680" spans="2:10">
      <c r="B1680" s="244">
        <v>41121</v>
      </c>
      <c r="C1680" s="245">
        <v>88.06</v>
      </c>
      <c r="D1680" s="245">
        <v>195.98</v>
      </c>
      <c r="E1680" s="245">
        <v>18.93</v>
      </c>
      <c r="F1680" s="246">
        <v>2.008</v>
      </c>
      <c r="G1680" s="128">
        <f t="shared" ref="G1680:J1680" si="1673">((C1680-C1701)/C1701)*C$6</f>
        <v>2.3369205970149265</v>
      </c>
      <c r="H1680" s="129">
        <f t="shared" si="1673"/>
        <v>8.7067864984922722E-2</v>
      </c>
      <c r="I1680" s="129">
        <f t="shared" si="1673"/>
        <v>3.2228928571428557</v>
      </c>
      <c r="J1680" s="130">
        <f t="shared" si="1673"/>
        <v>-0.17953803079794653</v>
      </c>
    </row>
    <row r="1681" spans="2:10">
      <c r="B1681" s="244">
        <v>41120</v>
      </c>
      <c r="C1681" s="245">
        <v>89.78</v>
      </c>
      <c r="D1681" s="245">
        <v>196.68</v>
      </c>
      <c r="E1681" s="245">
        <v>18.03</v>
      </c>
      <c r="F1681" s="246">
        <v>2.0425</v>
      </c>
      <c r="G1681" s="128">
        <f t="shared" ref="G1681:J1681" si="1674">((C1681-C1702)/C1702)*C$6</f>
        <v>2.5762264595103619</v>
      </c>
      <c r="H1681" s="129">
        <f t="shared" si="1674"/>
        <v>0.63931383577052525</v>
      </c>
      <c r="I1681" s="129">
        <f t="shared" si="1674"/>
        <v>1.413875878220145</v>
      </c>
      <c r="J1681" s="130">
        <f t="shared" si="1674"/>
        <v>-0.20403409090909116</v>
      </c>
    </row>
    <row r="1682" spans="2:10">
      <c r="B1682" s="244">
        <v>41117</v>
      </c>
      <c r="C1682" s="245">
        <v>90.13</v>
      </c>
      <c r="D1682" s="245">
        <v>196.39</v>
      </c>
      <c r="E1682" s="245">
        <v>16.7</v>
      </c>
      <c r="F1682" s="246">
        <v>2.0875000000000004</v>
      </c>
      <c r="G1682" s="128">
        <f t="shared" ref="G1682:J1682" si="1675">((C1682-C1703)/C1703)*C$6</f>
        <v>7.2712112240957634</v>
      </c>
      <c r="H1682" s="129">
        <f t="shared" si="1675"/>
        <v>2.9634968652037506</v>
      </c>
      <c r="I1682" s="129">
        <f t="shared" si="1675"/>
        <v>-3.8819989852866588</v>
      </c>
      <c r="J1682" s="130">
        <f t="shared" si="1675"/>
        <v>-5.2926657263751002E-2</v>
      </c>
    </row>
    <row r="1683" spans="2:10">
      <c r="B1683" s="244">
        <v>41116</v>
      </c>
      <c r="C1683" s="245">
        <v>89.39</v>
      </c>
      <c r="D1683" s="245">
        <v>193.95</v>
      </c>
      <c r="E1683" s="245">
        <v>17.53</v>
      </c>
      <c r="F1683" s="246">
        <v>1.9710000000000001</v>
      </c>
      <c r="G1683" s="128">
        <f t="shared" ref="G1683:J1683" si="1676">((C1683-C1704)/C1704)*C$6</f>
        <v>5.1971549682084568</v>
      </c>
      <c r="H1683" s="129">
        <f t="shared" si="1676"/>
        <v>0.5595155440414441</v>
      </c>
      <c r="I1683" s="129">
        <f t="shared" si="1676"/>
        <v>-2.5093264781490983</v>
      </c>
      <c r="J1683" s="130">
        <f t="shared" si="1676"/>
        <v>-0.24455009276437856</v>
      </c>
    </row>
    <row r="1684" spans="2:10">
      <c r="B1684" s="244">
        <v>41115</v>
      </c>
      <c r="C1684" s="245">
        <v>88.97</v>
      </c>
      <c r="D1684" s="245">
        <v>191.08</v>
      </c>
      <c r="E1684" s="245">
        <v>19.34</v>
      </c>
      <c r="F1684" s="246">
        <v>1.9260000000000002</v>
      </c>
      <c r="G1684" s="128">
        <f t="shared" ref="G1684:J1684" si="1677">((C1684-C1705)/C1705)*C$6</f>
        <v>5.4988671874999993</v>
      </c>
      <c r="H1684" s="129">
        <f t="shared" si="1677"/>
        <v>-0.51520135451939197</v>
      </c>
      <c r="I1684" s="129">
        <f t="shared" si="1677"/>
        <v>-0.48983772819472493</v>
      </c>
      <c r="J1684" s="130">
        <f t="shared" si="1677"/>
        <v>-0.31286110469147194</v>
      </c>
    </row>
    <row r="1685" spans="2:10">
      <c r="B1685" s="244">
        <v>41114</v>
      </c>
      <c r="C1685" s="245">
        <v>88.5</v>
      </c>
      <c r="D1685" s="245">
        <v>190.34</v>
      </c>
      <c r="E1685" s="245">
        <v>20.47</v>
      </c>
      <c r="F1685" s="246">
        <v>1.921</v>
      </c>
      <c r="G1685" s="128">
        <f t="shared" ref="G1685:J1685" si="1678">((C1685-C1706)/C1706)*C$6</f>
        <v>5.3258288094937543</v>
      </c>
      <c r="H1685" s="129">
        <f t="shared" si="1678"/>
        <v>-1.4852659960593235</v>
      </c>
      <c r="I1685" s="129">
        <f t="shared" si="1678"/>
        <v>0.1122571148184493</v>
      </c>
      <c r="J1685" s="130">
        <f t="shared" si="1678"/>
        <v>-0.29165887850467298</v>
      </c>
    </row>
    <row r="1686" spans="2:10">
      <c r="B1686" s="244">
        <v>41113</v>
      </c>
      <c r="C1686" s="245">
        <v>88.14</v>
      </c>
      <c r="D1686" s="245">
        <v>190.83</v>
      </c>
      <c r="E1686" s="245">
        <v>18.62</v>
      </c>
      <c r="F1686" s="246">
        <v>1.9635</v>
      </c>
      <c r="G1686" s="128">
        <f t="shared" ref="G1686:J1686" si="1679">((C1686-C1707)/C1707)*C$6</f>
        <v>4.7710105315947811</v>
      </c>
      <c r="H1686" s="129">
        <f t="shared" si="1679"/>
        <v>-1.6842173464119634</v>
      </c>
      <c r="I1686" s="129">
        <f t="shared" si="1679"/>
        <v>0.71585864163445834</v>
      </c>
      <c r="J1686" s="130">
        <f t="shared" si="1679"/>
        <v>-0.32758620689655182</v>
      </c>
    </row>
    <row r="1687" spans="2:10">
      <c r="B1687" s="244">
        <v>41110</v>
      </c>
      <c r="C1687" s="245">
        <v>91.44</v>
      </c>
      <c r="D1687" s="245">
        <v>192.45</v>
      </c>
      <c r="E1687" s="245">
        <v>16.27</v>
      </c>
      <c r="F1687" s="246">
        <v>2.0015000000000001</v>
      </c>
      <c r="G1687" s="128">
        <f t="shared" ref="G1687:J1687" si="1680">((C1687-C1708)/C1708)*C$6</f>
        <v>7.6883427109974383</v>
      </c>
      <c r="H1687" s="129">
        <f t="shared" si="1680"/>
        <v>-0.5525094368891863</v>
      </c>
      <c r="I1687" s="129">
        <f t="shared" si="1680"/>
        <v>-4.8232171314741024</v>
      </c>
      <c r="J1687" s="130">
        <f t="shared" si="1680"/>
        <v>-0.19993031358884994</v>
      </c>
    </row>
    <row r="1688" spans="2:10">
      <c r="B1688" s="244">
        <v>41109</v>
      </c>
      <c r="C1688" s="245">
        <v>92.66</v>
      </c>
      <c r="D1688" s="245">
        <v>195.34</v>
      </c>
      <c r="E1688" s="245">
        <v>15.45</v>
      </c>
      <c r="F1688" s="246">
        <v>2.0609999999999999</v>
      </c>
      <c r="G1688" s="128">
        <f t="shared" ref="G1688:J1688" si="1681">((C1688-C1709)/C1709)*C$6</f>
        <v>6.0287603911980439</v>
      </c>
      <c r="H1688" s="129">
        <f t="shared" si="1681"/>
        <v>-1.967123453063687</v>
      </c>
      <c r="I1688" s="129">
        <f t="shared" si="1681"/>
        <v>-2.6393155452436186</v>
      </c>
      <c r="J1688" s="130">
        <f t="shared" si="1681"/>
        <v>-0.17642239417387362</v>
      </c>
    </row>
    <row r="1689" spans="2:10">
      <c r="B1689" s="244">
        <v>41108</v>
      </c>
      <c r="C1689" s="245">
        <v>89.87</v>
      </c>
      <c r="D1689" s="245">
        <v>188.25</v>
      </c>
      <c r="E1689" s="245">
        <v>16.16</v>
      </c>
      <c r="F1689" s="246">
        <v>2.0465</v>
      </c>
      <c r="G1689" s="128">
        <f t="shared" ref="G1689:J1689" si="1682">((C1689-C1710)/C1710)*C$6</f>
        <v>3.155949065809831</v>
      </c>
      <c r="H1689" s="129">
        <f t="shared" si="1682"/>
        <v>-6.1026270547428787</v>
      </c>
      <c r="I1689" s="129">
        <f t="shared" si="1682"/>
        <v>-3.0703155603917289</v>
      </c>
      <c r="J1689" s="130">
        <f t="shared" si="1682"/>
        <v>-0.17145809414466159</v>
      </c>
    </row>
    <row r="1690" spans="2:10">
      <c r="B1690" s="244">
        <v>41107</v>
      </c>
      <c r="C1690" s="245">
        <v>89.22</v>
      </c>
      <c r="D1690" s="245">
        <v>183.65</v>
      </c>
      <c r="E1690" s="245">
        <v>16.48</v>
      </c>
      <c r="F1690" s="246">
        <v>2.0564999999999998</v>
      </c>
      <c r="G1690" s="128">
        <f t="shared" ref="G1690:J1690" si="1683">((C1690-C1711)/C1711)*C$6</f>
        <v>3.2447400024018269</v>
      </c>
      <c r="H1690" s="129">
        <f t="shared" si="1683"/>
        <v>-8.3923990115487346</v>
      </c>
      <c r="I1690" s="129">
        <f t="shared" si="1683"/>
        <v>-2.5531004366812224</v>
      </c>
      <c r="J1690" s="130">
        <f t="shared" si="1683"/>
        <v>-8.2754957507082311E-2</v>
      </c>
    </row>
    <row r="1691" spans="2:10">
      <c r="B1691" s="244">
        <v>41106</v>
      </c>
      <c r="C1691" s="245">
        <v>88.43</v>
      </c>
      <c r="D1691" s="245">
        <v>184.79</v>
      </c>
      <c r="E1691" s="245">
        <v>17.11</v>
      </c>
      <c r="F1691" s="246">
        <v>2.0154999999999998</v>
      </c>
      <c r="G1691" s="128">
        <f t="shared" ref="G1691:J1691" si="1684">((C1691-C1712)/C1712)*C$6</f>
        <v>2.3777698441032995</v>
      </c>
      <c r="H1691" s="129">
        <f t="shared" si="1684"/>
        <v>-8.1698528377699677</v>
      </c>
      <c r="I1691" s="129">
        <f t="shared" si="1684"/>
        <v>-4.8166745618190436</v>
      </c>
      <c r="J1691" s="130">
        <f t="shared" si="1684"/>
        <v>-0.15510204081632667</v>
      </c>
    </row>
    <row r="1692" spans="2:10">
      <c r="B1692" s="244">
        <v>41103</v>
      </c>
      <c r="C1692" s="245">
        <v>87.1</v>
      </c>
      <c r="D1692" s="245">
        <v>186.01</v>
      </c>
      <c r="E1692" s="245">
        <v>16.739999999999998</v>
      </c>
      <c r="F1692" s="246">
        <v>2.0305</v>
      </c>
      <c r="G1692" s="128">
        <f t="shared" ref="G1692:J1692" si="1685">((C1692-C1713)/C1713)*C$6</f>
        <v>1.7263484685973052</v>
      </c>
      <c r="H1692" s="129">
        <f t="shared" si="1685"/>
        <v>-5.2960548436699151</v>
      </c>
      <c r="I1692" s="129">
        <f t="shared" si="1685"/>
        <v>-5.7921955719557214</v>
      </c>
      <c r="J1692" s="130">
        <f t="shared" si="1685"/>
        <v>-0.20997947080291995</v>
      </c>
    </row>
    <row r="1693" spans="2:10">
      <c r="B1693" s="244">
        <v>41102</v>
      </c>
      <c r="C1693" s="245">
        <v>86.08</v>
      </c>
      <c r="D1693" s="245">
        <v>183.09</v>
      </c>
      <c r="E1693" s="245">
        <v>18.329999999999998</v>
      </c>
      <c r="F1693" s="246">
        <v>2.0185000000000004</v>
      </c>
      <c r="G1693" s="128">
        <f t="shared" ref="G1693:J1693" si="1686">((C1693-C1714)/C1714)*C$6</f>
        <v>1.9017017671265999</v>
      </c>
      <c r="H1693" s="129">
        <f t="shared" si="1686"/>
        <v>-5.8924738477472767</v>
      </c>
      <c r="I1693" s="129">
        <f t="shared" si="1686"/>
        <v>-6.2214585908529063</v>
      </c>
      <c r="J1693" s="130">
        <f t="shared" si="1686"/>
        <v>-0.17617940971415233</v>
      </c>
    </row>
    <row r="1694" spans="2:10">
      <c r="B1694" s="244">
        <v>41101</v>
      </c>
      <c r="C1694" s="245">
        <v>85.81</v>
      </c>
      <c r="D1694" s="245">
        <v>185.25</v>
      </c>
      <c r="E1694" s="245">
        <v>17.95</v>
      </c>
      <c r="F1694" s="246">
        <v>2.0655000000000001</v>
      </c>
      <c r="G1694" s="128">
        <f t="shared" ref="G1694:J1694" si="1687">((C1694-C1715)/C1715)*C$6</f>
        <v>1.357067930868944</v>
      </c>
      <c r="H1694" s="129">
        <f t="shared" si="1687"/>
        <v>-5.4337239784117255</v>
      </c>
      <c r="I1694" s="129">
        <f t="shared" si="1687"/>
        <v>-4.7640923494794034</v>
      </c>
      <c r="J1694" s="130">
        <f t="shared" si="1687"/>
        <v>-0.1953551296505075</v>
      </c>
    </row>
    <row r="1695" spans="2:10">
      <c r="B1695" s="244">
        <v>41100</v>
      </c>
      <c r="C1695" s="245">
        <v>83.91</v>
      </c>
      <c r="D1695" s="245">
        <v>186.26</v>
      </c>
      <c r="E1695" s="245">
        <v>18.72</v>
      </c>
      <c r="F1695" s="246">
        <v>2.0524999999999998</v>
      </c>
      <c r="G1695" s="128">
        <f t="shared" ref="G1695:J1695" si="1688">((C1695-C1716)/C1716)*C$6</f>
        <v>0.6644026602176506</v>
      </c>
      <c r="H1695" s="129">
        <f t="shared" si="1688"/>
        <v>-3.6903927068723701</v>
      </c>
      <c r="I1695" s="129">
        <f t="shared" si="1688"/>
        <v>-5.2221052631578946</v>
      </c>
      <c r="J1695" s="130">
        <f t="shared" si="1688"/>
        <v>-0.1267108938547491</v>
      </c>
    </row>
    <row r="1696" spans="2:10">
      <c r="B1696" s="244">
        <v>41099</v>
      </c>
      <c r="C1696" s="245">
        <v>85.99</v>
      </c>
      <c r="D1696" s="245">
        <v>189.67</v>
      </c>
      <c r="E1696" s="245">
        <v>17.98</v>
      </c>
      <c r="F1696" s="246">
        <v>2.0674999999999999</v>
      </c>
      <c r="G1696" s="128">
        <f t="shared" ref="G1696:J1696" si="1689">((C1696-C1717)/C1717)*C$6</f>
        <v>1.0205101070154581</v>
      </c>
      <c r="H1696" s="129">
        <f t="shared" si="1689"/>
        <v>-3.1863016295992619</v>
      </c>
      <c r="I1696" s="129">
        <f t="shared" si="1689"/>
        <v>-3.8914272256241169</v>
      </c>
      <c r="J1696" s="130">
        <f t="shared" si="1689"/>
        <v>-0.16064582382473749</v>
      </c>
    </row>
    <row r="1697" spans="2:10">
      <c r="B1697" s="244">
        <v>41096</v>
      </c>
      <c r="C1697" s="245">
        <v>84.45</v>
      </c>
      <c r="D1697" s="245">
        <v>191.41</v>
      </c>
      <c r="E1697" s="245">
        <v>17.100000000000001</v>
      </c>
      <c r="F1697" s="246">
        <v>2.1059999999999999</v>
      </c>
      <c r="G1697" s="128">
        <f t="shared" ref="G1697:J1697" si="1690">((C1697-C1718)/C1718)*C$6</f>
        <v>-0.19808653619428865</v>
      </c>
      <c r="H1697" s="129">
        <f t="shared" si="1690"/>
        <v>-1.7713438592882131</v>
      </c>
      <c r="I1697" s="129">
        <f t="shared" si="1690"/>
        <v>-5.4070165745856329</v>
      </c>
      <c r="J1697" s="130">
        <f t="shared" si="1690"/>
        <v>-0.10994065281899142</v>
      </c>
    </row>
    <row r="1698" spans="2:10">
      <c r="B1698" s="244">
        <v>41095</v>
      </c>
      <c r="C1698" s="245">
        <v>87.22</v>
      </c>
      <c r="D1698" s="245">
        <v>195.29</v>
      </c>
      <c r="E1698" s="245">
        <v>17.5</v>
      </c>
      <c r="F1698" s="246">
        <v>2.1574999999999998</v>
      </c>
      <c r="G1698" s="128">
        <f t="shared" ref="G1698:J1698" si="1691">((C1698-C1719)/C1719)*C$6</f>
        <v>1.1750411667842875</v>
      </c>
      <c r="H1698" s="129">
        <f t="shared" si="1691"/>
        <v>0.76174545079642275</v>
      </c>
      <c r="I1698" s="129">
        <f t="shared" si="1691"/>
        <v>-5.345541516245488</v>
      </c>
      <c r="J1698" s="130">
        <f t="shared" si="1691"/>
        <v>-5.3785811732605854E-2</v>
      </c>
    </row>
    <row r="1699" spans="2:10">
      <c r="B1699" s="244">
        <v>41094</v>
      </c>
      <c r="C1699" s="245">
        <v>87.66</v>
      </c>
      <c r="D1699" s="245">
        <v>195.93</v>
      </c>
      <c r="E1699" s="245">
        <v>16.66</v>
      </c>
      <c r="F1699" s="246">
        <v>2.1869999999999998</v>
      </c>
      <c r="G1699" s="128">
        <f t="shared" ref="G1699:J1699" si="1692">((C1699-C1720)/C1720)*C$6</f>
        <v>1.8155380234903256</v>
      </c>
      <c r="H1699" s="129">
        <f t="shared" si="1692"/>
        <v>4.043335623678658</v>
      </c>
      <c r="I1699" s="129">
        <f t="shared" si="1692"/>
        <v>-8.2604700162074547</v>
      </c>
      <c r="J1699" s="130">
        <f t="shared" si="1692"/>
        <v>0.10610623666113353</v>
      </c>
    </row>
    <row r="1700" spans="2:10">
      <c r="B1700" s="244">
        <v>41093</v>
      </c>
      <c r="C1700" s="245">
        <v>87.66</v>
      </c>
      <c r="D1700" s="245">
        <v>195.93</v>
      </c>
      <c r="E1700" s="245">
        <v>16.66</v>
      </c>
      <c r="F1700" s="246">
        <v>2.1869999999999998</v>
      </c>
      <c r="G1700" s="128">
        <f t="shared" ref="G1700:J1700" si="1693">((C1700-C1721)/C1721)*C$6</f>
        <v>1.989864253393661</v>
      </c>
      <c r="H1700" s="129">
        <f t="shared" si="1693"/>
        <v>4.455400975920238</v>
      </c>
      <c r="I1700" s="129">
        <f t="shared" si="1693"/>
        <v>-9.2064777947932637</v>
      </c>
      <c r="J1700" s="130">
        <f t="shared" si="1693"/>
        <v>0.19715228550476682</v>
      </c>
    </row>
    <row r="1701" spans="2:10">
      <c r="B1701" s="244">
        <v>41092</v>
      </c>
      <c r="C1701" s="245">
        <v>83.75</v>
      </c>
      <c r="D1701" s="245">
        <v>195.83</v>
      </c>
      <c r="E1701" s="245">
        <v>16.8</v>
      </c>
      <c r="F1701" s="246">
        <v>2.1429999999999998</v>
      </c>
      <c r="G1701" s="128">
        <f t="shared" ref="G1701:J1701" si="1694">((C1701-C1722)/C1722)*C$6</f>
        <v>0.28371020064880231</v>
      </c>
      <c r="H1701" s="129">
        <f t="shared" si="1694"/>
        <v>4.0579252168394326</v>
      </c>
      <c r="I1701" s="129">
        <f t="shared" si="1694"/>
        <v>-9.4013953488372088</v>
      </c>
      <c r="J1701" s="130">
        <f t="shared" si="1694"/>
        <v>0.22452806443493564</v>
      </c>
    </row>
    <row r="1702" spans="2:10">
      <c r="B1702" s="244">
        <v>41089</v>
      </c>
      <c r="C1702" s="245">
        <v>84.96</v>
      </c>
      <c r="D1702" s="245">
        <v>195.58</v>
      </c>
      <c r="E1702" s="245">
        <v>17.079999999999998</v>
      </c>
      <c r="F1702" s="246">
        <v>2.2000000000000002</v>
      </c>
      <c r="G1702" s="128">
        <f t="shared" ref="G1702:J1702" si="1695">((C1702-C1723)/C1723)*C$6</f>
        <v>-0.82391887206749492</v>
      </c>
      <c r="H1702" s="129">
        <f t="shared" si="1695"/>
        <v>1.5792410575427722</v>
      </c>
      <c r="I1702" s="129">
        <f t="shared" si="1695"/>
        <v>-7.3745469659185385</v>
      </c>
      <c r="J1702" s="130">
        <f t="shared" si="1695"/>
        <v>0.13429319371727777</v>
      </c>
    </row>
    <row r="1703" spans="2:10">
      <c r="B1703" s="244">
        <v>41088</v>
      </c>
      <c r="C1703" s="245">
        <v>77.69</v>
      </c>
      <c r="D1703" s="245">
        <v>191.4</v>
      </c>
      <c r="E1703" s="245">
        <v>19.71</v>
      </c>
      <c r="F1703" s="246">
        <v>2.1269999999999998</v>
      </c>
      <c r="G1703" s="128">
        <f t="shared" ref="G1703:J1703" si="1696">((C1703-C1724)/C1724)*C$6</f>
        <v>-5.2380243680255045</v>
      </c>
      <c r="H1703" s="129">
        <f t="shared" si="1696"/>
        <v>-1.828957487277024</v>
      </c>
      <c r="I1703" s="129">
        <f t="shared" si="1696"/>
        <v>-4.6648964374482187</v>
      </c>
      <c r="J1703" s="130">
        <f t="shared" si="1696"/>
        <v>-5.4542310352778546E-2</v>
      </c>
    </row>
    <row r="1704" spans="2:10">
      <c r="B1704" s="244">
        <v>41087</v>
      </c>
      <c r="C1704" s="245">
        <v>80.209999999999994</v>
      </c>
      <c r="D1704" s="245">
        <v>193</v>
      </c>
      <c r="E1704" s="245">
        <v>19.45</v>
      </c>
      <c r="F1704" s="246">
        <v>2.1560000000000001</v>
      </c>
      <c r="G1704" s="128">
        <f t="shared" ref="G1704:J1704" si="1697">((C1704-C1725)/C1725)*C$6</f>
        <v>-5.2784872190392296</v>
      </c>
      <c r="H1704" s="129">
        <f t="shared" si="1697"/>
        <v>-2.0019250738063774</v>
      </c>
      <c r="I1704" s="129">
        <f t="shared" si="1697"/>
        <v>-1.9098240608654324</v>
      </c>
      <c r="J1704" s="130">
        <f t="shared" si="1697"/>
        <v>-0.17494558119285974</v>
      </c>
    </row>
    <row r="1705" spans="2:10">
      <c r="B1705" s="244">
        <v>41086</v>
      </c>
      <c r="C1705" s="245">
        <v>79.36</v>
      </c>
      <c r="D1705" s="245">
        <v>191.95</v>
      </c>
      <c r="E1705" s="245">
        <v>19.72</v>
      </c>
      <c r="F1705" s="246">
        <v>2.1635</v>
      </c>
      <c r="G1705" s="128">
        <f t="shared" ref="G1705:J1705" si="1698">((C1705-C1726)/C1726)*C$6</f>
        <v>-5.7474686330618532</v>
      </c>
      <c r="H1705" s="129">
        <f t="shared" si="1698"/>
        <v>-1.3748044261451497</v>
      </c>
      <c r="I1705" s="129">
        <f t="shared" si="1698"/>
        <v>-2.3831250000000028</v>
      </c>
      <c r="J1705" s="130">
        <f t="shared" si="1698"/>
        <v>-0.15802226588081181</v>
      </c>
    </row>
    <row r="1706" spans="2:10">
      <c r="B1706" s="244">
        <v>41085</v>
      </c>
      <c r="C1706" s="245">
        <v>79.209999999999994</v>
      </c>
      <c r="D1706" s="245">
        <v>192.86</v>
      </c>
      <c r="E1706" s="245">
        <v>20.38</v>
      </c>
      <c r="F1706" s="246">
        <v>2.14</v>
      </c>
      <c r="G1706" s="128">
        <f t="shared" ref="G1706:J1706" si="1699">((C1706-C1727)/C1727)*C$6</f>
        <v>-5.8224356152322283</v>
      </c>
      <c r="H1706" s="129">
        <f t="shared" si="1699"/>
        <v>-0.8424333504889332</v>
      </c>
      <c r="I1706" s="129">
        <f t="shared" si="1699"/>
        <v>-1.6121139705882381</v>
      </c>
      <c r="J1706" s="130">
        <f t="shared" si="1699"/>
        <v>-0.18726260641781228</v>
      </c>
    </row>
    <row r="1707" spans="2:10">
      <c r="B1707" s="244">
        <v>41082</v>
      </c>
      <c r="C1707" s="245">
        <v>79.760000000000005</v>
      </c>
      <c r="D1707" s="245">
        <v>193.7</v>
      </c>
      <c r="E1707" s="245">
        <v>18.11</v>
      </c>
      <c r="F1707" s="246">
        <v>2.2185000000000001</v>
      </c>
      <c r="G1707" s="128">
        <f t="shared" ref="G1707:J1707" si="1700">((C1707-C1728)/C1728)*C$6</f>
        <v>-5.4596183542907522</v>
      </c>
      <c r="H1707" s="129">
        <f t="shared" si="1700"/>
        <v>-1.3854418889285618</v>
      </c>
      <c r="I1707" s="129">
        <f t="shared" si="1700"/>
        <v>-4.0478458681522751</v>
      </c>
      <c r="J1707" s="130">
        <f t="shared" si="1700"/>
        <v>-0.13113308965813775</v>
      </c>
    </row>
    <row r="1708" spans="2:10">
      <c r="B1708" s="244">
        <v>41081</v>
      </c>
      <c r="C1708" s="245">
        <v>78.2</v>
      </c>
      <c r="D1708" s="245">
        <v>193.39</v>
      </c>
      <c r="E1708" s="245">
        <v>20.079999999999998</v>
      </c>
      <c r="F1708" s="246">
        <v>2.1524999999999999</v>
      </c>
      <c r="G1708" s="128">
        <f t="shared" ref="G1708:J1708" si="1701">((C1708-C1729)/C1729)*C$6</f>
        <v>-5.9098665183537271</v>
      </c>
      <c r="H1708" s="129">
        <f t="shared" si="1701"/>
        <v>-1.5822919641036206</v>
      </c>
      <c r="I1708" s="129">
        <f t="shared" si="1701"/>
        <v>-2.5613524406627857</v>
      </c>
      <c r="J1708" s="130">
        <f t="shared" si="1701"/>
        <v>-0.15405405405405431</v>
      </c>
    </row>
    <row r="1709" spans="2:10">
      <c r="B1709" s="244">
        <v>41080</v>
      </c>
      <c r="C1709" s="245">
        <v>81.8</v>
      </c>
      <c r="D1709" s="245">
        <v>198.78</v>
      </c>
      <c r="E1709" s="245">
        <v>17.239999999999998</v>
      </c>
      <c r="F1709" s="246">
        <v>2.1970000000000001</v>
      </c>
      <c r="G1709" s="128">
        <f t="shared" ref="G1709:J1709" si="1702">((C1709-C1730)/C1730)*C$6</f>
        <v>-4.8848199869081386</v>
      </c>
      <c r="H1709" s="129">
        <f t="shared" si="1702"/>
        <v>1.1319642312773139</v>
      </c>
      <c r="I1709" s="129">
        <f t="shared" si="1702"/>
        <v>-5.9253024911032055</v>
      </c>
      <c r="J1709" s="130">
        <f t="shared" si="1702"/>
        <v>-0.14935302997627797</v>
      </c>
    </row>
    <row r="1710" spans="2:10">
      <c r="B1710" s="244">
        <v>41079</v>
      </c>
      <c r="C1710" s="245">
        <v>84.03</v>
      </c>
      <c r="D1710" s="245">
        <v>198.93</v>
      </c>
      <c r="E1710" s="245">
        <v>18.38</v>
      </c>
      <c r="F1710" s="246">
        <v>2.1775000000000002</v>
      </c>
      <c r="G1710" s="128">
        <f t="shared" ref="G1710:J1710" si="1703">((C1710-C1731)/C1731)*C$6</f>
        <v>-4.1892773036620898</v>
      </c>
      <c r="H1710" s="129">
        <f t="shared" si="1703"/>
        <v>0.67250151699030047</v>
      </c>
      <c r="I1710" s="129">
        <f t="shared" si="1703"/>
        <v>-4.1923943661971856</v>
      </c>
      <c r="J1710" s="130">
        <f t="shared" si="1703"/>
        <v>-0.12334138840070248</v>
      </c>
    </row>
    <row r="1711" spans="2:10">
      <c r="B1711" s="244">
        <v>41078</v>
      </c>
      <c r="C1711" s="245">
        <v>83.27</v>
      </c>
      <c r="D1711" s="245">
        <v>198.29</v>
      </c>
      <c r="E1711" s="245">
        <v>18.32</v>
      </c>
      <c r="F1711" s="246">
        <v>2.1179999999999999</v>
      </c>
      <c r="G1711" s="128">
        <f t="shared" ref="G1711:J1711" si="1704">((C1711-C1732)/C1732)*C$6</f>
        <v>-4.0753836904241396</v>
      </c>
      <c r="H1711" s="129">
        <f t="shared" si="1704"/>
        <v>1.3985332856851114</v>
      </c>
      <c r="I1711" s="129">
        <f t="shared" si="1704"/>
        <v>-6.8664382470119527</v>
      </c>
      <c r="J1711" s="130">
        <f t="shared" si="1704"/>
        <v>-0.18496688741721834</v>
      </c>
    </row>
    <row r="1712" spans="2:10">
      <c r="B1712" s="244">
        <v>41075</v>
      </c>
      <c r="C1712" s="245">
        <v>84.03</v>
      </c>
      <c r="D1712" s="245">
        <v>199.1</v>
      </c>
      <c r="E1712" s="245">
        <v>21.11</v>
      </c>
      <c r="F1712" s="246">
        <v>2.1315</v>
      </c>
      <c r="G1712" s="128">
        <f t="shared" ref="G1712:J1712" si="1705">((C1712-C1733)/C1733)*C$6</f>
        <v>-4.1848238980121009</v>
      </c>
      <c r="H1712" s="129">
        <f t="shared" si="1705"/>
        <v>0.69503613118399576</v>
      </c>
      <c r="I1712" s="129">
        <f t="shared" si="1705"/>
        <v>-3.5083544303797463</v>
      </c>
      <c r="J1712" s="130">
        <f t="shared" si="1705"/>
        <v>-0.14167409719126217</v>
      </c>
    </row>
    <row r="1713" spans="2:10">
      <c r="B1713" s="244">
        <v>41074</v>
      </c>
      <c r="C1713" s="245">
        <v>83.91</v>
      </c>
      <c r="D1713" s="245">
        <v>195.1</v>
      </c>
      <c r="E1713" s="245">
        <v>21.68</v>
      </c>
      <c r="F1713" s="246">
        <v>2.1920000000000002</v>
      </c>
      <c r="G1713" s="128">
        <f t="shared" ref="G1713:J1713" si="1706">((C1713-C1734)/C1734)*C$6</f>
        <v>-4.3545846352763737</v>
      </c>
      <c r="H1713" s="129">
        <f t="shared" si="1706"/>
        <v>-2.6350177739948908</v>
      </c>
      <c r="I1713" s="129">
        <f t="shared" si="1706"/>
        <v>-0.67345307588684311</v>
      </c>
      <c r="J1713" s="130">
        <f t="shared" si="1706"/>
        <v>-0.16879828326180246</v>
      </c>
    </row>
    <row r="1714" spans="2:10">
      <c r="B1714" s="244">
        <v>41073</v>
      </c>
      <c r="C1714" s="245">
        <v>82.62</v>
      </c>
      <c r="D1714" s="245">
        <v>193.1</v>
      </c>
      <c r="E1714" s="245">
        <v>24.27</v>
      </c>
      <c r="F1714" s="246">
        <v>2.1515</v>
      </c>
      <c r="G1714" s="128">
        <f t="shared" ref="G1714:J1714" si="1707">((C1714-C1735)/C1735)*C$6</f>
        <v>-5.4890146839753129</v>
      </c>
      <c r="H1714" s="129">
        <f t="shared" si="1707"/>
        <v>-3.3922819533762048</v>
      </c>
      <c r="I1714" s="129">
        <f t="shared" si="1707"/>
        <v>2.6611743286299512</v>
      </c>
      <c r="J1714" s="130">
        <f t="shared" si="1707"/>
        <v>-0.23349690633667611</v>
      </c>
    </row>
    <row r="1715" spans="2:10">
      <c r="B1715" s="244">
        <v>41072</v>
      </c>
      <c r="C1715" s="245">
        <v>83.32</v>
      </c>
      <c r="D1715" s="245">
        <v>194.55</v>
      </c>
      <c r="E1715" s="245">
        <v>22.09</v>
      </c>
      <c r="F1715" s="246">
        <v>2.2175000000000002</v>
      </c>
      <c r="G1715" s="128">
        <f t="shared" ref="G1715:J1715" si="1708">((C1715-C1736)/C1736)*C$6</f>
        <v>-5.4905950622494233</v>
      </c>
      <c r="H1715" s="129">
        <f t="shared" si="1708"/>
        <v>-2.7870351985559489</v>
      </c>
      <c r="I1715" s="129">
        <f t="shared" si="1708"/>
        <v>0.25571101966163562</v>
      </c>
      <c r="J1715" s="130">
        <f t="shared" si="1708"/>
        <v>-0.15208110992529347</v>
      </c>
    </row>
    <row r="1716" spans="2:10">
      <c r="B1716" s="244">
        <v>41071</v>
      </c>
      <c r="C1716" s="245">
        <v>82.7</v>
      </c>
      <c r="D1716" s="245">
        <v>192.51</v>
      </c>
      <c r="E1716" s="245">
        <v>23.56</v>
      </c>
      <c r="F1716" s="246">
        <v>2.1480000000000001</v>
      </c>
      <c r="G1716" s="128">
        <f t="shared" ref="G1716:J1716" si="1709">((C1716-C1737)/C1737)*C$6</f>
        <v>-6.3440788515551816</v>
      </c>
      <c r="H1716" s="129">
        <f t="shared" si="1709"/>
        <v>-4.8932852811055305</v>
      </c>
      <c r="I1716" s="129">
        <f t="shared" si="1709"/>
        <v>4.6903670186023101</v>
      </c>
      <c r="J1716" s="130">
        <f t="shared" si="1709"/>
        <v>-0.32502577851103315</v>
      </c>
    </row>
    <row r="1717" spans="2:10">
      <c r="B1717" s="244">
        <v>41068</v>
      </c>
      <c r="C1717" s="245">
        <v>84.1</v>
      </c>
      <c r="D1717" s="245">
        <v>195.14</v>
      </c>
      <c r="E1717" s="245">
        <v>21.23</v>
      </c>
      <c r="F1717" s="246">
        <v>2.1909999999999998</v>
      </c>
      <c r="G1717" s="128">
        <f t="shared" ref="G1717:J1717" si="1710">((C1717-C1738)/C1738)*C$6</f>
        <v>-6.0715059744540607</v>
      </c>
      <c r="H1717" s="129">
        <f t="shared" si="1710"/>
        <v>-3.0939092721834545</v>
      </c>
      <c r="I1717" s="129">
        <f t="shared" si="1710"/>
        <v>3.2399362719065352</v>
      </c>
      <c r="J1717" s="130">
        <f t="shared" si="1710"/>
        <v>-0.30595844367488295</v>
      </c>
    </row>
    <row r="1718" spans="2:10">
      <c r="B1718" s="244">
        <v>41067</v>
      </c>
      <c r="C1718" s="245">
        <v>84.82</v>
      </c>
      <c r="D1718" s="245">
        <v>194.44</v>
      </c>
      <c r="E1718" s="245">
        <v>21.72</v>
      </c>
      <c r="F1718" s="246">
        <v>2.1905000000000001</v>
      </c>
      <c r="G1718" s="128">
        <f t="shared" ref="G1718:J1718" si="1711">((C1718-C1739)/C1739)*C$6</f>
        <v>-5.6240667286437391</v>
      </c>
      <c r="H1718" s="129">
        <f t="shared" si="1711"/>
        <v>-3.8355081250310552</v>
      </c>
      <c r="I1718" s="129">
        <f t="shared" si="1711"/>
        <v>2.0761354581673319</v>
      </c>
      <c r="J1718" s="130">
        <f t="shared" si="1711"/>
        <v>-0.27506702412868633</v>
      </c>
    </row>
    <row r="1719" spans="2:10">
      <c r="B1719" s="244">
        <v>41066</v>
      </c>
      <c r="C1719" s="245">
        <v>85.02</v>
      </c>
      <c r="D1719" s="245">
        <v>193.99</v>
      </c>
      <c r="E1719" s="245">
        <v>22.16</v>
      </c>
      <c r="F1719" s="246">
        <v>2.1989999999999998</v>
      </c>
      <c r="G1719" s="128">
        <f t="shared" ref="G1719:J1719" si="1712">((C1719-C1740)/C1740)*C$6</f>
        <v>-5.6124719101123635</v>
      </c>
      <c r="H1719" s="129">
        <f t="shared" si="1712"/>
        <v>-4.2256715306730097</v>
      </c>
      <c r="I1719" s="129">
        <f t="shared" si="1712"/>
        <v>4.1499317585301831</v>
      </c>
      <c r="J1719" s="130">
        <f t="shared" si="1712"/>
        <v>-0.27886153846153866</v>
      </c>
    </row>
    <row r="1720" spans="2:10">
      <c r="B1720" s="244">
        <v>41065</v>
      </c>
      <c r="C1720" s="245">
        <v>84.29</v>
      </c>
      <c r="D1720" s="245">
        <v>189.2</v>
      </c>
      <c r="E1720" s="245">
        <v>24.68</v>
      </c>
      <c r="F1720" s="246">
        <v>2.1084999999999998</v>
      </c>
      <c r="G1720" s="128">
        <f t="shared" ref="G1720:J1720" si="1713">((C1720-C1741)/C1741)*C$6</f>
        <v>-6.328839085154172</v>
      </c>
      <c r="H1720" s="129">
        <f t="shared" si="1713"/>
        <v>-8.1172932515337486</v>
      </c>
      <c r="I1720" s="129">
        <f t="shared" si="1713"/>
        <v>7.7038437170010541</v>
      </c>
      <c r="J1720" s="130">
        <f t="shared" si="1713"/>
        <v>-0.41316909975669142</v>
      </c>
    </row>
    <row r="1721" spans="2:10">
      <c r="B1721" s="244">
        <v>41064</v>
      </c>
      <c r="C1721" s="245">
        <v>83.98</v>
      </c>
      <c r="D1721" s="245">
        <v>188.54</v>
      </c>
      <c r="E1721" s="245">
        <v>26.12</v>
      </c>
      <c r="F1721" s="246">
        <v>2.0454999999999997</v>
      </c>
      <c r="G1721" s="128">
        <f t="shared" ref="G1721:J1721" si="1714">((C1721-C1742)/C1742)*C$6</f>
        <v>-6.6900101533150531</v>
      </c>
      <c r="H1721" s="129">
        <f t="shared" si="1714"/>
        <v>-9.121769354602673</v>
      </c>
      <c r="I1721" s="129">
        <f t="shared" si="1714"/>
        <v>9.2339874739039676</v>
      </c>
      <c r="J1721" s="130">
        <f t="shared" si="1714"/>
        <v>-0.49457575757575811</v>
      </c>
    </row>
    <row r="1722" spans="2:10">
      <c r="B1722" s="244">
        <v>41061</v>
      </c>
      <c r="C1722" s="245">
        <v>83.23</v>
      </c>
      <c r="D1722" s="245">
        <v>189.08</v>
      </c>
      <c r="E1722" s="245">
        <v>26.66</v>
      </c>
      <c r="F1722" s="246">
        <v>1.9864999999999999</v>
      </c>
      <c r="G1722" s="128">
        <f t="shared" ref="G1722:J1722" si="1715">((C1722-C1743)/C1743)*C$6</f>
        <v>-8.5514638189974654</v>
      </c>
      <c r="H1722" s="129">
        <f t="shared" si="1715"/>
        <v>-9.9606601042269798</v>
      </c>
      <c r="I1722" s="129">
        <f t="shared" si="1715"/>
        <v>13.173234624145788</v>
      </c>
      <c r="J1722" s="130">
        <f t="shared" si="1715"/>
        <v>-0.60825579093248883</v>
      </c>
    </row>
    <row r="1723" spans="2:10">
      <c r="B1723" s="244">
        <v>41060</v>
      </c>
      <c r="C1723" s="245">
        <v>86.53</v>
      </c>
      <c r="D1723" s="245">
        <v>192.9</v>
      </c>
      <c r="E1723" s="245">
        <v>24.06</v>
      </c>
      <c r="F1723" s="246">
        <v>2.101</v>
      </c>
      <c r="G1723" s="128">
        <f t="shared" ref="G1723:J1723" si="1716">((C1723-C1744)/C1744)*C$6</f>
        <v>-8.0660796426534862</v>
      </c>
      <c r="H1723" s="129">
        <f t="shared" si="1716"/>
        <v>-8.2824050754589997</v>
      </c>
      <c r="I1723" s="129">
        <f t="shared" si="1716"/>
        <v>10.812535545023698</v>
      </c>
      <c r="J1723" s="130">
        <f t="shared" si="1716"/>
        <v>-0.47622398414271555</v>
      </c>
    </row>
    <row r="1724" spans="2:10">
      <c r="B1724" s="244">
        <v>41059</v>
      </c>
      <c r="C1724" s="245">
        <v>87.82</v>
      </c>
      <c r="D1724" s="245">
        <v>194.53</v>
      </c>
      <c r="E1724" s="245">
        <v>24.14</v>
      </c>
      <c r="F1724" s="246">
        <v>2.1684999999999999</v>
      </c>
      <c r="G1724" s="128">
        <f t="shared" ref="G1724:J1724" si="1717">((C1724-C1745)/C1745)*C$6</f>
        <v>-7.8449453654860593</v>
      </c>
      <c r="H1724" s="129">
        <f t="shared" si="1717"/>
        <v>-7.3612254807692299</v>
      </c>
      <c r="I1724" s="129">
        <f t="shared" si="1717"/>
        <v>11.546192771084336</v>
      </c>
      <c r="J1724" s="130">
        <f t="shared" si="1717"/>
        <v>-0.42209781968179116</v>
      </c>
    </row>
    <row r="1725" spans="2:10">
      <c r="B1725" s="244">
        <v>41058</v>
      </c>
      <c r="C1725" s="245">
        <v>90.76</v>
      </c>
      <c r="D1725" s="245">
        <v>196.46</v>
      </c>
      <c r="E1725" s="245">
        <v>21.03</v>
      </c>
      <c r="F1725" s="246">
        <v>2.2969999999999997</v>
      </c>
      <c r="G1725" s="128">
        <f t="shared" ref="G1725:J1725" si="1718">((C1725-C1746)/C1746)*C$6</f>
        <v>-6.1098035663202053</v>
      </c>
      <c r="H1725" s="129">
        <f t="shared" si="1718"/>
        <v>-5.829512265791001</v>
      </c>
      <c r="I1725" s="129">
        <f t="shared" si="1718"/>
        <v>5.7509970845481098</v>
      </c>
      <c r="J1725" s="130">
        <f t="shared" si="1718"/>
        <v>-0.24548438432464731</v>
      </c>
    </row>
    <row r="1726" spans="2:10">
      <c r="B1726" s="244">
        <v>41057</v>
      </c>
      <c r="C1726" s="245">
        <v>90.86</v>
      </c>
      <c r="D1726" s="245">
        <v>194.3</v>
      </c>
      <c r="E1726" s="245">
        <v>21.76</v>
      </c>
      <c r="F1726" s="246">
        <v>2.2904999999999998</v>
      </c>
      <c r="G1726" s="128">
        <f t="shared" ref="G1726:J1726" si="1719">((C1726-C1747)/C1747)*C$6</f>
        <v>-6.0889993328885943</v>
      </c>
      <c r="H1726" s="129">
        <f t="shared" si="1719"/>
        <v>-6.8759329819641168</v>
      </c>
      <c r="I1726" s="129">
        <f t="shared" si="1719"/>
        <v>8.4733333333333363</v>
      </c>
      <c r="J1726" s="130">
        <f t="shared" si="1719"/>
        <v>-0.26928246689069024</v>
      </c>
    </row>
    <row r="1727" spans="2:10">
      <c r="B1727" s="244">
        <v>41054</v>
      </c>
      <c r="C1727" s="245">
        <v>90.86</v>
      </c>
      <c r="D1727" s="245">
        <v>194.3</v>
      </c>
      <c r="E1727" s="245">
        <v>21.76</v>
      </c>
      <c r="F1727" s="246">
        <v>2.2904999999999998</v>
      </c>
      <c r="G1727" s="128">
        <f t="shared" ref="G1727:J1727" si="1720">((C1727-C1748)/C1748)*C$6</f>
        <v>-5.9460822572931598</v>
      </c>
      <c r="H1727" s="129">
        <f t="shared" si="1720"/>
        <v>-6.2369763595680512</v>
      </c>
      <c r="I1727" s="129">
        <f t="shared" si="1720"/>
        <v>8.6402955665024699</v>
      </c>
      <c r="J1727" s="130">
        <f t="shared" si="1720"/>
        <v>-0.26826181530551757</v>
      </c>
    </row>
    <row r="1728" spans="2:10">
      <c r="B1728" s="244">
        <v>41053</v>
      </c>
      <c r="C1728" s="245">
        <v>90.66</v>
      </c>
      <c r="D1728" s="245">
        <v>196.09</v>
      </c>
      <c r="E1728" s="245">
        <v>21.54</v>
      </c>
      <c r="F1728" s="246">
        <v>2.3254999999999999</v>
      </c>
      <c r="G1728" s="128">
        <f t="shared" ref="G1728:J1728" si="1721">((C1728-C1749)/C1749)*C$6</f>
        <v>-5.8703284671532874</v>
      </c>
      <c r="H1728" s="129">
        <f t="shared" si="1721"/>
        <v>-4.1767038365181453</v>
      </c>
      <c r="I1728" s="129">
        <f t="shared" si="1721"/>
        <v>7.1333174791914375</v>
      </c>
      <c r="J1728" s="130">
        <f t="shared" si="1721"/>
        <v>-0.26762127410870845</v>
      </c>
    </row>
    <row r="1729" spans="2:10">
      <c r="B1729" s="244">
        <v>41052</v>
      </c>
      <c r="C1729" s="245">
        <v>89.9</v>
      </c>
      <c r="D1729" s="245">
        <v>196.12</v>
      </c>
      <c r="E1729" s="245">
        <v>22.33</v>
      </c>
      <c r="F1729" s="246">
        <v>2.2755000000000001</v>
      </c>
      <c r="G1729" s="128">
        <f t="shared" ref="G1729:J1729" si="1722">((C1729-C1750)/C1750)*C$6</f>
        <v>-5.9859633027522898</v>
      </c>
      <c r="H1729" s="129">
        <f t="shared" si="1722"/>
        <v>-2.2051979999999975</v>
      </c>
      <c r="I1729" s="129">
        <f t="shared" si="1722"/>
        <v>5.9406961325966803</v>
      </c>
      <c r="J1729" s="130">
        <f t="shared" si="1722"/>
        <v>-0.30779106232849868</v>
      </c>
    </row>
    <row r="1730" spans="2:10">
      <c r="B1730" s="244">
        <v>41051</v>
      </c>
      <c r="C1730" s="245">
        <v>91.66</v>
      </c>
      <c r="D1730" s="245">
        <v>196.82</v>
      </c>
      <c r="E1730" s="245">
        <v>22.48</v>
      </c>
      <c r="F1730" s="246">
        <v>2.3185000000000002</v>
      </c>
      <c r="G1730" s="128">
        <f t="shared" ref="G1730:J1730" si="1723">((C1730-C1751)/C1751)*C$6</f>
        <v>-5.0426195325380672</v>
      </c>
      <c r="H1730" s="129">
        <f t="shared" si="1723"/>
        <v>-1.030137951867895</v>
      </c>
      <c r="I1730" s="129">
        <f t="shared" si="1723"/>
        <v>4.7034370057986319</v>
      </c>
      <c r="J1730" s="130">
        <f t="shared" si="1723"/>
        <v>-0.2179645488946422</v>
      </c>
    </row>
    <row r="1731" spans="2:10">
      <c r="B1731" s="244">
        <v>41050</v>
      </c>
      <c r="C1731" s="245">
        <v>92.57</v>
      </c>
      <c r="D1731" s="245">
        <v>197.76</v>
      </c>
      <c r="E1731" s="245">
        <v>22.01</v>
      </c>
      <c r="F1731" s="246">
        <v>2.2759999999999998</v>
      </c>
      <c r="G1731" s="128">
        <f t="shared" ref="G1731:J1731" si="1724">((C1731-C1752)/C1752)*C$6</f>
        <v>-4.6181154779233404</v>
      </c>
      <c r="H1731" s="129">
        <f t="shared" si="1724"/>
        <v>-1.0478597194388797</v>
      </c>
      <c r="I1731" s="129">
        <f t="shared" si="1724"/>
        <v>6.6610894495412838</v>
      </c>
      <c r="J1731" s="130">
        <f t="shared" si="1724"/>
        <v>-0.30073688347416039</v>
      </c>
    </row>
    <row r="1732" spans="2:10">
      <c r="B1732" s="244">
        <v>41047</v>
      </c>
      <c r="C1732" s="245">
        <v>91.48</v>
      </c>
      <c r="D1732" s="245">
        <v>195.88</v>
      </c>
      <c r="E1732" s="245">
        <v>25.1</v>
      </c>
      <c r="F1732" s="246">
        <v>2.2649999999999997</v>
      </c>
      <c r="G1732" s="128">
        <f t="shared" ref="G1732:J1732" si="1725">((C1732-C1753)/C1753)*C$6</f>
        <v>-4.7909836706756588</v>
      </c>
      <c r="H1732" s="129">
        <f t="shared" si="1725"/>
        <v>-2.0681775349606513</v>
      </c>
      <c r="I1732" s="129">
        <f t="shared" si="1725"/>
        <v>9.3317429193899812</v>
      </c>
      <c r="J1732" s="130">
        <f t="shared" si="1725"/>
        <v>-0.31305757516211491</v>
      </c>
    </row>
    <row r="1733" spans="2:10">
      <c r="B1733" s="244">
        <v>41046</v>
      </c>
      <c r="C1733" s="245">
        <v>92.56</v>
      </c>
      <c r="D1733" s="245">
        <v>197.89</v>
      </c>
      <c r="E1733" s="245">
        <v>24.49</v>
      </c>
      <c r="F1733" s="246">
        <v>2.2430000000000003</v>
      </c>
      <c r="G1733" s="128">
        <f t="shared" ref="G1733:J1733" si="1726">((C1733-C1754)/C1754)*C$6</f>
        <v>-4.4715603389500336</v>
      </c>
      <c r="H1733" s="129">
        <f t="shared" si="1726"/>
        <v>-1.2722770199370461</v>
      </c>
      <c r="I1733" s="129">
        <f t="shared" si="1726"/>
        <v>7.9778433476394826</v>
      </c>
      <c r="J1733" s="130">
        <f t="shared" si="1726"/>
        <v>-0.34459141681363853</v>
      </c>
    </row>
    <row r="1734" spans="2:10">
      <c r="B1734" s="244">
        <v>41045</v>
      </c>
      <c r="C1734" s="245">
        <v>92.81</v>
      </c>
      <c r="D1734" s="245">
        <v>199.73</v>
      </c>
      <c r="E1734" s="245">
        <v>22.27</v>
      </c>
      <c r="F1734" s="246">
        <v>2.33</v>
      </c>
      <c r="G1734" s="128">
        <f t="shared" ref="G1734:J1734" si="1727">((C1734-C1755)/C1755)*C$6</f>
        <v>-4.9637226487523991</v>
      </c>
      <c r="H1734" s="129">
        <f t="shared" si="1727"/>
        <v>-4.2300911062906721</v>
      </c>
      <c r="I1734" s="129">
        <f t="shared" si="1727"/>
        <v>5.2464897074756207</v>
      </c>
      <c r="J1734" s="130">
        <f t="shared" si="1727"/>
        <v>-0.26665045710951168</v>
      </c>
    </row>
    <row r="1735" spans="2:10">
      <c r="B1735" s="244">
        <v>41044</v>
      </c>
      <c r="C1735" s="245">
        <v>93.98</v>
      </c>
      <c r="D1735" s="245">
        <v>199.04</v>
      </c>
      <c r="E1735" s="245">
        <v>21.97</v>
      </c>
      <c r="F1735" s="246">
        <v>2.3435000000000001</v>
      </c>
      <c r="G1735" s="128">
        <f t="shared" ref="G1735:J1735" si="1728">((C1735-C1756)/C1756)*C$6</f>
        <v>-3.9485038375595072</v>
      </c>
      <c r="H1735" s="129">
        <f t="shared" si="1728"/>
        <v>-2.0634648776637765</v>
      </c>
      <c r="I1735" s="129">
        <f t="shared" si="1728"/>
        <v>3.1466189258311998</v>
      </c>
      <c r="J1735" s="130">
        <f t="shared" si="1728"/>
        <v>-0.2369424882629107</v>
      </c>
    </row>
    <row r="1736" spans="2:10">
      <c r="B1736" s="244">
        <v>41043</v>
      </c>
      <c r="C1736" s="245">
        <v>94.78</v>
      </c>
      <c r="D1736" s="245">
        <v>199.44</v>
      </c>
      <c r="E1736" s="245">
        <v>21.87</v>
      </c>
      <c r="F1736" s="246">
        <v>2.3425000000000002</v>
      </c>
      <c r="G1736" s="128">
        <f t="shared" ref="G1736:J1736" si="1729">((C1736-C1757)/C1757)*C$6</f>
        <v>-3.5549012933968669</v>
      </c>
      <c r="H1736" s="129">
        <f t="shared" si="1729"/>
        <v>-1.8832899408284101</v>
      </c>
      <c r="I1736" s="129">
        <f t="shared" si="1729"/>
        <v>3.0165933503836322</v>
      </c>
      <c r="J1736" s="130">
        <f t="shared" si="1729"/>
        <v>-0.23805751173708897</v>
      </c>
    </row>
    <row r="1737" spans="2:10">
      <c r="B1737" s="244">
        <v>41040</v>
      </c>
      <c r="C1737" s="245">
        <v>96.13</v>
      </c>
      <c r="D1737" s="245">
        <v>201.17</v>
      </c>
      <c r="E1737" s="245">
        <v>19.89</v>
      </c>
      <c r="F1737" s="246">
        <v>2.4245000000000001</v>
      </c>
      <c r="G1737" s="128">
        <f t="shared" ref="G1737:J1737" si="1730">((C1737-C1758)/C1758)*C$6</f>
        <v>-3.2905162099575471</v>
      </c>
      <c r="H1737" s="129">
        <f t="shared" si="1730"/>
        <v>-2.2975379894798396</v>
      </c>
      <c r="I1737" s="129">
        <f t="shared" si="1730"/>
        <v>3.9755697674418626</v>
      </c>
      <c r="J1737" s="130">
        <f t="shared" si="1730"/>
        <v>-0.22468655015197569</v>
      </c>
    </row>
    <row r="1738" spans="2:10">
      <c r="B1738" s="244">
        <v>41039</v>
      </c>
      <c r="C1738" s="245">
        <v>97.08</v>
      </c>
      <c r="D1738" s="245">
        <v>200.6</v>
      </c>
      <c r="E1738" s="245">
        <v>18.829999999999998</v>
      </c>
      <c r="F1738" s="246">
        <v>2.4544999999999999</v>
      </c>
      <c r="G1738" s="128">
        <f t="shared" ref="G1738:J1738" si="1731">((C1738-C1759)/C1759)*C$6</f>
        <v>-2.484948393378775</v>
      </c>
      <c r="H1738" s="129">
        <f t="shared" si="1731"/>
        <v>-1.1110010859907298</v>
      </c>
      <c r="I1738" s="129">
        <f t="shared" si="1731"/>
        <v>-1.5109790209790226</v>
      </c>
      <c r="J1738" s="130">
        <f t="shared" si="1731"/>
        <v>-0.1759461009174314</v>
      </c>
    </row>
    <row r="1739" spans="2:10">
      <c r="B1739" s="244">
        <v>41038</v>
      </c>
      <c r="C1739" s="245">
        <v>96.81</v>
      </c>
      <c r="D1739" s="245">
        <v>201.23</v>
      </c>
      <c r="E1739" s="245">
        <v>20.079999999999998</v>
      </c>
      <c r="F1739" s="246">
        <v>2.4245000000000001</v>
      </c>
      <c r="G1739" s="128">
        <f t="shared" ref="G1739:J1739" si="1732">((C1739-C1760)/C1760)*C$6</f>
        <v>-1.8924579291229429</v>
      </c>
      <c r="H1739" s="129">
        <f t="shared" si="1732"/>
        <v>-0.61798546928286746</v>
      </c>
      <c r="I1739" s="129">
        <f t="shared" si="1732"/>
        <v>-0.38647376164786945</v>
      </c>
      <c r="J1739" s="130">
        <f t="shared" si="1732"/>
        <v>-0.14662558685446003</v>
      </c>
    </row>
    <row r="1740" spans="2:10">
      <c r="B1740" s="244">
        <v>41037</v>
      </c>
      <c r="C1740" s="245">
        <v>97.01</v>
      </c>
      <c r="D1740" s="245">
        <v>201.48</v>
      </c>
      <c r="E1740" s="245">
        <v>19.05</v>
      </c>
      <c r="F1740" s="246">
        <v>2.4375</v>
      </c>
      <c r="G1740" s="128">
        <f t="shared" ref="G1740:J1740" si="1733">((C1740-C1761)/C1761)*C$6</f>
        <v>-2.4154255319148885</v>
      </c>
      <c r="H1740" s="129">
        <f t="shared" si="1733"/>
        <v>-1.9190894896067185</v>
      </c>
      <c r="I1740" s="129">
        <f t="shared" si="1733"/>
        <v>0.32433811802233126</v>
      </c>
      <c r="J1740" s="130">
        <f t="shared" si="1733"/>
        <v>-0.20104861773117261</v>
      </c>
    </row>
    <row r="1741" spans="2:10">
      <c r="B1741" s="244">
        <v>41036</v>
      </c>
      <c r="C1741" s="245">
        <v>97.94</v>
      </c>
      <c r="D1741" s="245">
        <v>203.75</v>
      </c>
      <c r="E1741" s="245">
        <v>18.940000000000001</v>
      </c>
      <c r="F1741" s="246">
        <v>2.4660000000000002</v>
      </c>
      <c r="G1741" s="128">
        <f t="shared" ref="G1741:J1741" si="1734">((C1741-C1762)/C1762)*C$6</f>
        <v>-2.3603881521633934</v>
      </c>
      <c r="H1741" s="129">
        <f t="shared" si="1734"/>
        <v>-0.95153745072273255</v>
      </c>
      <c r="I1741" s="129">
        <f t="shared" si="1734"/>
        <v>3.4096287425149736</v>
      </c>
      <c r="J1741" s="130">
        <f t="shared" si="1734"/>
        <v>-0.18430684619761012</v>
      </c>
    </row>
    <row r="1742" spans="2:10">
      <c r="B1742" s="244">
        <v>41033</v>
      </c>
      <c r="C1742" s="245">
        <v>98.49</v>
      </c>
      <c r="D1742" s="245">
        <v>204.99</v>
      </c>
      <c r="E1742" s="245">
        <v>19.16</v>
      </c>
      <c r="F1742" s="246">
        <v>2.4750000000000001</v>
      </c>
      <c r="G1742" s="128">
        <f t="shared" ref="G1742:J1742" si="1735">((C1742-C1763)/C1763)*C$6</f>
        <v>-2.1186351756848349</v>
      </c>
      <c r="H1742" s="129">
        <f t="shared" si="1735"/>
        <v>-0.26554533508540829</v>
      </c>
      <c r="I1742" s="129">
        <f t="shared" si="1735"/>
        <v>3.7445029940119778</v>
      </c>
      <c r="J1742" s="130">
        <f t="shared" si="1735"/>
        <v>-0.28872549019607835</v>
      </c>
    </row>
    <row r="1743" spans="2:10">
      <c r="B1743" s="244">
        <v>41032</v>
      </c>
      <c r="C1743" s="245">
        <v>102.54</v>
      </c>
      <c r="D1743" s="245">
        <v>207.24</v>
      </c>
      <c r="E1743" s="245">
        <v>17.559999999999999</v>
      </c>
      <c r="F1743" s="246">
        <v>2.5255000000000001</v>
      </c>
      <c r="G1743" s="128">
        <f t="shared" ref="G1743:J1743" si="1736">((C1743-C1764)/C1764)*C$6</f>
        <v>0.47884793535035308</v>
      </c>
      <c r="H1743" s="129">
        <f t="shared" si="1736"/>
        <v>0.65647803931084558</v>
      </c>
      <c r="I1743" s="129">
        <f t="shared" si="1736"/>
        <v>1.7317761557177573</v>
      </c>
      <c r="J1743" s="130">
        <f t="shared" si="1736"/>
        <v>-0.27111250447868174</v>
      </c>
    </row>
    <row r="1744" spans="2:10">
      <c r="B1744" s="244">
        <v>41031</v>
      </c>
      <c r="C1744" s="245">
        <v>105.22</v>
      </c>
      <c r="D1744" s="245">
        <v>208.06</v>
      </c>
      <c r="E1744" s="245">
        <v>16.88</v>
      </c>
      <c r="F1744" s="246">
        <v>2.5225</v>
      </c>
      <c r="G1744" s="128">
        <f t="shared" ref="G1744:J1744" si="1737">((C1744-C1765)/C1765)*C$6</f>
        <v>0.5282770887414644</v>
      </c>
      <c r="H1744" s="129">
        <f t="shared" si="1737"/>
        <v>-0.78131169451073856</v>
      </c>
      <c r="I1744" s="129">
        <f t="shared" si="1737"/>
        <v>1.9803575989782871</v>
      </c>
      <c r="J1744" s="130">
        <f t="shared" si="1737"/>
        <v>-0.34595088819226755</v>
      </c>
    </row>
    <row r="1745" spans="2:10">
      <c r="B1745" s="244">
        <v>41030</v>
      </c>
      <c r="C1745" s="245">
        <v>106.16</v>
      </c>
      <c r="D1745" s="245">
        <v>208</v>
      </c>
      <c r="E1745" s="245">
        <v>16.600000000000001</v>
      </c>
      <c r="F1745" s="246">
        <v>2.5454999999999997</v>
      </c>
      <c r="G1745" s="128">
        <f t="shared" ref="G1745:J1745" si="1738">((C1745-C1766)/C1766)*C$6</f>
        <v>0.40132376698659755</v>
      </c>
      <c r="H1745" s="129">
        <f t="shared" si="1738"/>
        <v>-0.79770325106220397</v>
      </c>
      <c r="I1745" s="129">
        <f t="shared" si="1738"/>
        <v>1.5603069053708454</v>
      </c>
      <c r="J1745" s="130">
        <f t="shared" si="1738"/>
        <v>-0.21767960812772191</v>
      </c>
    </row>
    <row r="1746" spans="2:10">
      <c r="B1746" s="244">
        <v>41029</v>
      </c>
      <c r="C1746" s="245">
        <v>104.87</v>
      </c>
      <c r="D1746" s="245">
        <v>207.08</v>
      </c>
      <c r="E1746" s="245">
        <v>17.149999999999999</v>
      </c>
      <c r="F1746" s="246">
        <v>2.5135000000000001</v>
      </c>
      <c r="G1746" s="128">
        <f t="shared" ref="G1746:J1746" si="1739">((C1746-C1767)/C1767)*C$6</f>
        <v>0.81545816346340894</v>
      </c>
      <c r="H1746" s="129">
        <f t="shared" si="1739"/>
        <v>-0.85531703810208104</v>
      </c>
      <c r="I1746" s="129">
        <f t="shared" si="1739"/>
        <v>2.7059999999999977</v>
      </c>
      <c r="J1746" s="130">
        <f t="shared" si="1739"/>
        <v>-0.26763698630136984</v>
      </c>
    </row>
    <row r="1747" spans="2:10">
      <c r="B1747" s="244">
        <v>41026</v>
      </c>
      <c r="C1747" s="245">
        <v>104.93</v>
      </c>
      <c r="D1747" s="245">
        <v>206.81</v>
      </c>
      <c r="E1747" s="245">
        <v>16.32</v>
      </c>
      <c r="F1747" s="246">
        <v>2.5295000000000001</v>
      </c>
      <c r="G1747" s="128">
        <f t="shared" ref="G1747:J1747" si="1740">((C1747-C1768)/C1768)*C$6</f>
        <v>0.94990756956606592</v>
      </c>
      <c r="H1747" s="129">
        <f t="shared" si="1740"/>
        <v>-0.79684159984635761</v>
      </c>
      <c r="I1747" s="129">
        <f t="shared" si="1740"/>
        <v>1.3793798449612402</v>
      </c>
      <c r="J1747" s="130">
        <f t="shared" si="1740"/>
        <v>-0.19667832167832167</v>
      </c>
    </row>
    <row r="1748" spans="2:10">
      <c r="B1748" s="244">
        <v>41025</v>
      </c>
      <c r="C1748" s="245">
        <v>104.55</v>
      </c>
      <c r="D1748" s="245">
        <v>205.58</v>
      </c>
      <c r="E1748" s="245">
        <v>16.239999999999998</v>
      </c>
      <c r="F1748" s="246">
        <v>2.5285000000000002</v>
      </c>
      <c r="G1748" s="128">
        <f t="shared" ref="G1748:J1748" si="1741">((C1748-C1769)/C1769)*C$6</f>
        <v>-0.37048287638743926</v>
      </c>
      <c r="H1748" s="129">
        <f t="shared" si="1741"/>
        <v>-0.93769935838678997</v>
      </c>
      <c r="I1748" s="129">
        <f t="shared" si="1741"/>
        <v>1.265248868778277</v>
      </c>
      <c r="J1748" s="130">
        <f t="shared" si="1741"/>
        <v>-0.23525943396226418</v>
      </c>
    </row>
    <row r="1749" spans="2:10">
      <c r="B1749" s="244">
        <v>41024</v>
      </c>
      <c r="C1749" s="245">
        <v>104.12</v>
      </c>
      <c r="D1749" s="245">
        <v>203.57</v>
      </c>
      <c r="E1749" s="245">
        <v>16.82</v>
      </c>
      <c r="F1749" s="246">
        <v>2.5665</v>
      </c>
      <c r="G1749" s="128">
        <f t="shared" ref="G1749:J1749" si="1742">((C1749-C1770)/C1770)*C$6</f>
        <v>-1.358111432032048</v>
      </c>
      <c r="H1749" s="129">
        <f t="shared" si="1742"/>
        <v>-1.9806385751520494</v>
      </c>
      <c r="I1749" s="129">
        <f t="shared" si="1742"/>
        <v>2.0055548428479804</v>
      </c>
      <c r="J1749" s="130">
        <f t="shared" si="1742"/>
        <v>-0.18192595294546807</v>
      </c>
    </row>
    <row r="1750" spans="2:10">
      <c r="B1750" s="244">
        <v>41023</v>
      </c>
      <c r="C1750" s="245">
        <v>103.55</v>
      </c>
      <c r="D1750" s="245">
        <v>200</v>
      </c>
      <c r="E1750" s="245">
        <v>18.100000000000001</v>
      </c>
      <c r="F1750" s="246">
        <v>2.5510000000000002</v>
      </c>
      <c r="G1750" s="128">
        <f t="shared" ref="G1750:J1750" si="1743">((C1750-C1771)/C1771)*C$6</f>
        <v>-1.4764720171914432</v>
      </c>
      <c r="H1750" s="129">
        <f t="shared" si="1743"/>
        <v>-4.2509308369832084</v>
      </c>
      <c r="I1750" s="129">
        <f t="shared" si="1743"/>
        <v>6.8452173913043506</v>
      </c>
      <c r="J1750" s="130">
        <f t="shared" si="1743"/>
        <v>-0.24833601717659692</v>
      </c>
    </row>
    <row r="1751" spans="2:10">
      <c r="B1751" s="244">
        <v>41022</v>
      </c>
      <c r="C1751" s="245">
        <v>103.11</v>
      </c>
      <c r="D1751" s="245">
        <v>198.62</v>
      </c>
      <c r="E1751" s="245">
        <v>18.97</v>
      </c>
      <c r="F1751" s="246">
        <v>2.5105</v>
      </c>
      <c r="G1751" s="128">
        <f t="shared" ref="G1751:J1751" si="1744">((C1751-C1772)/C1772)*C$6</f>
        <v>-1.5976569664077871</v>
      </c>
      <c r="H1751" s="129">
        <f t="shared" si="1744"/>
        <v>-3.7949007202647378</v>
      </c>
      <c r="I1751" s="129">
        <f t="shared" si="1744"/>
        <v>7.1182860998650455</v>
      </c>
      <c r="J1751" s="130">
        <f t="shared" si="1744"/>
        <v>-0.26652825419750847</v>
      </c>
    </row>
    <row r="1752" spans="2:10">
      <c r="B1752" s="244">
        <v>41019</v>
      </c>
      <c r="C1752" s="245">
        <v>103.05</v>
      </c>
      <c r="D1752" s="245">
        <v>199.6</v>
      </c>
      <c r="E1752" s="245">
        <v>17.440000000000001</v>
      </c>
      <c r="F1752" s="246">
        <v>2.5445000000000002</v>
      </c>
      <c r="G1752" s="128">
        <f t="shared" ref="G1752:J1752" si="1745">((C1752-C1773)/C1773)*C$6</f>
        <v>-0.99139060275272772</v>
      </c>
      <c r="H1752" s="129">
        <f t="shared" si="1745"/>
        <v>-3.2581454085357033</v>
      </c>
      <c r="I1752" s="129">
        <f t="shared" si="1745"/>
        <v>3.0530122029544011</v>
      </c>
      <c r="J1752" s="130">
        <f t="shared" si="1745"/>
        <v>-0.27797481823018216</v>
      </c>
    </row>
    <row r="1753" spans="2:10">
      <c r="B1753" s="244">
        <v>41018</v>
      </c>
      <c r="C1753" s="245">
        <v>102.27</v>
      </c>
      <c r="D1753" s="245">
        <v>199.51</v>
      </c>
      <c r="E1753" s="245">
        <v>18.36</v>
      </c>
      <c r="F1753" s="246">
        <v>2.5445000000000002</v>
      </c>
      <c r="G1753" s="128">
        <f t="shared" ref="G1753:J1753" si="1746">((C1753-C1774)/C1774)*C$6</f>
        <v>-2.1166216090239582</v>
      </c>
      <c r="H1753" s="129">
        <f t="shared" si="1746"/>
        <v>-2.8765968049245236</v>
      </c>
      <c r="I1753" s="129">
        <f t="shared" si="1746"/>
        <v>5.4267415730337056</v>
      </c>
      <c r="J1753" s="130">
        <f t="shared" si="1746"/>
        <v>-0.29743928194297781</v>
      </c>
    </row>
    <row r="1754" spans="2:10">
      <c r="B1754" s="244">
        <v>41017</v>
      </c>
      <c r="C1754" s="245">
        <v>102.67</v>
      </c>
      <c r="D1754" s="245">
        <v>200.13</v>
      </c>
      <c r="E1754" s="245">
        <v>18.64</v>
      </c>
      <c r="F1754" s="246">
        <v>2.5514999999999999</v>
      </c>
      <c r="G1754" s="128">
        <f t="shared" ref="G1754:J1754" si="1747">((C1754-C1775)/C1775)*C$6</f>
        <v>-1.2641359719723499</v>
      </c>
      <c r="H1754" s="129">
        <f t="shared" si="1747"/>
        <v>-2.2928783353733198</v>
      </c>
      <c r="I1754" s="129">
        <f t="shared" si="1747"/>
        <v>4.9926315789473694</v>
      </c>
      <c r="J1754" s="130">
        <f t="shared" si="1747"/>
        <v>-0.34508267309679658</v>
      </c>
    </row>
    <row r="1755" spans="2:10">
      <c r="B1755" s="244">
        <v>41016</v>
      </c>
      <c r="C1755" s="245">
        <v>104.2</v>
      </c>
      <c r="D1755" s="245">
        <v>207.45</v>
      </c>
      <c r="E1755" s="245">
        <v>18.46</v>
      </c>
      <c r="F1755" s="246">
        <v>2.5705</v>
      </c>
      <c r="G1755" s="128">
        <f t="shared" ref="G1755:J1755" si="1748">((C1755-C1776)/C1776)*C$6</f>
        <v>-1.6342390600425571</v>
      </c>
      <c r="H1755" s="129">
        <f t="shared" si="1748"/>
        <v>0.9559065720396599</v>
      </c>
      <c r="I1755" s="129">
        <f t="shared" si="1748"/>
        <v>5.7803457446808544</v>
      </c>
      <c r="J1755" s="130">
        <f t="shared" si="1748"/>
        <v>-0.34797643442622944</v>
      </c>
    </row>
    <row r="1756" spans="2:10">
      <c r="B1756" s="244">
        <v>41015</v>
      </c>
      <c r="C1756" s="245">
        <v>102.93</v>
      </c>
      <c r="D1756" s="245">
        <v>202.72</v>
      </c>
      <c r="E1756" s="245">
        <v>19.55</v>
      </c>
      <c r="F1756" s="246">
        <v>2.556</v>
      </c>
      <c r="G1756" s="128">
        <f t="shared" ref="G1756:J1756" si="1749">((C1756-C1777)/C1777)*C$6</f>
        <v>-1.7517588268260766</v>
      </c>
      <c r="H1756" s="129">
        <f t="shared" si="1749"/>
        <v>-1.815321100917427</v>
      </c>
      <c r="I1756" s="129">
        <f t="shared" si="1749"/>
        <v>8.9242294402211471</v>
      </c>
      <c r="J1756" s="130">
        <f t="shared" si="1749"/>
        <v>-0.29489652753419843</v>
      </c>
    </row>
    <row r="1757" spans="2:10">
      <c r="B1757" s="244">
        <v>41012</v>
      </c>
      <c r="C1757" s="245">
        <v>102.83</v>
      </c>
      <c r="D1757" s="245">
        <v>202.8</v>
      </c>
      <c r="E1757" s="245">
        <v>19.55</v>
      </c>
      <c r="F1757" s="246">
        <v>2.556</v>
      </c>
      <c r="G1757" s="128">
        <f t="shared" ref="G1757:J1757" si="1750">((C1757-C1778)/C1778)*C$6</f>
        <v>-0.98501379507182996</v>
      </c>
      <c r="H1757" s="129">
        <f t="shared" si="1750"/>
        <v>-1.7657475728155279</v>
      </c>
      <c r="I1757" s="129">
        <f t="shared" si="1750"/>
        <v>6.8083398184176414</v>
      </c>
      <c r="J1757" s="130">
        <f t="shared" si="1750"/>
        <v>-0.29220505617977516</v>
      </c>
    </row>
    <row r="1758" spans="2:10">
      <c r="B1758" s="244">
        <v>41011</v>
      </c>
      <c r="C1758" s="245">
        <v>103.64</v>
      </c>
      <c r="D1758" s="245">
        <v>205.32</v>
      </c>
      <c r="E1758" s="245">
        <v>17.2</v>
      </c>
      <c r="F1758" s="246">
        <v>2.6320000000000001</v>
      </c>
      <c r="G1758" s="128">
        <f t="shared" ref="G1758:J1758" si="1751">((C1758-C1779)/C1779)*C$6</f>
        <v>-0.77097505453855897</v>
      </c>
      <c r="H1758" s="129">
        <f t="shared" si="1751"/>
        <v>0.33314771395075887</v>
      </c>
      <c r="I1758" s="129">
        <f t="shared" si="1751"/>
        <v>3.1380666231221408</v>
      </c>
      <c r="J1758" s="130">
        <f t="shared" si="1751"/>
        <v>-0.20454064538881989</v>
      </c>
    </row>
    <row r="1759" spans="2:10">
      <c r="B1759" s="244">
        <v>41010</v>
      </c>
      <c r="C1759" s="245">
        <v>102.7</v>
      </c>
      <c r="D1759" s="245">
        <v>202.58</v>
      </c>
      <c r="E1759" s="245">
        <v>20.02</v>
      </c>
      <c r="F1759" s="246">
        <v>2.6160000000000001</v>
      </c>
      <c r="G1759" s="128">
        <f t="shared" ref="G1759:J1759" si="1752">((C1759-C1780)/C1780)*C$6</f>
        <v>-1.7064389466779082</v>
      </c>
      <c r="H1759" s="129">
        <f t="shared" si="1752"/>
        <v>-0.66936892727450537</v>
      </c>
      <c r="I1759" s="129">
        <f t="shared" si="1752"/>
        <v>8.9657027027026999</v>
      </c>
      <c r="J1759" s="130">
        <f t="shared" si="1752"/>
        <v>-8.5595105672969921E-2</v>
      </c>
    </row>
    <row r="1760" spans="2:10">
      <c r="B1760" s="244">
        <v>41009</v>
      </c>
      <c r="C1760" s="245">
        <v>101.02</v>
      </c>
      <c r="D1760" s="245">
        <v>202.33</v>
      </c>
      <c r="E1760" s="245">
        <v>20.39</v>
      </c>
      <c r="F1760" s="246">
        <v>2.556</v>
      </c>
      <c r="G1760" s="128">
        <f t="shared" ref="G1760:J1760" si="1753">((C1760-C1781)/C1781)*C$6</f>
        <v>-2.2717810795561437</v>
      </c>
      <c r="H1760" s="129">
        <f t="shared" si="1753"/>
        <v>0.75214477611941011</v>
      </c>
      <c r="I1760" s="129">
        <f t="shared" si="1753"/>
        <v>7.7202685421994888</v>
      </c>
      <c r="J1760" s="130">
        <f t="shared" si="1753"/>
        <v>-5.1459854014598232E-2</v>
      </c>
    </row>
    <row r="1761" spans="2:10">
      <c r="B1761" s="244">
        <v>41008</v>
      </c>
      <c r="C1761" s="245">
        <v>102.46</v>
      </c>
      <c r="D1761" s="245">
        <v>204.94</v>
      </c>
      <c r="E1761" s="245">
        <v>18.809999999999999</v>
      </c>
      <c r="F1761" s="246">
        <v>2.6225000000000001</v>
      </c>
      <c r="G1761" s="128">
        <f t="shared" ref="G1761:J1761" si="1754">((C1761-C1782)/C1782)*C$6</f>
        <v>-2.0886908752327797</v>
      </c>
      <c r="H1761" s="129">
        <f t="shared" si="1754"/>
        <v>2.4476841790449568</v>
      </c>
      <c r="I1761" s="129">
        <f t="shared" si="1754"/>
        <v>2.5256575102279362</v>
      </c>
      <c r="J1761" s="130">
        <f t="shared" si="1754"/>
        <v>2.0247695852534522E-2</v>
      </c>
    </row>
    <row r="1762" spans="2:10">
      <c r="B1762" s="244">
        <v>41005</v>
      </c>
      <c r="C1762" s="245">
        <v>103.31</v>
      </c>
      <c r="D1762" s="245">
        <v>205.47</v>
      </c>
      <c r="E1762" s="245">
        <v>16.7</v>
      </c>
      <c r="F1762" s="246">
        <v>2.6364999999999998</v>
      </c>
      <c r="G1762" s="128">
        <f t="shared" ref="G1762:J1762" si="1755">((C1762-C1783)/C1783)*C$6</f>
        <v>-1.3932323137549241</v>
      </c>
      <c r="H1762" s="129">
        <f t="shared" si="1755"/>
        <v>3.2199199239277294</v>
      </c>
      <c r="I1762" s="129">
        <f t="shared" si="1755"/>
        <v>-1.7701949860724235</v>
      </c>
      <c r="J1762" s="130">
        <f t="shared" si="1755"/>
        <v>4.6694294525828815E-2</v>
      </c>
    </row>
    <row r="1763" spans="2:10">
      <c r="B1763" s="244">
        <v>41004</v>
      </c>
      <c r="C1763" s="245">
        <v>103.31</v>
      </c>
      <c r="D1763" s="245">
        <v>205.47</v>
      </c>
      <c r="E1763" s="245">
        <v>16.7</v>
      </c>
      <c r="F1763" s="246">
        <v>2.754</v>
      </c>
      <c r="G1763" s="128">
        <f t="shared" ref="G1763:J1763" si="1756">((C1763-C1784)/C1784)*C$6</f>
        <v>-1.2190891107761843</v>
      </c>
      <c r="H1763" s="129">
        <f t="shared" si="1756"/>
        <v>4.4256408959902851</v>
      </c>
      <c r="I1763" s="129">
        <f t="shared" si="1756"/>
        <v>-3.1591714735186174</v>
      </c>
      <c r="J1763" s="130">
        <f t="shared" si="1756"/>
        <v>0.2280000000000002</v>
      </c>
    </row>
    <row r="1764" spans="2:10">
      <c r="B1764" s="244">
        <v>41003</v>
      </c>
      <c r="C1764" s="245">
        <v>101.47</v>
      </c>
      <c r="D1764" s="245">
        <v>206.05</v>
      </c>
      <c r="E1764" s="245">
        <v>16.440000000000001</v>
      </c>
      <c r="F1764" s="246">
        <v>2.7910000000000004</v>
      </c>
      <c r="G1764" s="128">
        <f t="shared" ref="G1764:J1764" si="1757">((C1764-C1785)/C1785)*C$6</f>
        <v>-1.4009006685768879</v>
      </c>
      <c r="H1764" s="129">
        <f t="shared" si="1757"/>
        <v>5.0651895974855643</v>
      </c>
      <c r="I1764" s="129">
        <f t="shared" si="1757"/>
        <v>-5.395812170579779</v>
      </c>
      <c r="J1764" s="130">
        <f t="shared" si="1757"/>
        <v>0.32032682343563229</v>
      </c>
    </row>
    <row r="1765" spans="2:10">
      <c r="B1765" s="244">
        <v>41002</v>
      </c>
      <c r="C1765" s="245">
        <v>104.01</v>
      </c>
      <c r="D1765" s="245">
        <v>209.5</v>
      </c>
      <c r="E1765" s="245">
        <v>15.66</v>
      </c>
      <c r="F1765" s="246">
        <v>2.871</v>
      </c>
      <c r="G1765" s="128">
        <f t="shared" ref="G1765:J1765" si="1758">((C1765-C1786)/C1786)*C$6</f>
        <v>-1.1531212518740603</v>
      </c>
      <c r="H1765" s="129">
        <f t="shared" si="1758"/>
        <v>5.0076886275291557</v>
      </c>
      <c r="I1765" s="129">
        <f t="shared" si="1758"/>
        <v>-3.3658614958448765</v>
      </c>
      <c r="J1765" s="130">
        <f t="shared" si="1758"/>
        <v>0.32022471910112366</v>
      </c>
    </row>
    <row r="1766" spans="2:10">
      <c r="B1766" s="244">
        <v>41001</v>
      </c>
      <c r="C1766" s="245">
        <v>105.23</v>
      </c>
      <c r="D1766" s="245">
        <v>209.47</v>
      </c>
      <c r="E1766" s="245">
        <v>15.64</v>
      </c>
      <c r="F1766" s="246">
        <v>2.7560000000000002</v>
      </c>
      <c r="G1766" s="128">
        <f t="shared" ref="G1766:J1766" si="1759">((C1766-C1787)/C1787)*C$6</f>
        <v>-0.62561105904404823</v>
      </c>
      <c r="H1766" s="129">
        <f t="shared" si="1759"/>
        <v>6.0948755092802154</v>
      </c>
      <c r="I1766" s="129">
        <f t="shared" si="1759"/>
        <v>-2.425853094274145</v>
      </c>
      <c r="J1766" s="130">
        <f t="shared" si="1759"/>
        <v>0.2435801496652226</v>
      </c>
    </row>
    <row r="1767" spans="2:10">
      <c r="B1767" s="244">
        <v>40998</v>
      </c>
      <c r="C1767" s="245">
        <v>103.02</v>
      </c>
      <c r="D1767" s="245">
        <v>208.65</v>
      </c>
      <c r="E1767" s="245">
        <v>15.5</v>
      </c>
      <c r="F1767" s="246">
        <v>2.774</v>
      </c>
      <c r="G1767" s="128">
        <f t="shared" ref="G1767:J1767" si="1760">((C1767-C1788)/C1788)*C$6</f>
        <v>-2.4282083792723292</v>
      </c>
      <c r="H1767" s="129">
        <f t="shared" si="1760"/>
        <v>6.3990806459778291</v>
      </c>
      <c r="I1767" s="129">
        <f t="shared" si="1760"/>
        <v>-2.5920741599073023</v>
      </c>
      <c r="J1767" s="130">
        <f t="shared" si="1760"/>
        <v>0.20542028985507207</v>
      </c>
    </row>
    <row r="1768" spans="2:10">
      <c r="B1768" s="244">
        <v>40997</v>
      </c>
      <c r="C1768" s="245">
        <v>102.78</v>
      </c>
      <c r="D1768" s="245">
        <v>208.27</v>
      </c>
      <c r="E1768" s="245">
        <v>15.48</v>
      </c>
      <c r="F1768" s="246">
        <v>2.7170000000000001</v>
      </c>
      <c r="G1768" s="128">
        <f t="shared" ref="G1768:J1768" si="1761">((C1768-C1789)/C1789)*C$6</f>
        <v>-1.8194536284673544</v>
      </c>
      <c r="H1768" s="129">
        <f t="shared" si="1761"/>
        <v>6.667777156508933</v>
      </c>
      <c r="I1768" s="129">
        <f t="shared" si="1761"/>
        <v>-4.0688551275094946</v>
      </c>
      <c r="J1768" s="130">
        <f t="shared" si="1761"/>
        <v>0.2124678663239073</v>
      </c>
    </row>
    <row r="1769" spans="2:10">
      <c r="B1769" s="244">
        <v>40996</v>
      </c>
      <c r="C1769" s="245">
        <v>105.41</v>
      </c>
      <c r="D1769" s="245">
        <v>207.29</v>
      </c>
      <c r="E1769" s="245">
        <v>15.47</v>
      </c>
      <c r="F1769" s="246">
        <v>2.7560000000000002</v>
      </c>
      <c r="G1769" s="128">
        <f t="shared" ref="G1769:J1769" si="1762">((C1769-C1790)/C1790)*C$6</f>
        <v>-0.48585077428437379</v>
      </c>
      <c r="H1769" s="129">
        <f t="shared" si="1762"/>
        <v>5.3453262955854148</v>
      </c>
      <c r="I1769" s="129">
        <f t="shared" si="1762"/>
        <v>-3.5242650334075729</v>
      </c>
      <c r="J1769" s="130">
        <f t="shared" si="1762"/>
        <v>0.28119394060195396</v>
      </c>
    </row>
    <row r="1770" spans="2:10">
      <c r="B1770" s="244">
        <v>40995</v>
      </c>
      <c r="C1770" s="245">
        <v>107.33</v>
      </c>
      <c r="D1770" s="245">
        <v>207.18</v>
      </c>
      <c r="E1770" s="245">
        <v>15.59</v>
      </c>
      <c r="F1770" s="246">
        <v>2.7415000000000003</v>
      </c>
      <c r="G1770" s="128">
        <f t="shared" ref="G1770:J1770" si="1763">((C1770-C1791)/C1791)*C$6</f>
        <v>-0.51450165806927206</v>
      </c>
      <c r="H1770" s="129">
        <f t="shared" si="1763"/>
        <v>5.5531590138206894</v>
      </c>
      <c r="I1770" s="129">
        <f t="shared" si="1763"/>
        <v>-3.6334249587685563</v>
      </c>
      <c r="J1770" s="130">
        <f t="shared" si="1763"/>
        <v>0.29164656212304002</v>
      </c>
    </row>
    <row r="1771" spans="2:10">
      <c r="B1771" s="244">
        <v>40994</v>
      </c>
      <c r="C1771" s="245">
        <v>107.03</v>
      </c>
      <c r="D1771" s="245">
        <v>207.77</v>
      </c>
      <c r="E1771" s="245">
        <v>14.26</v>
      </c>
      <c r="F1771" s="246">
        <v>2.7945000000000002</v>
      </c>
      <c r="G1771" s="128">
        <f t="shared" ref="G1771:J1771" si="1764">((C1771-C1792)/C1792)*C$6</f>
        <v>-1.1334918465883188</v>
      </c>
      <c r="H1771" s="129">
        <f t="shared" si="1764"/>
        <v>5.7536240898058368</v>
      </c>
      <c r="I1771" s="129">
        <f t="shared" si="1764"/>
        <v>-4.4789716926631993</v>
      </c>
      <c r="J1771" s="130">
        <f t="shared" si="1764"/>
        <v>0.2874138270632266</v>
      </c>
    </row>
    <row r="1772" spans="2:10">
      <c r="B1772" s="244">
        <v>40991</v>
      </c>
      <c r="C1772" s="245">
        <v>106.87</v>
      </c>
      <c r="D1772" s="245">
        <v>205.48</v>
      </c>
      <c r="E1772" s="245">
        <v>14.82</v>
      </c>
      <c r="F1772" s="246">
        <v>2.7694999999999999</v>
      </c>
      <c r="G1772" s="128">
        <f t="shared" ref="G1772:J1772" si="1765">((C1772-C1793)/C1793)*C$6</f>
        <v>-0.40428081238987029</v>
      </c>
      <c r="H1772" s="129">
        <f t="shared" si="1765"/>
        <v>4.5270122969485218</v>
      </c>
      <c r="I1772" s="129">
        <f t="shared" si="1765"/>
        <v>-2.9959285714285722</v>
      </c>
      <c r="J1772" s="130">
        <f t="shared" si="1765"/>
        <v>0.22362733644859792</v>
      </c>
    </row>
    <row r="1773" spans="2:10">
      <c r="B1773" s="244">
        <v>40990</v>
      </c>
      <c r="C1773" s="245">
        <v>105.35</v>
      </c>
      <c r="D1773" s="245">
        <v>205.49</v>
      </c>
      <c r="E1773" s="245">
        <v>15.57</v>
      </c>
      <c r="F1773" s="246">
        <v>2.8194999999999997</v>
      </c>
      <c r="G1773" s="128">
        <f t="shared" ref="G1773:J1773" si="1766">((C1773-C1794)/C1794)*C$6</f>
        <v>-0.39735886337975446</v>
      </c>
      <c r="H1773" s="129">
        <f t="shared" si="1766"/>
        <v>6.8130468870892891</v>
      </c>
      <c r="I1773" s="129">
        <f t="shared" si="1766"/>
        <v>-3.6613743815283142</v>
      </c>
      <c r="J1773" s="130">
        <f t="shared" si="1766"/>
        <v>0.26940023291925425</v>
      </c>
    </row>
    <row r="1774" spans="2:10">
      <c r="B1774" s="244">
        <v>40989</v>
      </c>
      <c r="C1774" s="245">
        <v>107.27</v>
      </c>
      <c r="D1774" s="245">
        <v>204.69</v>
      </c>
      <c r="E1774" s="245">
        <v>15.13</v>
      </c>
      <c r="F1774" s="246">
        <v>2.8410000000000002</v>
      </c>
      <c r="G1774" s="128">
        <f t="shared" ref="G1774:J1774" si="1767">((C1774-C1795)/C1795)*C$6</f>
        <v>0.61353269085411621</v>
      </c>
      <c r="H1774" s="129">
        <f t="shared" si="1767"/>
        <v>6.641868762604072</v>
      </c>
      <c r="I1774" s="129">
        <f t="shared" si="1767"/>
        <v>-4.2762616822429917</v>
      </c>
      <c r="J1774" s="130">
        <f t="shared" si="1767"/>
        <v>0.22280834914611053</v>
      </c>
    </row>
    <row r="1775" spans="2:10">
      <c r="B1775" s="244">
        <v>40988</v>
      </c>
      <c r="C1775" s="245">
        <v>105.61</v>
      </c>
      <c r="D1775" s="245">
        <v>204.25</v>
      </c>
      <c r="E1775" s="245">
        <v>15.58</v>
      </c>
      <c r="F1775" s="246">
        <v>2.903</v>
      </c>
      <c r="G1775" s="128">
        <f t="shared" ref="G1775:J1775" si="1768">((C1775-C1796)/C1796)*C$6</f>
        <v>1.0424418829910909</v>
      </c>
      <c r="H1775" s="129">
        <f t="shared" si="1768"/>
        <v>6.3646267190569823</v>
      </c>
      <c r="I1775" s="129">
        <f t="shared" si="1768"/>
        <v>-3.1453318335208116</v>
      </c>
      <c r="J1775" s="130">
        <f t="shared" si="1768"/>
        <v>0.36240535818287728</v>
      </c>
    </row>
    <row r="1776" spans="2:10">
      <c r="B1776" s="244">
        <v>40987</v>
      </c>
      <c r="C1776" s="245">
        <v>108.09</v>
      </c>
      <c r="D1776" s="245">
        <v>205.72</v>
      </c>
      <c r="E1776" s="245">
        <v>15.04</v>
      </c>
      <c r="F1776" s="246">
        <v>2.9279999999999999</v>
      </c>
      <c r="G1776" s="128">
        <f t="shared" ref="G1776:J1776" si="1769">((C1776-C1797)/C1797)*C$6</f>
        <v>2.1332671445176326</v>
      </c>
      <c r="H1776" s="129">
        <f t="shared" si="1769"/>
        <v>7.2285234205356286</v>
      </c>
      <c r="I1776" s="129">
        <f t="shared" si="1769"/>
        <v>-3.9173678290213751</v>
      </c>
      <c r="J1776" s="130">
        <f t="shared" si="1769"/>
        <v>0.39006988934187548</v>
      </c>
    </row>
    <row r="1777" spans="2:10">
      <c r="B1777" s="244">
        <v>40984</v>
      </c>
      <c r="C1777" s="245">
        <v>107.06</v>
      </c>
      <c r="D1777" s="245">
        <v>206.01</v>
      </c>
      <c r="E1777" s="245">
        <v>14.47</v>
      </c>
      <c r="F1777" s="246">
        <v>2.851</v>
      </c>
      <c r="G1777" s="128">
        <f t="shared" ref="G1777:J1777" si="1770">((C1777-C1798)/C1798)*C$6</f>
        <v>2.1082738735216497</v>
      </c>
      <c r="H1777" s="129">
        <f t="shared" si="1770"/>
        <v>7.6498461299347102</v>
      </c>
      <c r="I1777" s="129">
        <f t="shared" si="1770"/>
        <v>-6.2822580645161281</v>
      </c>
      <c r="J1777" s="130">
        <f t="shared" si="1770"/>
        <v>0.32148711943793878</v>
      </c>
    </row>
    <row r="1778" spans="2:10">
      <c r="B1778" s="244">
        <v>40983</v>
      </c>
      <c r="C1778" s="245">
        <v>105.11</v>
      </c>
      <c r="D1778" s="245">
        <v>206</v>
      </c>
      <c r="E1778" s="245">
        <v>15.42</v>
      </c>
      <c r="F1778" s="246">
        <v>2.8479999999999999</v>
      </c>
      <c r="G1778" s="128">
        <f t="shared" ref="G1778:J1778" si="1771">((C1778-C1799)/C1799)*C$6</f>
        <v>1.4764941060903742</v>
      </c>
      <c r="H1778" s="129">
        <f t="shared" si="1771"/>
        <v>8.1298439531859561</v>
      </c>
      <c r="I1778" s="129">
        <f t="shared" si="1771"/>
        <v>-6.878070009460739</v>
      </c>
      <c r="J1778" s="130">
        <f t="shared" si="1771"/>
        <v>0.38507373455559984</v>
      </c>
    </row>
    <row r="1779" spans="2:10">
      <c r="B1779" s="244">
        <v>40982</v>
      </c>
      <c r="C1779" s="245">
        <v>105.43</v>
      </c>
      <c r="D1779" s="245">
        <v>204.72</v>
      </c>
      <c r="E1779" s="245">
        <v>15.31</v>
      </c>
      <c r="F1779" s="246">
        <v>2.8354999999999997</v>
      </c>
      <c r="G1779" s="128">
        <f t="shared" ref="G1779:J1779" si="1772">((C1779-C1800)/C1800)*C$6</f>
        <v>2.1140847726821574</v>
      </c>
      <c r="H1779" s="129">
        <f t="shared" si="1772"/>
        <v>7.3919207158464255</v>
      </c>
      <c r="I1779" s="129">
        <f t="shared" si="1772"/>
        <v>-5.5028966223132025</v>
      </c>
      <c r="J1779" s="130">
        <f t="shared" si="1772"/>
        <v>0.36638805970149196</v>
      </c>
    </row>
    <row r="1780" spans="2:10">
      <c r="B1780" s="244">
        <v>40981</v>
      </c>
      <c r="C1780" s="245">
        <v>106.71</v>
      </c>
      <c r="D1780" s="245">
        <v>203.78</v>
      </c>
      <c r="E1780" s="245">
        <v>14.8</v>
      </c>
      <c r="F1780" s="246">
        <v>2.6970000000000001</v>
      </c>
      <c r="G1780" s="128">
        <f t="shared" ref="G1780:J1780" si="1773">((C1780-C1801)/C1801)*C$6</f>
        <v>2.6100287384798322</v>
      </c>
      <c r="H1780" s="129">
        <f t="shared" si="1773"/>
        <v>6.58580209739383</v>
      </c>
      <c r="I1780" s="129">
        <f t="shared" si="1773"/>
        <v>-5.6607563025210066</v>
      </c>
      <c r="J1780" s="130">
        <f t="shared" si="1773"/>
        <v>0.16666012558869706</v>
      </c>
    </row>
    <row r="1781" spans="2:10">
      <c r="B1781" s="244">
        <v>40980</v>
      </c>
      <c r="C1781" s="245">
        <v>106.34</v>
      </c>
      <c r="D1781" s="245">
        <v>201</v>
      </c>
      <c r="E1781" s="245">
        <v>15.64</v>
      </c>
      <c r="F1781" s="246">
        <v>2.6029999999999998</v>
      </c>
      <c r="G1781" s="128">
        <f t="shared" ref="G1781:J1781" si="1774">((C1781-C1802)/C1802)*C$6</f>
        <v>3.5298945981554684</v>
      </c>
      <c r="H1781" s="129">
        <f t="shared" si="1774"/>
        <v>5.0685406922357421</v>
      </c>
      <c r="I1781" s="129">
        <f t="shared" si="1774"/>
        <v>-6.2969215969215959</v>
      </c>
      <c r="J1781" s="130">
        <f t="shared" si="1774"/>
        <v>4.3350234009360042E-2</v>
      </c>
    </row>
    <row r="1782" spans="2:10">
      <c r="B1782" s="244">
        <v>40977</v>
      </c>
      <c r="C1782" s="245">
        <v>107.4</v>
      </c>
      <c r="D1782" s="245">
        <v>200.62</v>
      </c>
      <c r="E1782" s="245">
        <v>17.11</v>
      </c>
      <c r="F1782" s="246">
        <v>2.6040000000000001</v>
      </c>
      <c r="G1782" s="128">
        <f t="shared" ref="G1782:J1782" si="1775">((C1782-C1803)/C1803)*C$6</f>
        <v>3.4384975961538471</v>
      </c>
      <c r="H1782" s="129">
        <f t="shared" si="1775"/>
        <v>4.4083689742660441</v>
      </c>
      <c r="I1782" s="129">
        <f t="shared" si="1775"/>
        <v>-2.0739881910896401</v>
      </c>
      <c r="J1782" s="130">
        <f t="shared" si="1775"/>
        <v>-5.4618627826752385E-3</v>
      </c>
    </row>
    <row r="1783" spans="2:10">
      <c r="B1783" s="244">
        <v>40976</v>
      </c>
      <c r="C1783" s="245">
        <v>106.58</v>
      </c>
      <c r="D1783" s="245">
        <v>199.81</v>
      </c>
      <c r="E1783" s="245">
        <v>17.95</v>
      </c>
      <c r="F1783" s="246">
        <v>2.5939999999999999</v>
      </c>
      <c r="G1783" s="128">
        <f t="shared" ref="G1783:J1783" si="1776">((C1783-C1804)/C1804)*C$6</f>
        <v>3.6204710768919077</v>
      </c>
      <c r="H1783" s="129">
        <f t="shared" si="1776"/>
        <v>4.0413381705105031</v>
      </c>
      <c r="I1783" s="129">
        <f t="shared" si="1776"/>
        <v>-0.29395374449339329</v>
      </c>
      <c r="J1783" s="130">
        <f t="shared" si="1776"/>
        <v>2.9976626412153921E-2</v>
      </c>
    </row>
    <row r="1784" spans="2:10">
      <c r="B1784" s="244">
        <v>40975</v>
      </c>
      <c r="C1784" s="245">
        <v>106.16</v>
      </c>
      <c r="D1784" s="245">
        <v>197.77</v>
      </c>
      <c r="E1784" s="245">
        <v>19.07</v>
      </c>
      <c r="F1784" s="246">
        <v>2.5499999999999998</v>
      </c>
      <c r="G1784" s="128">
        <f t="shared" ref="G1784:J1784" si="1777">((C1784-C1805)/C1805)*C$6</f>
        <v>3.5761355553297429</v>
      </c>
      <c r="H1784" s="129">
        <f t="shared" si="1777"/>
        <v>2.5985073700543149</v>
      </c>
      <c r="I1784" s="129">
        <f t="shared" si="1777"/>
        <v>2.0451218130311641</v>
      </c>
      <c r="J1784" s="130">
        <f t="shared" si="1777"/>
        <v>-1.0578237937097161E-2</v>
      </c>
    </row>
    <row r="1785" spans="2:10">
      <c r="B1785" s="244">
        <v>40974</v>
      </c>
      <c r="C1785" s="245">
        <v>104.7</v>
      </c>
      <c r="D1785" s="245">
        <v>197.26</v>
      </c>
      <c r="E1785" s="245">
        <v>20.87</v>
      </c>
      <c r="F1785" s="246">
        <v>2.5089999999999999</v>
      </c>
      <c r="G1785" s="128">
        <f t="shared" ref="G1785:J1785" si="1778">((C1785-C1806)/C1806)*C$6</f>
        <v>3.6502311422969793</v>
      </c>
      <c r="H1785" s="129">
        <f t="shared" si="1778"/>
        <v>2.6174400995747318</v>
      </c>
      <c r="I1785" s="129">
        <f t="shared" si="1778"/>
        <v>4.4513626126126118</v>
      </c>
      <c r="J1785" s="130">
        <f t="shared" si="1778"/>
        <v>7.9736211031176396E-3</v>
      </c>
    </row>
    <row r="1786" spans="2:10">
      <c r="B1786" s="244">
        <v>40973</v>
      </c>
      <c r="C1786" s="245">
        <v>106.72</v>
      </c>
      <c r="D1786" s="245">
        <v>200.66</v>
      </c>
      <c r="E1786" s="245">
        <v>18.05</v>
      </c>
      <c r="F1786" s="246">
        <v>2.581</v>
      </c>
      <c r="G1786" s="128">
        <f t="shared" ref="G1786:J1786" si="1779">((C1786-C1807)/C1807)*C$6</f>
        <v>4.1214309076042497</v>
      </c>
      <c r="H1786" s="129">
        <f t="shared" si="1779"/>
        <v>4.1208603594298756</v>
      </c>
      <c r="I1786" s="129">
        <f t="shared" si="1779"/>
        <v>1.4122222222222212</v>
      </c>
      <c r="J1786" s="130">
        <f t="shared" si="1779"/>
        <v>6.7251635930993328E-2</v>
      </c>
    </row>
    <row r="1787" spans="2:10">
      <c r="B1787" s="244">
        <v>40970</v>
      </c>
      <c r="C1787" s="245">
        <v>106.7</v>
      </c>
      <c r="D1787" s="245">
        <v>198.81</v>
      </c>
      <c r="E1787" s="245">
        <v>17.29</v>
      </c>
      <c r="F1787" s="246">
        <v>2.5390000000000001</v>
      </c>
      <c r="G1787" s="128">
        <f t="shared" ref="G1787:J1787" si="1780">((C1787-C1808)/C1808)*C$6</f>
        <v>4.8727625570776265</v>
      </c>
      <c r="H1787" s="129">
        <f t="shared" si="1780"/>
        <v>4.3205638803320632</v>
      </c>
      <c r="I1787" s="129">
        <f t="shared" si="1780"/>
        <v>-0.97551724137931228</v>
      </c>
      <c r="J1787" s="130">
        <f t="shared" si="1780"/>
        <v>0.14881889763779513</v>
      </c>
    </row>
    <row r="1788" spans="2:10">
      <c r="B1788" s="244">
        <v>40969</v>
      </c>
      <c r="C1788" s="245">
        <v>108.84</v>
      </c>
      <c r="D1788" s="245">
        <v>197.53</v>
      </c>
      <c r="E1788" s="245">
        <v>17.260000000000002</v>
      </c>
      <c r="F1788" s="246">
        <v>2.5875000000000004</v>
      </c>
      <c r="G1788" s="128">
        <f t="shared" ref="G1788:J1788" si="1781">((C1788-C1809)/C1809)*C$6</f>
        <v>5.2244063108288099</v>
      </c>
      <c r="H1788" s="129">
        <f t="shared" si="1781"/>
        <v>2.8975168725988976</v>
      </c>
      <c r="I1788" s="129">
        <f t="shared" si="1781"/>
        <v>-1.7677520215633413</v>
      </c>
      <c r="J1788" s="130">
        <f t="shared" si="1781"/>
        <v>0.21054160614235365</v>
      </c>
    </row>
    <row r="1789" spans="2:10">
      <c r="B1789" s="244">
        <v>40968</v>
      </c>
      <c r="C1789" s="245">
        <v>107.07</v>
      </c>
      <c r="D1789" s="245">
        <v>196.73</v>
      </c>
      <c r="E1789" s="245">
        <v>18.43</v>
      </c>
      <c r="F1789" s="246">
        <v>2.5285000000000002</v>
      </c>
      <c r="G1789" s="128">
        <f t="shared" ref="G1789:J1789" si="1782">((C1789-C1810)/C1810)*C$6</f>
        <v>3.9609250609260709</v>
      </c>
      <c r="H1789" s="129">
        <f t="shared" si="1782"/>
        <v>2.43747196261682</v>
      </c>
      <c r="I1789" s="129">
        <f t="shared" si="1782"/>
        <v>-1.3206893004115245</v>
      </c>
      <c r="J1789" s="130">
        <f t="shared" si="1782"/>
        <v>0.19252691576947453</v>
      </c>
    </row>
    <row r="1790" spans="2:10">
      <c r="B1790" s="244">
        <v>40967</v>
      </c>
      <c r="C1790" s="245">
        <v>106.55</v>
      </c>
      <c r="D1790" s="245">
        <v>197.98</v>
      </c>
      <c r="E1790" s="245">
        <v>17.96</v>
      </c>
      <c r="F1790" s="246">
        <v>2.5084999999999997</v>
      </c>
      <c r="G1790" s="128">
        <f t="shared" ref="G1790:J1790" si="1783">((C1790-C1811)/C1811)*C$6</f>
        <v>3.5719346021461811</v>
      </c>
      <c r="H1790" s="129">
        <f t="shared" si="1783"/>
        <v>3.2359044155844097</v>
      </c>
      <c r="I1790" s="129">
        <f t="shared" si="1783"/>
        <v>-1.8868453608247395</v>
      </c>
      <c r="J1790" s="130">
        <f t="shared" si="1783"/>
        <v>0.10117647058823512</v>
      </c>
    </row>
    <row r="1791" spans="2:10">
      <c r="B1791" s="244">
        <v>40966</v>
      </c>
      <c r="C1791" s="245">
        <v>108.56</v>
      </c>
      <c r="D1791" s="245">
        <v>197.53</v>
      </c>
      <c r="E1791" s="245">
        <v>18.190000000000001</v>
      </c>
      <c r="F1791" s="246">
        <v>2.4870000000000001</v>
      </c>
      <c r="G1791" s="128">
        <f t="shared" ref="G1791:J1791" si="1784">((C1791-C1812)/C1812)*C$6</f>
        <v>4.1049618320610683</v>
      </c>
      <c r="H1791" s="129">
        <f t="shared" si="1784"/>
        <v>4.219504882915043</v>
      </c>
      <c r="I1791" s="129">
        <f t="shared" si="1784"/>
        <v>-0.46642201834862362</v>
      </c>
      <c r="J1791" s="130">
        <f t="shared" si="1784"/>
        <v>1.3239749545546173E-2</v>
      </c>
    </row>
    <row r="1792" spans="2:10">
      <c r="B1792" s="244">
        <v>40963</v>
      </c>
      <c r="C1792" s="245">
        <v>109.77</v>
      </c>
      <c r="D1792" s="245">
        <v>197.76</v>
      </c>
      <c r="E1792" s="245">
        <v>17.309999999999999</v>
      </c>
      <c r="F1792" s="246">
        <v>2.5385</v>
      </c>
      <c r="G1792" s="128">
        <f t="shared" ref="G1792:J1792" si="1785">((C1792-C1813)/C1813)*C$6</f>
        <v>4.5865466399197556</v>
      </c>
      <c r="H1792" s="129">
        <f t="shared" si="1785"/>
        <v>4.0354099905749301</v>
      </c>
      <c r="I1792" s="129">
        <f t="shared" si="1785"/>
        <v>-1.724781906300487</v>
      </c>
      <c r="J1792" s="130">
        <f t="shared" si="1785"/>
        <v>3.0639060322516579E-2</v>
      </c>
    </row>
    <row r="1793" spans="2:10">
      <c r="B1793" s="244">
        <v>40962</v>
      </c>
      <c r="C1793" s="245">
        <v>107.83</v>
      </c>
      <c r="D1793" s="245">
        <v>197.61</v>
      </c>
      <c r="E1793" s="245">
        <v>16.8</v>
      </c>
      <c r="F1793" s="246">
        <v>2.5680000000000001</v>
      </c>
      <c r="G1793" s="128">
        <f t="shared" ref="G1793:J1793" si="1786">((C1793-C1814)/C1814)*C$6</f>
        <v>3.8511700201207204</v>
      </c>
      <c r="H1793" s="129">
        <f t="shared" si="1786"/>
        <v>3.4860460021905952</v>
      </c>
      <c r="I1793" s="129">
        <f t="shared" si="1786"/>
        <v>-2.0963517203713793</v>
      </c>
      <c r="J1793" s="130">
        <f t="shared" si="1786"/>
        <v>-4.4323483670295526E-3</v>
      </c>
    </row>
    <row r="1794" spans="2:10">
      <c r="B1794" s="244">
        <v>40961</v>
      </c>
      <c r="C1794" s="245">
        <v>106.28</v>
      </c>
      <c r="D1794" s="245">
        <v>193.87</v>
      </c>
      <c r="E1794" s="245">
        <v>18.190000000000001</v>
      </c>
      <c r="F1794" s="246">
        <v>2.5760000000000001</v>
      </c>
      <c r="G1794" s="128">
        <f t="shared" ref="G1794:J1794" si="1787">((C1794-C1815)/C1815)*C$6</f>
        <v>3.3638736735725101</v>
      </c>
      <c r="H1794" s="129">
        <f t="shared" si="1787"/>
        <v>1.1489595164903856</v>
      </c>
      <c r="I1794" s="129">
        <f t="shared" si="1787"/>
        <v>-0.96786885245901488</v>
      </c>
      <c r="J1794" s="130">
        <f t="shared" si="1787"/>
        <v>-3.2268278641335725E-2</v>
      </c>
    </row>
    <row r="1795" spans="2:10">
      <c r="B1795" s="244">
        <v>40960</v>
      </c>
      <c r="C1795" s="245">
        <v>105.84</v>
      </c>
      <c r="D1795" s="245">
        <v>193.39</v>
      </c>
      <c r="E1795" s="245">
        <v>18.190000000000001</v>
      </c>
      <c r="F1795" s="246">
        <v>2.6349999999999998</v>
      </c>
      <c r="G1795" s="128">
        <f t="shared" ref="G1795:J1795" si="1788">((C1795-C1816)/C1816)*C$6</f>
        <v>2.8546555533239624</v>
      </c>
      <c r="H1795" s="129">
        <f t="shared" si="1788"/>
        <v>2.0402921360143154</v>
      </c>
      <c r="I1795" s="129">
        <f t="shared" si="1788"/>
        <v>-0.653540439207285</v>
      </c>
      <c r="J1795" s="130">
        <f t="shared" si="1788"/>
        <v>4.7839089330503438E-2</v>
      </c>
    </row>
    <row r="1796" spans="2:10">
      <c r="B1796" s="244">
        <v>40959</v>
      </c>
      <c r="C1796" s="245">
        <v>103.24</v>
      </c>
      <c r="D1796" s="245">
        <v>193.42</v>
      </c>
      <c r="E1796" s="245">
        <v>17.78</v>
      </c>
      <c r="F1796" s="246">
        <v>2.5754999999999999</v>
      </c>
      <c r="G1796" s="128">
        <f t="shared" ref="G1796:J1796" si="1789">((C1796-C1817)/C1817)*C$6</f>
        <v>2.2045480398131225</v>
      </c>
      <c r="H1796" s="129">
        <f t="shared" si="1789"/>
        <v>2.9545035009547922</v>
      </c>
      <c r="I1796" s="129">
        <f t="shared" si="1789"/>
        <v>-0.69529540481400443</v>
      </c>
      <c r="J1796" s="130">
        <f t="shared" si="1789"/>
        <v>1.4458536585365743E-2</v>
      </c>
    </row>
    <row r="1797" spans="2:10">
      <c r="B1797" s="244">
        <v>40956</v>
      </c>
      <c r="C1797" s="245">
        <v>103.24</v>
      </c>
      <c r="D1797" s="245">
        <v>193.42</v>
      </c>
      <c r="E1797" s="245">
        <v>17.78</v>
      </c>
      <c r="F1797" s="246">
        <v>2.5754999999999999</v>
      </c>
      <c r="G1797" s="128">
        <f t="shared" ref="G1797:J1797" si="1790">((C1797-C1818)/C1818)*C$6</f>
        <v>1.2891572865823262</v>
      </c>
      <c r="H1797" s="129">
        <f t="shared" si="1790"/>
        <v>8.1228838909815941</v>
      </c>
      <c r="I1797" s="129">
        <f t="shared" si="1790"/>
        <v>-2.6737695017614493</v>
      </c>
      <c r="J1797" s="130">
        <f t="shared" si="1790"/>
        <v>7.4372509960159497E-2</v>
      </c>
    </row>
    <row r="1798" spans="2:10">
      <c r="B1798" s="244">
        <v>40955</v>
      </c>
      <c r="C1798" s="245">
        <v>102.31</v>
      </c>
      <c r="D1798" s="245">
        <v>193.02</v>
      </c>
      <c r="E1798" s="245">
        <v>19.22</v>
      </c>
      <c r="F1798" s="246">
        <v>2.5620000000000003</v>
      </c>
      <c r="G1798" s="128">
        <f t="shared" ref="G1798:J1798" si="1791">((C1798-C1819)/C1819)*C$6</f>
        <v>0.7764708221493184</v>
      </c>
      <c r="H1798" s="129">
        <f t="shared" si="1791"/>
        <v>7.5018307836748335</v>
      </c>
      <c r="I1798" s="129">
        <f t="shared" si="1791"/>
        <v>-2.0321397797989489</v>
      </c>
      <c r="J1798" s="130">
        <f t="shared" si="1791"/>
        <v>0.15728995057660666</v>
      </c>
    </row>
    <row r="1799" spans="2:10">
      <c r="B1799" s="244">
        <v>40954</v>
      </c>
      <c r="C1799" s="245">
        <v>101.8</v>
      </c>
      <c r="D1799" s="245">
        <v>192.25</v>
      </c>
      <c r="E1799" s="245">
        <v>21.14</v>
      </c>
      <c r="F1799" s="246">
        <v>2.5089999999999999</v>
      </c>
      <c r="G1799" s="128">
        <f t="shared" ref="G1799:J1799" si="1792">((C1799-C1820)/C1820)*C$6</f>
        <v>0.49147949558137377</v>
      </c>
      <c r="H1799" s="129">
        <f t="shared" si="1792"/>
        <v>7.7358749999999992</v>
      </c>
      <c r="I1799" s="129">
        <f t="shared" si="1792"/>
        <v>-1.2137477477477463</v>
      </c>
      <c r="J1799" s="130">
        <f t="shared" si="1792"/>
        <v>0.1570016820857861</v>
      </c>
    </row>
    <row r="1800" spans="2:10">
      <c r="B1800" s="244">
        <v>40953</v>
      </c>
      <c r="C1800" s="245">
        <v>100.74</v>
      </c>
      <c r="D1800" s="245">
        <v>192.22</v>
      </c>
      <c r="E1800" s="245">
        <v>19.54</v>
      </c>
      <c r="F1800" s="246">
        <v>2.5125000000000002</v>
      </c>
      <c r="G1800" s="128">
        <f t="shared" ref="G1800:J1800" si="1793">((C1800-C1821)/C1821)*C$6</f>
        <v>0.93856534954406923</v>
      </c>
      <c r="H1800" s="129">
        <f t="shared" si="1793"/>
        <v>8.2860582719357012</v>
      </c>
      <c r="I1800" s="129">
        <f t="shared" si="1793"/>
        <v>-1.6654901960784325</v>
      </c>
      <c r="J1800" s="130">
        <f t="shared" si="1793"/>
        <v>0.14921465968586387</v>
      </c>
    </row>
    <row r="1801" spans="2:10">
      <c r="B1801" s="244">
        <v>40952</v>
      </c>
      <c r="C1801" s="245">
        <v>100.91</v>
      </c>
      <c r="D1801" s="245">
        <v>192.62</v>
      </c>
      <c r="E1801" s="245">
        <v>19.04</v>
      </c>
      <c r="F1801" s="246">
        <v>2.548</v>
      </c>
      <c r="G1801" s="128">
        <f t="shared" ref="G1801:J1801" si="1794">((C1801-C1822)/C1822)*C$6</f>
        <v>1.0167791286727428</v>
      </c>
      <c r="H1801" s="129">
        <f t="shared" si="1794"/>
        <v>8.5398425987943796</v>
      </c>
      <c r="I1801" s="129">
        <f t="shared" si="1794"/>
        <v>-2.2733333333333348</v>
      </c>
      <c r="J1801" s="130">
        <f t="shared" si="1794"/>
        <v>0.19159162303664903</v>
      </c>
    </row>
    <row r="1802" spans="2:10">
      <c r="B1802" s="244">
        <v>40949</v>
      </c>
      <c r="C1802" s="245">
        <v>98.67</v>
      </c>
      <c r="D1802" s="245">
        <v>192.42</v>
      </c>
      <c r="E1802" s="245">
        <v>20.79</v>
      </c>
      <c r="F1802" s="246">
        <v>2.5640000000000001</v>
      </c>
      <c r="G1802" s="128">
        <f t="shared" ref="G1802:J1802" si="1795">((C1802-C1823)/C1823)*C$6</f>
        <v>-0.19703632694247894</v>
      </c>
      <c r="H1802" s="129">
        <f t="shared" si="1795"/>
        <v>7.4730706175574477</v>
      </c>
      <c r="I1802" s="129">
        <f t="shared" si="1795"/>
        <v>0.39738153395212544</v>
      </c>
      <c r="J1802" s="130">
        <f t="shared" si="1795"/>
        <v>0.13504901960784327</v>
      </c>
    </row>
    <row r="1803" spans="2:10">
      <c r="B1803" s="244">
        <v>40948</v>
      </c>
      <c r="C1803" s="245">
        <v>99.84</v>
      </c>
      <c r="D1803" s="245">
        <v>193.13</v>
      </c>
      <c r="E1803" s="245">
        <v>18.63</v>
      </c>
      <c r="F1803" s="246">
        <v>2.609</v>
      </c>
      <c r="G1803" s="128">
        <f t="shared" ref="G1803:J1803" si="1796">((C1803-C1824)/C1824)*C$6</f>
        <v>-0.4636889065133345</v>
      </c>
      <c r="H1803" s="129">
        <f t="shared" si="1796"/>
        <v>6.739648420359809</v>
      </c>
      <c r="I1803" s="129">
        <f t="shared" si="1796"/>
        <v>-2.9223942992874128</v>
      </c>
      <c r="J1803" s="130">
        <f t="shared" si="1796"/>
        <v>0.2042821934688849</v>
      </c>
    </row>
    <row r="1804" spans="2:10">
      <c r="B1804" s="244">
        <v>40947</v>
      </c>
      <c r="C1804" s="245">
        <v>98.71</v>
      </c>
      <c r="D1804" s="245">
        <v>192.95</v>
      </c>
      <c r="E1804" s="245">
        <v>18.16</v>
      </c>
      <c r="F1804" s="246">
        <v>2.5670000000000002</v>
      </c>
      <c r="G1804" s="128">
        <f t="shared" ref="G1804:J1804" si="1797">((C1804-C1825)/C1825)*C$6</f>
        <v>-1.5678530907668236</v>
      </c>
      <c r="H1804" s="129">
        <f t="shared" si="1797"/>
        <v>7.2975500523964403</v>
      </c>
      <c r="I1804" s="129">
        <f t="shared" si="1797"/>
        <v>-3.1083905268245542</v>
      </c>
      <c r="J1804" s="130">
        <f t="shared" si="1797"/>
        <v>7.9895875050060391E-2</v>
      </c>
    </row>
    <row r="1805" spans="2:10">
      <c r="B1805" s="244">
        <v>40946</v>
      </c>
      <c r="C1805" s="245">
        <v>98.41</v>
      </c>
      <c r="D1805" s="245">
        <v>193.35</v>
      </c>
      <c r="E1805" s="245">
        <v>17.649999999999999</v>
      </c>
      <c r="F1805" s="246">
        <v>2.5594999999999999</v>
      </c>
      <c r="G1805" s="128">
        <f t="shared" ref="G1805:J1805" si="1798">((C1805-C1826)/C1826)*C$6</f>
        <v>-1.2998618102852655</v>
      </c>
      <c r="H1805" s="129">
        <f t="shared" si="1798"/>
        <v>7.3614141747893544</v>
      </c>
      <c r="I1805" s="129">
        <f t="shared" si="1798"/>
        <v>-4.1260749881347918</v>
      </c>
      <c r="J1805" s="130">
        <f t="shared" si="1798"/>
        <v>7.60228640192534E-2</v>
      </c>
    </row>
    <row r="1806" spans="2:10">
      <c r="B1806" s="244">
        <v>40945</v>
      </c>
      <c r="C1806" s="245">
        <v>96.91</v>
      </c>
      <c r="D1806" s="245">
        <v>192.82</v>
      </c>
      <c r="E1806" s="245">
        <v>17.760000000000002</v>
      </c>
      <c r="F1806" s="246">
        <v>2.5019999999999998</v>
      </c>
      <c r="G1806" s="128">
        <f t="shared" ref="G1806:J1806" si="1799">((C1806-C1827)/C1827)*C$6</f>
        <v>-2.0791305632138659</v>
      </c>
      <c r="H1806" s="129">
        <f t="shared" si="1799"/>
        <v>6.4014878930645347</v>
      </c>
      <c r="I1806" s="129">
        <f t="shared" si="1799"/>
        <v>-3.5363742123121638</v>
      </c>
      <c r="J1806" s="130">
        <f t="shared" si="1799"/>
        <v>1.661306532663312E-2</v>
      </c>
    </row>
    <row r="1807" spans="2:10">
      <c r="B1807" s="244">
        <v>40942</v>
      </c>
      <c r="C1807" s="245">
        <v>97.84</v>
      </c>
      <c r="D1807" s="245">
        <v>193.64</v>
      </c>
      <c r="E1807" s="245">
        <v>17.100000000000001</v>
      </c>
      <c r="F1807" s="246">
        <v>2.5215000000000001</v>
      </c>
      <c r="G1807" s="128">
        <f t="shared" ref="G1807:J1807" si="1800">((C1807-C1828)/C1828)*C$6</f>
        <v>-1.7707268441214021</v>
      </c>
      <c r="H1807" s="129">
        <f t="shared" si="1800"/>
        <v>5.5277623740929211</v>
      </c>
      <c r="I1807" s="129">
        <f t="shared" si="1800"/>
        <v>-5.1834078212290491</v>
      </c>
      <c r="J1807" s="130">
        <f t="shared" si="1800"/>
        <v>-8.4519572953734856E-3</v>
      </c>
    </row>
    <row r="1808" spans="2:10">
      <c r="B1808" s="244">
        <v>40941</v>
      </c>
      <c r="C1808" s="245">
        <v>96.36</v>
      </c>
      <c r="D1808" s="245">
        <v>191.53</v>
      </c>
      <c r="E1808" s="245">
        <v>17.98</v>
      </c>
      <c r="F1808" s="246">
        <v>2.4130000000000003</v>
      </c>
      <c r="G1808" s="128">
        <f t="shared" ref="G1808:J1808" si="1801">((C1808-C1829)/C1829)*C$6</f>
        <v>-3.0179480720790539</v>
      </c>
      <c r="H1808" s="129">
        <f t="shared" si="1801"/>
        <v>3.6697386008407946</v>
      </c>
      <c r="I1808" s="129">
        <f t="shared" si="1801"/>
        <v>-4.8506210621062094</v>
      </c>
      <c r="J1808" s="130">
        <f t="shared" si="1801"/>
        <v>-0.10302576393049684</v>
      </c>
    </row>
    <row r="1809" spans="2:10">
      <c r="B1809" s="244">
        <v>40940</v>
      </c>
      <c r="C1809" s="245">
        <v>97.61</v>
      </c>
      <c r="D1809" s="245">
        <v>192.62</v>
      </c>
      <c r="E1809" s="245">
        <v>18.55</v>
      </c>
      <c r="F1809" s="246">
        <v>2.4095</v>
      </c>
      <c r="G1809" s="128">
        <f t="shared" ref="G1809:J1809" si="1802">((C1809-C1830)/C1830)*C$6</f>
        <v>-2.359591103341101</v>
      </c>
      <c r="H1809" s="129">
        <f t="shared" si="1802"/>
        <v>3.8561159420289814</v>
      </c>
      <c r="I1809" s="129">
        <f t="shared" si="1802"/>
        <v>-4.8914410100130592</v>
      </c>
      <c r="J1809" s="130">
        <f t="shared" si="1802"/>
        <v>-6.4168356997971479E-2</v>
      </c>
    </row>
    <row r="1810" spans="2:10">
      <c r="B1810" s="244">
        <v>40939</v>
      </c>
      <c r="C1810" s="245">
        <v>98.48</v>
      </c>
      <c r="D1810" s="245">
        <v>192.6</v>
      </c>
      <c r="E1810" s="245">
        <v>19.440000000000001</v>
      </c>
      <c r="F1810" s="246">
        <v>2.3685</v>
      </c>
      <c r="G1810" s="128">
        <f t="shared" ref="G1810:J1810" si="1803">((C1810-C1831)/C1831)*C$6</f>
        <v>-0.16081655367803038</v>
      </c>
      <c r="H1810" s="129">
        <f t="shared" si="1803"/>
        <v>5.3904850989775941</v>
      </c>
      <c r="I1810" s="129">
        <f t="shared" si="1803"/>
        <v>-4.3018461538461512</v>
      </c>
      <c r="J1810" s="130">
        <f t="shared" si="1803"/>
        <v>-2.0903185247275861E-2</v>
      </c>
    </row>
    <row r="1811" spans="2:10">
      <c r="B1811" s="244">
        <v>40938</v>
      </c>
      <c r="C1811" s="245">
        <v>98.78</v>
      </c>
      <c r="D1811" s="245">
        <v>192.5</v>
      </c>
      <c r="E1811" s="245">
        <v>19.399999999999999</v>
      </c>
      <c r="F1811" s="246">
        <v>2.4224999999999999</v>
      </c>
      <c r="G1811" s="128">
        <f t="shared" ref="G1811:J1811" si="1804">((C1811-C1832)/C1832)*C$6</f>
        <v>-2.2973793382574832E-2</v>
      </c>
      <c r="H1811" s="129">
        <f t="shared" si="1804"/>
        <v>5.3286676093104228</v>
      </c>
      <c r="I1811" s="129">
        <f t="shared" si="1804"/>
        <v>-4.3452991452991458</v>
      </c>
      <c r="J1811" s="130">
        <f t="shared" si="1804"/>
        <v>4.3598072087174894E-2</v>
      </c>
    </row>
    <row r="1812" spans="2:10">
      <c r="B1812" s="244">
        <v>40935</v>
      </c>
      <c r="C1812" s="245">
        <v>99.56</v>
      </c>
      <c r="D1812" s="245">
        <v>190.46</v>
      </c>
      <c r="E1812" s="245">
        <v>18.53</v>
      </c>
      <c r="F1812" s="246">
        <v>2.4755000000000003</v>
      </c>
      <c r="G1812" s="128">
        <f t="shared" ref="G1812:J1812" si="1805">((C1812-C1833)/C1833)*C$6</f>
        <v>-4.1012543903664371E-2</v>
      </c>
      <c r="H1812" s="129">
        <f t="shared" si="1805"/>
        <v>2.6131034482758628</v>
      </c>
      <c r="I1812" s="129">
        <f t="shared" si="1805"/>
        <v>-4.6238587196467966</v>
      </c>
      <c r="J1812" s="130">
        <f t="shared" si="1805"/>
        <v>8.782011242973177E-2</v>
      </c>
    </row>
    <row r="1813" spans="2:10">
      <c r="B1813" s="244">
        <v>40934</v>
      </c>
      <c r="C1813" s="245">
        <v>99.7</v>
      </c>
      <c r="D1813" s="245">
        <v>190.98</v>
      </c>
      <c r="E1813" s="245">
        <v>18.57</v>
      </c>
      <c r="F1813" s="246">
        <v>2.5114999999999998</v>
      </c>
      <c r="G1813" s="128">
        <f t="shared" ref="G1813:J1813" si="1806">((C1813-C1834)/C1834)*C$6</f>
        <v>0.1553884863124009</v>
      </c>
      <c r="H1813" s="129">
        <f t="shared" si="1806"/>
        <v>4.3184591553888678</v>
      </c>
      <c r="I1813" s="129">
        <f t="shared" si="1806"/>
        <v>-5.3498724489795917</v>
      </c>
      <c r="J1813" s="130">
        <f t="shared" si="1806"/>
        <v>0.10836949783012975</v>
      </c>
    </row>
    <row r="1814" spans="2:10">
      <c r="B1814" s="244">
        <v>40933</v>
      </c>
      <c r="C1814" s="245">
        <v>99.4</v>
      </c>
      <c r="D1814" s="245">
        <v>191.73</v>
      </c>
      <c r="E1814" s="245">
        <v>18.309999999999999</v>
      </c>
      <c r="F1814" s="246">
        <v>2.5720000000000001</v>
      </c>
      <c r="G1814" s="128">
        <f t="shared" ref="G1814:J1814" si="1807">((C1814-C1835)/C1835)*C$6</f>
        <v>-0.86930530886125812</v>
      </c>
      <c r="H1814" s="129">
        <f t="shared" si="1807"/>
        <v>4.1669781021897814</v>
      </c>
      <c r="I1814" s="129">
        <f t="shared" si="1807"/>
        <v>-4.1767229575536309</v>
      </c>
      <c r="J1814" s="130">
        <f t="shared" si="1807"/>
        <v>5.9964271536323867E-2</v>
      </c>
    </row>
    <row r="1815" spans="2:10">
      <c r="B1815" s="244">
        <v>40932</v>
      </c>
      <c r="C1815" s="245">
        <v>98.95</v>
      </c>
      <c r="D1815" s="245">
        <v>191.93</v>
      </c>
      <c r="E1815" s="245">
        <v>18.91</v>
      </c>
      <c r="F1815" s="246">
        <v>2.6055000000000001</v>
      </c>
      <c r="G1815" s="128">
        <f t="shared" ref="G1815:J1815" si="1808">((C1815-C1836)/C1836)*C$6</f>
        <v>-0.33255718298555553</v>
      </c>
      <c r="H1815" s="129">
        <f t="shared" si="1808"/>
        <v>4.4175945872801128</v>
      </c>
      <c r="I1815" s="129">
        <f t="shared" si="1808"/>
        <v>-2.2317607332368552</v>
      </c>
      <c r="J1815" s="130">
        <f t="shared" si="1808"/>
        <v>7.1768640566594599E-2</v>
      </c>
    </row>
    <row r="1816" spans="2:10">
      <c r="B1816" s="244">
        <v>40931</v>
      </c>
      <c r="C1816" s="245">
        <v>99.58</v>
      </c>
      <c r="D1816" s="245">
        <v>189.98</v>
      </c>
      <c r="E1816" s="245">
        <v>18.670000000000002</v>
      </c>
      <c r="F1816" s="246">
        <v>2.5914999999999999</v>
      </c>
      <c r="G1816" s="128">
        <f t="shared" ref="G1816:J1816" si="1809">((C1816-C1837)/C1837)*C$6</f>
        <v>-4.5555778491175633E-2</v>
      </c>
      <c r="H1816" s="129">
        <f t="shared" si="1809"/>
        <v>3.217830040595393</v>
      </c>
      <c r="I1816" s="129">
        <f t="shared" si="1809"/>
        <v>-2.5260588519054497</v>
      </c>
      <c r="J1816" s="130">
        <f t="shared" si="1809"/>
        <v>5.6069250442651777E-2</v>
      </c>
    </row>
    <row r="1817" spans="2:10">
      <c r="B1817" s="244">
        <v>40928</v>
      </c>
      <c r="C1817" s="245">
        <v>98.46</v>
      </c>
      <c r="D1817" s="245">
        <v>188.52</v>
      </c>
      <c r="E1817" s="245">
        <v>18.28</v>
      </c>
      <c r="F1817" s="246">
        <v>2.5625</v>
      </c>
      <c r="G1817" s="128">
        <f t="shared" ref="G1817:J1817" si="1810">((C1817-C1838)/C1838)*C$6</f>
        <v>-0.48818145282829634</v>
      </c>
      <c r="H1817" s="129">
        <f t="shared" si="1810"/>
        <v>4.0462623599209087</v>
      </c>
      <c r="I1817" s="129">
        <f t="shared" si="1810"/>
        <v>-3.4598109640831747</v>
      </c>
      <c r="J1817" s="130">
        <f t="shared" si="1810"/>
        <v>0.11272819472616651</v>
      </c>
    </row>
    <row r="1818" spans="2:10">
      <c r="B1818" s="244">
        <v>40927</v>
      </c>
      <c r="C1818" s="245">
        <v>100.39</v>
      </c>
      <c r="D1818" s="245">
        <v>180.52</v>
      </c>
      <c r="E1818" s="245">
        <v>19.87</v>
      </c>
      <c r="F1818" s="246">
        <v>2.5099999999999998</v>
      </c>
      <c r="G1818" s="128">
        <f t="shared" ref="G1818:J1818" si="1811">((C1818-C1839)/C1839)*C$6</f>
        <v>0.79158001418870927</v>
      </c>
      <c r="H1818" s="129">
        <f t="shared" si="1811"/>
        <v>-0.59506530004958791</v>
      </c>
      <c r="I1818" s="129">
        <f t="shared" si="1811"/>
        <v>-1.8504526364908993</v>
      </c>
      <c r="J1818" s="130">
        <f t="shared" si="1811"/>
        <v>2.9251358422217846E-2</v>
      </c>
    </row>
    <row r="1819" spans="2:10">
      <c r="B1819" s="244">
        <v>40926</v>
      </c>
      <c r="C1819" s="245">
        <v>100.59</v>
      </c>
      <c r="D1819" s="245">
        <v>181.07</v>
      </c>
      <c r="E1819" s="245">
        <v>20.89</v>
      </c>
      <c r="F1819" s="246">
        <v>2.4279999999999999</v>
      </c>
      <c r="G1819" s="128">
        <f t="shared" ref="G1819:J1819" si="1812">((C1819-C1840)/C1840)*C$6</f>
        <v>1.5740763217444991</v>
      </c>
      <c r="H1819" s="129">
        <f t="shared" si="1812"/>
        <v>-3.7456948301645041</v>
      </c>
      <c r="I1819" s="129">
        <f t="shared" si="1812"/>
        <v>-2.5507579672695933</v>
      </c>
      <c r="J1819" s="130">
        <f t="shared" si="1812"/>
        <v>2.9375386518243037E-3</v>
      </c>
    </row>
    <row r="1820" spans="2:10">
      <c r="B1820" s="244">
        <v>40925</v>
      </c>
      <c r="C1820" s="245">
        <v>100.71</v>
      </c>
      <c r="D1820" s="245">
        <v>180</v>
      </c>
      <c r="E1820" s="245">
        <v>22.2</v>
      </c>
      <c r="F1820" s="246">
        <v>2.3780000000000001</v>
      </c>
      <c r="G1820" s="128">
        <f t="shared" ref="G1820:J1820" si="1813">((C1820-C1841)/C1841)*C$6</f>
        <v>3.3036887515977833</v>
      </c>
      <c r="H1820" s="129">
        <f t="shared" si="1813"/>
        <v>-1.796196074142919</v>
      </c>
      <c r="I1820" s="129">
        <f t="shared" si="1813"/>
        <v>-2.7745746388443044</v>
      </c>
      <c r="J1820" s="130">
        <f t="shared" si="1813"/>
        <v>9.8575157711551467E-2</v>
      </c>
    </row>
    <row r="1821" spans="2:10">
      <c r="B1821" s="244">
        <v>40924</v>
      </c>
      <c r="C1821" s="245">
        <v>98.7</v>
      </c>
      <c r="D1821" s="245">
        <v>179.16</v>
      </c>
      <c r="E1821" s="245">
        <v>20.91</v>
      </c>
      <c r="F1821" s="246">
        <v>2.3875000000000002</v>
      </c>
      <c r="G1821" s="128">
        <f t="shared" ref="G1821:J1821" si="1814">((C1821-C1842)/C1842)*C$6</f>
        <v>2.5101005025125636</v>
      </c>
      <c r="H1821" s="129">
        <f t="shared" si="1814"/>
        <v>-2.7307550253309345</v>
      </c>
      <c r="I1821" s="129">
        <f t="shared" si="1814"/>
        <v>-3.5372416632358989</v>
      </c>
      <c r="J1821" s="130">
        <f t="shared" si="1814"/>
        <v>4.5478723404255968E-2</v>
      </c>
    </row>
    <row r="1822" spans="2:10">
      <c r="B1822" s="244">
        <v>40921</v>
      </c>
      <c r="C1822" s="245">
        <v>98.7</v>
      </c>
      <c r="D1822" s="245">
        <v>179.16</v>
      </c>
      <c r="E1822" s="245">
        <v>20.91</v>
      </c>
      <c r="F1822" s="246">
        <v>2.3875000000000002</v>
      </c>
      <c r="G1822" s="128">
        <f t="shared" ref="G1822:J1822" si="1815">((C1822-C1843)/C1843)*C$6</f>
        <v>2.3365324384787463</v>
      </c>
      <c r="H1822" s="129">
        <f t="shared" si="1815"/>
        <v>-5.0444548751866822</v>
      </c>
      <c r="I1822" s="129">
        <f t="shared" si="1815"/>
        <v>-4.2518518518518515</v>
      </c>
      <c r="J1822" s="130">
        <f t="shared" si="1815"/>
        <v>-3.0702299564946939E-2</v>
      </c>
    </row>
    <row r="1823" spans="2:10">
      <c r="B1823" s="244">
        <v>40920</v>
      </c>
      <c r="C1823" s="245">
        <v>99.1</v>
      </c>
      <c r="D1823" s="245">
        <v>180.55</v>
      </c>
      <c r="E1823" s="245">
        <v>20.47</v>
      </c>
      <c r="F1823" s="246">
        <v>2.448</v>
      </c>
      <c r="G1823" s="128">
        <f t="shared" ref="G1823:J1823" si="1816">((C1823-C1844)/C1844)*C$6</f>
        <v>1.9847446024223232</v>
      </c>
      <c r="H1823" s="129">
        <f t="shared" si="1816"/>
        <v>-4.920961742263664</v>
      </c>
      <c r="I1823" s="129">
        <f t="shared" si="1816"/>
        <v>-5.4373809523809529</v>
      </c>
      <c r="J1823" s="130">
        <f t="shared" si="1816"/>
        <v>5.2163061564059955E-2</v>
      </c>
    </row>
    <row r="1824" spans="2:10">
      <c r="B1824" s="244">
        <v>40919</v>
      </c>
      <c r="C1824" s="245">
        <v>100.87</v>
      </c>
      <c r="D1824" s="245">
        <v>182.32</v>
      </c>
      <c r="E1824" s="245">
        <v>21.05</v>
      </c>
      <c r="F1824" s="246">
        <v>2.4344999999999999</v>
      </c>
      <c r="G1824" s="128">
        <f t="shared" ref="G1824:J1824" si="1817">((C1824-C1845)/C1845)*C$6</f>
        <v>0.33102955861793665</v>
      </c>
      <c r="H1824" s="129">
        <f t="shared" si="1817"/>
        <v>-5.2508820298195209</v>
      </c>
      <c r="I1824" s="129">
        <f t="shared" si="1817"/>
        <v>-4.3617158598976777</v>
      </c>
      <c r="J1824" s="130">
        <f t="shared" si="1817"/>
        <v>-6.1844484629295066E-2</v>
      </c>
    </row>
    <row r="1825" spans="2:10">
      <c r="B1825" s="244">
        <v>40918</v>
      </c>
      <c r="C1825" s="245">
        <v>102.24</v>
      </c>
      <c r="D1825" s="245">
        <v>181.31</v>
      </c>
      <c r="E1825" s="245">
        <v>20.69</v>
      </c>
      <c r="F1825" s="246">
        <v>2.4969999999999999</v>
      </c>
      <c r="G1825" s="128">
        <f t="shared" ref="G1825:J1825" si="1818">((C1825-C1846)/C1846)*C$6</f>
        <v>2.0761245780914384</v>
      </c>
      <c r="H1825" s="129">
        <f t="shared" si="1818"/>
        <v>-6.4293521698407767</v>
      </c>
      <c r="I1825" s="129">
        <f t="shared" si="1818"/>
        <v>-4.9314998052201018</v>
      </c>
      <c r="J1825" s="130">
        <f t="shared" si="1818"/>
        <v>-3.9950641658440131E-2</v>
      </c>
    </row>
    <row r="1826" spans="2:10">
      <c r="B1826" s="244">
        <v>40917</v>
      </c>
      <c r="C1826" s="245">
        <v>101.31</v>
      </c>
      <c r="D1826" s="245">
        <v>181.59</v>
      </c>
      <c r="E1826" s="245">
        <v>21.07</v>
      </c>
      <c r="F1826" s="246">
        <v>2.4930000000000003</v>
      </c>
      <c r="G1826" s="128">
        <f t="shared" ref="G1826:J1826" si="1819">((C1826-C1847)/C1847)*C$6</f>
        <v>0.86791067297052871</v>
      </c>
      <c r="H1826" s="129">
        <f t="shared" si="1819"/>
        <v>-7.5776105057565779</v>
      </c>
      <c r="I1826" s="129">
        <f t="shared" si="1819"/>
        <v>-5.1167626990144042</v>
      </c>
      <c r="J1826" s="130">
        <f t="shared" si="1819"/>
        <v>-0.1014313346228236</v>
      </c>
    </row>
    <row r="1827" spans="2:10">
      <c r="B1827" s="244">
        <v>40914</v>
      </c>
      <c r="C1827" s="245">
        <v>101.56</v>
      </c>
      <c r="D1827" s="245">
        <v>182.54</v>
      </c>
      <c r="E1827" s="245">
        <v>20.63</v>
      </c>
      <c r="F1827" s="246">
        <v>2.4874999999999998</v>
      </c>
      <c r="G1827" s="128">
        <f t="shared" ref="G1827:J1827" si="1820">((C1827-C1848)/C1848)*C$6</f>
        <v>1.4868842790319292</v>
      </c>
      <c r="H1827" s="129">
        <f t="shared" si="1820"/>
        <v>-5.363695584090209</v>
      </c>
      <c r="I1827" s="129">
        <f t="shared" si="1820"/>
        <v>-8.2766655769859447</v>
      </c>
      <c r="J1827" s="130">
        <f t="shared" si="1820"/>
        <v>3.4413362849664147E-3</v>
      </c>
    </row>
    <row r="1828" spans="2:10">
      <c r="B1828" s="244">
        <v>40913</v>
      </c>
      <c r="C1828" s="245">
        <v>101.81</v>
      </c>
      <c r="D1828" s="245">
        <v>184.66</v>
      </c>
      <c r="E1828" s="245">
        <v>21.48</v>
      </c>
      <c r="F1828" s="246">
        <v>2.5289999999999999</v>
      </c>
      <c r="G1828" s="128">
        <f t="shared" ref="G1828:J1828" si="1821">((C1828-C1849)/C1849)*C$6</f>
        <v>0.59648920290576513</v>
      </c>
      <c r="H1828" s="129">
        <f t="shared" si="1821"/>
        <v>-5.5004447307395079</v>
      </c>
      <c r="I1828" s="129">
        <f t="shared" si="1821"/>
        <v>-6.3749494244855258</v>
      </c>
      <c r="J1828" s="130">
        <f t="shared" si="1821"/>
        <v>-1.9029850746268551E-2</v>
      </c>
    </row>
    <row r="1829" spans="2:10">
      <c r="B1829" s="244">
        <v>40912</v>
      </c>
      <c r="C1829" s="245">
        <v>103.22</v>
      </c>
      <c r="D1829" s="245">
        <v>185.54</v>
      </c>
      <c r="E1829" s="245">
        <v>22.22</v>
      </c>
      <c r="F1829" s="246">
        <v>2.5034999999999998</v>
      </c>
      <c r="G1829" s="128">
        <f t="shared" ref="G1829:J1829" si="1822">((C1829-C1850)/C1850)*C$6</f>
        <v>0.86982030015797673</v>
      </c>
      <c r="H1829" s="129">
        <f t="shared" si="1822"/>
        <v>-4.35968694931067</v>
      </c>
      <c r="I1829" s="129">
        <f t="shared" si="1822"/>
        <v>-5.3406398862424469</v>
      </c>
      <c r="J1829" s="130">
        <f t="shared" si="1822"/>
        <v>-9.9961456928117379E-2</v>
      </c>
    </row>
    <row r="1830" spans="2:10">
      <c r="B1830" s="244">
        <v>40911</v>
      </c>
      <c r="C1830" s="245">
        <v>102.96</v>
      </c>
      <c r="D1830" s="245">
        <v>186.3</v>
      </c>
      <c r="E1830" s="245">
        <v>22.97</v>
      </c>
      <c r="F1830" s="246">
        <v>2.4649999999999999</v>
      </c>
      <c r="G1830" s="128">
        <f t="shared" ref="G1830:J1830" si="1823">((C1830-C1851)/C1851)*C$6</f>
        <v>0.88580750569363254</v>
      </c>
      <c r="H1830" s="129">
        <f t="shared" si="1823"/>
        <v>-2.7041595053447867</v>
      </c>
      <c r="I1830" s="129">
        <f t="shared" si="1823"/>
        <v>-4.4466738505747143</v>
      </c>
      <c r="J1830" s="130">
        <f t="shared" si="1823"/>
        <v>-7.9791009463722598E-2</v>
      </c>
    </row>
    <row r="1831" spans="2:10">
      <c r="B1831" s="244">
        <v>40910</v>
      </c>
      <c r="C1831" s="245">
        <v>98.83</v>
      </c>
      <c r="D1831" s="245">
        <v>183.88</v>
      </c>
      <c r="E1831" s="245">
        <v>23.4</v>
      </c>
      <c r="F1831" s="246">
        <v>2.3860000000000001</v>
      </c>
      <c r="G1831" s="128">
        <f t="shared" ref="G1831:J1831" si="1824">((C1831-C1852)/C1852)*C$6</f>
        <v>-0.95803585578446704</v>
      </c>
      <c r="H1831" s="129">
        <f t="shared" si="1824"/>
        <v>-3.4641600759253408</v>
      </c>
      <c r="I1831" s="129">
        <f t="shared" si="1824"/>
        <v>-3.8056104651162803</v>
      </c>
      <c r="J1831" s="130">
        <f t="shared" si="1824"/>
        <v>-0.16168215062265218</v>
      </c>
    </row>
    <row r="1832" spans="2:10">
      <c r="B1832" s="244">
        <v>40907</v>
      </c>
      <c r="C1832" s="245">
        <v>98.83</v>
      </c>
      <c r="D1832" s="245">
        <v>183.88</v>
      </c>
      <c r="E1832" s="245">
        <v>23.4</v>
      </c>
      <c r="F1832" s="246">
        <v>2.3860000000000001</v>
      </c>
      <c r="G1832" s="128">
        <f t="shared" ref="G1832:J1832" si="1825">((C1832-C1853)/C1853)*C$6</f>
        <v>-0.62087524950100004</v>
      </c>
      <c r="H1832" s="129">
        <f t="shared" si="1825"/>
        <v>-3.3419999999999961</v>
      </c>
      <c r="I1832" s="129">
        <f t="shared" si="1825"/>
        <v>-3.7188690259029569</v>
      </c>
      <c r="J1832" s="130">
        <f t="shared" si="1825"/>
        <v>-0.22447876447876422</v>
      </c>
    </row>
    <row r="1833" spans="2:10">
      <c r="B1833" s="244">
        <v>40906</v>
      </c>
      <c r="C1833" s="245">
        <v>99.65</v>
      </c>
      <c r="D1833" s="245">
        <v>186.18</v>
      </c>
      <c r="E1833" s="245">
        <v>22.65</v>
      </c>
      <c r="F1833" s="246">
        <v>2.4015</v>
      </c>
      <c r="G1833" s="128">
        <f t="shared" ref="G1833:J1833" si="1826">((C1833-C1854)/C1854)*C$6</f>
        <v>-0.32125448385810795</v>
      </c>
      <c r="H1833" s="129">
        <f t="shared" si="1826"/>
        <v>-1.1004223404255278</v>
      </c>
      <c r="I1833" s="129">
        <f t="shared" si="1826"/>
        <v>-4.7091007194244625</v>
      </c>
      <c r="J1833" s="130">
        <f t="shared" si="1826"/>
        <v>-0.17906341463414638</v>
      </c>
    </row>
    <row r="1834" spans="2:10">
      <c r="B1834" s="244">
        <v>40905</v>
      </c>
      <c r="C1834" s="245">
        <v>99.36</v>
      </c>
      <c r="D1834" s="245">
        <v>183.99</v>
      </c>
      <c r="E1834" s="245">
        <v>23.52</v>
      </c>
      <c r="F1834" s="246">
        <v>2.4195000000000002</v>
      </c>
      <c r="G1834" s="128">
        <f t="shared" ref="G1834:J1834" si="1827">((C1834-C1855)/C1855)*C$6</f>
        <v>-0.1956739152219692</v>
      </c>
      <c r="H1834" s="129">
        <f t="shared" si="1827"/>
        <v>1.916068862606396</v>
      </c>
      <c r="I1834" s="129">
        <f t="shared" si="1827"/>
        <v>-5.9069973890339433</v>
      </c>
      <c r="J1834" s="130">
        <f t="shared" si="1827"/>
        <v>-6.3909090909090763E-2</v>
      </c>
    </row>
    <row r="1835" spans="2:10">
      <c r="B1835" s="244">
        <v>40904</v>
      </c>
      <c r="C1835" s="245">
        <v>101.34</v>
      </c>
      <c r="D1835" s="245">
        <v>184.95</v>
      </c>
      <c r="E1835" s="245">
        <v>21.91</v>
      </c>
      <c r="F1835" s="246">
        <v>2.5190000000000001</v>
      </c>
      <c r="G1835" s="128">
        <f t="shared" ref="G1835:J1835" si="1828">((C1835-C1856)/C1856)*C$6</f>
        <v>1.4472385704103499</v>
      </c>
      <c r="H1835" s="129">
        <f t="shared" si="1828"/>
        <v>1.7093233082706647</v>
      </c>
      <c r="I1835" s="129">
        <f t="shared" si="1828"/>
        <v>-8.0856644880174304</v>
      </c>
      <c r="J1835" s="130">
        <f t="shared" si="1828"/>
        <v>7.7278287461773704E-2</v>
      </c>
    </row>
    <row r="1836" spans="2:10">
      <c r="B1836" s="244">
        <v>40903</v>
      </c>
      <c r="C1836" s="245">
        <v>99.68</v>
      </c>
      <c r="D1836" s="245">
        <v>184.75</v>
      </c>
      <c r="E1836" s="245">
        <v>20.73</v>
      </c>
      <c r="F1836" s="246">
        <v>2.5415000000000001</v>
      </c>
      <c r="G1836" s="128">
        <f t="shared" ref="G1836:J1836" si="1829">((C1836-C1857)/C1857)*C$6</f>
        <v>1.3655378733078483</v>
      </c>
      <c r="H1836" s="129">
        <f t="shared" si="1829"/>
        <v>4.9368705523551331</v>
      </c>
      <c r="I1836" s="129">
        <f t="shared" si="1829"/>
        <v>-10.132602262837249</v>
      </c>
      <c r="J1836" s="130">
        <f t="shared" si="1829"/>
        <v>0.11551688843398181</v>
      </c>
    </row>
    <row r="1837" spans="2:10">
      <c r="B1837" s="244">
        <v>40900</v>
      </c>
      <c r="C1837" s="245">
        <v>99.68</v>
      </c>
      <c r="D1837" s="245">
        <v>184.75</v>
      </c>
      <c r="E1837" s="245">
        <v>20.73</v>
      </c>
      <c r="F1837" s="246">
        <v>2.5415000000000001</v>
      </c>
      <c r="G1837" s="128">
        <f t="shared" ref="G1837:J1837" si="1830">((C1837-C1858)/C1858)*C$6</f>
        <v>1.6573682021420424</v>
      </c>
      <c r="H1837" s="129">
        <f t="shared" si="1830"/>
        <v>4.3436695701039687</v>
      </c>
      <c r="I1837" s="129">
        <f t="shared" si="1830"/>
        <v>-9.9121542083578564</v>
      </c>
      <c r="J1837" s="130">
        <f t="shared" si="1830"/>
        <v>0.21853420885405642</v>
      </c>
    </row>
    <row r="1838" spans="2:10">
      <c r="B1838" s="244">
        <v>40899</v>
      </c>
      <c r="C1838" s="245">
        <v>99.53</v>
      </c>
      <c r="D1838" s="245">
        <v>182.04</v>
      </c>
      <c r="E1838" s="245">
        <v>21.16</v>
      </c>
      <c r="F1838" s="246">
        <v>2.4649999999999999</v>
      </c>
      <c r="G1838" s="128">
        <f t="shared" ref="G1838:J1838" si="1831">((C1838-C1859)/C1859)*C$6</f>
        <v>1.5865405011957985</v>
      </c>
      <c r="H1838" s="129">
        <f t="shared" si="1831"/>
        <v>2.6125894914301795</v>
      </c>
      <c r="I1838" s="129">
        <f t="shared" si="1831"/>
        <v>-9.5904767510300175</v>
      </c>
      <c r="J1838" s="130">
        <f t="shared" si="1831"/>
        <v>0.12617030290192735</v>
      </c>
    </row>
    <row r="1839" spans="2:10">
      <c r="B1839" s="244">
        <v>40898</v>
      </c>
      <c r="C1839" s="245">
        <v>98.67</v>
      </c>
      <c r="D1839" s="245">
        <v>181.47</v>
      </c>
      <c r="E1839" s="245">
        <v>21.43</v>
      </c>
      <c r="F1839" s="246">
        <v>2.4844999999999997</v>
      </c>
      <c r="G1839" s="128">
        <f t="shared" ref="G1839:J1839" si="1832">((C1839-C1860)/C1860)*C$6</f>
        <v>0.30579124579124417</v>
      </c>
      <c r="H1839" s="129">
        <f t="shared" si="1832"/>
        <v>0.10030996635596279</v>
      </c>
      <c r="I1839" s="129">
        <f t="shared" si="1832"/>
        <v>-8.3805692837034726</v>
      </c>
      <c r="J1839" s="130">
        <f t="shared" si="1832"/>
        <v>0.10095853302771354</v>
      </c>
    </row>
    <row r="1840" spans="2:10">
      <c r="B1840" s="244">
        <v>40897</v>
      </c>
      <c r="C1840" s="245">
        <v>97.22</v>
      </c>
      <c r="D1840" s="245">
        <v>187.24</v>
      </c>
      <c r="E1840" s="245">
        <v>23.22</v>
      </c>
      <c r="F1840" s="246">
        <v>2.4255</v>
      </c>
      <c r="G1840" s="128">
        <f t="shared" ref="G1840:J1840" si="1833">((C1840-C1861)/C1861)*C$6</f>
        <v>0.14055922410235111</v>
      </c>
      <c r="H1840" s="129">
        <f t="shared" si="1833"/>
        <v>3.6077760634780813</v>
      </c>
      <c r="I1840" s="129">
        <f t="shared" si="1833"/>
        <v>-7.4846490428441195</v>
      </c>
      <c r="J1840" s="130">
        <f t="shared" si="1833"/>
        <v>-2.9075698836971944E-2</v>
      </c>
    </row>
    <row r="1841" spans="2:10">
      <c r="B1841" s="244">
        <v>40896</v>
      </c>
      <c r="C1841" s="245">
        <v>93.88</v>
      </c>
      <c r="D1841" s="245">
        <v>182.89</v>
      </c>
      <c r="E1841" s="245">
        <v>24.92</v>
      </c>
      <c r="F1841" s="246">
        <v>2.2984999999999998</v>
      </c>
      <c r="G1841" s="128">
        <f t="shared" ref="G1841:J1841" si="1834">((C1841-C1862)/C1862)*C$6</f>
        <v>-1.6455938815316709</v>
      </c>
      <c r="H1841" s="129">
        <f t="shared" si="1834"/>
        <v>-1.4420454545454684</v>
      </c>
      <c r="I1841" s="129">
        <f t="shared" si="1834"/>
        <v>-5.6241749999999993</v>
      </c>
      <c r="J1841" s="130">
        <f t="shared" si="1834"/>
        <v>-0.2328505793048346</v>
      </c>
    </row>
    <row r="1842" spans="2:10">
      <c r="B1842" s="244">
        <v>40893</v>
      </c>
      <c r="C1842" s="245">
        <v>93.53</v>
      </c>
      <c r="D1842" s="245">
        <v>183.57</v>
      </c>
      <c r="E1842" s="245">
        <v>24.29</v>
      </c>
      <c r="F1842" s="246">
        <v>2.3499999999999996</v>
      </c>
      <c r="G1842" s="128">
        <f t="shared" ref="G1842:J1842" si="1835">((C1842-C1863)/C1863)*C$6</f>
        <v>-2.4308733049989844</v>
      </c>
      <c r="H1842" s="129">
        <f t="shared" si="1835"/>
        <v>-1.3219576805039555</v>
      </c>
      <c r="I1842" s="129">
        <f t="shared" si="1835"/>
        <v>-7.5280324543610542</v>
      </c>
      <c r="J1842" s="130">
        <f t="shared" si="1835"/>
        <v>-0.14010722233461481</v>
      </c>
    </row>
    <row r="1843" spans="2:10">
      <c r="B1843" s="244">
        <v>40892</v>
      </c>
      <c r="C1843" s="245">
        <v>93.87</v>
      </c>
      <c r="D1843" s="245">
        <v>187.48</v>
      </c>
      <c r="E1843" s="245">
        <v>25.11</v>
      </c>
      <c r="F1843" s="246">
        <v>2.4135</v>
      </c>
      <c r="G1843" s="128">
        <f t="shared" ref="G1843:J1843" si="1836">((C1843-C1864)/C1864)*C$6</f>
        <v>-3.8597836046398273</v>
      </c>
      <c r="H1843" s="129">
        <f t="shared" si="1836"/>
        <v>0.5238248847926178</v>
      </c>
      <c r="I1843" s="129">
        <f t="shared" si="1836"/>
        <v>-6.3720680393912259</v>
      </c>
      <c r="J1843" s="130">
        <f t="shared" si="1836"/>
        <v>-0.11610691573926873</v>
      </c>
    </row>
    <row r="1844" spans="2:10">
      <c r="B1844" s="244">
        <v>40891</v>
      </c>
      <c r="C1844" s="245">
        <v>94.95</v>
      </c>
      <c r="D1844" s="245">
        <v>188.72</v>
      </c>
      <c r="E1844" s="245">
        <v>26.04</v>
      </c>
      <c r="F1844" s="246">
        <v>2.4039999999999999</v>
      </c>
      <c r="G1844" s="128">
        <f t="shared" ref="G1844:J1844" si="1837">((C1844-C1865)/C1865)*C$6</f>
        <v>-2.0198470363288727</v>
      </c>
      <c r="H1844" s="129">
        <f t="shared" si="1837"/>
        <v>-1.8066754966888102E-2</v>
      </c>
      <c r="I1844" s="129">
        <f t="shared" si="1837"/>
        <v>-4.217668161434978</v>
      </c>
      <c r="J1844" s="130">
        <f t="shared" si="1837"/>
        <v>-0.17940947183784858</v>
      </c>
    </row>
    <row r="1845" spans="2:10">
      <c r="B1845" s="244">
        <v>40890</v>
      </c>
      <c r="C1845" s="245">
        <v>100.14</v>
      </c>
      <c r="D1845" s="245">
        <v>191.15</v>
      </c>
      <c r="E1845" s="245">
        <v>25.41</v>
      </c>
      <c r="F1845" s="246">
        <v>2.4885000000000002</v>
      </c>
      <c r="G1845" s="128">
        <f t="shared" ref="G1845:J1845" si="1838">((C1845-C1866)/C1866)*C$6</f>
        <v>0.92541267576930897</v>
      </c>
      <c r="H1845" s="129">
        <f t="shared" si="1838"/>
        <v>2.3055564451561321</v>
      </c>
      <c r="I1845" s="129">
        <f t="shared" si="1838"/>
        <v>-4.6708127208480565</v>
      </c>
      <c r="J1845" s="130">
        <f t="shared" si="1838"/>
        <v>-0.10320487993803219</v>
      </c>
    </row>
    <row r="1846" spans="2:10">
      <c r="B1846" s="244">
        <v>40889</v>
      </c>
      <c r="C1846" s="245">
        <v>97.77</v>
      </c>
      <c r="D1846" s="245">
        <v>192.18</v>
      </c>
      <c r="E1846" s="245">
        <v>25.67</v>
      </c>
      <c r="F1846" s="246">
        <v>2.5324999999999998</v>
      </c>
      <c r="G1846" s="128">
        <f t="shared" ref="G1846:J1846" si="1839">((C1846-C1867)/C1867)*C$6</f>
        <v>-0.5596545105566213</v>
      </c>
      <c r="H1846" s="129">
        <f t="shared" si="1839"/>
        <v>2.9118155619596613</v>
      </c>
      <c r="I1846" s="129">
        <f t="shared" si="1839"/>
        <v>-3.6979161118508639</v>
      </c>
      <c r="J1846" s="130">
        <f t="shared" si="1839"/>
        <v>-6.9177422461953561E-2</v>
      </c>
    </row>
    <row r="1847" spans="2:10">
      <c r="B1847" s="244">
        <v>40886</v>
      </c>
      <c r="C1847" s="245">
        <v>99.41</v>
      </c>
      <c r="D1847" s="245">
        <v>194.56</v>
      </c>
      <c r="E1847" s="245">
        <v>26.38</v>
      </c>
      <c r="F1847" s="246">
        <v>2.585</v>
      </c>
      <c r="G1847" s="128">
        <f t="shared" ref="G1847:J1847" si="1840">((C1847-C1868)/C1868)*C$6</f>
        <v>0.75698813663325615</v>
      </c>
      <c r="H1847" s="129">
        <f t="shared" si="1840"/>
        <v>6.9497720207253941</v>
      </c>
      <c r="I1847" s="129">
        <f t="shared" si="1840"/>
        <v>-4.9817311795184418</v>
      </c>
      <c r="J1847" s="130">
        <f t="shared" si="1840"/>
        <v>2.7589545014520224E-3</v>
      </c>
    </row>
    <row r="1848" spans="2:10">
      <c r="B1848" s="244">
        <v>40885</v>
      </c>
      <c r="C1848" s="245">
        <v>98.34</v>
      </c>
      <c r="D1848" s="245">
        <v>191.58</v>
      </c>
      <c r="E1848" s="245">
        <v>30.59</v>
      </c>
      <c r="F1848" s="246">
        <v>2.4845000000000002</v>
      </c>
      <c r="G1848" s="128">
        <f t="shared" ref="G1848:J1848" si="1841">((C1848-C1869)/C1869)*C$6</f>
        <v>1.2331940672655148</v>
      </c>
      <c r="H1848" s="129">
        <f t="shared" si="1841"/>
        <v>5.8257122475856029</v>
      </c>
      <c r="I1848" s="129">
        <f t="shared" si="1841"/>
        <v>-3.9156360619469006</v>
      </c>
      <c r="J1848" s="130">
        <f t="shared" si="1841"/>
        <v>-1.256261270286479E-2</v>
      </c>
    </row>
    <row r="1849" spans="2:10">
      <c r="B1849" s="244">
        <v>40884</v>
      </c>
      <c r="C1849" s="245">
        <v>100.49</v>
      </c>
      <c r="D1849" s="245">
        <v>194.05</v>
      </c>
      <c r="E1849" s="245">
        <v>28.67</v>
      </c>
      <c r="F1849" s="246">
        <v>2.5459999999999998</v>
      </c>
      <c r="G1849" s="128">
        <f t="shared" ref="G1849:J1849" si="1842">((C1849-C1870)/C1870)*C$6</f>
        <v>1.7310216942148751</v>
      </c>
      <c r="H1849" s="129">
        <f t="shared" si="1842"/>
        <v>4.1279359145527437</v>
      </c>
      <c r="I1849" s="129">
        <f t="shared" si="1842"/>
        <v>1.100793304221253</v>
      </c>
      <c r="J1849" s="130">
        <f t="shared" si="1842"/>
        <v>-6.7753067484662408E-2</v>
      </c>
    </row>
    <row r="1850" spans="2:10">
      <c r="B1850" s="244">
        <v>40883</v>
      </c>
      <c r="C1850" s="245">
        <v>101.28</v>
      </c>
      <c r="D1850" s="245">
        <v>192.94</v>
      </c>
      <c r="E1850" s="245">
        <v>28.13</v>
      </c>
      <c r="F1850" s="246">
        <v>2.5945</v>
      </c>
      <c r="G1850" s="128">
        <f t="shared" ref="G1850:J1850" si="1843">((C1850-C1871)/C1871)*C$6</f>
        <v>2.7382914572864343</v>
      </c>
      <c r="H1850" s="129">
        <f t="shared" si="1843"/>
        <v>3.4103427290198618</v>
      </c>
      <c r="I1850" s="129">
        <f t="shared" si="1843"/>
        <v>-1.4647370184254627</v>
      </c>
      <c r="J1850" s="130">
        <f t="shared" si="1843"/>
        <v>2.7729130180969456E-2</v>
      </c>
    </row>
    <row r="1851" spans="2:10">
      <c r="B1851" s="244">
        <v>40882</v>
      </c>
      <c r="C1851" s="245">
        <v>100.99</v>
      </c>
      <c r="D1851" s="245">
        <v>190.84</v>
      </c>
      <c r="E1851" s="245">
        <v>27.84</v>
      </c>
      <c r="F1851" s="246">
        <v>2.536</v>
      </c>
      <c r="G1851" s="128">
        <f t="shared" ref="G1851:J1851" si="1844">((C1851-C1872)/C1872)*C$6</f>
        <v>3.2421949925737268</v>
      </c>
      <c r="H1851" s="129">
        <f t="shared" si="1844"/>
        <v>2.7200783345852608</v>
      </c>
      <c r="I1851" s="129">
        <f t="shared" si="1844"/>
        <v>-1.9553846153846157</v>
      </c>
      <c r="J1851" s="130">
        <f t="shared" si="1844"/>
        <v>-3.0573434757167776E-2</v>
      </c>
    </row>
    <row r="1852" spans="2:10">
      <c r="B1852" s="244">
        <v>40879</v>
      </c>
      <c r="C1852" s="245">
        <v>100.96</v>
      </c>
      <c r="D1852" s="245">
        <v>189.66</v>
      </c>
      <c r="E1852" s="245">
        <v>27.52</v>
      </c>
      <c r="F1852" s="246">
        <v>2.5294999999999996</v>
      </c>
      <c r="G1852" s="128">
        <f t="shared" ref="G1852:J1852" si="1845">((C1852-C1873)/C1873)*C$6</f>
        <v>3.3259795896672695</v>
      </c>
      <c r="H1852" s="129">
        <f t="shared" si="1845"/>
        <v>1.4322541377469209</v>
      </c>
      <c r="I1852" s="129">
        <f t="shared" si="1845"/>
        <v>-2.4836590163934433</v>
      </c>
      <c r="J1852" s="130">
        <f t="shared" si="1845"/>
        <v>-7.5144341801385933E-2</v>
      </c>
    </row>
    <row r="1853" spans="2:10">
      <c r="B1853" s="244">
        <v>40878</v>
      </c>
      <c r="C1853" s="245">
        <v>100.2</v>
      </c>
      <c r="D1853" s="245">
        <v>189.45</v>
      </c>
      <c r="E1853" s="245">
        <v>27.41</v>
      </c>
      <c r="F1853" s="246">
        <v>2.59</v>
      </c>
      <c r="G1853" s="128">
        <f t="shared" ref="G1853:J1853" si="1846">((C1853-C1874)/C1874)*C$6</f>
        <v>3.7747584044968097</v>
      </c>
      <c r="H1853" s="129">
        <f t="shared" si="1846"/>
        <v>3.4177637016093967</v>
      </c>
      <c r="I1853" s="129">
        <f t="shared" si="1846"/>
        <v>-4.1383200977397694</v>
      </c>
      <c r="J1853" s="130">
        <f t="shared" si="1846"/>
        <v>0.10259999999999984</v>
      </c>
    </row>
    <row r="1854" spans="2:10">
      <c r="B1854" s="244">
        <v>40877</v>
      </c>
      <c r="C1854" s="245">
        <v>100.36</v>
      </c>
      <c r="D1854" s="245">
        <v>188</v>
      </c>
      <c r="E1854" s="245">
        <v>27.8</v>
      </c>
      <c r="F1854" s="246">
        <v>2.5625</v>
      </c>
      <c r="G1854" s="128">
        <f t="shared" ref="G1854:J1854" si="1847">((C1854-C1875)/C1875)*C$6</f>
        <v>4.0242943920164889</v>
      </c>
      <c r="H1854" s="129">
        <f t="shared" si="1847"/>
        <v>4.1682133995037258</v>
      </c>
      <c r="I1854" s="129">
        <f t="shared" si="1847"/>
        <v>-5.0956974403221187</v>
      </c>
      <c r="J1854" s="130">
        <f t="shared" si="1847"/>
        <v>7.6517731917451606E-2</v>
      </c>
    </row>
    <row r="1855" spans="2:10">
      <c r="B1855" s="244">
        <v>40876</v>
      </c>
      <c r="C1855" s="245">
        <v>99.79</v>
      </c>
      <c r="D1855" s="245">
        <v>180.94</v>
      </c>
      <c r="E1855" s="245">
        <v>30.64</v>
      </c>
      <c r="F1855" s="246">
        <v>2.4750000000000001</v>
      </c>
      <c r="G1855" s="128">
        <f t="shared" ref="G1855:J1855" si="1848">((C1855-C1876)/C1876)*C$6</f>
        <v>3.2160746861251246</v>
      </c>
      <c r="H1855" s="129">
        <f t="shared" si="1848"/>
        <v>-2.2717992742241226</v>
      </c>
      <c r="I1855" s="129">
        <f t="shared" si="1848"/>
        <v>0.57695594125500649</v>
      </c>
      <c r="J1855" s="130">
        <f t="shared" si="1848"/>
        <v>-0.16080823484559678</v>
      </c>
    </row>
    <row r="1856" spans="2:10">
      <c r="B1856" s="244">
        <v>40875</v>
      </c>
      <c r="C1856" s="245">
        <v>98.21</v>
      </c>
      <c r="D1856" s="245">
        <v>182.21</v>
      </c>
      <c r="E1856" s="245">
        <v>32.130000000000003</v>
      </c>
      <c r="F1856" s="246">
        <v>2.4525000000000001</v>
      </c>
      <c r="G1856" s="128">
        <f t="shared" ref="G1856:J1856" si="1849">((C1856-C1877)/C1877)*C$6</f>
        <v>2.3794995713673384</v>
      </c>
      <c r="H1856" s="129">
        <f t="shared" si="1849"/>
        <v>-3.1775449453187399</v>
      </c>
      <c r="I1856" s="129">
        <f t="shared" si="1849"/>
        <v>7.8757439869547508</v>
      </c>
      <c r="J1856" s="130">
        <f t="shared" si="1849"/>
        <v>-0.39491570073761839</v>
      </c>
    </row>
    <row r="1857" spans="2:10">
      <c r="B1857" s="244">
        <v>40872</v>
      </c>
      <c r="C1857" s="245">
        <v>96.77</v>
      </c>
      <c r="D1857" s="245">
        <v>177.06</v>
      </c>
      <c r="E1857" s="245">
        <v>34.47</v>
      </c>
      <c r="F1857" s="246">
        <v>2.4424999999999999</v>
      </c>
      <c r="G1857" s="128">
        <f t="shared" ref="G1857:J1857" si="1850">((C1857-C1878)/C1878)*C$6</f>
        <v>1.3580470412941688</v>
      </c>
      <c r="H1857" s="129">
        <f t="shared" si="1850"/>
        <v>-5.3936378308586148</v>
      </c>
      <c r="I1857" s="129">
        <f t="shared" si="1850"/>
        <v>8.9958444619010187</v>
      </c>
      <c r="J1857" s="130">
        <f t="shared" si="1850"/>
        <v>-0.47175435599590043</v>
      </c>
    </row>
    <row r="1858" spans="2:10">
      <c r="B1858" s="244">
        <v>40871</v>
      </c>
      <c r="C1858" s="245">
        <v>96.17</v>
      </c>
      <c r="D1858" s="245">
        <v>177.95</v>
      </c>
      <c r="E1858" s="245">
        <v>33.979999999999997</v>
      </c>
      <c r="F1858" s="246">
        <v>2.3605</v>
      </c>
      <c r="G1858" s="128">
        <f t="shared" ref="G1858:J1858" si="1851">((C1858-C1879)/C1879)*C$6</f>
        <v>3.0055177383592011</v>
      </c>
      <c r="H1858" s="129">
        <f t="shared" si="1851"/>
        <v>-2.5111468923448985</v>
      </c>
      <c r="I1858" s="129">
        <f t="shared" si="1851"/>
        <v>3.5073811118553229</v>
      </c>
      <c r="J1858" s="130">
        <f t="shared" si="1851"/>
        <v>-0.3703004054552157</v>
      </c>
    </row>
    <row r="1859" spans="2:10">
      <c r="B1859" s="244">
        <v>40870</v>
      </c>
      <c r="C1859" s="245">
        <v>96.17</v>
      </c>
      <c r="D1859" s="245">
        <v>177.95</v>
      </c>
      <c r="E1859" s="245">
        <v>33.979999999999997</v>
      </c>
      <c r="F1859" s="246">
        <v>2.3605</v>
      </c>
      <c r="G1859" s="128">
        <f t="shared" ref="G1859:J1859" si="1852">((C1859-C1880)/C1880)*C$6</f>
        <v>1.4621659332403132</v>
      </c>
      <c r="H1859" s="129">
        <f t="shared" si="1852"/>
        <v>-1.5188772455089976</v>
      </c>
      <c r="I1859" s="129">
        <f t="shared" si="1852"/>
        <v>1.3885536933581613</v>
      </c>
      <c r="J1859" s="130">
        <f t="shared" si="1852"/>
        <v>-0.28277046365197461</v>
      </c>
    </row>
    <row r="1860" spans="2:10">
      <c r="B1860" s="244">
        <v>40869</v>
      </c>
      <c r="C1860" s="245">
        <v>98.01</v>
      </c>
      <c r="D1860" s="245">
        <v>181.31</v>
      </c>
      <c r="E1860" s="245">
        <v>31.97</v>
      </c>
      <c r="F1860" s="246">
        <v>2.3995000000000002</v>
      </c>
      <c r="G1860" s="128">
        <f t="shared" ref="G1860:J1860" si="1853">((C1860-C1881)/C1881)*C$6</f>
        <v>3.3533844636791983</v>
      </c>
      <c r="H1860" s="129">
        <f t="shared" si="1853"/>
        <v>-0.58628148148148007</v>
      </c>
      <c r="I1860" s="129">
        <f t="shared" si="1853"/>
        <v>2.3543472317156504</v>
      </c>
      <c r="J1860" s="130">
        <f t="shared" si="1853"/>
        <v>-0.36595532146748994</v>
      </c>
    </row>
    <row r="1861" spans="2:10">
      <c r="B1861" s="244">
        <v>40868</v>
      </c>
      <c r="C1861" s="245">
        <v>96.92</v>
      </c>
      <c r="D1861" s="245">
        <v>181.48</v>
      </c>
      <c r="E1861" s="245">
        <v>32.909999999999997</v>
      </c>
      <c r="F1861" s="246">
        <v>2.4504999999999999</v>
      </c>
      <c r="G1861" s="128">
        <f t="shared" ref="G1861:J1861" si="1854">((C1861-C1882)/C1882)*C$6</f>
        <v>4.946260869565215</v>
      </c>
      <c r="H1861" s="129">
        <f t="shared" si="1854"/>
        <v>-9.3874910532404598E-2</v>
      </c>
      <c r="I1861" s="129">
        <f t="shared" si="1854"/>
        <v>1.2904789272030621</v>
      </c>
      <c r="J1861" s="130">
        <f t="shared" si="1854"/>
        <v>-0.30344576116681887</v>
      </c>
    </row>
    <row r="1862" spans="2:10">
      <c r="B1862" s="244">
        <v>40865</v>
      </c>
      <c r="C1862" s="245">
        <v>97.41</v>
      </c>
      <c r="D1862" s="245">
        <v>185.24</v>
      </c>
      <c r="E1862" s="245">
        <v>32</v>
      </c>
      <c r="F1862" s="246">
        <v>2.5030000000000001</v>
      </c>
      <c r="G1862" s="128">
        <f t="shared" ref="G1862:J1862" si="1855">((C1862-C1883)/C1883)*C$6</f>
        <v>6.446835873388042</v>
      </c>
      <c r="H1862" s="129">
        <f t="shared" si="1855"/>
        <v>5.1239678420310355</v>
      </c>
      <c r="I1862" s="129">
        <f t="shared" si="1855"/>
        <v>-2.0318458884416337</v>
      </c>
      <c r="J1862" s="130">
        <f t="shared" si="1855"/>
        <v>-0.21087680355160951</v>
      </c>
    </row>
    <row r="1863" spans="2:10">
      <c r="B1863" s="244">
        <v>40864</v>
      </c>
      <c r="C1863" s="245">
        <v>98.82</v>
      </c>
      <c r="D1863" s="245">
        <v>185.73</v>
      </c>
      <c r="E1863" s="245">
        <v>34.51</v>
      </c>
      <c r="F1863" s="246">
        <v>2.4714999999999998</v>
      </c>
      <c r="G1863" s="128">
        <f t="shared" ref="G1863:J1863" si="1856">((C1863-C1884)/C1884)*C$6</f>
        <v>6.7026024851933537</v>
      </c>
      <c r="H1863" s="129">
        <f t="shared" si="1856"/>
        <v>5.3442009132420116</v>
      </c>
      <c r="I1863" s="129">
        <f t="shared" si="1856"/>
        <v>5.1666666666666888E-2</v>
      </c>
      <c r="J1863" s="130">
        <f t="shared" si="1856"/>
        <v>-0.21089359310603245</v>
      </c>
    </row>
    <row r="1864" spans="2:10">
      <c r="B1864" s="244">
        <v>40863</v>
      </c>
      <c r="C1864" s="245">
        <v>102.59</v>
      </c>
      <c r="D1864" s="245">
        <v>186.62</v>
      </c>
      <c r="E1864" s="245">
        <v>33.51</v>
      </c>
      <c r="F1864" s="246">
        <v>2.516</v>
      </c>
      <c r="G1864" s="128">
        <f t="shared" ref="G1864:J1864" si="1857">((C1864-C1885)/C1885)*C$6</f>
        <v>7.3250226398007694</v>
      </c>
      <c r="H1864" s="129">
        <f t="shared" si="1857"/>
        <v>4.9051559530463944</v>
      </c>
      <c r="I1864" s="129">
        <f t="shared" si="1857"/>
        <v>1.5706273764258551</v>
      </c>
      <c r="J1864" s="130">
        <f t="shared" si="1857"/>
        <v>-0.16990282190244813</v>
      </c>
    </row>
    <row r="1865" spans="2:10">
      <c r="B1865" s="244">
        <v>40862</v>
      </c>
      <c r="C1865" s="245">
        <v>99.37</v>
      </c>
      <c r="D1865" s="245">
        <v>188.75</v>
      </c>
      <c r="E1865" s="245">
        <v>31.22</v>
      </c>
      <c r="F1865" s="246">
        <v>2.5655000000000001</v>
      </c>
      <c r="G1865" s="128">
        <f t="shared" ref="G1865:J1865" si="1858">((C1865-C1886)/C1886)*C$6</f>
        <v>6.8288481129891228</v>
      </c>
      <c r="H1865" s="129">
        <f t="shared" si="1858"/>
        <v>1.3158647301570265</v>
      </c>
      <c r="I1865" s="129">
        <f t="shared" si="1858"/>
        <v>-1.6520335429769406</v>
      </c>
      <c r="J1865" s="130">
        <f t="shared" si="1858"/>
        <v>-8.4093058445243354E-2</v>
      </c>
    </row>
    <row r="1866" spans="2:10">
      <c r="B1866" s="244">
        <v>40861</v>
      </c>
      <c r="C1866" s="245">
        <v>98.14</v>
      </c>
      <c r="D1866" s="245">
        <v>187.35</v>
      </c>
      <c r="E1866" s="245">
        <v>31.13</v>
      </c>
      <c r="F1866" s="246">
        <v>2.5819999999999999</v>
      </c>
      <c r="G1866" s="128">
        <f t="shared" ref="G1866:J1866" si="1859">((C1866-C1887)/C1887)*C$6</f>
        <v>5.9325967741935504</v>
      </c>
      <c r="H1866" s="129">
        <f t="shared" si="1859"/>
        <v>-1.8971846953235751</v>
      </c>
      <c r="I1866" s="129">
        <f t="shared" si="1859"/>
        <v>2.6014093484419272</v>
      </c>
      <c r="J1866" s="130">
        <f t="shared" si="1859"/>
        <v>-0.16532287486318886</v>
      </c>
    </row>
    <row r="1867" spans="2:10">
      <c r="B1867" s="244">
        <v>40858</v>
      </c>
      <c r="C1867" s="245">
        <v>98.99</v>
      </c>
      <c r="D1867" s="245">
        <v>187.38</v>
      </c>
      <c r="E1867" s="245">
        <v>30.04</v>
      </c>
      <c r="F1867" s="246">
        <v>2.5954999999999999</v>
      </c>
      <c r="G1867" s="128">
        <f t="shared" ref="G1867:J1867" si="1860">((C1867-C1888)/C1888)*C$6</f>
        <v>7.9573976018045762</v>
      </c>
      <c r="H1867" s="129">
        <f t="shared" si="1860"/>
        <v>0.34073011454876495</v>
      </c>
      <c r="I1867" s="129">
        <f t="shared" si="1860"/>
        <v>-0.54648859934853433</v>
      </c>
      <c r="J1867" s="130">
        <f t="shared" si="1860"/>
        <v>-7.744565217391329E-2</v>
      </c>
    </row>
    <row r="1868" spans="2:10">
      <c r="B1868" s="244">
        <v>40857</v>
      </c>
      <c r="C1868" s="245">
        <v>97.78</v>
      </c>
      <c r="D1868" s="245">
        <v>183.35</v>
      </c>
      <c r="E1868" s="245">
        <v>32.81</v>
      </c>
      <c r="F1868" s="246">
        <v>2.5825</v>
      </c>
      <c r="G1868" s="128">
        <f t="shared" ref="G1868:J1868" si="1861">((C1868-C1889)/C1889)*C$6</f>
        <v>6.4795617622998751</v>
      </c>
      <c r="H1868" s="129">
        <f t="shared" si="1861"/>
        <v>-1.6917359767891744</v>
      </c>
      <c r="I1868" s="129">
        <f t="shared" si="1861"/>
        <v>1.2604286628278958</v>
      </c>
      <c r="J1868" s="130">
        <f t="shared" si="1861"/>
        <v>-0.12856350526899601</v>
      </c>
    </row>
    <row r="1869" spans="2:10">
      <c r="B1869" s="244">
        <v>40856</v>
      </c>
      <c r="C1869" s="245">
        <v>95.74</v>
      </c>
      <c r="D1869" s="245">
        <v>182.24</v>
      </c>
      <c r="E1869" s="245">
        <v>36.159999999999997</v>
      </c>
      <c r="F1869" s="246">
        <v>2.4954999999999998</v>
      </c>
      <c r="G1869" s="128">
        <f t="shared" ref="G1869:J1869" si="1862">((C1869-C1890)/C1890)*C$6</f>
        <v>5.2548805500524374</v>
      </c>
      <c r="H1869" s="129">
        <f t="shared" si="1862"/>
        <v>-1.6958335135135079</v>
      </c>
      <c r="I1869" s="129">
        <f t="shared" si="1862"/>
        <v>2.5528301886792431</v>
      </c>
      <c r="J1869" s="130">
        <f t="shared" si="1862"/>
        <v>-0.1416317593297792</v>
      </c>
    </row>
    <row r="1870" spans="2:10">
      <c r="B1870" s="244">
        <v>40855</v>
      </c>
      <c r="C1870" s="245">
        <v>96.8</v>
      </c>
      <c r="D1870" s="245">
        <v>187.25</v>
      </c>
      <c r="E1870" s="245">
        <v>27.48</v>
      </c>
      <c r="F1870" s="246">
        <v>2.6079999999999997</v>
      </c>
      <c r="G1870" s="128">
        <f t="shared" ref="G1870:J1870" si="1863">((C1870-C1891)/C1891)*C$6</f>
        <v>6.0557300081957619</v>
      </c>
      <c r="H1870" s="129">
        <f t="shared" si="1863"/>
        <v>0.38373218304575868</v>
      </c>
      <c r="I1870" s="129">
        <f t="shared" si="1863"/>
        <v>-4.2648940036341632</v>
      </c>
      <c r="J1870" s="130">
        <f t="shared" si="1863"/>
        <v>6.5967045900352766E-2</v>
      </c>
    </row>
    <row r="1871" spans="2:10">
      <c r="B1871" s="244">
        <v>40854</v>
      </c>
      <c r="C1871" s="245">
        <v>95.52</v>
      </c>
      <c r="D1871" s="245">
        <v>187.32</v>
      </c>
      <c r="E1871" s="245">
        <v>29.85</v>
      </c>
      <c r="F1871" s="246">
        <v>2.5694999999999997</v>
      </c>
      <c r="G1871" s="128">
        <f t="shared" ref="G1871:J1871" si="1864">((C1871-C1892)/C1892)*C$6</f>
        <v>6.8623933477946437</v>
      </c>
      <c r="H1871" s="129">
        <f t="shared" si="1864"/>
        <v>3.0724990405175769</v>
      </c>
      <c r="I1871" s="129">
        <f t="shared" si="1864"/>
        <v>-4.4590331491712716</v>
      </c>
      <c r="J1871" s="130">
        <f t="shared" si="1864"/>
        <v>2.292075323656307E-2</v>
      </c>
    </row>
    <row r="1872" spans="2:10">
      <c r="B1872" s="244">
        <v>40851</v>
      </c>
      <c r="C1872" s="245">
        <v>94.26</v>
      </c>
      <c r="D1872" s="245">
        <v>186.38</v>
      </c>
      <c r="E1872" s="245">
        <v>30.16</v>
      </c>
      <c r="F1872" s="246">
        <v>2.5634999999999999</v>
      </c>
      <c r="G1872" s="128">
        <f t="shared" ref="G1872:J1872" si="1865">((C1872-C1893)/C1893)*C$6</f>
        <v>6.4164511442063201</v>
      </c>
      <c r="H1872" s="129">
        <f t="shared" si="1865"/>
        <v>2.9341862513071701</v>
      </c>
      <c r="I1872" s="129">
        <f t="shared" si="1865"/>
        <v>-4.2822222222222237</v>
      </c>
      <c r="J1872" s="130">
        <f t="shared" si="1865"/>
        <v>0.10908262454434944</v>
      </c>
    </row>
    <row r="1873" spans="2:10">
      <c r="B1873" s="244">
        <v>40850</v>
      </c>
      <c r="C1873" s="245">
        <v>94.07</v>
      </c>
      <c r="D1873" s="245">
        <v>187.3</v>
      </c>
      <c r="E1873" s="245">
        <v>30.5</v>
      </c>
      <c r="F1873" s="246">
        <v>2.5979999999999999</v>
      </c>
      <c r="G1873" s="128">
        <f t="shared" ref="G1873:J1873" si="1866">((C1873-C1894)/C1894)*C$6</f>
        <v>8.2009274598393471</v>
      </c>
      <c r="H1873" s="129">
        <f t="shared" si="1866"/>
        <v>6.7167175572519193</v>
      </c>
      <c r="I1873" s="129">
        <f t="shared" si="1866"/>
        <v>-4.9145781539275344</v>
      </c>
      <c r="J1873" s="130">
        <f t="shared" si="1866"/>
        <v>0.27351824509597139</v>
      </c>
    </row>
    <row r="1874" spans="2:10">
      <c r="B1874" s="244">
        <v>40849</v>
      </c>
      <c r="C1874" s="245">
        <v>92.51</v>
      </c>
      <c r="D1874" s="245">
        <v>183.92</v>
      </c>
      <c r="E1874" s="245">
        <v>32.74</v>
      </c>
      <c r="F1874" s="246">
        <v>2.5</v>
      </c>
      <c r="G1874" s="128">
        <f t="shared" ref="G1874:J1874" si="1867">((C1874-C1895)/C1895)*C$6</f>
        <v>10.105780362098587</v>
      </c>
      <c r="H1874" s="129">
        <f t="shared" si="1867"/>
        <v>5.9716756323680755</v>
      </c>
      <c r="I1874" s="129">
        <f t="shared" si="1867"/>
        <v>-5.0316903478686905</v>
      </c>
      <c r="J1874" s="130">
        <f t="shared" si="1867"/>
        <v>0.22974929760103693</v>
      </c>
    </row>
    <row r="1875" spans="2:10">
      <c r="B1875" s="244">
        <v>40848</v>
      </c>
      <c r="C1875" s="245">
        <v>92.19</v>
      </c>
      <c r="D1875" s="245">
        <v>181.35</v>
      </c>
      <c r="E1875" s="245">
        <v>34.770000000000003</v>
      </c>
      <c r="F1875" s="246">
        <v>2.4954999999999998</v>
      </c>
      <c r="G1875" s="128">
        <f t="shared" ref="G1875:J1875" si="1868">((C1875-C1896)/C1896)*C$6</f>
        <v>8.5308310784692676</v>
      </c>
      <c r="H1875" s="129">
        <f t="shared" si="1868"/>
        <v>5.286976744186048</v>
      </c>
      <c r="I1875" s="129">
        <f t="shared" si="1868"/>
        <v>-5.973280528052805</v>
      </c>
      <c r="J1875" s="130">
        <f t="shared" si="1868"/>
        <v>0.32295337943341457</v>
      </c>
    </row>
    <row r="1876" spans="2:10">
      <c r="B1876" s="244">
        <v>40847</v>
      </c>
      <c r="C1876" s="245">
        <v>93.19</v>
      </c>
      <c r="D1876" s="245">
        <v>184.63</v>
      </c>
      <c r="E1876" s="245">
        <v>29.96</v>
      </c>
      <c r="F1876" s="246">
        <v>2.6230000000000002</v>
      </c>
      <c r="G1876" s="128">
        <f t="shared" ref="G1876:J1876" si="1869">((C1876-C1897)/C1897)*C$6</f>
        <v>8.0212866161616123</v>
      </c>
      <c r="H1876" s="129">
        <f t="shared" si="1869"/>
        <v>6.3442511580030816</v>
      </c>
      <c r="I1876" s="129">
        <f t="shared" si="1869"/>
        <v>-7.6922718808193666</v>
      </c>
      <c r="J1876" s="130">
        <f t="shared" si="1869"/>
        <v>0.245465838509317</v>
      </c>
    </row>
    <row r="1877" spans="2:10">
      <c r="B1877" s="244">
        <v>40844</v>
      </c>
      <c r="C1877" s="245">
        <v>93.32</v>
      </c>
      <c r="D1877" s="245">
        <v>187.45</v>
      </c>
      <c r="E1877" s="245">
        <v>24.53</v>
      </c>
      <c r="F1877" s="246">
        <v>2.847</v>
      </c>
      <c r="G1877" s="128">
        <f t="shared" ref="G1877:J1877" si="1870">((C1877-C1898)/C1898)*C$6</f>
        <v>6.1807134161188175</v>
      </c>
      <c r="H1877" s="129">
        <f t="shared" si="1870"/>
        <v>5.2530423620025681</v>
      </c>
      <c r="I1877" s="129">
        <f t="shared" si="1870"/>
        <v>-9.3656076210092696</v>
      </c>
      <c r="J1877" s="130">
        <f t="shared" si="1870"/>
        <v>0.36280934468422082</v>
      </c>
    </row>
    <row r="1878" spans="2:10">
      <c r="B1878" s="244">
        <v>40843</v>
      </c>
      <c r="C1878" s="245">
        <v>93.96</v>
      </c>
      <c r="D1878" s="245">
        <v>185.88</v>
      </c>
      <c r="E1878" s="245">
        <v>25.46</v>
      </c>
      <c r="F1878" s="246">
        <v>2.927</v>
      </c>
      <c r="G1878" s="128">
        <f t="shared" ref="G1878:J1878" si="1871">((C1878-C1899)/C1899)*C$6</f>
        <v>7.1293867750277062</v>
      </c>
      <c r="H1878" s="129">
        <f t="shared" si="1871"/>
        <v>5.3329828217403445</v>
      </c>
      <c r="I1878" s="129">
        <f t="shared" si="1871"/>
        <v>-9.6655404089581296</v>
      </c>
      <c r="J1878" s="130">
        <f t="shared" si="1871"/>
        <v>0.45243467933491721</v>
      </c>
    </row>
    <row r="1879" spans="2:10">
      <c r="B1879" s="244">
        <v>40842</v>
      </c>
      <c r="C1879" s="245">
        <v>90.2</v>
      </c>
      <c r="D1879" s="245">
        <v>181.97</v>
      </c>
      <c r="E1879" s="245">
        <v>29.86</v>
      </c>
      <c r="F1879" s="246">
        <v>2.7130000000000001</v>
      </c>
      <c r="G1879" s="128">
        <f t="shared" ref="G1879:J1879" si="1872">((C1879-C1900)/C1900)*C$6</f>
        <v>3.0918590882178805</v>
      </c>
      <c r="H1879" s="129">
        <f t="shared" si="1872"/>
        <v>2.724856226436323</v>
      </c>
      <c r="I1879" s="129">
        <f t="shared" si="1872"/>
        <v>-5.2916202598780178</v>
      </c>
      <c r="J1879" s="130">
        <f t="shared" si="1872"/>
        <v>0.21705672352241195</v>
      </c>
    </row>
    <row r="1880" spans="2:10">
      <c r="B1880" s="244">
        <v>40841</v>
      </c>
      <c r="C1880" s="245">
        <v>93.17</v>
      </c>
      <c r="D1880" s="245">
        <v>180.36</v>
      </c>
      <c r="E1880" s="245">
        <v>32.22</v>
      </c>
      <c r="F1880" s="246">
        <v>2.6204999999999998</v>
      </c>
      <c r="G1880" s="128">
        <f t="shared" ref="G1880:J1880" si="1873">((C1880-C1901)/C1901)*C$6</f>
        <v>7.3174389332004024</v>
      </c>
      <c r="H1880" s="129">
        <f t="shared" si="1873"/>
        <v>3.8104951005673176</v>
      </c>
      <c r="I1880" s="129">
        <f t="shared" si="1873"/>
        <v>-4.429933367503847</v>
      </c>
      <c r="J1880" s="130">
        <f t="shared" si="1873"/>
        <v>0.20145045965270694</v>
      </c>
    </row>
    <row r="1881" spans="2:10">
      <c r="B1881" s="244">
        <v>40840</v>
      </c>
      <c r="C1881" s="245">
        <v>91.27</v>
      </c>
      <c r="D1881" s="245">
        <v>182.25</v>
      </c>
      <c r="E1881" s="245">
        <v>29.26</v>
      </c>
      <c r="F1881" s="246">
        <v>2.7530000000000001</v>
      </c>
      <c r="G1881" s="128">
        <f t="shared" ref="G1881:J1881" si="1874">((C1881-C1902)/C1902)*C$6</f>
        <v>6.4944546023794629</v>
      </c>
      <c r="H1881" s="129">
        <f t="shared" si="1874"/>
        <v>8.6658775245069073</v>
      </c>
      <c r="I1881" s="129">
        <f t="shared" si="1874"/>
        <v>-7.3887466666666661</v>
      </c>
      <c r="J1881" s="130">
        <f t="shared" si="1874"/>
        <v>0.46406546990496361</v>
      </c>
    </row>
    <row r="1882" spans="2:10">
      <c r="B1882" s="244">
        <v>40837</v>
      </c>
      <c r="C1882" s="245">
        <v>87.4</v>
      </c>
      <c r="D1882" s="245">
        <v>181.63</v>
      </c>
      <c r="E1882" s="245">
        <v>31.32</v>
      </c>
      <c r="F1882" s="246">
        <v>2.7425000000000002</v>
      </c>
      <c r="G1882" s="128">
        <f t="shared" ref="G1882:J1882" si="1875">((C1882-C1903)/C1903)*C$6</f>
        <v>3.8861619674574586</v>
      </c>
      <c r="H1882" s="129">
        <f t="shared" si="1875"/>
        <v>8.7702923733839349</v>
      </c>
      <c r="I1882" s="129">
        <f t="shared" si="1875"/>
        <v>-6.1659637243047172</v>
      </c>
      <c r="J1882" s="130">
        <f t="shared" si="1875"/>
        <v>0.61075935355324396</v>
      </c>
    </row>
    <row r="1883" spans="2:10">
      <c r="B1883" s="244">
        <v>40836</v>
      </c>
      <c r="C1883" s="245">
        <v>85.3</v>
      </c>
      <c r="D1883" s="245">
        <v>177.25</v>
      </c>
      <c r="E1883" s="245">
        <v>34.78</v>
      </c>
      <c r="F1883" s="246">
        <v>2.7030000000000003</v>
      </c>
      <c r="G1883" s="128">
        <f t="shared" ref="G1883:J1883" si="1876">((C1883-C1904)/C1904)*C$6</f>
        <v>-0.32767923649907127</v>
      </c>
      <c r="H1883" s="129">
        <f t="shared" si="1876"/>
        <v>2.7790087851115408</v>
      </c>
      <c r="I1883" s="129">
        <f t="shared" si="1876"/>
        <v>-1.7300857449088958</v>
      </c>
      <c r="J1883" s="130">
        <f t="shared" si="1876"/>
        <v>0.3247578817226463</v>
      </c>
    </row>
    <row r="1884" spans="2:10">
      <c r="B1884" s="244">
        <v>40835</v>
      </c>
      <c r="C1884" s="245">
        <v>86.11</v>
      </c>
      <c r="D1884" s="245">
        <v>177.39</v>
      </c>
      <c r="E1884" s="245">
        <v>34.44</v>
      </c>
      <c r="F1884" s="246">
        <v>2.669</v>
      </c>
      <c r="G1884" s="128">
        <f t="shared" ref="G1884:J1884" si="1877">((C1884-C1905)/C1905)*C$6</f>
        <v>-0.40763954425135285</v>
      </c>
      <c r="H1884" s="129">
        <f t="shared" si="1877"/>
        <v>1.7370587225274645</v>
      </c>
      <c r="I1884" s="129">
        <f t="shared" si="1877"/>
        <v>1.2222641509433951</v>
      </c>
      <c r="J1884" s="130">
        <f t="shared" si="1877"/>
        <v>0.10805949834726779</v>
      </c>
    </row>
    <row r="1885" spans="2:10">
      <c r="B1885" s="244">
        <v>40834</v>
      </c>
      <c r="C1885" s="245">
        <v>88.34</v>
      </c>
      <c r="D1885" s="245">
        <v>178.9</v>
      </c>
      <c r="E1885" s="245">
        <v>31.56</v>
      </c>
      <c r="F1885" s="246">
        <v>2.6755</v>
      </c>
      <c r="G1885" s="128">
        <f t="shared" ref="G1885:J1885" si="1878">((C1885-C1906)/C1906)*C$6</f>
        <v>1.3988611435239209</v>
      </c>
      <c r="H1885" s="129">
        <f t="shared" si="1878"/>
        <v>3.7883434413446611</v>
      </c>
      <c r="I1885" s="129">
        <f t="shared" si="1878"/>
        <v>-0.90868927589367432</v>
      </c>
      <c r="J1885" s="130">
        <f t="shared" si="1878"/>
        <v>9.9207116611873744E-2</v>
      </c>
    </row>
    <row r="1886" spans="2:10">
      <c r="B1886" s="244">
        <v>40833</v>
      </c>
      <c r="C1886" s="245">
        <v>86.38</v>
      </c>
      <c r="D1886" s="245">
        <v>186.59</v>
      </c>
      <c r="E1886" s="245">
        <v>33.39</v>
      </c>
      <c r="F1886" s="246">
        <v>2.6435000000000004</v>
      </c>
      <c r="G1886" s="128">
        <f t="shared" ref="G1886:J1886" si="1879">((C1886-C1907)/C1907)*C$6</f>
        <v>-0.81568667576170895</v>
      </c>
      <c r="H1886" s="129">
        <f t="shared" si="1879"/>
        <v>8.9364240707555318</v>
      </c>
      <c r="I1886" s="129">
        <f t="shared" si="1879"/>
        <v>1.9774757908327953</v>
      </c>
      <c r="J1886" s="130">
        <f t="shared" si="1879"/>
        <v>-4.0387842625395569E-2</v>
      </c>
    </row>
    <row r="1887" spans="2:10">
      <c r="B1887" s="244">
        <v>40830</v>
      </c>
      <c r="C1887" s="245">
        <v>86.8</v>
      </c>
      <c r="D1887" s="245">
        <v>190.53</v>
      </c>
      <c r="E1887" s="245">
        <v>28.24</v>
      </c>
      <c r="F1887" s="246">
        <v>2.7410000000000001</v>
      </c>
      <c r="G1887" s="128">
        <f t="shared" ref="G1887:J1887" si="1880">((C1887-C1908)/C1908)*C$6</f>
        <v>-1.3206487695749483</v>
      </c>
      <c r="H1887" s="129">
        <f t="shared" si="1880"/>
        <v>13.659914163090127</v>
      </c>
      <c r="I1887" s="129">
        <f t="shared" si="1880"/>
        <v>-2.9657991867375673</v>
      </c>
      <c r="J1887" s="130">
        <f t="shared" si="1880"/>
        <v>2.2003676470588138E-2</v>
      </c>
    </row>
    <row r="1888" spans="2:10">
      <c r="B1888" s="244">
        <v>40829</v>
      </c>
      <c r="C1888" s="245">
        <v>84.23</v>
      </c>
      <c r="D1888" s="245">
        <v>186.82</v>
      </c>
      <c r="E1888" s="245">
        <v>30.7</v>
      </c>
      <c r="F1888" s="246">
        <v>2.6680000000000001</v>
      </c>
      <c r="G1888" s="128">
        <f t="shared" ref="G1888:J1888" si="1881">((C1888-C1909)/C1909)*C$6</f>
        <v>-2.390268811157346</v>
      </c>
      <c r="H1888" s="129">
        <f t="shared" si="1881"/>
        <v>13.308171490074134</v>
      </c>
      <c r="I1888" s="129">
        <f t="shared" si="1881"/>
        <v>-2.8652601156069379</v>
      </c>
      <c r="J1888" s="130">
        <f t="shared" si="1881"/>
        <v>4.2828609473083853E-2</v>
      </c>
    </row>
    <row r="1889" spans="2:10">
      <c r="B1889" s="244">
        <v>40828</v>
      </c>
      <c r="C1889" s="245">
        <v>85.57</v>
      </c>
      <c r="D1889" s="245">
        <v>186.12</v>
      </c>
      <c r="E1889" s="245">
        <v>31.26</v>
      </c>
      <c r="F1889" s="246">
        <v>2.7044999999999999</v>
      </c>
      <c r="G1889" s="128">
        <f t="shared" ref="G1889:J1889" si="1882">((C1889-C1910)/C1910)*C$6</f>
        <v>-2.3356878394856451</v>
      </c>
      <c r="H1889" s="129">
        <f t="shared" si="1882"/>
        <v>15.781510738542494</v>
      </c>
      <c r="I1889" s="129">
        <f t="shared" si="1882"/>
        <v>-3.8911677052289324</v>
      </c>
      <c r="J1889" s="130">
        <f t="shared" si="1882"/>
        <v>4.7678571428571175E-2</v>
      </c>
    </row>
    <row r="1890" spans="2:10">
      <c r="B1890" s="244">
        <v>40827</v>
      </c>
      <c r="C1890" s="245">
        <v>85.81</v>
      </c>
      <c r="D1890" s="245">
        <v>185</v>
      </c>
      <c r="E1890" s="245">
        <v>32.86</v>
      </c>
      <c r="F1890" s="246">
        <v>2.6259999999999999</v>
      </c>
      <c r="G1890" s="128">
        <f t="shared" ref="G1890:J1890" si="1883">((C1890-C1911)/C1911)*C$6</f>
        <v>-1.2254881505839641</v>
      </c>
      <c r="H1890" s="129">
        <f t="shared" si="1883"/>
        <v>15.802663465090514</v>
      </c>
      <c r="I1890" s="129">
        <f t="shared" si="1883"/>
        <v>-3.7744648872764994</v>
      </c>
      <c r="J1890" s="130">
        <f t="shared" si="1883"/>
        <v>2.8500000000000275E-2</v>
      </c>
    </row>
    <row r="1891" spans="2:10">
      <c r="B1891" s="244">
        <v>40826</v>
      </c>
      <c r="C1891" s="245">
        <v>85.41</v>
      </c>
      <c r="D1891" s="245">
        <v>186.62</v>
      </c>
      <c r="E1891" s="245">
        <v>33.020000000000003</v>
      </c>
      <c r="F1891" s="246">
        <v>2.5489999999999999</v>
      </c>
      <c r="G1891" s="128">
        <f t="shared" ref="G1891:J1891" si="1884">((C1891-C1912)/C1912)*C$6</f>
        <v>-0.95254814305364421</v>
      </c>
      <c r="H1891" s="129">
        <f t="shared" si="1884"/>
        <v>17.786252091466814</v>
      </c>
      <c r="I1891" s="129">
        <f t="shared" si="1884"/>
        <v>-3.6295430944963654</v>
      </c>
      <c r="J1891" s="130">
        <f t="shared" si="1884"/>
        <v>-3.8602941176470743E-2</v>
      </c>
    </row>
    <row r="1892" spans="2:10">
      <c r="B1892" s="244">
        <v>40823</v>
      </c>
      <c r="C1892" s="245">
        <v>82.98</v>
      </c>
      <c r="D1892" s="245">
        <v>182.39</v>
      </c>
      <c r="E1892" s="245">
        <v>36.200000000000003</v>
      </c>
      <c r="F1892" s="246">
        <v>2.5489999999999999</v>
      </c>
      <c r="G1892" s="128">
        <f t="shared" ref="G1892:J1892" si="1885">((C1892-C1913)/C1913)*C$6</f>
        <v>-3.0953250982594014</v>
      </c>
      <c r="H1892" s="129">
        <f t="shared" si="1885"/>
        <v>11.790038124054453</v>
      </c>
      <c r="I1892" s="129">
        <f t="shared" si="1885"/>
        <v>1.3924708624708644</v>
      </c>
      <c r="J1892" s="130">
        <f t="shared" si="1885"/>
        <v>-0.10344045368620047</v>
      </c>
    </row>
    <row r="1893" spans="2:10">
      <c r="B1893" s="244">
        <v>40822</v>
      </c>
      <c r="C1893" s="245">
        <v>82.59</v>
      </c>
      <c r="D1893" s="245">
        <v>181.69</v>
      </c>
      <c r="E1893" s="245">
        <v>36.270000000000003</v>
      </c>
      <c r="F1893" s="246">
        <v>2.4690000000000003</v>
      </c>
      <c r="G1893" s="128">
        <f t="shared" ref="G1893:J1893" si="1886">((C1893-C1914)/C1914)*C$6</f>
        <v>-3.4309100067159166</v>
      </c>
      <c r="H1893" s="129">
        <f t="shared" si="1886"/>
        <v>9.7697364174287227</v>
      </c>
      <c r="I1893" s="129">
        <f t="shared" si="1886"/>
        <v>2.2008328340323553</v>
      </c>
      <c r="J1893" s="130">
        <f t="shared" si="1886"/>
        <v>-0.24961197339246086</v>
      </c>
    </row>
    <row r="1894" spans="2:10">
      <c r="B1894" s="244">
        <v>40821</v>
      </c>
      <c r="C1894" s="245">
        <v>79.680000000000007</v>
      </c>
      <c r="D1894" s="245">
        <v>176.85</v>
      </c>
      <c r="E1894" s="245">
        <v>37.81</v>
      </c>
      <c r="F1894" s="246">
        <v>2.3704999999999998</v>
      </c>
      <c r="G1894" s="128">
        <f t="shared" ref="G1894:J1894" si="1887">((C1894-C1915)/C1915)*C$6</f>
        <v>-3.3468890955591668</v>
      </c>
      <c r="H1894" s="129">
        <f t="shared" si="1887"/>
        <v>8.0824044576342899</v>
      </c>
      <c r="I1894" s="129">
        <f t="shared" si="1887"/>
        <v>0.55649189189189352</v>
      </c>
      <c r="J1894" s="130">
        <f t="shared" si="1887"/>
        <v>-0.28071876782658334</v>
      </c>
    </row>
    <row r="1895" spans="2:10">
      <c r="B1895" s="244">
        <v>40820</v>
      </c>
      <c r="C1895" s="245">
        <v>75.67</v>
      </c>
      <c r="D1895" s="245">
        <v>174.74</v>
      </c>
      <c r="E1895" s="245">
        <v>40.82</v>
      </c>
      <c r="F1895" s="246">
        <v>2.3135000000000003</v>
      </c>
      <c r="G1895" s="128">
        <f t="shared" ref="G1895:J1895" si="1888">((C1895-C1916)/C1916)*C$6</f>
        <v>-5.662461538461538</v>
      </c>
      <c r="H1895" s="129">
        <f t="shared" si="1888"/>
        <v>5.2825440172475888</v>
      </c>
      <c r="I1895" s="129">
        <f t="shared" si="1888"/>
        <v>5.1709316037735835</v>
      </c>
      <c r="J1895" s="130">
        <f t="shared" si="1888"/>
        <v>-0.35672149744753207</v>
      </c>
    </row>
    <row r="1896" spans="2:10">
      <c r="B1896" s="244">
        <v>40819</v>
      </c>
      <c r="C1896" s="245">
        <v>77.61</v>
      </c>
      <c r="D1896" s="245">
        <v>173.29</v>
      </c>
      <c r="E1896" s="245">
        <v>45.45</v>
      </c>
      <c r="F1896" s="246">
        <v>2.2415000000000003</v>
      </c>
      <c r="G1896" s="128">
        <f t="shared" ref="G1896:J1896" si="1889">((C1896-C1917)/C1917)*C$6</f>
        <v>-4.6434285714285721</v>
      </c>
      <c r="H1896" s="129">
        <f t="shared" si="1889"/>
        <v>4.2954707150556972</v>
      </c>
      <c r="I1896" s="129">
        <f t="shared" si="1889"/>
        <v>8.6407016509433969</v>
      </c>
      <c r="J1896" s="130">
        <f t="shared" si="1889"/>
        <v>-0.43431650595575677</v>
      </c>
    </row>
    <row r="1897" spans="2:10">
      <c r="B1897" s="244">
        <v>40816</v>
      </c>
      <c r="C1897" s="245">
        <v>79.2</v>
      </c>
      <c r="D1897" s="245">
        <v>174.87</v>
      </c>
      <c r="E1897" s="245">
        <v>42.96</v>
      </c>
      <c r="F1897" s="246">
        <v>2.415</v>
      </c>
      <c r="G1897" s="128">
        <f t="shared" ref="G1897:J1897" si="1890">((C1897-C1918)/C1918)*C$6</f>
        <v>-4.9683942426627699</v>
      </c>
      <c r="H1897" s="129">
        <f t="shared" si="1890"/>
        <v>3.0297763165619624</v>
      </c>
      <c r="I1897" s="129">
        <f t="shared" si="1890"/>
        <v>8.899396605908235</v>
      </c>
      <c r="J1897" s="130">
        <f t="shared" si="1890"/>
        <v>-0.4032349804479205</v>
      </c>
    </row>
    <row r="1898" spans="2:10">
      <c r="B1898" s="244">
        <v>40815</v>
      </c>
      <c r="C1898" s="245">
        <v>82.14</v>
      </c>
      <c r="D1898" s="245">
        <v>179.17</v>
      </c>
      <c r="E1898" s="245">
        <v>38.840000000000003</v>
      </c>
      <c r="F1898" s="246">
        <v>2.5255000000000001</v>
      </c>
      <c r="G1898" s="128">
        <f t="shared" ref="G1898:J1898" si="1891">((C1898-C1919)/C1919)*C$6</f>
        <v>-3.4104796757121951</v>
      </c>
      <c r="H1898" s="129">
        <f t="shared" si="1891"/>
        <v>4.8004432551916638</v>
      </c>
      <c r="I1898" s="129">
        <f t="shared" si="1891"/>
        <v>5.8043137254901982</v>
      </c>
      <c r="J1898" s="130">
        <f t="shared" si="1891"/>
        <v>-0.37911946446961914</v>
      </c>
    </row>
    <row r="1899" spans="2:10">
      <c r="B1899" s="244">
        <v>40814</v>
      </c>
      <c r="C1899" s="245">
        <v>81.209999999999994</v>
      </c>
      <c r="D1899" s="245">
        <v>177.55</v>
      </c>
      <c r="E1899" s="245">
        <v>41.08</v>
      </c>
      <c r="F1899" s="246">
        <v>2.5259999999999998</v>
      </c>
      <c r="G1899" s="128">
        <f t="shared" ref="G1899:J1899" si="1892">((C1899-C1920)/C1920)*C$6</f>
        <v>-3.928041619797531</v>
      </c>
      <c r="H1899" s="129">
        <f t="shared" si="1892"/>
        <v>3.320948350820256</v>
      </c>
      <c r="I1899" s="129">
        <f t="shared" si="1892"/>
        <v>6.3298814229248999</v>
      </c>
      <c r="J1899" s="130">
        <f t="shared" si="1892"/>
        <v>-0.32444308016137563</v>
      </c>
    </row>
    <row r="1900" spans="2:10">
      <c r="B1900" s="244">
        <v>40813</v>
      </c>
      <c r="C1900" s="245">
        <v>84.45</v>
      </c>
      <c r="D1900" s="245">
        <v>177.71</v>
      </c>
      <c r="E1900" s="245">
        <v>37.71</v>
      </c>
      <c r="F1900" s="246">
        <v>2.5209999999999999</v>
      </c>
      <c r="G1900" s="128">
        <f t="shared" ref="G1900:J1900" si="1893">((C1900-C1921)/C1921)*C$6</f>
        <v>-1.4673564798899927</v>
      </c>
      <c r="H1900" s="129">
        <f t="shared" si="1893"/>
        <v>3.3517570385818583</v>
      </c>
      <c r="I1900" s="129">
        <f t="shared" si="1893"/>
        <v>4.2760408921933086</v>
      </c>
      <c r="J1900" s="130">
        <f t="shared" si="1893"/>
        <v>-0.3936410256410256</v>
      </c>
    </row>
    <row r="1901" spans="2:10">
      <c r="B1901" s="244">
        <v>40812</v>
      </c>
      <c r="C1901" s="245">
        <v>80.239999999999995</v>
      </c>
      <c r="D1901" s="245">
        <v>174.51</v>
      </c>
      <c r="E1901" s="245">
        <v>39.020000000000003</v>
      </c>
      <c r="F1901" s="246">
        <v>2.4474999999999998</v>
      </c>
      <c r="G1901" s="128">
        <f t="shared" ref="G1901:J1901" si="1894">((C1901-C1922)/C1922)*C$6</f>
        <v>-2.7287489750497884</v>
      </c>
      <c r="H1901" s="129">
        <f t="shared" si="1894"/>
        <v>3.6088914508691059</v>
      </c>
      <c r="I1901" s="129">
        <f t="shared" si="1894"/>
        <v>2.4498623208766506</v>
      </c>
      <c r="J1901" s="130">
        <f t="shared" si="1894"/>
        <v>-0.41403876375065518</v>
      </c>
    </row>
    <row r="1902" spans="2:10">
      <c r="B1902" s="244">
        <v>40809</v>
      </c>
      <c r="C1902" s="245">
        <v>79.849999999999994</v>
      </c>
      <c r="D1902" s="245">
        <v>169.34</v>
      </c>
      <c r="E1902" s="245">
        <v>41.25</v>
      </c>
      <c r="F1902" s="246">
        <v>2.3674999999999997</v>
      </c>
      <c r="G1902" s="128">
        <f t="shared" ref="G1902:J1902" si="1895">((C1902-C1923)/C1923)*C$6</f>
        <v>-2.9013423212192273</v>
      </c>
      <c r="H1902" s="129">
        <f t="shared" si="1895"/>
        <v>2.5812247856021195</v>
      </c>
      <c r="I1902" s="129">
        <f t="shared" si="1895"/>
        <v>0.95261066398390482</v>
      </c>
      <c r="J1902" s="130">
        <f t="shared" si="1895"/>
        <v>-0.5360853909465022</v>
      </c>
    </row>
    <row r="1903" spans="2:10">
      <c r="B1903" s="244">
        <v>40808</v>
      </c>
      <c r="C1903" s="245">
        <v>80.510000000000005</v>
      </c>
      <c r="D1903" s="245">
        <v>168.62</v>
      </c>
      <c r="E1903" s="245">
        <v>41.35</v>
      </c>
      <c r="F1903" s="246">
        <v>2.2584999999999997</v>
      </c>
      <c r="G1903" s="128">
        <f t="shared" ref="G1903:J1903" si="1896">((C1903-C1924)/C1924)*C$6</f>
        <v>-2.4795267731329216</v>
      </c>
      <c r="H1903" s="129">
        <f t="shared" si="1896"/>
        <v>1.2678472055648931</v>
      </c>
      <c r="I1903" s="129">
        <f t="shared" si="1896"/>
        <v>3.8590250696378856</v>
      </c>
      <c r="J1903" s="130">
        <f t="shared" si="1896"/>
        <v>-0.68784850520658403</v>
      </c>
    </row>
    <row r="1904" spans="2:10">
      <c r="B1904" s="244">
        <v>40807</v>
      </c>
      <c r="C1904" s="245">
        <v>85.92</v>
      </c>
      <c r="D1904" s="245">
        <v>173.02</v>
      </c>
      <c r="E1904" s="245">
        <v>37.32</v>
      </c>
      <c r="F1904" s="246">
        <v>2.4264999999999999</v>
      </c>
      <c r="G1904" s="128">
        <f t="shared" ref="G1904:J1904" si="1897">((C1904-C1925)/C1925)*C$6</f>
        <v>0.25511235955056388</v>
      </c>
      <c r="H1904" s="129">
        <f t="shared" si="1897"/>
        <v>6.0183118305745005</v>
      </c>
      <c r="I1904" s="129">
        <f t="shared" si="1897"/>
        <v>0.73589743589743395</v>
      </c>
      <c r="J1904" s="130">
        <f t="shared" si="1897"/>
        <v>-0.40115970254957511</v>
      </c>
    </row>
    <row r="1905" spans="2:10">
      <c r="B1905" s="244">
        <v>40806</v>
      </c>
      <c r="C1905" s="245">
        <v>86.89</v>
      </c>
      <c r="D1905" s="245">
        <v>174.72</v>
      </c>
      <c r="E1905" s="245">
        <v>32.86</v>
      </c>
      <c r="F1905" s="246">
        <v>2.5715000000000003</v>
      </c>
      <c r="G1905" s="128">
        <f t="shared" ref="G1905:J1905" si="1898">((C1905-C1926)/C1926)*C$6</f>
        <v>1.4953126485972399</v>
      </c>
      <c r="H1905" s="129">
        <f t="shared" si="1898"/>
        <v>11.254030695685</v>
      </c>
      <c r="I1905" s="129">
        <f t="shared" si="1898"/>
        <v>-5.7380678605089539</v>
      </c>
      <c r="J1905" s="130">
        <f t="shared" si="1898"/>
        <v>-0.19992768034713429</v>
      </c>
    </row>
    <row r="1906" spans="2:10">
      <c r="B1906" s="244">
        <v>40805</v>
      </c>
      <c r="C1906" s="245">
        <v>85.7</v>
      </c>
      <c r="D1906" s="245">
        <v>173.13</v>
      </c>
      <c r="E1906" s="245">
        <v>32.729999999999997</v>
      </c>
      <c r="F1906" s="246">
        <v>2.5855000000000001</v>
      </c>
      <c r="G1906" s="128">
        <f t="shared" ref="G1906:J1906" si="1899">((C1906-C1927)/C1927)*C$6</f>
        <v>1.8989837101872098</v>
      </c>
      <c r="H1906" s="129">
        <f t="shared" si="1899"/>
        <v>11.248668909483309</v>
      </c>
      <c r="I1906" s="129">
        <f t="shared" si="1899"/>
        <v>-6.0937142857142872</v>
      </c>
      <c r="J1906" s="130">
        <f t="shared" si="1899"/>
        <v>-0.1488728005865099</v>
      </c>
    </row>
    <row r="1907" spans="2:10">
      <c r="B1907" s="244">
        <v>40802</v>
      </c>
      <c r="C1907" s="245">
        <v>87.96</v>
      </c>
      <c r="D1907" s="245">
        <v>172.99</v>
      </c>
      <c r="E1907" s="245">
        <v>30.98</v>
      </c>
      <c r="F1907" s="246">
        <v>2.6814999999999998</v>
      </c>
      <c r="G1907" s="128">
        <f t="shared" ref="G1907:J1907" si="1900">((C1907-C1928)/C1928)*C$6</f>
        <v>3.0758412235979593</v>
      </c>
      <c r="H1907" s="129">
        <f t="shared" si="1900"/>
        <v>6.3554733565281056</v>
      </c>
      <c r="I1907" s="129">
        <f t="shared" si="1900"/>
        <v>-6.9641387391610046</v>
      </c>
      <c r="J1907" s="130">
        <f t="shared" si="1900"/>
        <v>-6.2882932166302197E-2</v>
      </c>
    </row>
    <row r="1908" spans="2:10">
      <c r="B1908" s="244">
        <v>40801</v>
      </c>
      <c r="C1908" s="245">
        <v>89.4</v>
      </c>
      <c r="D1908" s="245">
        <v>170.09</v>
      </c>
      <c r="E1908" s="245">
        <v>31.97</v>
      </c>
      <c r="F1908" s="246">
        <v>2.72</v>
      </c>
      <c r="G1908" s="128">
        <f t="shared" ref="G1908:J1908" si="1901">((C1908-C1929)/C1929)*C$6</f>
        <v>0.94366522036995126</v>
      </c>
      <c r="H1908" s="129">
        <f t="shared" si="1901"/>
        <v>-0.92139783065079572</v>
      </c>
      <c r="I1908" s="129">
        <f t="shared" si="1901"/>
        <v>0.31392653578214108</v>
      </c>
      <c r="J1908" s="130">
        <f t="shared" si="1901"/>
        <v>-0.14424083769633508</v>
      </c>
    </row>
    <row r="1909" spans="2:10">
      <c r="B1909" s="244">
        <v>40800</v>
      </c>
      <c r="C1909" s="245">
        <v>88.91</v>
      </c>
      <c r="D1909" s="245">
        <v>167.24</v>
      </c>
      <c r="E1909" s="245">
        <v>34.6</v>
      </c>
      <c r="F1909" s="246">
        <v>2.6284999999999998</v>
      </c>
      <c r="G1909" s="128">
        <f t="shared" ref="G1909:J1909" si="1902">((C1909-C1930)/C1930)*C$6</f>
        <v>1.1843808424697007</v>
      </c>
      <c r="H1909" s="129">
        <f t="shared" si="1902"/>
        <v>-2.6552207428170989</v>
      </c>
      <c r="I1909" s="129">
        <f t="shared" si="1902"/>
        <v>1.3541856925418569</v>
      </c>
      <c r="J1909" s="130">
        <f t="shared" si="1902"/>
        <v>-0.30542629076086969</v>
      </c>
    </row>
    <row r="1910" spans="2:10">
      <c r="B1910" s="244">
        <v>40799</v>
      </c>
      <c r="C1910" s="245">
        <v>90.21</v>
      </c>
      <c r="D1910" s="245">
        <v>163.43</v>
      </c>
      <c r="E1910" s="245">
        <v>36.909999999999997</v>
      </c>
      <c r="F1910" s="246">
        <v>2.66</v>
      </c>
      <c r="G1910" s="128">
        <f t="shared" ref="G1910:J1910" si="1903">((C1910-C1931)/C1931)*C$6</f>
        <v>1.203974738279471</v>
      </c>
      <c r="H1910" s="129">
        <f t="shared" si="1903"/>
        <v>-6.2817804497369805</v>
      </c>
      <c r="I1910" s="129">
        <f t="shared" si="1903"/>
        <v>4.0199811735174107</v>
      </c>
      <c r="J1910" s="130">
        <f t="shared" si="1903"/>
        <v>-0.35501892381109085</v>
      </c>
    </row>
    <row r="1911" spans="2:10">
      <c r="B1911" s="244">
        <v>40798</v>
      </c>
      <c r="C1911" s="245">
        <v>88.19</v>
      </c>
      <c r="D1911" s="245">
        <v>162.41999999999999</v>
      </c>
      <c r="E1911" s="245">
        <v>38.590000000000003</v>
      </c>
      <c r="F1911" s="246">
        <v>2.5999999999999996</v>
      </c>
      <c r="G1911" s="128">
        <f t="shared" ref="G1911:J1911" si="1904">((C1911-C1932)/C1932)*C$6</f>
        <v>1.4945197938627324</v>
      </c>
      <c r="H1911" s="129">
        <f t="shared" si="1904"/>
        <v>-3.9061391200951259</v>
      </c>
      <c r="I1911" s="129">
        <f t="shared" si="1904"/>
        <v>1.5590374037403769</v>
      </c>
      <c r="J1911" s="130">
        <f t="shared" si="1904"/>
        <v>-0.37298178171485935</v>
      </c>
    </row>
    <row r="1912" spans="2:10">
      <c r="B1912" s="244">
        <v>40795</v>
      </c>
      <c r="C1912" s="245">
        <v>87.24</v>
      </c>
      <c r="D1912" s="245">
        <v>161.37</v>
      </c>
      <c r="E1912" s="245">
        <v>38.520000000000003</v>
      </c>
      <c r="F1912" s="246">
        <v>2.5840000000000001</v>
      </c>
      <c r="G1912" s="128">
        <f t="shared" ref="G1912:J1912" si="1905">((C1912-C1933)/C1933)*C$6</f>
        <v>0.80521698553429555</v>
      </c>
      <c r="H1912" s="129">
        <f t="shared" si="1905"/>
        <v>-3.6542385893360425</v>
      </c>
      <c r="I1912" s="129">
        <f t="shared" si="1905"/>
        <v>-0.31286153846153647</v>
      </c>
      <c r="J1912" s="130">
        <f t="shared" si="1905"/>
        <v>-0.43939443535188188</v>
      </c>
    </row>
    <row r="1913" spans="2:10">
      <c r="B1913" s="244">
        <v>40794</v>
      </c>
      <c r="C1913" s="245">
        <v>89.05</v>
      </c>
      <c r="D1913" s="245">
        <v>165.25</v>
      </c>
      <c r="E1913" s="245">
        <v>34.32</v>
      </c>
      <c r="F1913" s="246">
        <v>2.645</v>
      </c>
      <c r="G1913" s="128">
        <f t="shared" ref="G1913:J1913" si="1906">((C1913-C1934)/C1934)*C$6</f>
        <v>3.3746603932923129</v>
      </c>
      <c r="H1913" s="129">
        <f t="shared" si="1906"/>
        <v>1.8951993355481787</v>
      </c>
      <c r="I1913" s="129">
        <f t="shared" si="1906"/>
        <v>-5.126573621772506</v>
      </c>
      <c r="J1913" s="130">
        <f t="shared" si="1906"/>
        <v>-0.1683030949839914</v>
      </c>
    </row>
    <row r="1914" spans="2:10">
      <c r="B1914" s="244">
        <v>40793</v>
      </c>
      <c r="C1914" s="245">
        <v>89.34</v>
      </c>
      <c r="D1914" s="245">
        <v>167.31</v>
      </c>
      <c r="E1914" s="245">
        <v>33.380000000000003</v>
      </c>
      <c r="F1914" s="246">
        <v>2.706</v>
      </c>
      <c r="G1914" s="128">
        <f t="shared" ref="G1914:J1914" si="1907">((C1914-C1935)/C1935)*C$6</f>
        <v>5.7492610340479233</v>
      </c>
      <c r="H1914" s="129">
        <f t="shared" si="1907"/>
        <v>-2.1986460348162549</v>
      </c>
      <c r="I1914" s="129">
        <f t="shared" si="1907"/>
        <v>-1.2180718767826582</v>
      </c>
      <c r="J1914" s="130">
        <f t="shared" si="1907"/>
        <v>-0.22236797274275991</v>
      </c>
    </row>
    <row r="1915" spans="2:10">
      <c r="B1915" s="244">
        <v>40792</v>
      </c>
      <c r="C1915" s="245">
        <v>86.02</v>
      </c>
      <c r="D1915" s="245">
        <v>165.11</v>
      </c>
      <c r="E1915" s="245">
        <v>37</v>
      </c>
      <c r="F1915" s="246">
        <v>2.6295000000000002</v>
      </c>
      <c r="G1915" s="128">
        <f t="shared" ref="G1915:J1915" si="1908">((C1915-C1936)/C1936)*C$6</f>
        <v>2.6304402902471984</v>
      </c>
      <c r="H1915" s="129">
        <f t="shared" si="1908"/>
        <v>-0.75907652508722367</v>
      </c>
      <c r="I1915" s="129">
        <f t="shared" si="1908"/>
        <v>-5.8254166666666665</v>
      </c>
      <c r="J1915" s="130">
        <f t="shared" si="1908"/>
        <v>-0.34068307383224489</v>
      </c>
    </row>
    <row r="1916" spans="2:10">
      <c r="B1916" s="244">
        <v>40791</v>
      </c>
      <c r="C1916" s="245">
        <v>86.45</v>
      </c>
      <c r="D1916" s="245">
        <v>166.98</v>
      </c>
      <c r="E1916" s="245">
        <v>33.92</v>
      </c>
      <c r="F1916" s="246">
        <v>2.6444999999999999</v>
      </c>
      <c r="G1916" s="128">
        <f t="shared" ref="G1916:J1916" si="1909">((C1916-C1937)/C1937)*C$6</f>
        <v>-0.2247502302025744</v>
      </c>
      <c r="H1916" s="129">
        <f t="shared" si="1909"/>
        <v>-3.942767950052029</v>
      </c>
      <c r="I1916" s="129">
        <f t="shared" si="1909"/>
        <v>1.5252000000000014</v>
      </c>
      <c r="J1916" s="130">
        <f t="shared" si="1909"/>
        <v>-0.4973154362416109</v>
      </c>
    </row>
    <row r="1917" spans="2:10">
      <c r="B1917" s="244">
        <v>40788</v>
      </c>
      <c r="C1917" s="245">
        <v>86.45</v>
      </c>
      <c r="D1917" s="245">
        <v>166.98</v>
      </c>
      <c r="E1917" s="245">
        <v>33.92</v>
      </c>
      <c r="F1917" s="246">
        <v>2.6444999999999999</v>
      </c>
      <c r="G1917" s="128">
        <f t="shared" ref="G1917:J1917" si="1910">((C1917-C1938)/C1938)*C$6</f>
        <v>-9.4352995498091466E-2</v>
      </c>
      <c r="H1917" s="129">
        <f t="shared" si="1910"/>
        <v>-2.9829426172148361</v>
      </c>
      <c r="I1917" s="129">
        <f t="shared" si="1910"/>
        <v>1.8145672773215427</v>
      </c>
      <c r="J1917" s="130">
        <f t="shared" si="1910"/>
        <v>-0.36874074074074092</v>
      </c>
    </row>
    <row r="1918" spans="2:10">
      <c r="B1918" s="244">
        <v>40787</v>
      </c>
      <c r="C1918" s="245">
        <v>88.93</v>
      </c>
      <c r="D1918" s="245">
        <v>170.33</v>
      </c>
      <c r="E1918" s="245">
        <v>31.82</v>
      </c>
      <c r="F1918" s="246">
        <v>2.8130000000000002</v>
      </c>
      <c r="G1918" s="128">
        <f t="shared" ref="G1918:J1918" si="1911">((C1918-C1939)/C1939)*C$6</f>
        <v>-1.4818883933427605</v>
      </c>
      <c r="H1918" s="129">
        <f t="shared" si="1911"/>
        <v>-5.4028686462003019</v>
      </c>
      <c r="I1918" s="129">
        <f t="shared" si="1911"/>
        <v>9.1764242942686085</v>
      </c>
      <c r="J1918" s="130">
        <f t="shared" si="1911"/>
        <v>-0.39191323010884538</v>
      </c>
    </row>
    <row r="1919" spans="2:10">
      <c r="B1919" s="244">
        <v>40786</v>
      </c>
      <c r="C1919" s="245">
        <v>88.81</v>
      </c>
      <c r="D1919" s="245">
        <v>171.91</v>
      </c>
      <c r="E1919" s="245">
        <v>31.62</v>
      </c>
      <c r="F1919" s="246">
        <v>2.9130000000000003</v>
      </c>
      <c r="G1919" s="128">
        <f t="shared" ref="G1919:J1919" si="1912">((C1919-C1940)/C1940)*C$6</f>
        <v>-2.4111504424778776</v>
      </c>
      <c r="H1919" s="129">
        <f t="shared" si="1912"/>
        <v>-3.9198753159225026</v>
      </c>
      <c r="I1919" s="129">
        <f t="shared" si="1912"/>
        <v>7.0035740217829794</v>
      </c>
      <c r="J1919" s="130">
        <f t="shared" si="1912"/>
        <v>-0.30413983440662362</v>
      </c>
    </row>
    <row r="1920" spans="2:10">
      <c r="B1920" s="244">
        <v>40785</v>
      </c>
      <c r="C1920" s="245">
        <v>88.9</v>
      </c>
      <c r="D1920" s="245">
        <v>172.51</v>
      </c>
      <c r="E1920" s="245">
        <v>32.89</v>
      </c>
      <c r="F1920" s="246">
        <v>2.8505000000000003</v>
      </c>
      <c r="G1920" s="128">
        <f t="shared" ref="G1920:J1920" si="1913">((C1920-C1941)/C1941)*C$6</f>
        <v>-2.8665391505954236</v>
      </c>
      <c r="H1920" s="129">
        <f t="shared" si="1913"/>
        <v>-5.1819684647302964</v>
      </c>
      <c r="I1920" s="129">
        <f t="shared" si="1913"/>
        <v>9.9165934065934067</v>
      </c>
      <c r="J1920" s="130">
        <f t="shared" si="1913"/>
        <v>-0.46971139759742164</v>
      </c>
    </row>
    <row r="1921" spans="2:10">
      <c r="B1921" s="244">
        <v>40784</v>
      </c>
      <c r="C1921" s="245">
        <v>87.27</v>
      </c>
      <c r="D1921" s="245">
        <v>172.62</v>
      </c>
      <c r="E1921" s="245">
        <v>32.28</v>
      </c>
      <c r="F1921" s="246">
        <v>2.9249999999999998</v>
      </c>
      <c r="G1921" s="128">
        <f t="shared" ref="G1921:J1921" si="1914">((C1921-C1942)/C1942)*C$6</f>
        <v>-4.000065830721006</v>
      </c>
      <c r="H1921" s="129">
        <f t="shared" si="1914"/>
        <v>-5.769447896618086</v>
      </c>
      <c r="I1921" s="129">
        <f t="shared" si="1914"/>
        <v>7.0773306930693076</v>
      </c>
      <c r="J1921" s="130">
        <f t="shared" si="1914"/>
        <v>-0.43963423449472327</v>
      </c>
    </row>
    <row r="1922" spans="2:10">
      <c r="B1922" s="244">
        <v>40781</v>
      </c>
      <c r="C1922" s="245">
        <v>85.37</v>
      </c>
      <c r="D1922" s="245">
        <v>169.14</v>
      </c>
      <c r="E1922" s="245">
        <v>35.590000000000003</v>
      </c>
      <c r="F1922" s="246">
        <v>2.8635000000000002</v>
      </c>
      <c r="G1922" s="128">
        <f t="shared" ref="G1922:J1922" si="1915">((C1922-C1943)/C1943)*C$6</f>
        <v>-5.6249866584564829</v>
      </c>
      <c r="H1922" s="129">
        <f t="shared" si="1915"/>
        <v>-7.9156336633663509</v>
      </c>
      <c r="I1922" s="129">
        <f t="shared" si="1915"/>
        <v>12.688584667228314</v>
      </c>
      <c r="J1922" s="130">
        <f t="shared" si="1915"/>
        <v>-0.5836920299916688</v>
      </c>
    </row>
    <row r="1923" spans="2:10">
      <c r="B1923" s="244">
        <v>40780</v>
      </c>
      <c r="C1923" s="245">
        <v>85.3</v>
      </c>
      <c r="D1923" s="245">
        <v>165.58</v>
      </c>
      <c r="E1923" s="245">
        <v>39.76</v>
      </c>
      <c r="F1923" s="246">
        <v>2.9159999999999999</v>
      </c>
      <c r="G1923" s="128">
        <f t="shared" ref="G1923:J1923" si="1916">((C1923-C1944)/C1944)*C$6</f>
        <v>-5.6412833675564711</v>
      </c>
      <c r="H1923" s="129">
        <f t="shared" si="1916"/>
        <v>-9.8846203473945291</v>
      </c>
      <c r="I1923" s="129">
        <f t="shared" si="1916"/>
        <v>18.561688424717143</v>
      </c>
      <c r="J1923" s="130">
        <f t="shared" si="1916"/>
        <v>-0.56278381725608906</v>
      </c>
    </row>
    <row r="1924" spans="2:10">
      <c r="B1924" s="244">
        <v>40779</v>
      </c>
      <c r="C1924" s="245">
        <v>85.16</v>
      </c>
      <c r="D1924" s="245">
        <v>166.76</v>
      </c>
      <c r="E1924" s="245">
        <v>35.9</v>
      </c>
      <c r="F1924" s="246">
        <v>2.9769999999999999</v>
      </c>
      <c r="G1924" s="128">
        <f t="shared" ref="G1924:J1924" si="1917">((C1924-C1945)/C1945)*C$6</f>
        <v>-6.5796395220403676</v>
      </c>
      <c r="H1924" s="129">
        <f t="shared" si="1917"/>
        <v>-10.047799158147935</v>
      </c>
      <c r="I1924" s="129">
        <f t="shared" si="1917"/>
        <v>19.690133465150765</v>
      </c>
      <c r="J1924" s="130">
        <f t="shared" si="1917"/>
        <v>-0.50525770346828813</v>
      </c>
    </row>
    <row r="1925" spans="2:10">
      <c r="B1925" s="244">
        <v>40778</v>
      </c>
      <c r="C1925" s="245">
        <v>85.44</v>
      </c>
      <c r="D1925" s="245">
        <v>164.32</v>
      </c>
      <c r="E1925" s="245">
        <v>36.270000000000003</v>
      </c>
      <c r="F1925" s="246">
        <v>2.8239999999999998</v>
      </c>
      <c r="G1925" s="128">
        <f t="shared" ref="G1925:J1925" si="1918">((C1925-C1946)/C1946)*C$6</f>
        <v>-6.2988064516129052</v>
      </c>
      <c r="H1925" s="129">
        <f t="shared" si="1918"/>
        <v>-11.991968426782796</v>
      </c>
      <c r="I1925" s="129">
        <f t="shared" si="1918"/>
        <v>22.227720930232561</v>
      </c>
      <c r="J1925" s="130">
        <f t="shared" si="1918"/>
        <v>-0.65158426659382696</v>
      </c>
    </row>
    <row r="1926" spans="2:10">
      <c r="B1926" s="244">
        <v>40777</v>
      </c>
      <c r="C1926" s="245">
        <v>84.12</v>
      </c>
      <c r="D1926" s="245">
        <v>158.97999999999999</v>
      </c>
      <c r="E1926" s="245">
        <v>42.44</v>
      </c>
      <c r="F1926" s="246">
        <v>2.7655000000000003</v>
      </c>
      <c r="G1926" s="128">
        <f t="shared" ref="G1926:J1926" si="1919">((C1926-C1947)/C1947)*C$6</f>
        <v>-7.1613848002403122</v>
      </c>
      <c r="H1926" s="129">
        <f t="shared" si="1919"/>
        <v>-16.082481909493477</v>
      </c>
      <c r="I1926" s="129">
        <f t="shared" si="1919"/>
        <v>36.156757990867575</v>
      </c>
      <c r="J1926" s="130">
        <f t="shared" si="1919"/>
        <v>-0.6670128791026172</v>
      </c>
    </row>
    <row r="1927" spans="2:10">
      <c r="B1927" s="244">
        <v>40774</v>
      </c>
      <c r="C1927" s="245">
        <v>82.26</v>
      </c>
      <c r="D1927" s="245">
        <v>157.54</v>
      </c>
      <c r="E1927" s="245">
        <v>43.05</v>
      </c>
      <c r="F1927" s="246">
        <v>2.7279999999999998</v>
      </c>
      <c r="G1927" s="128">
        <f t="shared" ref="G1927:J1927" si="1920">((C1927-C1948)/C1948)*C$6</f>
        <v>-7.7278997276303798</v>
      </c>
      <c r="H1927" s="129">
        <f t="shared" si="1920"/>
        <v>-16.819963223363988</v>
      </c>
      <c r="I1927" s="129">
        <f t="shared" si="1920"/>
        <v>36.899533029612755</v>
      </c>
      <c r="J1927" s="130">
        <f t="shared" si="1920"/>
        <v>-0.72805676855895196</v>
      </c>
    </row>
    <row r="1928" spans="2:10">
      <c r="B1928" s="244">
        <v>40773</v>
      </c>
      <c r="C1928" s="245">
        <v>82.38</v>
      </c>
      <c r="D1928" s="245">
        <v>163.83000000000001</v>
      </c>
      <c r="E1928" s="245">
        <v>42.67</v>
      </c>
      <c r="F1928" s="246">
        <v>2.742</v>
      </c>
      <c r="G1928" s="128">
        <f t="shared" ref="G1928:J1928" si="1921">((C1928-C1949)/C1949)*C$6</f>
        <v>-7.2922518850621572</v>
      </c>
      <c r="H1928" s="129">
        <f t="shared" si="1921"/>
        <v>-12.267570922951261</v>
      </c>
      <c r="I1928" s="129">
        <f t="shared" si="1921"/>
        <v>31.398826610790994</v>
      </c>
      <c r="J1928" s="130">
        <f t="shared" si="1921"/>
        <v>-0.67350647542125064</v>
      </c>
    </row>
    <row r="1929" spans="2:10">
      <c r="B1929" s="244">
        <v>40772</v>
      </c>
      <c r="C1929" s="245">
        <v>87.58</v>
      </c>
      <c r="D1929" s="245">
        <v>171.48</v>
      </c>
      <c r="E1929" s="245">
        <v>31.58</v>
      </c>
      <c r="F1929" s="246">
        <v>2.8650000000000002</v>
      </c>
      <c r="G1929" s="128">
        <f t="shared" ref="G1929:J1929" si="1922">((C1929-C1950)/C1950)*C$6</f>
        <v>-4.62017641025641</v>
      </c>
      <c r="H1929" s="129">
        <f t="shared" si="1922"/>
        <v>-8.4265919766751356</v>
      </c>
      <c r="I1929" s="129">
        <f t="shared" si="1922"/>
        <v>16.368839146277978</v>
      </c>
      <c r="J1929" s="130">
        <f t="shared" si="1922"/>
        <v>-0.54082296380090478</v>
      </c>
    </row>
    <row r="1930" spans="2:10">
      <c r="B1930" s="244">
        <v>40771</v>
      </c>
      <c r="C1930" s="245">
        <v>86.65</v>
      </c>
      <c r="D1930" s="245">
        <v>171.24</v>
      </c>
      <c r="E1930" s="245">
        <v>32.85</v>
      </c>
      <c r="F1930" s="246">
        <v>2.944</v>
      </c>
      <c r="G1930" s="128">
        <f t="shared" ref="G1930:J1930" si="1923">((C1930-C1951)/C1951)*C$6</f>
        <v>-4.3928364432398626</v>
      </c>
      <c r="H1930" s="129">
        <f t="shared" si="1923"/>
        <v>-2.6199612049292509</v>
      </c>
      <c r="I1930" s="129">
        <f t="shared" si="1923"/>
        <v>14.439045346062057</v>
      </c>
      <c r="J1930" s="130">
        <f t="shared" si="1923"/>
        <v>-0.53156949433545198</v>
      </c>
    </row>
    <row r="1931" spans="2:10">
      <c r="B1931" s="244">
        <v>40770</v>
      </c>
      <c r="C1931" s="245">
        <v>87.88</v>
      </c>
      <c r="D1931" s="245">
        <v>172.99</v>
      </c>
      <c r="E1931" s="245">
        <v>31.87</v>
      </c>
      <c r="F1931" s="246">
        <v>3.0385</v>
      </c>
      <c r="G1931" s="128">
        <f t="shared" ref="G1931:J1931" si="1924">((C1931-C1952)/C1952)*C$6</f>
        <v>-4.3710160427807478</v>
      </c>
      <c r="H1931" s="129">
        <f t="shared" si="1924"/>
        <v>-1.6512390338384304</v>
      </c>
      <c r="I1931" s="129">
        <f t="shared" si="1924"/>
        <v>16.061587301587299</v>
      </c>
      <c r="J1931" s="130">
        <f t="shared" si="1924"/>
        <v>-0.42905367626502655</v>
      </c>
    </row>
    <row r="1932" spans="2:10">
      <c r="B1932" s="244">
        <v>40767</v>
      </c>
      <c r="C1932" s="245">
        <v>85.38</v>
      </c>
      <c r="D1932" s="245">
        <v>168.2</v>
      </c>
      <c r="E1932" s="245">
        <v>36.36</v>
      </c>
      <c r="F1932" s="246">
        <v>2.9915000000000003</v>
      </c>
      <c r="G1932" s="128">
        <f t="shared" ref="G1932:J1932" si="1925">((C1932-C1953)/C1953)*C$6</f>
        <v>-4.8926439544362008</v>
      </c>
      <c r="H1932" s="129">
        <f t="shared" si="1925"/>
        <v>-3.9340532629283143</v>
      </c>
      <c r="I1932" s="129">
        <f t="shared" si="1925"/>
        <v>19.016115384615382</v>
      </c>
      <c r="J1932" s="130">
        <f t="shared" si="1925"/>
        <v>-0.48435765815760223</v>
      </c>
    </row>
    <row r="1933" spans="2:10">
      <c r="B1933" s="244">
        <v>40766</v>
      </c>
      <c r="C1933" s="245">
        <v>85.72</v>
      </c>
      <c r="D1933" s="245">
        <v>166.73</v>
      </c>
      <c r="E1933" s="245">
        <v>39</v>
      </c>
      <c r="F1933" s="246">
        <v>3.0549999999999997</v>
      </c>
      <c r="G1933" s="128">
        <f t="shared" ref="G1933:J1933" si="1926">((C1933-C1954)/C1954)*C$6</f>
        <v>-5.7104059153493107</v>
      </c>
      <c r="H1933" s="129">
        <f t="shared" si="1926"/>
        <v>-4.9492617026158809</v>
      </c>
      <c r="I1933" s="129">
        <f t="shared" si="1926"/>
        <v>24.373068809643396</v>
      </c>
      <c r="J1933" s="130">
        <f t="shared" si="1926"/>
        <v>-0.38210034013605465</v>
      </c>
    </row>
    <row r="1934" spans="2:10">
      <c r="B1934" s="244">
        <v>40765</v>
      </c>
      <c r="C1934" s="245">
        <v>82.89</v>
      </c>
      <c r="D1934" s="245">
        <v>162.54</v>
      </c>
      <c r="E1934" s="245">
        <v>42.99</v>
      </c>
      <c r="F1934" s="246">
        <v>2.8109999999999999</v>
      </c>
      <c r="G1934" s="128">
        <f t="shared" ref="G1934:J1934" si="1927">((C1934-C1955)/C1955)*C$6</f>
        <v>-6.7767771733552307</v>
      </c>
      <c r="H1934" s="129">
        <f t="shared" si="1927"/>
        <v>-7.5170451019822018</v>
      </c>
      <c r="I1934" s="129">
        <f t="shared" si="1927"/>
        <v>29.57777554101661</v>
      </c>
      <c r="J1934" s="130">
        <f t="shared" si="1927"/>
        <v>-0.57598637524836804</v>
      </c>
    </row>
    <row r="1935" spans="2:10">
      <c r="B1935" s="244">
        <v>40764</v>
      </c>
      <c r="C1935" s="245">
        <v>79.3</v>
      </c>
      <c r="D1935" s="245">
        <v>170.61</v>
      </c>
      <c r="E1935" s="245">
        <v>35.06</v>
      </c>
      <c r="F1935" s="246">
        <v>2.9350000000000001</v>
      </c>
      <c r="G1935" s="128">
        <f t="shared" ref="G1935:J1935" si="1928">((C1935-C1956)/C1956)*C$6</f>
        <v>-7.564356279558595</v>
      </c>
      <c r="H1935" s="129">
        <f t="shared" si="1928"/>
        <v>-2.84516029487399</v>
      </c>
      <c r="I1935" s="129">
        <f t="shared" si="1928"/>
        <v>23.042490483958677</v>
      </c>
      <c r="J1935" s="130">
        <f t="shared" si="1928"/>
        <v>-0.50331743582550126</v>
      </c>
    </row>
    <row r="1936" spans="2:10">
      <c r="B1936" s="244">
        <v>40763</v>
      </c>
      <c r="C1936" s="245">
        <v>81.31</v>
      </c>
      <c r="D1936" s="245">
        <v>166.22</v>
      </c>
      <c r="E1936" s="245">
        <v>48</v>
      </c>
      <c r="F1936" s="246">
        <v>2.9864999999999999</v>
      </c>
      <c r="G1936" s="128">
        <f t="shared" ref="G1936:J1936" si="1929">((C1936-C1957)/C1957)*C$6</f>
        <v>-7.0286372141372135</v>
      </c>
      <c r="H1936" s="129">
        <f t="shared" si="1929"/>
        <v>-6.6144875063743056</v>
      </c>
      <c r="I1936" s="129">
        <f t="shared" si="1929"/>
        <v>51.079059561128524</v>
      </c>
      <c r="J1936" s="130">
        <f t="shared" si="1929"/>
        <v>-0.52158391464915888</v>
      </c>
    </row>
    <row r="1937" spans="2:10">
      <c r="B1937" s="244">
        <v>40760</v>
      </c>
      <c r="C1937" s="245">
        <v>86.88</v>
      </c>
      <c r="D1937" s="245">
        <v>172.98</v>
      </c>
      <c r="E1937" s="245">
        <v>32</v>
      </c>
      <c r="F1937" s="246">
        <v>3.2035</v>
      </c>
      <c r="G1937" s="128">
        <f t="shared" ref="G1937:J1937" si="1930">((C1937-C1958)/C1958)*C$6</f>
        <v>-5.426004864700519</v>
      </c>
      <c r="H1937" s="129">
        <f t="shared" si="1930"/>
        <v>-2.2543347688123303</v>
      </c>
      <c r="I1937" s="129">
        <f t="shared" si="1930"/>
        <v>25.579373040752355</v>
      </c>
      <c r="J1937" s="130">
        <f t="shared" si="1930"/>
        <v>-0.41728617106314958</v>
      </c>
    </row>
    <row r="1938" spans="2:10">
      <c r="B1938" s="244">
        <v>40759</v>
      </c>
      <c r="C1938" s="245">
        <v>86.63</v>
      </c>
      <c r="D1938" s="245">
        <v>171.48</v>
      </c>
      <c r="E1938" s="245">
        <v>31.66</v>
      </c>
      <c r="F1938" s="246">
        <v>3.0375000000000001</v>
      </c>
      <c r="G1938" s="128">
        <f t="shared" ref="G1938:J1938" si="1931">((C1938-C1959)/C1959)*C$6</f>
        <v>-4.7077930677703099</v>
      </c>
      <c r="H1938" s="129">
        <f t="shared" si="1931"/>
        <v>-3.9849423217601827</v>
      </c>
      <c r="I1938" s="129">
        <f t="shared" si="1931"/>
        <v>23.833194614443087</v>
      </c>
      <c r="J1938" s="130">
        <f t="shared" si="1931"/>
        <v>-0.53284930406852227</v>
      </c>
    </row>
    <row r="1939" spans="2:10">
      <c r="B1939" s="244">
        <v>40758</v>
      </c>
      <c r="C1939" s="245">
        <v>91.93</v>
      </c>
      <c r="D1939" s="245">
        <v>178.83</v>
      </c>
      <c r="E1939" s="245">
        <v>23.38</v>
      </c>
      <c r="F1939" s="246">
        <v>3.2614999999999998</v>
      </c>
      <c r="G1939" s="128">
        <f t="shared" ref="G1939:J1939" si="1932">((C1939-C1960)/C1960)*C$6</f>
        <v>-2.3246320569718204</v>
      </c>
      <c r="H1939" s="129">
        <f t="shared" si="1932"/>
        <v>2.2030325485948845</v>
      </c>
      <c r="I1939" s="129">
        <f t="shared" si="1932"/>
        <v>11.58620174346202</v>
      </c>
      <c r="J1939" s="130">
        <f t="shared" si="1932"/>
        <v>-0.36960640426951319</v>
      </c>
    </row>
    <row r="1940" spans="2:10">
      <c r="B1940" s="244">
        <v>40757</v>
      </c>
      <c r="C1940" s="245">
        <v>93.79</v>
      </c>
      <c r="D1940" s="245">
        <v>178.05</v>
      </c>
      <c r="E1940" s="245">
        <v>24.79</v>
      </c>
      <c r="F1940" s="246">
        <v>3.2610000000000001</v>
      </c>
      <c r="G1940" s="128">
        <f t="shared" ref="G1940:J1940" si="1933">((C1940-C1961)/C1961)*C$6</f>
        <v>-0.5500473983568529</v>
      </c>
      <c r="H1940" s="129">
        <f t="shared" si="1933"/>
        <v>2.2859040907528487</v>
      </c>
      <c r="I1940" s="129">
        <f t="shared" si="1933"/>
        <v>14.287737870195338</v>
      </c>
      <c r="J1940" s="130">
        <f t="shared" si="1933"/>
        <v>-0.39617821782178214</v>
      </c>
    </row>
    <row r="1941" spans="2:10">
      <c r="B1941" s="244">
        <v>40756</v>
      </c>
      <c r="C1941" s="245">
        <v>94.89</v>
      </c>
      <c r="D1941" s="245">
        <v>180.75</v>
      </c>
      <c r="E1941" s="245">
        <v>23.66</v>
      </c>
      <c r="F1941" s="246">
        <v>3.4130000000000003</v>
      </c>
      <c r="G1941" s="128">
        <f t="shared" ref="G1941:J1941" si="1934">((C1941-C1962)/C1962)*C$6</f>
        <v>-2.3915104276383721E-2</v>
      </c>
      <c r="H1941" s="129">
        <f t="shared" si="1934"/>
        <v>4.0442918528704075</v>
      </c>
      <c r="I1941" s="129">
        <f t="shared" si="1934"/>
        <v>12.477744171392567</v>
      </c>
      <c r="J1941" s="130">
        <f t="shared" si="1934"/>
        <v>-0.28180198019801966</v>
      </c>
    </row>
    <row r="1942" spans="2:10">
      <c r="B1942" s="244">
        <v>40753</v>
      </c>
      <c r="C1942" s="245">
        <v>95.7</v>
      </c>
      <c r="D1942" s="245">
        <v>181.85</v>
      </c>
      <c r="E1942" s="245">
        <v>25.25</v>
      </c>
      <c r="F1942" s="246">
        <v>3.4584999999999999</v>
      </c>
      <c r="G1942" s="128">
        <f t="shared" ref="G1942:J1942" si="1935">((C1942-C1963)/C1963)*C$6</f>
        <v>0.13325089079857527</v>
      </c>
      <c r="H1942" s="129">
        <f t="shared" si="1935"/>
        <v>6.8248382395802851</v>
      </c>
      <c r="I1942" s="129">
        <f t="shared" si="1935"/>
        <v>13.433208232445521</v>
      </c>
      <c r="J1942" s="130">
        <f t="shared" si="1935"/>
        <v>-0.23270711630377067</v>
      </c>
    </row>
    <row r="1943" spans="2:10">
      <c r="B1943" s="244">
        <v>40752</v>
      </c>
      <c r="C1943" s="245">
        <v>97.44</v>
      </c>
      <c r="D1943" s="245">
        <v>181.8</v>
      </c>
      <c r="E1943" s="245">
        <v>23.74</v>
      </c>
      <c r="F1943" s="246">
        <v>3.601</v>
      </c>
      <c r="G1943" s="128">
        <f t="shared" ref="G1943:J1943" si="1936">((C1943-C1964)/C1964)*C$6</f>
        <v>1.2793573915796146</v>
      </c>
      <c r="H1943" s="129">
        <f t="shared" si="1936"/>
        <v>7.5051260701301885</v>
      </c>
      <c r="I1943" s="129">
        <f t="shared" si="1936"/>
        <v>9.5233005211349155</v>
      </c>
      <c r="J1943" s="130">
        <f t="shared" si="1936"/>
        <v>-0.10995194233079686</v>
      </c>
    </row>
    <row r="1944" spans="2:10">
      <c r="B1944" s="244">
        <v>40751</v>
      </c>
      <c r="C1944" s="245">
        <v>97.4</v>
      </c>
      <c r="D1944" s="245">
        <v>181.35</v>
      </c>
      <c r="E1944" s="245">
        <v>22.98</v>
      </c>
      <c r="F1944" s="246">
        <v>3.6334999999999997</v>
      </c>
      <c r="G1944" s="128">
        <f t="shared" ref="G1944:J1944" si="1937">((C1944-C1965)/C1965)*C$6</f>
        <v>2.2047486274087653</v>
      </c>
      <c r="H1944" s="129">
        <f t="shared" si="1937"/>
        <v>7.5820116463737461</v>
      </c>
      <c r="I1944" s="129">
        <f t="shared" si="1937"/>
        <v>5.0521752738654131</v>
      </c>
      <c r="J1944" s="130">
        <f t="shared" si="1937"/>
        <v>-3.4864754655430492E-2</v>
      </c>
    </row>
    <row r="1945" spans="2:10">
      <c r="B1945" s="244">
        <v>40750</v>
      </c>
      <c r="C1945" s="245">
        <v>99.59</v>
      </c>
      <c r="D1945" s="245">
        <v>182.93</v>
      </c>
      <c r="E1945" s="245">
        <v>20.23</v>
      </c>
      <c r="F1945" s="246">
        <v>3.6185</v>
      </c>
      <c r="G1945" s="128">
        <f t="shared" ref="G1945:J1945" si="1938">((C1945-C1966)/C1966)*C$6</f>
        <v>4.5004061361880607</v>
      </c>
      <c r="H1945" s="129">
        <f t="shared" si="1938"/>
        <v>10.382339219663526</v>
      </c>
      <c r="I1945" s="129">
        <f t="shared" si="1938"/>
        <v>-0.40800583657587347</v>
      </c>
      <c r="J1945" s="130">
        <f t="shared" si="1938"/>
        <v>3.9435450394353661E-3</v>
      </c>
    </row>
    <row r="1946" spans="2:10">
      <c r="B1946" s="244">
        <v>40749</v>
      </c>
      <c r="C1946" s="245">
        <v>99.2</v>
      </c>
      <c r="D1946" s="245">
        <v>183.7</v>
      </c>
      <c r="E1946" s="245">
        <v>19.350000000000001</v>
      </c>
      <c r="F1946" s="246">
        <v>3.661</v>
      </c>
      <c r="G1946" s="128">
        <f t="shared" ref="G1946:J1946" si="1939">((C1946-C1967)/C1967)*C$6</f>
        <v>4.0050065818341407</v>
      </c>
      <c r="H1946" s="129">
        <f t="shared" si="1939"/>
        <v>12.828933785666685</v>
      </c>
      <c r="I1946" s="129">
        <f t="shared" si="1939"/>
        <v>-2.1082938388625592</v>
      </c>
      <c r="J1946" s="130">
        <f t="shared" si="1939"/>
        <v>0.11079738933030649</v>
      </c>
    </row>
    <row r="1947" spans="2:10">
      <c r="B1947" s="244">
        <v>40746</v>
      </c>
      <c r="C1947" s="245">
        <v>99.87</v>
      </c>
      <c r="D1947" s="245">
        <v>185.18</v>
      </c>
      <c r="E1947" s="245">
        <v>17.52</v>
      </c>
      <c r="F1947" s="246">
        <v>3.6105</v>
      </c>
      <c r="G1947" s="128">
        <f t="shared" ref="G1947:J1947" si="1940">((C1947-C1968)/C1968)*C$6</f>
        <v>4.4152768622280858</v>
      </c>
      <c r="H1947" s="129">
        <f t="shared" si="1940"/>
        <v>13.04207921984108</v>
      </c>
      <c r="I1947" s="129">
        <f t="shared" si="1940"/>
        <v>-2.3324727838258159</v>
      </c>
      <c r="J1947" s="130">
        <f t="shared" si="1940"/>
        <v>5.5937588251906339E-2</v>
      </c>
    </row>
    <row r="1948" spans="2:10">
      <c r="B1948" s="244">
        <v>40745</v>
      </c>
      <c r="C1948" s="245">
        <v>99.13</v>
      </c>
      <c r="D1948" s="245">
        <v>184.9</v>
      </c>
      <c r="E1948" s="245">
        <v>17.559999999999999</v>
      </c>
      <c r="F1948" s="246">
        <v>3.6639999999999997</v>
      </c>
      <c r="G1948" s="128">
        <f t="shared" ref="G1948:J1948" si="1941">((C1948-C1969)/C1969)*C$6</f>
        <v>1.7705188135415568</v>
      </c>
      <c r="H1948" s="129">
        <f t="shared" si="1941"/>
        <v>13.186488411395461</v>
      </c>
      <c r="I1948" s="129">
        <f t="shared" si="1941"/>
        <v>-1.3176673866090727</v>
      </c>
      <c r="J1948" s="130">
        <f t="shared" si="1941"/>
        <v>5.1472631286468062E-2</v>
      </c>
    </row>
    <row r="1949" spans="2:10">
      <c r="B1949" s="244">
        <v>40744</v>
      </c>
      <c r="C1949" s="245">
        <v>98.14</v>
      </c>
      <c r="D1949" s="245">
        <v>183.65</v>
      </c>
      <c r="E1949" s="245">
        <v>19.09</v>
      </c>
      <c r="F1949" s="246">
        <v>3.5905</v>
      </c>
      <c r="G1949" s="128">
        <f t="shared" ref="G1949:J1949" si="1942">((C1949-C1970)/C1970)*C$6</f>
        <v>2.3045331905781556</v>
      </c>
      <c r="H1949" s="129">
        <f t="shared" si="1942"/>
        <v>11.919553002045486</v>
      </c>
      <c r="I1949" s="129">
        <f t="shared" si="1942"/>
        <v>0.31000000000000061</v>
      </c>
      <c r="J1949" s="130">
        <f t="shared" si="1942"/>
        <v>-8.7047063723449513E-3</v>
      </c>
    </row>
    <row r="1950" spans="2:10">
      <c r="B1950" s="244">
        <v>40743</v>
      </c>
      <c r="C1950" s="245">
        <v>97.5</v>
      </c>
      <c r="D1950" s="245">
        <v>185.21</v>
      </c>
      <c r="E1950" s="245">
        <v>19.21</v>
      </c>
      <c r="F1950" s="246">
        <v>3.536</v>
      </c>
      <c r="G1950" s="128">
        <f t="shared" ref="G1950:J1950" si="1943">((C1950-C1971)/C1971)*C$6</f>
        <v>2.0645335620844922</v>
      </c>
      <c r="H1950" s="129">
        <f t="shared" si="1943"/>
        <v>13.90738880135741</v>
      </c>
      <c r="I1950" s="129">
        <f t="shared" si="1943"/>
        <v>-0.99187593796898155</v>
      </c>
      <c r="J1950" s="130">
        <f t="shared" si="1943"/>
        <v>-3.4241408214584844E-2</v>
      </c>
    </row>
    <row r="1951" spans="2:10">
      <c r="B1951" s="244">
        <v>40742</v>
      </c>
      <c r="C1951" s="245">
        <v>95.93</v>
      </c>
      <c r="D1951" s="245">
        <v>175.28</v>
      </c>
      <c r="E1951" s="245">
        <v>20.95</v>
      </c>
      <c r="F1951" s="246">
        <v>3.6190000000000002</v>
      </c>
      <c r="G1951" s="128">
        <f t="shared" ref="G1951:J1951" si="1944">((C1951-C1972)/C1972)*C$6</f>
        <v>1.4256230512848087</v>
      </c>
      <c r="H1951" s="129">
        <f t="shared" si="1944"/>
        <v>7.4932060325954781</v>
      </c>
      <c r="I1951" s="129">
        <f t="shared" si="1944"/>
        <v>-1.047048054919911</v>
      </c>
      <c r="J1951" s="130">
        <f t="shared" si="1944"/>
        <v>3.507692307692311E-2</v>
      </c>
    </row>
    <row r="1952" spans="2:10">
      <c r="B1952" s="244">
        <v>40739</v>
      </c>
      <c r="C1952" s="245">
        <v>97.24</v>
      </c>
      <c r="D1952" s="245">
        <v>175.54</v>
      </c>
      <c r="E1952" s="245">
        <v>19.53</v>
      </c>
      <c r="F1952" s="246">
        <v>3.577</v>
      </c>
      <c r="G1952" s="128">
        <f t="shared" ref="G1952:J1952" si="1945">((C1952-C1973)/C1973)*C$6</f>
        <v>1.0951964191679793</v>
      </c>
      <c r="H1952" s="129">
        <f t="shared" si="1945"/>
        <v>8.9932556709903526</v>
      </c>
      <c r="I1952" s="129">
        <f t="shared" si="1945"/>
        <v>-3.5787065552133739</v>
      </c>
      <c r="J1952" s="130">
        <f t="shared" si="1945"/>
        <v>2.0059121621621552E-2</v>
      </c>
    </row>
    <row r="1953" spans="2:10">
      <c r="B1953" s="244">
        <v>40738</v>
      </c>
      <c r="C1953" s="245">
        <v>95.69</v>
      </c>
      <c r="D1953" s="245">
        <v>174.23</v>
      </c>
      <c r="E1953" s="245">
        <v>20.8</v>
      </c>
      <c r="F1953" s="246">
        <v>3.6039999999999996</v>
      </c>
      <c r="G1953" s="128">
        <f t="shared" ref="G1953:J1953" si="1946">((C1953-C1974)/C1974)*C$6</f>
        <v>0.42148296593186152</v>
      </c>
      <c r="H1953" s="129">
        <f t="shared" si="1946"/>
        <v>8.3328589909443558</v>
      </c>
      <c r="I1953" s="129">
        <f t="shared" si="1946"/>
        <v>-0.61999999999999955</v>
      </c>
      <c r="J1953" s="130">
        <f t="shared" si="1946"/>
        <v>1.5104602510460001E-2</v>
      </c>
    </row>
    <row r="1954" spans="2:10">
      <c r="B1954" s="244">
        <v>40737</v>
      </c>
      <c r="C1954" s="245">
        <v>98.05</v>
      </c>
      <c r="D1954" s="245">
        <v>174.32</v>
      </c>
      <c r="E1954" s="245">
        <v>19.91</v>
      </c>
      <c r="F1954" s="246">
        <v>3.528</v>
      </c>
      <c r="G1954" s="128">
        <f t="shared" ref="G1954:J1954" si="1947">((C1954-C1975)/C1975)*C$6</f>
        <v>-0.60321223709369354</v>
      </c>
      <c r="H1954" s="129">
        <f t="shared" si="1947"/>
        <v>7.0645503290275329</v>
      </c>
      <c r="I1954" s="129">
        <f t="shared" si="1947"/>
        <v>2.2969879518072269</v>
      </c>
      <c r="J1954" s="130">
        <f t="shared" si="1947"/>
        <v>-0.13064908722109517</v>
      </c>
    </row>
    <row r="1955" spans="2:10">
      <c r="B1955" s="244">
        <v>40736</v>
      </c>
      <c r="C1955" s="245">
        <v>97.43</v>
      </c>
      <c r="D1955" s="245">
        <v>174.05</v>
      </c>
      <c r="E1955" s="245">
        <v>19.87</v>
      </c>
      <c r="F1955" s="246">
        <v>3.5230000000000001</v>
      </c>
      <c r="G1955" s="128">
        <f t="shared" ref="G1955:J1955" si="1948">((C1955-C1976)/C1976)*C$6</f>
        <v>6.067112024666433E-2</v>
      </c>
      <c r="H1955" s="129">
        <f t="shared" si="1948"/>
        <v>7.5793932708218597</v>
      </c>
      <c r="I1955" s="129">
        <f t="shared" si="1948"/>
        <v>0.33703212646609082</v>
      </c>
      <c r="J1955" s="130">
        <f t="shared" si="1948"/>
        <v>-5.5524631227386455E-2</v>
      </c>
    </row>
    <row r="1956" spans="2:10">
      <c r="B1956" s="244">
        <v>40735</v>
      </c>
      <c r="C1956" s="245">
        <v>95.15</v>
      </c>
      <c r="D1956" s="245">
        <v>174.99</v>
      </c>
      <c r="E1956" s="245">
        <v>18.39</v>
      </c>
      <c r="F1956" s="246">
        <v>3.5644999999999998</v>
      </c>
      <c r="G1956" s="128">
        <f t="shared" ref="G1956:J1956" si="1949">((C1956-C1977)/C1977)*C$6</f>
        <v>-1.8934172625642061</v>
      </c>
      <c r="H1956" s="129">
        <f t="shared" si="1949"/>
        <v>8.2267600196102482</v>
      </c>
      <c r="I1956" s="129">
        <f t="shared" si="1949"/>
        <v>-0.63347826086956371</v>
      </c>
      <c r="J1956" s="130">
        <f t="shared" si="1949"/>
        <v>-9.1652684563760679E-3</v>
      </c>
    </row>
    <row r="1957" spans="2:10">
      <c r="B1957" s="244">
        <v>40732</v>
      </c>
      <c r="C1957" s="245">
        <v>96.2</v>
      </c>
      <c r="D1957" s="245">
        <v>176.49</v>
      </c>
      <c r="E1957" s="245">
        <v>15.95</v>
      </c>
      <c r="F1957" s="246">
        <v>3.6555</v>
      </c>
      <c r="G1957" s="128">
        <f t="shared" ref="G1957:J1957" si="1950">((C1957-C1978)/C1978)*C$6</f>
        <v>-2.5527253997841672</v>
      </c>
      <c r="H1957" s="129">
        <f t="shared" si="1950"/>
        <v>8.0335810482892551</v>
      </c>
      <c r="I1957" s="129">
        <f t="shared" si="1950"/>
        <v>-2.6035115362971308</v>
      </c>
      <c r="J1957" s="130">
        <f t="shared" si="1950"/>
        <v>3.8321319656223825E-2</v>
      </c>
    </row>
    <row r="1958" spans="2:10">
      <c r="B1958" s="244">
        <v>40731</v>
      </c>
      <c r="C1958" s="245">
        <v>98.67</v>
      </c>
      <c r="D1958" s="245">
        <v>176.48</v>
      </c>
      <c r="E1958" s="245">
        <v>15.95</v>
      </c>
      <c r="F1958" s="246">
        <v>3.7530000000000001</v>
      </c>
      <c r="G1958" s="128">
        <f t="shared" ref="G1958:J1958" si="1951">((C1958-C1979)/C1979)*C$6</f>
        <v>-0.93308219178081875</v>
      </c>
      <c r="H1958" s="129">
        <f t="shared" si="1951"/>
        <v>8.3969441401971423</v>
      </c>
      <c r="I1958" s="129">
        <f t="shared" si="1951"/>
        <v>-3.8420862160723792</v>
      </c>
      <c r="J1958" s="130">
        <f t="shared" si="1951"/>
        <v>0.15197866966039886</v>
      </c>
    </row>
    <row r="1959" spans="2:10">
      <c r="B1959" s="244">
        <v>40730</v>
      </c>
      <c r="C1959" s="245">
        <v>96.65</v>
      </c>
      <c r="D1959" s="245">
        <v>177.71</v>
      </c>
      <c r="E1959" s="245">
        <v>16.34</v>
      </c>
      <c r="F1959" s="246">
        <v>3.7359999999999998</v>
      </c>
      <c r="G1959" s="128">
        <f t="shared" ref="G1959:J1959" si="1952">((C1959-C1980)/C1980)*C$6</f>
        <v>-1.1181794328388321</v>
      </c>
      <c r="H1959" s="129">
        <f t="shared" si="1952"/>
        <v>9.7358018205143946</v>
      </c>
      <c r="I1959" s="129">
        <f t="shared" si="1952"/>
        <v>-2.433680132816824</v>
      </c>
      <c r="J1959" s="130">
        <f t="shared" si="1952"/>
        <v>8.5649296939619521E-2</v>
      </c>
    </row>
    <row r="1960" spans="2:10">
      <c r="B1960" s="244">
        <v>40729</v>
      </c>
      <c r="C1960" s="245">
        <v>96.89</v>
      </c>
      <c r="D1960" s="245">
        <v>175.43</v>
      </c>
      <c r="E1960" s="245">
        <v>16.059999999999999</v>
      </c>
      <c r="F1960" s="246">
        <v>3.7475000000000001</v>
      </c>
      <c r="G1960" s="128">
        <f t="shared" ref="G1960:J1960" si="1953">((C1960-C1981)/C1981)*C$6</f>
        <v>-0.97231794768205426</v>
      </c>
      <c r="H1960" s="129">
        <f t="shared" si="1953"/>
        <v>7.3687138088012194</v>
      </c>
      <c r="I1960" s="129">
        <f t="shared" si="1953"/>
        <v>-3.3407571660356954</v>
      </c>
      <c r="J1960" s="130">
        <f t="shared" si="1953"/>
        <v>9.4279807029634455E-2</v>
      </c>
    </row>
    <row r="1961" spans="2:10">
      <c r="B1961" s="244">
        <v>40728</v>
      </c>
      <c r="C1961" s="245">
        <v>94.94</v>
      </c>
      <c r="D1961" s="245">
        <v>174.54</v>
      </c>
      <c r="E1961" s="245">
        <v>15.87</v>
      </c>
      <c r="F1961" s="246">
        <v>3.7875000000000001</v>
      </c>
      <c r="G1961" s="128">
        <f t="shared" ref="G1961:J1961" si="1954">((C1961-C1982)/C1982)*C$6</f>
        <v>-2.3923847535422076</v>
      </c>
      <c r="H1961" s="129">
        <f t="shared" si="1954"/>
        <v>6.5357667373523043</v>
      </c>
      <c r="I1961" s="129">
        <f t="shared" si="1954"/>
        <v>-2.9456044568245128</v>
      </c>
      <c r="J1961" s="130">
        <f t="shared" si="1954"/>
        <v>0.14427877947295434</v>
      </c>
    </row>
    <row r="1962" spans="2:10">
      <c r="B1962" s="244">
        <v>40725</v>
      </c>
      <c r="C1962" s="245">
        <v>94.94</v>
      </c>
      <c r="D1962" s="245">
        <v>174.54</v>
      </c>
      <c r="E1962" s="245">
        <v>15.87</v>
      </c>
      <c r="F1962" s="246">
        <v>3.7875000000000001</v>
      </c>
      <c r="G1962" s="128">
        <f t="shared" ref="G1962:J1962" si="1955">((C1962-C1983)/C1983)*C$6</f>
        <v>-2.4695079681274934</v>
      </c>
      <c r="H1962" s="129">
        <f t="shared" si="1955"/>
        <v>5.7830784514419813</v>
      </c>
      <c r="I1962" s="129">
        <f t="shared" si="1955"/>
        <v>-3.1195356550580442</v>
      </c>
      <c r="J1962" s="130">
        <f t="shared" si="1955"/>
        <v>0.11711792193512933</v>
      </c>
    </row>
    <row r="1963" spans="2:10">
      <c r="B1963" s="244">
        <v>40724</v>
      </c>
      <c r="C1963" s="245">
        <v>95.42</v>
      </c>
      <c r="D1963" s="245">
        <v>171.55</v>
      </c>
      <c r="E1963" s="245">
        <v>16.52</v>
      </c>
      <c r="F1963" s="246">
        <v>3.766</v>
      </c>
      <c r="G1963" s="128">
        <f t="shared" ref="G1963:J1963" si="1956">((C1963-C1984)/C1984)*C$6</f>
        <v>-2.2050722903579638</v>
      </c>
      <c r="H1963" s="129">
        <f t="shared" si="1956"/>
        <v>3.405459293948133</v>
      </c>
      <c r="I1963" s="129">
        <f t="shared" si="1956"/>
        <v>-2.4725464480874333</v>
      </c>
      <c r="J1963" s="130">
        <f t="shared" si="1956"/>
        <v>0.18023715415019742</v>
      </c>
    </row>
    <row r="1964" spans="2:10">
      <c r="B1964" s="244">
        <v>40723</v>
      </c>
      <c r="C1964" s="245">
        <v>94.77</v>
      </c>
      <c r="D1964" s="245">
        <v>170.54</v>
      </c>
      <c r="E1964" s="245">
        <v>17.27</v>
      </c>
      <c r="F1964" s="246">
        <v>3.7454999999999998</v>
      </c>
      <c r="G1964" s="128">
        <f t="shared" ref="G1964:J1964" si="1957">((C1964-C1985)/C1985)*C$6</f>
        <v>-3.5063417721519015</v>
      </c>
      <c r="H1964" s="129">
        <f t="shared" si="1957"/>
        <v>1.0833404368673316</v>
      </c>
      <c r="I1964" s="129">
        <f t="shared" si="1957"/>
        <v>2.9944595469255675</v>
      </c>
      <c r="J1964" s="130">
        <f t="shared" si="1957"/>
        <v>7.9785920131741711E-2</v>
      </c>
    </row>
    <row r="1965" spans="2:10">
      <c r="B1965" s="244">
        <v>40722</v>
      </c>
      <c r="C1965" s="245">
        <v>92.89</v>
      </c>
      <c r="D1965" s="245">
        <v>170.01</v>
      </c>
      <c r="E1965" s="245">
        <v>19.170000000000002</v>
      </c>
      <c r="F1965" s="246">
        <v>3.6785000000000001</v>
      </c>
      <c r="G1965" s="128">
        <f t="shared" ref="G1965:J1965" si="1958">((C1965-C1986)/C1986)*C$6</f>
        <v>-3.4760612386917198</v>
      </c>
      <c r="H1965" s="129">
        <f t="shared" si="1958"/>
        <v>1.7033534328358149</v>
      </c>
      <c r="I1965" s="129">
        <f t="shared" si="1958"/>
        <v>5.0744555694618301</v>
      </c>
      <c r="J1965" s="130">
        <f t="shared" si="1958"/>
        <v>1.558015580155803E-2</v>
      </c>
    </row>
    <row r="1966" spans="2:10">
      <c r="B1966" s="244">
        <v>40721</v>
      </c>
      <c r="C1966" s="245">
        <v>90.61</v>
      </c>
      <c r="D1966" s="245">
        <v>167.62</v>
      </c>
      <c r="E1966" s="245">
        <v>20.56</v>
      </c>
      <c r="F1966" s="246">
        <v>3.6135000000000002</v>
      </c>
      <c r="G1966" s="128">
        <f t="shared" ref="G1966:J1966" si="1959">((C1966-C1987)/C1987)*C$6</f>
        <v>-4.5053365145640738</v>
      </c>
      <c r="H1966" s="129">
        <f t="shared" si="1959"/>
        <v>8.1435223880600108E-2</v>
      </c>
      <c r="I1966" s="129">
        <f t="shared" si="1959"/>
        <v>7.2855819774718373</v>
      </c>
      <c r="J1966" s="130">
        <f t="shared" si="1959"/>
        <v>-3.5055350553505484E-2</v>
      </c>
    </row>
    <row r="1967" spans="2:10">
      <c r="B1967" s="244">
        <v>40718</v>
      </c>
      <c r="C1967" s="245">
        <v>91.16</v>
      </c>
      <c r="D1967" s="245">
        <v>165.07</v>
      </c>
      <c r="E1967" s="245">
        <v>21.1</v>
      </c>
      <c r="F1967" s="246">
        <v>3.524</v>
      </c>
      <c r="G1967" s="128">
        <f t="shared" ref="G1967:J1967" si="1960">((C1967-C1988)/C1988)*C$6</f>
        <v>-4.109235757757161</v>
      </c>
      <c r="H1967" s="129">
        <f t="shared" si="1960"/>
        <v>-1.4346434980260889</v>
      </c>
      <c r="I1967" s="129">
        <f t="shared" si="1960"/>
        <v>7.9151149782473613</v>
      </c>
      <c r="J1967" s="130">
        <f t="shared" si="1960"/>
        <v>-9.1203131437989152E-2</v>
      </c>
    </row>
    <row r="1968" spans="2:10">
      <c r="B1968" s="244">
        <v>40717</v>
      </c>
      <c r="C1968" s="245">
        <v>91.02</v>
      </c>
      <c r="D1968" s="245">
        <v>166.12</v>
      </c>
      <c r="E1968" s="245">
        <v>19.29</v>
      </c>
      <c r="F1968" s="246">
        <v>3.5409999999999999</v>
      </c>
      <c r="G1968" s="128">
        <f t="shared" ref="G1968:J1968" si="1961">((C1968-C1989)/C1989)*C$6</f>
        <v>-4.6162949072246331</v>
      </c>
      <c r="H1968" s="129">
        <f t="shared" si="1961"/>
        <v>-1.1045132637853918</v>
      </c>
      <c r="I1968" s="129">
        <f t="shared" si="1961"/>
        <v>3.3059402460456924</v>
      </c>
      <c r="J1968" s="130">
        <f t="shared" si="1961"/>
        <v>-0.12725617159044936</v>
      </c>
    </row>
    <row r="1969" spans="2:10">
      <c r="B1969" s="244">
        <v>40716</v>
      </c>
      <c r="C1969" s="245">
        <v>95.41</v>
      </c>
      <c r="D1969" s="245">
        <v>165.68</v>
      </c>
      <c r="E1969" s="245">
        <v>18.52</v>
      </c>
      <c r="F1969" s="246">
        <v>3.5990000000000002</v>
      </c>
      <c r="G1969" s="128">
        <f t="shared" ref="G1969:J1969" si="1962">((C1969-C1990)/C1990)*C$6</f>
        <v>-1.9059524048599286</v>
      </c>
      <c r="H1969" s="129">
        <f t="shared" si="1962"/>
        <v>-1.5630555390201812</v>
      </c>
      <c r="I1969" s="129">
        <f t="shared" si="1962"/>
        <v>0.99854096520763092</v>
      </c>
      <c r="J1969" s="130">
        <f t="shared" si="1962"/>
        <v>-6.4623217922606849E-2</v>
      </c>
    </row>
    <row r="1970" spans="2:10">
      <c r="B1970" s="244">
        <v>40715</v>
      </c>
      <c r="C1970" s="245">
        <v>93.4</v>
      </c>
      <c r="D1970" s="245">
        <v>166.22</v>
      </c>
      <c r="E1970" s="245">
        <v>18.86</v>
      </c>
      <c r="F1970" s="246">
        <v>3.6015000000000001</v>
      </c>
      <c r="G1970" s="128">
        <f t="shared" ref="G1970:J1970" si="1963">((C1970-C1991)/C1991)*C$6</f>
        <v>-1.9985977482088009</v>
      </c>
      <c r="H1970" s="129">
        <f t="shared" si="1963"/>
        <v>-1.3781457268512964</v>
      </c>
      <c r="I1970" s="129">
        <f t="shared" si="1963"/>
        <v>0.82089764641488772</v>
      </c>
      <c r="J1970" s="130">
        <f t="shared" si="1963"/>
        <v>-7.4746518858996872E-2</v>
      </c>
    </row>
    <row r="1971" spans="2:10">
      <c r="B1971" s="244">
        <v>40714</v>
      </c>
      <c r="C1971" s="245">
        <v>93.26</v>
      </c>
      <c r="D1971" s="245">
        <v>165.02</v>
      </c>
      <c r="E1971" s="245">
        <v>19.989999999999998</v>
      </c>
      <c r="F1971" s="246">
        <v>3.5789999999999997</v>
      </c>
      <c r="G1971" s="128">
        <f t="shared" ref="G1971:J1971" si="1964">((C1971-C1992)/C1992)*C$6</f>
        <v>-2.8435450799075239</v>
      </c>
      <c r="H1971" s="129">
        <f t="shared" si="1964"/>
        <v>-3.4336142454160701</v>
      </c>
      <c r="I1971" s="129">
        <f t="shared" si="1964"/>
        <v>3.7335169248422244</v>
      </c>
      <c r="J1971" s="130">
        <f t="shared" si="1964"/>
        <v>-0.10986568166554767</v>
      </c>
    </row>
    <row r="1972" spans="2:10">
      <c r="B1972" s="244">
        <v>40711</v>
      </c>
      <c r="C1972" s="245">
        <v>93.01</v>
      </c>
      <c r="D1972" s="245">
        <v>164.44</v>
      </c>
      <c r="E1972" s="245">
        <v>21.85</v>
      </c>
      <c r="F1972" s="246">
        <v>3.5750000000000002</v>
      </c>
      <c r="G1972" s="128">
        <f t="shared" ref="G1972:J1972" si="1965">((C1972-C1993)/C1993)*C$6</f>
        <v>-2.5048384802925603</v>
      </c>
      <c r="H1972" s="129">
        <f t="shared" si="1965"/>
        <v>-4.0979570900990714</v>
      </c>
      <c r="I1972" s="129">
        <f t="shared" si="1965"/>
        <v>10.367822164948457</v>
      </c>
      <c r="J1972" s="130">
        <f t="shared" si="1965"/>
        <v>-0.12427768860353149</v>
      </c>
    </row>
    <row r="1973" spans="2:10">
      <c r="B1973" s="244">
        <v>40710</v>
      </c>
      <c r="C1973" s="245">
        <v>94.95</v>
      </c>
      <c r="D1973" s="245">
        <v>162.66999999999999</v>
      </c>
      <c r="E1973" s="245">
        <v>22.73</v>
      </c>
      <c r="F1973" s="246">
        <v>3.552</v>
      </c>
      <c r="G1973" s="128">
        <f t="shared" ref="G1973:J1973" si="1966">((C1973-C1994)/C1994)*C$6</f>
        <v>-2.3362787212787173</v>
      </c>
      <c r="H1973" s="129">
        <f t="shared" si="1966"/>
        <v>-5.1819754752405611</v>
      </c>
      <c r="I1973" s="129">
        <f t="shared" si="1966"/>
        <v>10.180529882932841</v>
      </c>
      <c r="J1973" s="130">
        <f t="shared" si="1966"/>
        <v>-0.14181380417335468</v>
      </c>
    </row>
    <row r="1974" spans="2:10">
      <c r="B1974" s="244">
        <v>40709</v>
      </c>
      <c r="C1974" s="245">
        <v>94.81</v>
      </c>
      <c r="D1974" s="245">
        <v>162.33000000000001</v>
      </c>
      <c r="E1974" s="245">
        <v>21.32</v>
      </c>
      <c r="F1974" s="246">
        <v>3.585</v>
      </c>
      <c r="G1974" s="128">
        <f t="shared" ref="G1974:J1974" si="1967">((C1974-C1995)/C1995)*C$6</f>
        <v>-0.98401609740996532</v>
      </c>
      <c r="H1974" s="129">
        <f t="shared" si="1967"/>
        <v>-5.4468263929618681</v>
      </c>
      <c r="I1974" s="129">
        <f t="shared" si="1967"/>
        <v>5.460592592592592</v>
      </c>
      <c r="J1974" s="130">
        <f t="shared" si="1967"/>
        <v>-6.7903335602450585E-2</v>
      </c>
    </row>
    <row r="1975" spans="2:10">
      <c r="B1975" s="244">
        <v>40708</v>
      </c>
      <c r="C1975" s="245">
        <v>99.37</v>
      </c>
      <c r="D1975" s="245">
        <v>164.12</v>
      </c>
      <c r="E1975" s="245">
        <v>18.260000000000002</v>
      </c>
      <c r="F1975" s="246">
        <v>3.6974999999999998</v>
      </c>
      <c r="G1975" s="128">
        <f t="shared" ref="G1975:J1975" si="1968">((C1975-C1996)/C1996)*C$6</f>
        <v>0.93273082058128776</v>
      </c>
      <c r="H1975" s="129">
        <f t="shared" si="1968"/>
        <v>-3.1907840814876289</v>
      </c>
      <c r="I1975" s="129">
        <f t="shared" si="1968"/>
        <v>2.7872807017548219E-2</v>
      </c>
      <c r="J1975" s="130">
        <f t="shared" si="1968"/>
        <v>-9.985177199838222E-3</v>
      </c>
    </row>
    <row r="1976" spans="2:10">
      <c r="B1976" s="244">
        <v>40707</v>
      </c>
      <c r="C1976" s="245">
        <v>97.3</v>
      </c>
      <c r="D1976" s="245">
        <v>163.16999999999999</v>
      </c>
      <c r="E1976" s="245">
        <v>19.61</v>
      </c>
      <c r="F1976" s="246">
        <v>3.593</v>
      </c>
      <c r="G1976" s="128">
        <f t="shared" ref="G1976:J1976" si="1969">((C1976-C1997)/C1997)*C$6</f>
        <v>-1.0708830908178664</v>
      </c>
      <c r="H1976" s="129">
        <f t="shared" si="1969"/>
        <v>-4.515492584745763</v>
      </c>
      <c r="I1976" s="129">
        <f t="shared" si="1969"/>
        <v>3.7824721734036313</v>
      </c>
      <c r="J1976" s="130">
        <f t="shared" si="1969"/>
        <v>-0.11165262735659821</v>
      </c>
    </row>
    <row r="1977" spans="2:10">
      <c r="B1977" s="244">
        <v>40704</v>
      </c>
      <c r="C1977" s="245">
        <v>99.29</v>
      </c>
      <c r="D1977" s="245">
        <v>163.18</v>
      </c>
      <c r="E1977" s="245">
        <v>18.86</v>
      </c>
      <c r="F1977" s="246">
        <v>3.5760000000000001</v>
      </c>
      <c r="G1977" s="128">
        <f t="shared" ref="G1977:J1977" si="1970">((C1977-C1998)/C1998)*C$6</f>
        <v>0.14682429018894952</v>
      </c>
      <c r="H1977" s="129">
        <f t="shared" si="1970"/>
        <v>-5.9791581514166294</v>
      </c>
      <c r="I1977" s="129">
        <f t="shared" si="1970"/>
        <v>4.4877479725514631</v>
      </c>
      <c r="J1977" s="130">
        <f t="shared" si="1970"/>
        <v>-0.15772685246334683</v>
      </c>
    </row>
    <row r="1978" spans="2:10">
      <c r="B1978" s="244">
        <v>40703</v>
      </c>
      <c r="C1978" s="245">
        <v>101.93</v>
      </c>
      <c r="D1978" s="245">
        <v>164.84</v>
      </c>
      <c r="E1978" s="245">
        <v>17.77</v>
      </c>
      <c r="F1978" s="246">
        <v>3.6070000000000002</v>
      </c>
      <c r="G1978" s="128">
        <f t="shared" ref="G1978:J1978" si="1971">((C1978-C1999)/C1999)*C$6</f>
        <v>1.720040729050001</v>
      </c>
      <c r="H1978" s="129">
        <f t="shared" si="1971"/>
        <v>-3.1250867256637149</v>
      </c>
      <c r="I1978" s="129">
        <f t="shared" si="1971"/>
        <v>1.2297581120943959</v>
      </c>
      <c r="J1978" s="130">
        <f t="shared" si="1971"/>
        <v>-9.5458199356913187E-2</v>
      </c>
    </row>
    <row r="1979" spans="2:10">
      <c r="B1979" s="244">
        <v>40702</v>
      </c>
      <c r="C1979" s="245">
        <v>100.74</v>
      </c>
      <c r="D1979" s="245">
        <v>164.34</v>
      </c>
      <c r="E1979" s="245">
        <v>18.79</v>
      </c>
      <c r="F1979" s="246">
        <v>3.5629999999999997</v>
      </c>
      <c r="G1979" s="128">
        <f t="shared" ref="G1979:J1979" si="1972">((C1979-C2000)/C2000)*C$6</f>
        <v>-1.372616480554486</v>
      </c>
      <c r="H1979" s="129">
        <f t="shared" si="1972"/>
        <v>-4.0296208475173092</v>
      </c>
      <c r="I1979" s="129">
        <f t="shared" si="1972"/>
        <v>4.6014833438089244</v>
      </c>
      <c r="J1979" s="130">
        <f t="shared" si="1972"/>
        <v>-0.16538664904163916</v>
      </c>
    </row>
    <row r="1980" spans="2:10">
      <c r="B1980" s="244">
        <v>40701</v>
      </c>
      <c r="C1980" s="245">
        <v>99.09</v>
      </c>
      <c r="D1980" s="245">
        <v>163.69</v>
      </c>
      <c r="E1980" s="245">
        <v>18.07</v>
      </c>
      <c r="F1980" s="246">
        <v>3.6269999999999998</v>
      </c>
      <c r="G1980" s="128">
        <f t="shared" ref="G1980:J1980" si="1973">((C1980-C2001)/C2001)*C$6</f>
        <v>-1.5321170160897093</v>
      </c>
      <c r="H1980" s="129">
        <f t="shared" si="1973"/>
        <v>-3.6366333530455335</v>
      </c>
      <c r="I1980" s="129">
        <f t="shared" si="1973"/>
        <v>1.3480303030303034</v>
      </c>
      <c r="J1980" s="130">
        <f t="shared" si="1973"/>
        <v>-8.2780082987552073E-2</v>
      </c>
    </row>
    <row r="1981" spans="2:10">
      <c r="B1981" s="244">
        <v>40700</v>
      </c>
      <c r="C1981" s="245">
        <v>99.01</v>
      </c>
      <c r="D1981" s="245">
        <v>164.75</v>
      </c>
      <c r="E1981" s="245">
        <v>18.489999999999998</v>
      </c>
      <c r="F1981" s="246">
        <v>3.6275000000000004</v>
      </c>
      <c r="G1981" s="128">
        <f t="shared" ref="G1981:J1981" si="1974">((C1981-C2002)/C2002)*C$6</f>
        <v>0.85511730808808306</v>
      </c>
      <c r="H1981" s="129">
        <f t="shared" si="1974"/>
        <v>-2.7863923263662653</v>
      </c>
      <c r="I1981" s="129">
        <f t="shared" si="1974"/>
        <v>0.12433695652173896</v>
      </c>
      <c r="J1981" s="130">
        <f t="shared" si="1974"/>
        <v>-6.8623890234059154E-2</v>
      </c>
    </row>
    <row r="1982" spans="2:10">
      <c r="B1982" s="244">
        <v>40697</v>
      </c>
      <c r="C1982" s="245">
        <v>100.22</v>
      </c>
      <c r="D1982" s="245">
        <v>165.05</v>
      </c>
      <c r="E1982" s="245">
        <v>17.95</v>
      </c>
      <c r="F1982" s="246">
        <v>3.605</v>
      </c>
      <c r="G1982" s="128">
        <f t="shared" ref="G1982:J1982" si="1975">((C1982-C2003)/C2003)*C$6</f>
        <v>0.19110420841683443</v>
      </c>
      <c r="H1982" s="129">
        <f t="shared" si="1975"/>
        <v>-2.3009301911432956</v>
      </c>
      <c r="I1982" s="129">
        <f t="shared" si="1975"/>
        <v>-0.34917582417582421</v>
      </c>
      <c r="J1982" s="130">
        <f t="shared" si="1975"/>
        <v>-7.6174406047516352E-2</v>
      </c>
    </row>
    <row r="1983" spans="2:10">
      <c r="B1983" s="244">
        <v>40696</v>
      </c>
      <c r="C1983" s="245">
        <v>100.4</v>
      </c>
      <c r="D1983" s="245">
        <v>166.09</v>
      </c>
      <c r="E1983" s="245">
        <v>18.09</v>
      </c>
      <c r="F1983" s="246">
        <v>3.6379999999999999</v>
      </c>
      <c r="G1983" s="128">
        <f t="shared" ref="G1983:J1983" si="1976">((C1983-C2004)/C2004)*C$6</f>
        <v>-3.6747015745148248</v>
      </c>
      <c r="H1983" s="129">
        <f t="shared" si="1976"/>
        <v>-3.0179644824756777</v>
      </c>
      <c r="I1983" s="129">
        <f t="shared" si="1976"/>
        <v>1.5031733021077309</v>
      </c>
      <c r="J1983" s="130">
        <f t="shared" si="1976"/>
        <v>-9.9787798408488157E-2</v>
      </c>
    </row>
    <row r="1984" spans="2:10">
      <c r="B1984" s="244">
        <v>40695</v>
      </c>
      <c r="C1984" s="245">
        <v>100.29</v>
      </c>
      <c r="D1984" s="245">
        <v>166.56</v>
      </c>
      <c r="E1984" s="245">
        <v>18.3</v>
      </c>
      <c r="F1984" s="246">
        <v>3.5420000000000003</v>
      </c>
      <c r="G1984" s="128">
        <f t="shared" ref="G1984:J1984" si="1977">((C1984-C2005)/C2005)*C$6</f>
        <v>-4.3999243583971142</v>
      </c>
      <c r="H1984" s="129">
        <f t="shared" si="1977"/>
        <v>-4.1491160988025699</v>
      </c>
      <c r="I1984" s="129">
        <f t="shared" si="1977"/>
        <v>2.4354491017964097</v>
      </c>
      <c r="J1984" s="130">
        <f t="shared" si="1977"/>
        <v>-0.19384949348769911</v>
      </c>
    </row>
    <row r="1985" spans="2:10">
      <c r="B1985" s="244">
        <v>40694</v>
      </c>
      <c r="C1985" s="245">
        <v>102.7</v>
      </c>
      <c r="D1985" s="245">
        <v>168.93</v>
      </c>
      <c r="E1985" s="245">
        <v>15.45</v>
      </c>
      <c r="F1985" s="246">
        <v>3.6434999999999995</v>
      </c>
      <c r="G1985" s="128">
        <f t="shared" ref="G1985:J1985" si="1978">((C1985-C2006)/C2006)*C$6</f>
        <v>-4.3281906272022521</v>
      </c>
      <c r="H1985" s="129">
        <f t="shared" si="1978"/>
        <v>-2.126153935521347</v>
      </c>
      <c r="I1985" s="129">
        <f t="shared" si="1978"/>
        <v>-0.85846153846153994</v>
      </c>
      <c r="J1985" s="130">
        <f t="shared" si="1978"/>
        <v>-0.13913327241874451</v>
      </c>
    </row>
    <row r="1986" spans="2:10">
      <c r="B1986" s="244">
        <v>40693</v>
      </c>
      <c r="C1986" s="245">
        <v>100.59</v>
      </c>
      <c r="D1986" s="245">
        <v>167.5</v>
      </c>
      <c r="E1986" s="245">
        <v>15.98</v>
      </c>
      <c r="F1986" s="246">
        <v>3.6585000000000001</v>
      </c>
      <c r="G1986" s="128">
        <f t="shared" ref="G1986:J1986" si="1979">((C1986-C2007)/C2007)*C$6</f>
        <v>-5.3170315105766699</v>
      </c>
      <c r="H1986" s="129">
        <f t="shared" si="1979"/>
        <v>-2.0524305311290969</v>
      </c>
      <c r="I1986" s="129">
        <f t="shared" si="1979"/>
        <v>2.1197694915254246</v>
      </c>
      <c r="J1986" s="130">
        <f t="shared" si="1979"/>
        <v>-0.13682669789227159</v>
      </c>
    </row>
    <row r="1987" spans="2:10">
      <c r="B1987" s="244">
        <v>40690</v>
      </c>
      <c r="C1987" s="245">
        <v>100.59</v>
      </c>
      <c r="D1987" s="245">
        <v>167.5</v>
      </c>
      <c r="E1987" s="245">
        <v>15.98</v>
      </c>
      <c r="F1987" s="246">
        <v>3.6585000000000001</v>
      </c>
      <c r="G1987" s="128">
        <f t="shared" ref="G1987:J1987" si="1980">((C1987-C2008)/C2008)*C$6</f>
        <v>-4.9369191919191904</v>
      </c>
      <c r="H1987" s="129">
        <f t="shared" si="1980"/>
        <v>-2.1831455673966516</v>
      </c>
      <c r="I1987" s="129">
        <f t="shared" si="1980"/>
        <v>2.3646511627906999</v>
      </c>
      <c r="J1987" s="130">
        <f t="shared" si="1980"/>
        <v>-0.15122298434062384</v>
      </c>
    </row>
    <row r="1988" spans="2:10">
      <c r="B1988" s="244">
        <v>40689</v>
      </c>
      <c r="C1988" s="245">
        <v>100.23</v>
      </c>
      <c r="D1988" s="245">
        <v>167.18</v>
      </c>
      <c r="E1988" s="245">
        <v>16.09</v>
      </c>
      <c r="F1988" s="246">
        <v>3.6404999999999998</v>
      </c>
      <c r="G1988" s="128">
        <f t="shared" ref="G1988:J1988" si="1981">((C1988-C2009)/C2009)*C$6</f>
        <v>-5.0460030152536355</v>
      </c>
      <c r="H1988" s="129">
        <f t="shared" si="1981"/>
        <v>-2.1283518225039604</v>
      </c>
      <c r="I1988" s="129">
        <f t="shared" si="1981"/>
        <v>1.2254592833876226</v>
      </c>
      <c r="J1988" s="130">
        <f t="shared" si="1981"/>
        <v>-0.19338112917680206</v>
      </c>
    </row>
    <row r="1989" spans="2:10">
      <c r="B1989" s="244">
        <v>40688</v>
      </c>
      <c r="C1989" s="245">
        <v>101.32</v>
      </c>
      <c r="D1989" s="245">
        <v>167.75</v>
      </c>
      <c r="E1989" s="245">
        <v>17.07</v>
      </c>
      <c r="F1989" s="246">
        <v>3.7065000000000001</v>
      </c>
      <c r="G1989" s="128">
        <f t="shared" ref="G1989:J1989" si="1982">((C1989-C2010)/C2010)*C$6</f>
        <v>-4.4070483914089653</v>
      </c>
      <c r="H1989" s="129">
        <f t="shared" si="1982"/>
        <v>-0.49923318891329477</v>
      </c>
      <c r="I1989" s="129">
        <f t="shared" si="1982"/>
        <v>2.3597311139564683</v>
      </c>
      <c r="J1989" s="130">
        <f t="shared" si="1982"/>
        <v>-0.1062272727272727</v>
      </c>
    </row>
    <row r="1990" spans="2:10">
      <c r="B1990" s="244">
        <v>40687</v>
      </c>
      <c r="C1990" s="245">
        <v>99.59</v>
      </c>
      <c r="D1990" s="245">
        <v>167.99</v>
      </c>
      <c r="E1990" s="245">
        <v>17.82</v>
      </c>
      <c r="F1990" s="246">
        <v>3.6825000000000001</v>
      </c>
      <c r="G1990" s="128">
        <f t="shared" ref="G1990:J1990" si="1983">((C1990-C2011)/C2011)*C$6</f>
        <v>-5.1322844674029202</v>
      </c>
      <c r="H1990" s="129">
        <f t="shared" si="1983"/>
        <v>0.21694041867956376</v>
      </c>
      <c r="I1990" s="129">
        <f t="shared" si="1983"/>
        <v>3.3044388078630322</v>
      </c>
      <c r="J1990" s="130">
        <f t="shared" si="1983"/>
        <v>-0.16616800920598404</v>
      </c>
    </row>
    <row r="1991" spans="2:10">
      <c r="B1991" s="244">
        <v>40686</v>
      </c>
      <c r="C1991" s="245">
        <v>97.7</v>
      </c>
      <c r="D1991" s="245">
        <v>168.26</v>
      </c>
      <c r="E1991" s="245">
        <v>18.27</v>
      </c>
      <c r="F1991" s="246">
        <v>3.6985000000000001</v>
      </c>
      <c r="G1991" s="128">
        <f t="shared" ref="G1991:J1991" si="1984">((C1991-C2012)/C2012)*C$6</f>
        <v>-5.9001861252115066</v>
      </c>
      <c r="H1991" s="129">
        <f t="shared" si="1984"/>
        <v>-1.3509626812462344E-2</v>
      </c>
      <c r="I1991" s="129">
        <f t="shared" si="1984"/>
        <v>6.1949353301565697</v>
      </c>
      <c r="J1991" s="130">
        <f t="shared" si="1984"/>
        <v>-0.16754039954192637</v>
      </c>
    </row>
    <row r="1992" spans="2:10">
      <c r="B1992" s="244">
        <v>40683</v>
      </c>
      <c r="C1992" s="245">
        <v>99.49</v>
      </c>
      <c r="D1992" s="245">
        <v>170.16</v>
      </c>
      <c r="E1992" s="245">
        <v>17.43</v>
      </c>
      <c r="F1992" s="246">
        <v>3.7225000000000001</v>
      </c>
      <c r="G1992" s="128">
        <f t="shared" ref="G1992:J1992" si="1985">((C1992-C2013)/C2013)*C$6</f>
        <v>-5.1763113367174318</v>
      </c>
      <c r="H1992" s="129">
        <f t="shared" si="1985"/>
        <v>1.2699049203708075</v>
      </c>
      <c r="I1992" s="129">
        <f t="shared" si="1985"/>
        <v>4.7413750850919003</v>
      </c>
      <c r="J1992" s="130">
        <f t="shared" si="1985"/>
        <v>-0.15493458656166612</v>
      </c>
    </row>
    <row r="1993" spans="2:10">
      <c r="B1993" s="244">
        <v>40682</v>
      </c>
      <c r="C1993" s="245">
        <v>98.44</v>
      </c>
      <c r="D1993" s="245">
        <v>170.59</v>
      </c>
      <c r="E1993" s="245">
        <v>15.52</v>
      </c>
      <c r="F1993" s="246">
        <v>3.7380000000000004</v>
      </c>
      <c r="G1993" s="128">
        <f t="shared" ref="G1993:J1993" si="1986">((C1993-C2014)/C2014)*C$6</f>
        <v>-5.3008891879766722</v>
      </c>
      <c r="H1993" s="129">
        <f t="shared" si="1986"/>
        <v>4.0293341426403666</v>
      </c>
      <c r="I1993" s="129">
        <f t="shared" si="1986"/>
        <v>0.75905773059057613</v>
      </c>
      <c r="J1993" s="130">
        <f t="shared" si="1986"/>
        <v>-0.14508696204138594</v>
      </c>
    </row>
    <row r="1994" spans="2:10">
      <c r="B1994" s="244">
        <v>40681</v>
      </c>
      <c r="C1994" s="245">
        <v>100.1</v>
      </c>
      <c r="D1994" s="245">
        <v>170.44</v>
      </c>
      <c r="E1994" s="245">
        <v>16.23</v>
      </c>
      <c r="F1994" s="246">
        <v>3.738</v>
      </c>
      <c r="G1994" s="128">
        <f t="shared" ref="G1994:J1994" si="1987">((C1994-C2015)/C2015)*C$6</f>
        <v>-3.3800323624595512</v>
      </c>
      <c r="H1994" s="129">
        <f t="shared" si="1987"/>
        <v>3.4637049576783498</v>
      </c>
      <c r="I1994" s="129">
        <f t="shared" si="1987"/>
        <v>0.64232469993682939</v>
      </c>
      <c r="J1994" s="130">
        <f t="shared" si="1987"/>
        <v>-0.11768402154398568</v>
      </c>
    </row>
    <row r="1995" spans="2:10">
      <c r="B1995" s="244">
        <v>40680</v>
      </c>
      <c r="C1995" s="245">
        <v>96.91</v>
      </c>
      <c r="D1995" s="245">
        <v>170.5</v>
      </c>
      <c r="E1995" s="245">
        <v>17.55</v>
      </c>
      <c r="F1995" s="246">
        <v>3.6724999999999999</v>
      </c>
      <c r="G1995" s="128">
        <f t="shared" ref="G1995:J1995" si="1988">((C1995-C2016)/C2016)*C$6</f>
        <v>-4.328193614637792</v>
      </c>
      <c r="H1995" s="129">
        <f t="shared" si="1988"/>
        <v>3.1236302277931802</v>
      </c>
      <c r="I1995" s="129">
        <f t="shared" si="1988"/>
        <v>0.88430424528301876</v>
      </c>
      <c r="J1995" s="130">
        <f t="shared" si="1988"/>
        <v>-0.1775564917656072</v>
      </c>
    </row>
    <row r="1996" spans="2:10">
      <c r="B1996" s="244">
        <v>40679</v>
      </c>
      <c r="C1996" s="245">
        <v>97.37</v>
      </c>
      <c r="D1996" s="245">
        <v>168.86</v>
      </c>
      <c r="E1996" s="245">
        <v>18.239999999999998</v>
      </c>
      <c r="F1996" s="246">
        <v>3.7104999999999997</v>
      </c>
      <c r="G1996" s="128">
        <f t="shared" ref="G1996:J1996" si="1989">((C1996-C2017)/C2017)*C$6</f>
        <v>-5.0892659128214444</v>
      </c>
      <c r="H1996" s="129">
        <f t="shared" si="1989"/>
        <v>1.8123187533842768</v>
      </c>
      <c r="I1996" s="129">
        <f t="shared" si="1989"/>
        <v>4.8450652741514331</v>
      </c>
      <c r="J1996" s="130">
        <f t="shared" si="1989"/>
        <v>-0.16566823200913861</v>
      </c>
    </row>
    <row r="1997" spans="2:10">
      <c r="B1997" s="244">
        <v>40676</v>
      </c>
      <c r="C1997" s="245">
        <v>99.65</v>
      </c>
      <c r="D1997" s="245">
        <v>169.92</v>
      </c>
      <c r="E1997" s="245">
        <v>17.07</v>
      </c>
      <c r="F1997" s="246">
        <v>3.7394999999999996</v>
      </c>
      <c r="G1997" s="128">
        <f t="shared" ref="G1997:J1997" si="1990">((C1997-C2018)/C2018)*C$6</f>
        <v>-3.5534973637961307</v>
      </c>
      <c r="H1997" s="129">
        <f t="shared" si="1990"/>
        <v>3.4107201309328894</v>
      </c>
      <c r="I1997" s="129">
        <f t="shared" si="1990"/>
        <v>1.2499078057775059</v>
      </c>
      <c r="J1997" s="130">
        <f t="shared" si="1990"/>
        <v>-0.20182631382780483</v>
      </c>
    </row>
    <row r="1998" spans="2:10">
      <c r="B1998" s="244">
        <v>40675</v>
      </c>
      <c r="C1998" s="245">
        <v>98.97</v>
      </c>
      <c r="D1998" s="245">
        <v>172.24</v>
      </c>
      <c r="E1998" s="245">
        <v>16.03</v>
      </c>
      <c r="F1998" s="246">
        <v>3.7854999999999999</v>
      </c>
      <c r="G1998" s="128">
        <f t="shared" ref="G1998:J1998" si="1991">((C1998-C2019)/C2019)*C$6</f>
        <v>-3.4510073755951827</v>
      </c>
      <c r="H1998" s="129">
        <f t="shared" si="1991"/>
        <v>5.7476322049405448</v>
      </c>
      <c r="I1998" s="129">
        <f t="shared" si="1991"/>
        <v>-1.3371040189125303</v>
      </c>
      <c r="J1998" s="130">
        <f t="shared" si="1991"/>
        <v>-0.15417916041979066</v>
      </c>
    </row>
    <row r="1999" spans="2:10">
      <c r="B1999" s="244">
        <v>40674</v>
      </c>
      <c r="C1999" s="245">
        <v>98.21</v>
      </c>
      <c r="D1999" s="245">
        <v>169.5</v>
      </c>
      <c r="E1999" s="245">
        <v>16.95</v>
      </c>
      <c r="F1999" s="246">
        <v>3.7320000000000002</v>
      </c>
      <c r="G1999" s="128">
        <f t="shared" ref="G1999:J1999" si="1992">((C1999-C2020)/C2020)*C$6</f>
        <v>-3.4362014117647082</v>
      </c>
      <c r="H1999" s="129">
        <f t="shared" si="1992"/>
        <v>4.3518376722817758</v>
      </c>
      <c r="I1999" s="129">
        <f t="shared" si="1992"/>
        <v>-0.20823873610298507</v>
      </c>
      <c r="J1999" s="130">
        <f t="shared" si="1992"/>
        <v>-0.21336142786316284</v>
      </c>
    </row>
    <row r="2000" spans="2:10">
      <c r="B2000" s="244">
        <v>40673</v>
      </c>
      <c r="C2000" s="245">
        <v>103.88</v>
      </c>
      <c r="D2000" s="245">
        <v>170.38</v>
      </c>
      <c r="E2000" s="245">
        <v>15.91</v>
      </c>
      <c r="F2000" s="246">
        <v>3.7824999999999998</v>
      </c>
      <c r="G2000" s="128">
        <f t="shared" ref="G2000:J2000" si="1993">((C2000-C2021)/C2021)*C$6</f>
        <v>-2.4952365356623023</v>
      </c>
      <c r="H2000" s="129">
        <f t="shared" si="1993"/>
        <v>4.4580548947850005</v>
      </c>
      <c r="I2000" s="129">
        <f t="shared" si="1993"/>
        <v>-1.0419288728149483</v>
      </c>
      <c r="J2000" s="130">
        <f t="shared" si="1993"/>
        <v>-0.23409973307449694</v>
      </c>
    </row>
    <row r="2001" spans="2:10">
      <c r="B2001" s="244">
        <v>40672</v>
      </c>
      <c r="C2001" s="245">
        <v>102.55</v>
      </c>
      <c r="D2001" s="245">
        <v>169.1</v>
      </c>
      <c r="E2001" s="245">
        <v>17.16</v>
      </c>
      <c r="F2001" s="246">
        <v>3.7355</v>
      </c>
      <c r="G2001" s="128">
        <f t="shared" ref="G2001:J2001" si="1994">((C2001-C2022)/C2022)*C$6</f>
        <v>-4.1226917279900732</v>
      </c>
      <c r="H2001" s="129">
        <f t="shared" si="1994"/>
        <v>3.4991374580920329</v>
      </c>
      <c r="I2001" s="129">
        <f t="shared" si="1994"/>
        <v>-1.0099720201454965</v>
      </c>
      <c r="J2001" s="130">
        <f t="shared" si="1994"/>
        <v>-0.26031987351009472</v>
      </c>
    </row>
    <row r="2002" spans="2:10">
      <c r="B2002" s="244">
        <v>40669</v>
      </c>
      <c r="C2002" s="245">
        <v>97.18</v>
      </c>
      <c r="D2002" s="245">
        <v>168.89</v>
      </c>
      <c r="E2002" s="245">
        <v>18.399999999999999</v>
      </c>
      <c r="F2002" s="246">
        <v>3.7169999999999996</v>
      </c>
      <c r="G2002" s="128">
        <f t="shared" ref="G2002:J2002" si="1995">((C2002-C2023)/C2023)*C$6</f>
        <v>-5.4014433363553902</v>
      </c>
      <c r="H2002" s="129">
        <f t="shared" si="1995"/>
        <v>3.1186987468061744</v>
      </c>
      <c r="I2002" s="129">
        <f t="shared" si="1995"/>
        <v>1.9165283459964921</v>
      </c>
      <c r="J2002" s="130">
        <f t="shared" si="1995"/>
        <v>-0.25483831455169054</v>
      </c>
    </row>
    <row r="2003" spans="2:10">
      <c r="B2003" s="244">
        <v>40668</v>
      </c>
      <c r="C2003" s="245">
        <v>99.8</v>
      </c>
      <c r="D2003" s="245">
        <v>168.46</v>
      </c>
      <c r="E2003" s="245">
        <v>18.2</v>
      </c>
      <c r="F2003" s="246">
        <v>3.7040000000000002</v>
      </c>
      <c r="G2003" s="128">
        <f t="shared" ref="G2003:J2003" si="1996">((C2003-C2024)/C2024)*C$6</f>
        <v>-3.7678241293760912</v>
      </c>
      <c r="H2003" s="129">
        <f t="shared" si="1996"/>
        <v>3.0627980980248832</v>
      </c>
      <c r="I2003" s="129">
        <f t="shared" si="1996"/>
        <v>1.9553846153846166</v>
      </c>
      <c r="J2003" s="130">
        <f t="shared" si="1996"/>
        <v>-0.25724548692128218</v>
      </c>
    </row>
    <row r="2004" spans="2:10">
      <c r="B2004" s="244">
        <v>40667</v>
      </c>
      <c r="C2004" s="245">
        <v>109.24</v>
      </c>
      <c r="D2004" s="245">
        <v>170.62</v>
      </c>
      <c r="E2004" s="245">
        <v>17.079999999999998</v>
      </c>
      <c r="F2004" s="246">
        <v>3.77</v>
      </c>
      <c r="G2004" s="128">
        <f t="shared" ref="G2004:J2004" si="1997">((C2004-C2025)/C2025)*C$6</f>
        <v>0.37722909359423673</v>
      </c>
      <c r="H2004" s="129">
        <f t="shared" si="1997"/>
        <v>4.5955979023111126</v>
      </c>
      <c r="I2004" s="129">
        <f t="shared" si="1997"/>
        <v>-0.25051594202898803</v>
      </c>
      <c r="J2004" s="130">
        <f t="shared" si="1997"/>
        <v>-0.15916604057099915</v>
      </c>
    </row>
    <row r="2005" spans="2:10">
      <c r="B2005" s="244">
        <v>40666</v>
      </c>
      <c r="C2005" s="245">
        <v>111.05</v>
      </c>
      <c r="D2005" s="245">
        <v>172.87</v>
      </c>
      <c r="E2005" s="245">
        <v>16.7</v>
      </c>
      <c r="F2005" s="246">
        <v>3.8005000000000004</v>
      </c>
      <c r="G2005" s="128">
        <f t="shared" ref="G2005:J2005" si="1998">((C2005-C2026)/C2026)*C$6</f>
        <v>1.08009403521711</v>
      </c>
      <c r="H2005" s="129">
        <f t="shared" si="1998"/>
        <v>5.9655123287671259</v>
      </c>
      <c r="I2005" s="129">
        <f t="shared" si="1998"/>
        <v>-1.162057142857144</v>
      </c>
      <c r="J2005" s="130">
        <f t="shared" si="1998"/>
        <v>-0.10682537672533851</v>
      </c>
    </row>
    <row r="2006" spans="2:10">
      <c r="B2006" s="244">
        <v>40665</v>
      </c>
      <c r="C2006" s="245">
        <v>113.52</v>
      </c>
      <c r="D2006" s="245">
        <v>172.15</v>
      </c>
      <c r="E2006" s="245">
        <v>15.99</v>
      </c>
      <c r="F2006" s="246">
        <v>3.8304999999999998</v>
      </c>
      <c r="G2006" s="128">
        <f t="shared" ref="G2006:J2006" si="1999">((C2006-C2027)/C2027)*C$6</f>
        <v>2.3474874930516942</v>
      </c>
      <c r="H2006" s="129">
        <f t="shared" si="1999"/>
        <v>5.4527278261398884</v>
      </c>
      <c r="I2006" s="129">
        <f t="shared" si="1999"/>
        <v>-2.0598965517241359</v>
      </c>
      <c r="J2006" s="130">
        <f t="shared" si="1999"/>
        <v>-9.6677175283732708E-2</v>
      </c>
    </row>
    <row r="2007" spans="2:10">
      <c r="B2007" s="244">
        <v>40662</v>
      </c>
      <c r="C2007" s="245">
        <v>113.93</v>
      </c>
      <c r="D2007" s="245">
        <v>170.58</v>
      </c>
      <c r="E2007" s="245">
        <v>14.75</v>
      </c>
      <c r="F2007" s="246">
        <v>3.843</v>
      </c>
      <c r="G2007" s="128">
        <f t="shared" ref="G2007:J2007" si="2000">((C2007-C2028)/C2028)*C$6</f>
        <v>3.0678982383808124</v>
      </c>
      <c r="H2007" s="129">
        <f t="shared" si="2000"/>
        <v>5.2349402097258988</v>
      </c>
      <c r="I2007" s="129">
        <f t="shared" si="2000"/>
        <v>-4.2844306651634705</v>
      </c>
      <c r="J2007" s="130">
        <f t="shared" si="2000"/>
        <v>-0.10534394186192204</v>
      </c>
    </row>
    <row r="2008" spans="2:10">
      <c r="B2008" s="244">
        <v>40661</v>
      </c>
      <c r="C2008" s="245">
        <v>112.86</v>
      </c>
      <c r="D2008" s="245">
        <v>170.78</v>
      </c>
      <c r="E2008" s="245">
        <v>14.62</v>
      </c>
      <c r="F2008" s="246">
        <v>3.8635000000000002</v>
      </c>
      <c r="G2008" s="128">
        <f t="shared" ref="G2008:J2008" si="2001">((C2008-C2029)/C2029)*C$6</f>
        <v>3.7409791886448658</v>
      </c>
      <c r="H2008" s="129">
        <f t="shared" si="2001"/>
        <v>4.9886955990220097</v>
      </c>
      <c r="I2008" s="129">
        <f t="shared" si="2001"/>
        <v>-4.4352230378317357</v>
      </c>
      <c r="J2008" s="130">
        <f t="shared" si="2001"/>
        <v>-7.6454659949621889E-2</v>
      </c>
    </row>
    <row r="2009" spans="2:10">
      <c r="B2009" s="244">
        <v>40660</v>
      </c>
      <c r="C2009" s="245">
        <v>112.76</v>
      </c>
      <c r="D2009" s="245">
        <v>170.37</v>
      </c>
      <c r="E2009" s="245">
        <v>15.35</v>
      </c>
      <c r="F2009" s="246">
        <v>3.9055</v>
      </c>
      <c r="G2009" s="128">
        <f t="shared" ref="G2009:J2009" si="2002">((C2009-C2030)/C2030)*C$6</f>
        <v>3.4537427235423217</v>
      </c>
      <c r="H2009" s="129">
        <f t="shared" si="2002"/>
        <v>5.2270892681728949</v>
      </c>
      <c r="I2009" s="129">
        <f t="shared" si="2002"/>
        <v>-3.9333810572687238</v>
      </c>
      <c r="J2009" s="130">
        <f t="shared" si="2002"/>
        <v>-7.9107542942494044E-2</v>
      </c>
    </row>
    <row r="2010" spans="2:10">
      <c r="B2010" s="244">
        <v>40659</v>
      </c>
      <c r="C2010" s="245">
        <v>112.21</v>
      </c>
      <c r="D2010" s="245">
        <v>168.49</v>
      </c>
      <c r="E2010" s="245">
        <v>15.62</v>
      </c>
      <c r="F2010" s="246">
        <v>3.85</v>
      </c>
      <c r="G2010" s="128">
        <f t="shared" ref="G2010:J2010" si="2003">((C2010-C2031)/C2031)*C$6</f>
        <v>3.5941940757838</v>
      </c>
      <c r="H2010" s="129">
        <f t="shared" si="2003"/>
        <v>5.0153708867819331</v>
      </c>
      <c r="I2010" s="129">
        <f t="shared" si="2003"/>
        <v>-4.9950823045267523</v>
      </c>
      <c r="J2010" s="130">
        <f t="shared" si="2003"/>
        <v>-8.2311766931517247E-2</v>
      </c>
    </row>
    <row r="2011" spans="2:10">
      <c r="B2011" s="244">
        <v>40658</v>
      </c>
      <c r="C2011" s="245">
        <v>112.28</v>
      </c>
      <c r="D2011" s="245">
        <v>167.67</v>
      </c>
      <c r="E2011" s="245">
        <v>15.77</v>
      </c>
      <c r="F2011" s="246">
        <v>3.9105000000000003</v>
      </c>
      <c r="G2011" s="128">
        <f t="shared" ref="G2011:J2011" si="2004">((C2011-C2032)/C2032)*C$6</f>
        <v>2.964144212523717</v>
      </c>
      <c r="H2011" s="129">
        <f t="shared" si="2004"/>
        <v>3.8478745837957686</v>
      </c>
      <c r="I2011" s="129">
        <f t="shared" si="2004"/>
        <v>-3.0373422668900067</v>
      </c>
      <c r="J2011" s="130">
        <f t="shared" si="2004"/>
        <v>-4.3421052631578784E-2</v>
      </c>
    </row>
    <row r="2012" spans="2:10">
      <c r="B2012" s="244">
        <v>40655</v>
      </c>
      <c r="C2012" s="245">
        <v>112.29</v>
      </c>
      <c r="D2012" s="245">
        <v>168.28</v>
      </c>
      <c r="E2012" s="245">
        <v>14.69</v>
      </c>
      <c r="F2012" s="246">
        <v>3.9295</v>
      </c>
      <c r="G2012" s="128">
        <f t="shared" ref="G2012:J2012" si="2005">((C2012-C2033)/C2033)*C$6</f>
        <v>2.8768267045454596</v>
      </c>
      <c r="H2012" s="129">
        <f t="shared" si="2005"/>
        <v>5.8525418645338734</v>
      </c>
      <c r="I2012" s="129">
        <f t="shared" si="2005"/>
        <v>-4.6744555555555563</v>
      </c>
      <c r="J2012" s="130">
        <f t="shared" si="2005"/>
        <v>-1.1197718631178917E-2</v>
      </c>
    </row>
    <row r="2013" spans="2:10">
      <c r="B2013" s="244">
        <v>40654</v>
      </c>
      <c r="C2013" s="245">
        <v>112.29</v>
      </c>
      <c r="D2013" s="245">
        <v>168.28</v>
      </c>
      <c r="E2013" s="245">
        <v>14.69</v>
      </c>
      <c r="F2013" s="246">
        <v>3.9364999999999997</v>
      </c>
      <c r="G2013" s="128">
        <f t="shared" ref="G2013:J2013" si="2006">((C2013-C2034)/C2034)*C$6</f>
        <v>2.8083347517730521</v>
      </c>
      <c r="H2013" s="129">
        <f t="shared" si="2006"/>
        <v>6.2346423870118475</v>
      </c>
      <c r="I2013" s="129">
        <f t="shared" si="2006"/>
        <v>-5.9406155451225908</v>
      </c>
      <c r="J2013" s="130">
        <f t="shared" si="2006"/>
        <v>2.6304319958979316E-2</v>
      </c>
    </row>
    <row r="2014" spans="2:10">
      <c r="B2014" s="244">
        <v>40653</v>
      </c>
      <c r="C2014" s="245">
        <v>111.45</v>
      </c>
      <c r="D2014" s="245">
        <v>164.75</v>
      </c>
      <c r="E2014" s="245">
        <v>15.07</v>
      </c>
      <c r="F2014" s="246">
        <v>3.9384999999999999</v>
      </c>
      <c r="G2014" s="128">
        <f t="shared" ref="G2014:J2014" si="2007">((C2014-C2035)/C2035)*C$6</f>
        <v>3.2529278846153855</v>
      </c>
      <c r="H2014" s="129">
        <f t="shared" si="2007"/>
        <v>4.8561550632911388</v>
      </c>
      <c r="I2014" s="129">
        <f t="shared" si="2007"/>
        <v>-6.4650569025235045</v>
      </c>
      <c r="J2014" s="130">
        <f t="shared" si="2007"/>
        <v>4.0735256245171172E-2</v>
      </c>
    </row>
    <row r="2015" spans="2:10">
      <c r="B2015" s="244">
        <v>40652</v>
      </c>
      <c r="C2015" s="245">
        <v>108.15</v>
      </c>
      <c r="D2015" s="245">
        <v>165.4</v>
      </c>
      <c r="E2015" s="245">
        <v>15.83</v>
      </c>
      <c r="F2015" s="246">
        <v>3.899</v>
      </c>
      <c r="G2015" s="128">
        <f t="shared" ref="G2015:J2015" si="2008">((C2015-C2036)/C2036)*C$6</f>
        <v>2.5826854294928205</v>
      </c>
      <c r="H2015" s="129">
        <f t="shared" si="2008"/>
        <v>5.5652739726027391</v>
      </c>
      <c r="I2015" s="129">
        <f t="shared" si="2008"/>
        <v>-5.8955652595827273</v>
      </c>
      <c r="J2015" s="130">
        <f t="shared" si="2008"/>
        <v>5.8596761757902906E-3</v>
      </c>
    </row>
    <row r="2016" spans="2:10">
      <c r="B2016" s="244">
        <v>40651</v>
      </c>
      <c r="C2016" s="245">
        <v>107.12</v>
      </c>
      <c r="D2016" s="245">
        <v>165.94</v>
      </c>
      <c r="E2016" s="245">
        <v>16.96</v>
      </c>
      <c r="F2016" s="246">
        <v>3.9165000000000001</v>
      </c>
      <c r="G2016" s="128">
        <f t="shared" ref="G2016:J2016" si="2009">((C2016-C2037)/C2037)*C$6</f>
        <v>2.7182200455130157</v>
      </c>
      <c r="H2016" s="129">
        <f t="shared" si="2009"/>
        <v>7.3281384309449065</v>
      </c>
      <c r="I2016" s="129">
        <f t="shared" si="2009"/>
        <v>-7.7799345335515548</v>
      </c>
      <c r="J2016" s="130">
        <f t="shared" si="2009"/>
        <v>5.3752601456815652E-2</v>
      </c>
    </row>
    <row r="2017" spans="2:10">
      <c r="B2017" s="244">
        <v>40648</v>
      </c>
      <c r="C2017" s="245">
        <v>109.66</v>
      </c>
      <c r="D2017" s="245">
        <v>166.21</v>
      </c>
      <c r="E2017" s="245">
        <v>15.32</v>
      </c>
      <c r="F2017" s="246">
        <v>3.9395000000000002</v>
      </c>
      <c r="G2017" s="128">
        <f t="shared" ref="G2017:J2017" si="2010">((C2017-C2038)/C2038)*C$6</f>
        <v>3.6893945967264812</v>
      </c>
      <c r="H2017" s="129">
        <f t="shared" si="2010"/>
        <v>8.8691795304189913</v>
      </c>
      <c r="I2017" s="129">
        <f t="shared" si="2010"/>
        <v>-10.651915054986727</v>
      </c>
      <c r="J2017" s="130">
        <f t="shared" si="2010"/>
        <v>6.8527423966727175E-2</v>
      </c>
    </row>
    <row r="2018" spans="2:10">
      <c r="B2018" s="244">
        <v>40647</v>
      </c>
      <c r="C2018" s="245">
        <v>108.11</v>
      </c>
      <c r="D2018" s="245">
        <v>164.97</v>
      </c>
      <c r="E2018" s="245">
        <v>16.27</v>
      </c>
      <c r="F2018" s="246">
        <v>4.0244999999999997</v>
      </c>
      <c r="G2018" s="128">
        <f t="shared" ref="G2018:J2018" si="2011">((C2018-C2039)/C2039)*C$6</f>
        <v>4.6948693610940975</v>
      </c>
      <c r="H2018" s="129">
        <f t="shared" si="2011"/>
        <v>8.8930058823529414</v>
      </c>
      <c r="I2018" s="129">
        <f t="shared" si="2011"/>
        <v>-11.352537414965987</v>
      </c>
      <c r="J2018" s="130">
        <f t="shared" si="2011"/>
        <v>0.19724362380446295</v>
      </c>
    </row>
    <row r="2019" spans="2:10">
      <c r="B2019" s="244">
        <v>40646</v>
      </c>
      <c r="C2019" s="245">
        <v>107.11</v>
      </c>
      <c r="D2019" s="245">
        <v>163.95</v>
      </c>
      <c r="E2019" s="245">
        <v>16.920000000000002</v>
      </c>
      <c r="F2019" s="246">
        <v>4.0020000000000007</v>
      </c>
      <c r="G2019" s="128">
        <f t="shared" ref="G2019:J2019" si="2012">((C2019-C2040)/C2040)*C$6</f>
        <v>4.6400627701173045</v>
      </c>
      <c r="H2019" s="129">
        <f t="shared" si="2012"/>
        <v>3.5240416299836341</v>
      </c>
      <c r="I2019" s="129">
        <f t="shared" si="2012"/>
        <v>-7.7347039473684198</v>
      </c>
      <c r="J2019" s="130">
        <f t="shared" si="2012"/>
        <v>8.9613402061856251E-2</v>
      </c>
    </row>
    <row r="2020" spans="2:10">
      <c r="B2020" s="244">
        <v>40645</v>
      </c>
      <c r="C2020" s="245">
        <v>106.25</v>
      </c>
      <c r="D2020" s="245">
        <v>163.25</v>
      </c>
      <c r="E2020" s="245">
        <v>17.09</v>
      </c>
      <c r="F2020" s="246">
        <v>4.0339999999999998</v>
      </c>
      <c r="G2020" s="128">
        <f t="shared" ref="G2020:J2020" si="2013">((C2020-C2041)/C2041)*C$6</f>
        <v>2.2707243798794359</v>
      </c>
      <c r="H2020" s="129">
        <f t="shared" si="2013"/>
        <v>1.310032839705072</v>
      </c>
      <c r="I2020" s="129">
        <f t="shared" si="2013"/>
        <v>-4.8602366303833406</v>
      </c>
      <c r="J2020" s="130">
        <f t="shared" si="2013"/>
        <v>6.2819863187230623E-2</v>
      </c>
    </row>
    <row r="2021" spans="2:10">
      <c r="B2021" s="244">
        <v>40644</v>
      </c>
      <c r="C2021" s="245">
        <v>109.92</v>
      </c>
      <c r="D2021" s="245">
        <v>163.95</v>
      </c>
      <c r="E2021" s="245">
        <v>16.59</v>
      </c>
      <c r="F2021" s="246">
        <v>4.1210000000000004</v>
      </c>
      <c r="G2021" s="128">
        <f t="shared" ref="G2021:J2021" si="2014">((C2021-C2042)/C2042)*C$6</f>
        <v>3.9323013048635844</v>
      </c>
      <c r="H2021" s="129">
        <f t="shared" si="2014"/>
        <v>1.063709905805565</v>
      </c>
      <c r="I2021" s="129">
        <f t="shared" si="2014"/>
        <v>-4.4181175298804769</v>
      </c>
      <c r="J2021" s="130">
        <f t="shared" si="2014"/>
        <v>0.10356469256884215</v>
      </c>
    </row>
    <row r="2022" spans="2:10">
      <c r="B2022" s="244">
        <v>40641</v>
      </c>
      <c r="C2022" s="245">
        <v>112.79</v>
      </c>
      <c r="D2022" s="245">
        <v>164.05</v>
      </c>
      <c r="E2022" s="245">
        <v>17.87</v>
      </c>
      <c r="F2022" s="246">
        <v>4.1109999999999998</v>
      </c>
      <c r="G2022" s="128">
        <f t="shared" ref="G2022:J2022" si="2015">((C2022-C2043)/C2043)*C$6</f>
        <v>4.4614109055501476</v>
      </c>
      <c r="H2022" s="129">
        <f t="shared" si="2015"/>
        <v>1.4242075052462666</v>
      </c>
      <c r="I2022" s="129">
        <f t="shared" si="2015"/>
        <v>-4.6587842778793407</v>
      </c>
      <c r="J2022" s="130">
        <f t="shared" si="2015"/>
        <v>0.13125954198473289</v>
      </c>
    </row>
    <row r="2023" spans="2:10">
      <c r="B2023" s="244">
        <v>40640</v>
      </c>
      <c r="C2023" s="245">
        <v>110.3</v>
      </c>
      <c r="D2023" s="245">
        <v>164.38</v>
      </c>
      <c r="E2023" s="245">
        <v>17.11</v>
      </c>
      <c r="F2023" s="246">
        <v>4.0819999999999999</v>
      </c>
      <c r="G2023" s="128">
        <f t="shared" ref="G2023:J2023" si="2016">((C2023-C2044)/C2044)*C$6</f>
        <v>2.575466564475954</v>
      </c>
      <c r="H2023" s="129">
        <f t="shared" si="2016"/>
        <v>-1.0142988062221274</v>
      </c>
      <c r="I2023" s="129">
        <f t="shared" si="2016"/>
        <v>-3.909802176063303</v>
      </c>
      <c r="J2023" s="130">
        <f t="shared" si="2016"/>
        <v>3.0698279064008828E-2</v>
      </c>
    </row>
    <row r="2024" spans="2:10">
      <c r="B2024" s="244">
        <v>40639</v>
      </c>
      <c r="C2024" s="245">
        <v>108.83</v>
      </c>
      <c r="D2024" s="245">
        <v>164.04</v>
      </c>
      <c r="E2024" s="245">
        <v>16.899999999999999</v>
      </c>
      <c r="F2024" s="246">
        <v>4.0715000000000003</v>
      </c>
      <c r="G2024" s="128">
        <f t="shared" ref="G2024:J2024" si="2017">((C2024-C2045)/C2045)*C$6</f>
        <v>1.6474204913349846</v>
      </c>
      <c r="H2024" s="129">
        <f t="shared" si="2017"/>
        <v>1.2328025634705384</v>
      </c>
      <c r="I2024" s="129">
        <f t="shared" si="2017"/>
        <v>-3.745025227043393</v>
      </c>
      <c r="J2024" s="130">
        <f t="shared" si="2017"/>
        <v>-2.4634769905039471E-2</v>
      </c>
    </row>
    <row r="2025" spans="2:10">
      <c r="B2025" s="244">
        <v>40638</v>
      </c>
      <c r="C2025" s="245">
        <v>108.34</v>
      </c>
      <c r="D2025" s="245">
        <v>163.99</v>
      </c>
      <c r="E2025" s="245">
        <v>17.25</v>
      </c>
      <c r="F2025" s="246">
        <v>3.9929999999999999</v>
      </c>
      <c r="G2025" s="128">
        <f t="shared" ref="G2025:J2025" si="2018">((C2025-C2046)/C2046)*C$6</f>
        <v>1.2489472685887733</v>
      </c>
      <c r="H2025" s="129">
        <f t="shared" si="2018"/>
        <v>2.8856387169386624</v>
      </c>
      <c r="I2025" s="129">
        <f t="shared" si="2018"/>
        <v>-4.1956534365924494</v>
      </c>
      <c r="J2025" s="130">
        <f t="shared" si="2018"/>
        <v>-5.2888042276023339E-2</v>
      </c>
    </row>
    <row r="2026" spans="2:10">
      <c r="B2026" s="244">
        <v>40637</v>
      </c>
      <c r="C2026" s="245">
        <v>108.47</v>
      </c>
      <c r="D2026" s="245">
        <v>164.25</v>
      </c>
      <c r="E2026" s="245">
        <v>17.5</v>
      </c>
      <c r="F2026" s="246">
        <v>3.9485000000000001</v>
      </c>
      <c r="G2026" s="128">
        <f t="shared" ref="G2026:J2026" si="2019">((C2026-C2047)/C2047)*C$6</f>
        <v>1.7612574219498167</v>
      </c>
      <c r="H2026" s="129">
        <f t="shared" si="2019"/>
        <v>1.6998170920101252</v>
      </c>
      <c r="I2026" s="129">
        <f t="shared" si="2019"/>
        <v>-2.0805456453305338</v>
      </c>
      <c r="J2026" s="130">
        <f t="shared" si="2019"/>
        <v>-6.764742242551558E-2</v>
      </c>
    </row>
    <row r="2027" spans="2:10">
      <c r="B2027" s="244">
        <v>40634</v>
      </c>
      <c r="C2027" s="245">
        <v>107.94</v>
      </c>
      <c r="D2027" s="245">
        <v>164.27</v>
      </c>
      <c r="E2027" s="245">
        <v>17.399999999999999</v>
      </c>
      <c r="F2027" s="246">
        <v>3.9649999999999999</v>
      </c>
      <c r="G2027" s="128">
        <f t="shared" ref="G2027:J2027" si="2020">((C2027-C2048)/C2048)*C$6</f>
        <v>2.6869031498380926</v>
      </c>
      <c r="H2027" s="129">
        <f t="shared" si="2020"/>
        <v>0.54929838512357676</v>
      </c>
      <c r="I2027" s="129">
        <f t="shared" si="2020"/>
        <v>-1.6400000000000039</v>
      </c>
      <c r="J2027" s="130">
        <f t="shared" si="2020"/>
        <v>-8.6089030206677228E-2</v>
      </c>
    </row>
    <row r="2028" spans="2:10">
      <c r="B2028" s="244">
        <v>40633</v>
      </c>
      <c r="C2028" s="245">
        <v>106.72</v>
      </c>
      <c r="D2028" s="245">
        <v>163.07</v>
      </c>
      <c r="E2028" s="245">
        <v>17.739999999999998</v>
      </c>
      <c r="F2028" s="246">
        <v>3.9904999999999999</v>
      </c>
      <c r="G2028" s="128">
        <f t="shared" ref="G2028:J2028" si="2021">((C2028-C2049)/C2049)*C$6</f>
        <v>1.9944331409566638</v>
      </c>
      <c r="H2028" s="129">
        <f t="shared" si="2021"/>
        <v>2.0653078171828145</v>
      </c>
      <c r="I2028" s="129">
        <f t="shared" si="2021"/>
        <v>-3.6349371980676342</v>
      </c>
      <c r="J2028" s="130">
        <f t="shared" si="2021"/>
        <v>-2.0562258987436188E-2</v>
      </c>
    </row>
    <row r="2029" spans="2:10">
      <c r="B2029" s="244">
        <v>40632</v>
      </c>
      <c r="C2029" s="245">
        <v>104.27</v>
      </c>
      <c r="D2029" s="245">
        <v>163.6</v>
      </c>
      <c r="E2029" s="245">
        <v>17.71</v>
      </c>
      <c r="F2029" s="246">
        <v>3.9699999999999998</v>
      </c>
      <c r="G2029" s="128">
        <f t="shared" ref="G2029:J2029" si="2022">((C2029-C2050)/C2050)*C$6</f>
        <v>2.1148489410820037</v>
      </c>
      <c r="H2029" s="129">
        <f t="shared" si="2022"/>
        <v>2.5793717572044725</v>
      </c>
      <c r="I2029" s="129">
        <f t="shared" si="2022"/>
        <v>-3.9926701570680638</v>
      </c>
      <c r="J2029" s="130">
        <f t="shared" si="2022"/>
        <v>2.3888747777495174E-2</v>
      </c>
    </row>
    <row r="2030" spans="2:10">
      <c r="B2030" s="244">
        <v>40631</v>
      </c>
      <c r="C2030" s="245">
        <v>104.79</v>
      </c>
      <c r="D2030" s="245">
        <v>162.88</v>
      </c>
      <c r="E2030" s="245">
        <v>18.16</v>
      </c>
      <c r="F2030" s="246">
        <v>4.0169999999999995</v>
      </c>
      <c r="G2030" s="128">
        <f t="shared" ref="G2030:J2030" si="2023">((C2030-C2051)/C2051)*C$6</f>
        <v>3.6620212436836166</v>
      </c>
      <c r="H2030" s="129">
        <f t="shared" si="2023"/>
        <v>0.70218680504077091</v>
      </c>
      <c r="I2030" s="129">
        <f t="shared" si="2023"/>
        <v>-0.2632043596730263</v>
      </c>
      <c r="J2030" s="130">
        <f t="shared" si="2023"/>
        <v>3.7012987012986935E-2</v>
      </c>
    </row>
    <row r="2031" spans="2:10">
      <c r="B2031" s="244">
        <v>40630</v>
      </c>
      <c r="C2031" s="245">
        <v>103.98</v>
      </c>
      <c r="D2031" s="245">
        <v>161.37</v>
      </c>
      <c r="E2031" s="245">
        <v>19.440000000000001</v>
      </c>
      <c r="F2031" s="246">
        <v>3.9645000000000001</v>
      </c>
      <c r="G2031" s="128">
        <f t="shared" ref="G2031:J2031" si="2024">((C2031-C2052)/C2052)*C$6</f>
        <v>2.8300061299550507</v>
      </c>
      <c r="H2031" s="129">
        <f t="shared" si="2024"/>
        <v>-0.63741496179442703</v>
      </c>
      <c r="I2031" s="129">
        <f t="shared" si="2024"/>
        <v>0.29096774193548708</v>
      </c>
      <c r="J2031" s="130">
        <f t="shared" si="2024"/>
        <v>6.4846416382255022E-3</v>
      </c>
    </row>
    <row r="2032" spans="2:10">
      <c r="B2032" s="244">
        <v>40627</v>
      </c>
      <c r="C2032" s="245">
        <v>105.4</v>
      </c>
      <c r="D2032" s="245">
        <v>162.18</v>
      </c>
      <c r="E2032" s="245">
        <v>17.91</v>
      </c>
      <c r="F2032" s="246">
        <v>3.9710000000000001</v>
      </c>
      <c r="G2032" s="128">
        <f t="shared" ref="G2032:J2032" si="2025">((C2032-C2053)/C2053)*C$6</f>
        <v>3.7903906250000015</v>
      </c>
      <c r="H2032" s="129">
        <f t="shared" si="2025"/>
        <v>0.99691920134353174</v>
      </c>
      <c r="I2032" s="129">
        <f t="shared" si="2025"/>
        <v>-4.0657692307692317</v>
      </c>
      <c r="J2032" s="130">
        <f t="shared" si="2025"/>
        <v>-1.8184661578881576E-2</v>
      </c>
    </row>
    <row r="2033" spans="2:10">
      <c r="B2033" s="244">
        <v>40626</v>
      </c>
      <c r="C2033" s="245">
        <v>105.6</v>
      </c>
      <c r="D2033" s="245">
        <v>160.04</v>
      </c>
      <c r="E2033" s="245">
        <v>18</v>
      </c>
      <c r="F2033" s="246">
        <v>3.9450000000000003</v>
      </c>
      <c r="G2033" s="128">
        <f t="shared" ref="G2033:J2033" si="2026">((C2033-C2054)/C2054)*C$6</f>
        <v>3.4717125382262997</v>
      </c>
      <c r="H2033" s="129">
        <f t="shared" si="2026"/>
        <v>-9.9349481832948436E-2</v>
      </c>
      <c r="I2033" s="129">
        <f t="shared" si="2026"/>
        <v>-4.7439945774966104</v>
      </c>
      <c r="J2033" s="130">
        <f t="shared" si="2026"/>
        <v>-6.356877323420064E-2</v>
      </c>
    </row>
    <row r="2034" spans="2:10">
      <c r="B2034" s="244">
        <v>40625</v>
      </c>
      <c r="C2034" s="245">
        <v>105.75</v>
      </c>
      <c r="D2034" s="245">
        <v>159.53</v>
      </c>
      <c r="E2034" s="245">
        <v>19.170000000000002</v>
      </c>
      <c r="F2034" s="246">
        <v>3.9005000000000001</v>
      </c>
      <c r="G2034" s="128">
        <f t="shared" ref="G2034:J2034" si="2027">((C2034-C2055)/C2055)*C$6</f>
        <v>5.9110163513946814</v>
      </c>
      <c r="H2034" s="129">
        <f t="shared" si="2027"/>
        <v>-1.6985575794998371</v>
      </c>
      <c r="I2034" s="129">
        <f t="shared" si="2027"/>
        <v>-1.9920480769230757</v>
      </c>
      <c r="J2034" s="130">
        <f t="shared" si="2027"/>
        <v>-9.1239607891798302E-2</v>
      </c>
    </row>
    <row r="2035" spans="2:10">
      <c r="B2035" s="244">
        <v>40624</v>
      </c>
      <c r="C2035" s="245">
        <v>104</v>
      </c>
      <c r="D2035" s="245">
        <v>158</v>
      </c>
      <c r="E2035" s="245">
        <v>20.21</v>
      </c>
      <c r="F2035" s="246">
        <v>3.883</v>
      </c>
      <c r="G2035" s="128">
        <f t="shared" ref="G2035:J2035" si="2028">((C2035-C2056)/C2056)*C$6</f>
        <v>9.3770069605568409</v>
      </c>
      <c r="H2035" s="129">
        <f t="shared" si="2028"/>
        <v>-4.7167119631157508</v>
      </c>
      <c r="I2035" s="129">
        <f t="shared" si="2028"/>
        <v>5.8483018867924548</v>
      </c>
      <c r="J2035" s="130">
        <f t="shared" si="2028"/>
        <v>-0.17498187092095752</v>
      </c>
    </row>
    <row r="2036" spans="2:10">
      <c r="B2036" s="244">
        <v>40623</v>
      </c>
      <c r="C2036" s="245">
        <v>102.33</v>
      </c>
      <c r="D2036" s="245">
        <v>157.68</v>
      </c>
      <c r="E2036" s="245">
        <v>20.61</v>
      </c>
      <c r="F2036" s="246">
        <v>3.891</v>
      </c>
      <c r="G2036" s="128">
        <f t="shared" ref="G2036:J2036" si="2029">((C2036-C2057)/C2057)*C$6</f>
        <v>8.4972540603248223</v>
      </c>
      <c r="H2036" s="129">
        <f t="shared" si="2029"/>
        <v>-4.9373768502790565</v>
      </c>
      <c r="I2036" s="129">
        <f t="shared" si="2029"/>
        <v>6.4671698113207547</v>
      </c>
      <c r="J2036" s="130">
        <f t="shared" si="2029"/>
        <v>-0.16720091931776926</v>
      </c>
    </row>
    <row r="2037" spans="2:10">
      <c r="B2037" s="244">
        <v>40620</v>
      </c>
      <c r="C2037" s="245">
        <v>101.07</v>
      </c>
      <c r="D2037" s="245">
        <v>155.88999999999999</v>
      </c>
      <c r="E2037" s="245">
        <v>24.44</v>
      </c>
      <c r="F2037" s="246">
        <v>3.8440000000000003</v>
      </c>
      <c r="G2037" s="128">
        <f t="shared" ref="G2037:J2037" si="2030">((C2037-C2058)/C2058)*C$6</f>
        <v>7.7348436776285272</v>
      </c>
      <c r="H2037" s="129">
        <f t="shared" si="2030"/>
        <v>-5.7790093765221782</v>
      </c>
      <c r="I2037" s="129">
        <f t="shared" si="2030"/>
        <v>12.028149487643162</v>
      </c>
      <c r="J2037" s="130">
        <f t="shared" si="2030"/>
        <v>-0.19189008855999018</v>
      </c>
    </row>
    <row r="2038" spans="2:10">
      <c r="B2038" s="244">
        <v>40619</v>
      </c>
      <c r="C2038" s="245">
        <v>101.42</v>
      </c>
      <c r="D2038" s="245">
        <v>154.18</v>
      </c>
      <c r="E2038" s="245">
        <v>26.37</v>
      </c>
      <c r="F2038" s="246">
        <v>3.8470000000000004</v>
      </c>
      <c r="G2038" s="128">
        <f t="shared" ref="G2038:J2038" si="2031">((C2038-C2059)/C2059)*C$6</f>
        <v>8.7785186492528577</v>
      </c>
      <c r="H2038" s="129">
        <f t="shared" si="2031"/>
        <v>-6.4139375764993867</v>
      </c>
      <c r="I2038" s="129">
        <f t="shared" si="2031"/>
        <v>14.671232057416274</v>
      </c>
      <c r="J2038" s="130">
        <f t="shared" si="2031"/>
        <v>-0.2087207901710427</v>
      </c>
    </row>
    <row r="2039" spans="2:10">
      <c r="B2039" s="244">
        <v>40618</v>
      </c>
      <c r="C2039" s="245">
        <v>97.98</v>
      </c>
      <c r="D2039" s="245">
        <v>153</v>
      </c>
      <c r="E2039" s="245">
        <v>29.4</v>
      </c>
      <c r="F2039" s="246">
        <v>3.7640000000000002</v>
      </c>
      <c r="G2039" s="128">
        <f t="shared" ref="G2039:J2039" si="2032">((C2039-C2060)/C2060)*C$6</f>
        <v>7.3565061669829284</v>
      </c>
      <c r="H2039" s="129">
        <f t="shared" si="2032"/>
        <v>-6.8687840825350062</v>
      </c>
      <c r="I2039" s="129">
        <f t="shared" si="2032"/>
        <v>20.233512522907752</v>
      </c>
      <c r="J2039" s="130">
        <f t="shared" si="2032"/>
        <v>-0.25507982583454286</v>
      </c>
    </row>
    <row r="2040" spans="2:10">
      <c r="B2040" s="244">
        <v>40617</v>
      </c>
      <c r="C2040" s="245">
        <v>97.18</v>
      </c>
      <c r="D2040" s="245">
        <v>159.02000000000001</v>
      </c>
      <c r="E2040" s="245">
        <v>24.32</v>
      </c>
      <c r="F2040" s="246">
        <v>3.88</v>
      </c>
      <c r="G2040" s="128">
        <f t="shared" ref="G2040:J2040" si="2033">((C2040-C2061)/C2061)*C$6</f>
        <v>6.6232956019337363</v>
      </c>
      <c r="H2040" s="129">
        <f t="shared" si="2033"/>
        <v>-2.9249724298492752</v>
      </c>
      <c r="I2040" s="129">
        <f t="shared" si="2033"/>
        <v>13.339523510971791</v>
      </c>
      <c r="J2040" s="130">
        <f t="shared" si="2033"/>
        <v>-0.18317255516700814</v>
      </c>
    </row>
    <row r="2041" spans="2:10">
      <c r="B2041" s="244">
        <v>40616</v>
      </c>
      <c r="C2041" s="245">
        <v>101.19</v>
      </c>
      <c r="D2041" s="245">
        <v>161.38999999999999</v>
      </c>
      <c r="E2041" s="245">
        <v>21.13</v>
      </c>
      <c r="F2041" s="246">
        <v>3.9470000000000001</v>
      </c>
      <c r="G2041" s="128">
        <f t="shared" ref="G2041:J2041" si="2034">((C2041-C2062)/C2062)*C$6</f>
        <v>8.2828943678429532</v>
      </c>
      <c r="H2041" s="129">
        <f t="shared" si="2034"/>
        <v>-1.706610924626188</v>
      </c>
      <c r="I2041" s="129">
        <f t="shared" si="2034"/>
        <v>8.8135627788400246</v>
      </c>
      <c r="J2041" s="130">
        <f t="shared" si="2034"/>
        <v>-0.14592548076923084</v>
      </c>
    </row>
    <row r="2042" spans="2:10">
      <c r="B2042" s="244">
        <v>40613</v>
      </c>
      <c r="C2042" s="245">
        <v>101.16</v>
      </c>
      <c r="D2042" s="245">
        <v>162.43</v>
      </c>
      <c r="E2042" s="245">
        <v>20.079999999999998</v>
      </c>
      <c r="F2042" s="246">
        <v>3.9765000000000001</v>
      </c>
      <c r="G2042" s="128">
        <f t="shared" ref="G2042:J2042" si="2035">((C2042-C2063)/C2063)*C$6</f>
        <v>7.5552438602559624</v>
      </c>
      <c r="H2042" s="129">
        <f t="shared" si="2035"/>
        <v>-1.1499311353525481</v>
      </c>
      <c r="I2042" s="129">
        <f t="shared" si="2035"/>
        <v>6.3036544437538824</v>
      </c>
      <c r="J2042" s="130">
        <f t="shared" si="2035"/>
        <v>-0.17174760723147786</v>
      </c>
    </row>
    <row r="2043" spans="2:10">
      <c r="B2043" s="244">
        <v>40612</v>
      </c>
      <c r="C2043" s="245">
        <v>102.7</v>
      </c>
      <c r="D2043" s="245">
        <v>162.02000000000001</v>
      </c>
      <c r="E2043" s="245">
        <v>21.88</v>
      </c>
      <c r="F2043" s="246">
        <v>3.9299999999999997</v>
      </c>
      <c r="G2043" s="128">
        <f t="shared" ref="G2043:J2043" si="2036">((C2043-C2064)/C2064)*C$6</f>
        <v>8.3739580209895106</v>
      </c>
      <c r="H2043" s="129">
        <f t="shared" si="2036"/>
        <v>-1.8156823565138143</v>
      </c>
      <c r="I2043" s="129">
        <f t="shared" si="2036"/>
        <v>9.6266036546943941</v>
      </c>
      <c r="J2043" s="130">
        <f t="shared" si="2036"/>
        <v>-0.17045454545454547</v>
      </c>
    </row>
    <row r="2044" spans="2:10">
      <c r="B2044" s="244">
        <v>40611</v>
      </c>
      <c r="C2044" s="245">
        <v>104.38</v>
      </c>
      <c r="D2044" s="245">
        <v>165.86</v>
      </c>
      <c r="E2044" s="245">
        <v>20.22</v>
      </c>
      <c r="F2044" s="246">
        <v>4.0385</v>
      </c>
      <c r="G2044" s="128">
        <f t="shared" ref="G2044:J2044" si="2037">((C2044-C2065)/C2065)*C$6</f>
        <v>9.1091603404646868</v>
      </c>
      <c r="H2044" s="129">
        <f t="shared" si="2037"/>
        <v>-0.13006504065040494</v>
      </c>
      <c r="I2044" s="129">
        <f t="shared" si="2037"/>
        <v>7.0905882352941152</v>
      </c>
      <c r="J2044" s="130">
        <f t="shared" si="2037"/>
        <v>-0.14342151675484979</v>
      </c>
    </row>
    <row r="2045" spans="2:10">
      <c r="B2045" s="244">
        <v>40610</v>
      </c>
      <c r="C2045" s="245">
        <v>105.02</v>
      </c>
      <c r="D2045" s="245">
        <v>162.28</v>
      </c>
      <c r="E2045" s="245">
        <v>19.82</v>
      </c>
      <c r="F2045" s="246">
        <v>4.1069999999999993</v>
      </c>
      <c r="G2045" s="128">
        <f t="shared" ref="G2045:J2045" si="2038">((C2045-C2066)/C2066)*C$6</f>
        <v>9.1048399634202042</v>
      </c>
      <c r="H2045" s="129">
        <f t="shared" si="2038"/>
        <v>-1.7517400800873626</v>
      </c>
      <c r="I2045" s="129">
        <f t="shared" si="2038"/>
        <v>5.5274447174447161</v>
      </c>
      <c r="J2045" s="130">
        <f t="shared" si="2038"/>
        <v>-3.9350462240365668E-2</v>
      </c>
    </row>
    <row r="2046" spans="2:10">
      <c r="B2046" s="244">
        <v>40609</v>
      </c>
      <c r="C2046" s="245">
        <v>105.44</v>
      </c>
      <c r="D2046" s="245">
        <v>159.93</v>
      </c>
      <c r="E2046" s="245">
        <v>20.66</v>
      </c>
      <c r="F2046" s="246">
        <v>4.0685000000000002</v>
      </c>
      <c r="G2046" s="128">
        <f t="shared" ref="G2046:J2046" si="2039">((C2046-C2067)/C2067)*C$6</f>
        <v>8.3699663034932019</v>
      </c>
      <c r="H2046" s="129">
        <f t="shared" si="2039"/>
        <v>-2.8209567073170687</v>
      </c>
      <c r="I2046" s="129">
        <f t="shared" si="2039"/>
        <v>7.547809165097302</v>
      </c>
      <c r="J2046" s="130">
        <f t="shared" si="2039"/>
        <v>-7.8343492291143915E-2</v>
      </c>
    </row>
    <row r="2047" spans="2:10">
      <c r="B2047" s="244">
        <v>40606</v>
      </c>
      <c r="C2047" s="245">
        <v>104.42</v>
      </c>
      <c r="D2047" s="245">
        <v>161.83000000000001</v>
      </c>
      <c r="E2047" s="245">
        <v>19.059999999999999</v>
      </c>
      <c r="F2047" s="246">
        <v>4.0444999999999993</v>
      </c>
      <c r="G2047" s="128">
        <f t="shared" ref="G2047:J2047" si="2040">((C2047-C2068)/C2068)*C$6</f>
        <v>6.9614623370885766</v>
      </c>
      <c r="H2047" s="129">
        <f t="shared" si="2040"/>
        <v>-1.1816730875068717</v>
      </c>
      <c r="I2047" s="129">
        <f t="shared" si="2040"/>
        <v>3.6096704613541006</v>
      </c>
      <c r="J2047" s="130">
        <f t="shared" si="2040"/>
        <v>-4.4395764877693242E-2</v>
      </c>
    </row>
    <row r="2048" spans="2:10">
      <c r="B2048" s="244">
        <v>40605</v>
      </c>
      <c r="C2048" s="245">
        <v>101.91</v>
      </c>
      <c r="D2048" s="245">
        <v>163.47999999999999</v>
      </c>
      <c r="E2048" s="245">
        <v>18.600000000000001</v>
      </c>
      <c r="F2048" s="246">
        <v>4.0884999999999998</v>
      </c>
      <c r="G2048" s="128">
        <f t="shared" ref="G2048:J2048" si="2041">((C2048-C2069)/C2069)*C$6</f>
        <v>5.5225676865507358</v>
      </c>
      <c r="H2048" s="129">
        <f t="shared" si="2041"/>
        <v>0.12529454990812949</v>
      </c>
      <c r="I2048" s="129">
        <f t="shared" si="2041"/>
        <v>1.9101734104046253</v>
      </c>
      <c r="J2048" s="130">
        <f t="shared" si="2041"/>
        <v>2.7092592592591946E-2</v>
      </c>
    </row>
    <row r="2049" spans="2:10">
      <c r="B2049" s="244">
        <v>40604</v>
      </c>
      <c r="C2049" s="245">
        <v>102.23</v>
      </c>
      <c r="D2049" s="245">
        <v>160.16</v>
      </c>
      <c r="E2049" s="245">
        <v>20.7</v>
      </c>
      <c r="F2049" s="246">
        <v>4.0194999999999999</v>
      </c>
      <c r="G2049" s="128">
        <f t="shared" ref="G2049:J2049" si="2042">((C2049-C2070)/C2070)*C$6</f>
        <v>5.7331563291836547</v>
      </c>
      <c r="H2049" s="129">
        <f t="shared" si="2042"/>
        <v>-2.3629126925898793</v>
      </c>
      <c r="I2049" s="129">
        <f t="shared" si="2042"/>
        <v>4.4265116279069776</v>
      </c>
      <c r="J2049" s="130">
        <f t="shared" si="2042"/>
        <v>-7.072837821070088E-3</v>
      </c>
    </row>
    <row r="2050" spans="2:10">
      <c r="B2050" s="244">
        <v>40603</v>
      </c>
      <c r="C2050" s="245">
        <v>99.63</v>
      </c>
      <c r="D2050" s="245">
        <v>159.97</v>
      </c>
      <c r="E2050" s="245">
        <v>21.01</v>
      </c>
      <c r="F2050" s="246">
        <v>3.9370000000000003</v>
      </c>
      <c r="G2050" s="128">
        <f t="shared" ref="G2050:J2050" si="2043">((C2050-C2071)/C2071)*C$6</f>
        <v>3.6647185161080365</v>
      </c>
      <c r="H2050" s="129">
        <f t="shared" si="2043"/>
        <v>-1.4243833333333342</v>
      </c>
      <c r="I2050" s="129">
        <f t="shared" si="2043"/>
        <v>1.9263492063492069</v>
      </c>
      <c r="J2050" s="130">
        <f t="shared" si="2043"/>
        <v>-2.5113293051359301E-2</v>
      </c>
    </row>
    <row r="2051" spans="2:10">
      <c r="B2051" s="244">
        <v>40602</v>
      </c>
      <c r="C2051" s="245">
        <v>96.97</v>
      </c>
      <c r="D2051" s="245">
        <v>161.88</v>
      </c>
      <c r="E2051" s="245">
        <v>18.350000000000001</v>
      </c>
      <c r="F2051" s="246">
        <v>3.9654999999999996</v>
      </c>
      <c r="G2051" s="128">
        <f t="shared" ref="G2051:J2051" si="2044">((C2051-C2072)/C2072)*C$6</f>
        <v>3.8781990149988781</v>
      </c>
      <c r="H2051" s="129">
        <f t="shared" si="2044"/>
        <v>1.9062803843979559</v>
      </c>
      <c r="I2051" s="129">
        <f t="shared" si="2044"/>
        <v>-2.1437025948103767</v>
      </c>
      <c r="J2051" s="130">
        <f t="shared" si="2044"/>
        <v>2.8674223127865096E-2</v>
      </c>
    </row>
    <row r="2052" spans="2:10">
      <c r="B2052" s="244">
        <v>40599</v>
      </c>
      <c r="C2052" s="245">
        <v>97.88</v>
      </c>
      <c r="D2052" s="245">
        <v>162.28</v>
      </c>
      <c r="E2052" s="245">
        <v>19.22</v>
      </c>
      <c r="F2052" s="246">
        <v>3.9554999999999998</v>
      </c>
      <c r="G2052" s="128">
        <f t="shared" ref="G2052:J2052" si="2045">((C2052-C2073)/C2073)*C$6</f>
        <v>6.4901728164409125</v>
      </c>
      <c r="H2052" s="129">
        <f t="shared" si="2045"/>
        <v>0.85391879307134111</v>
      </c>
      <c r="I2052" s="129">
        <f t="shared" si="2045"/>
        <v>4.8321609907120751</v>
      </c>
      <c r="J2052" s="130">
        <f t="shared" si="2045"/>
        <v>-1.7188088955899315E-2</v>
      </c>
    </row>
    <row r="2053" spans="2:10">
      <c r="B2053" s="244">
        <v>40598</v>
      </c>
      <c r="C2053" s="245">
        <v>97.28</v>
      </c>
      <c r="D2053" s="245">
        <v>160.77000000000001</v>
      </c>
      <c r="E2053" s="245">
        <v>21.32</v>
      </c>
      <c r="F2053" s="246">
        <v>3.9965000000000002</v>
      </c>
      <c r="G2053" s="128">
        <f t="shared" ref="G2053:J2053" si="2046">((C2053-C2074)/C2074)*C$6</f>
        <v>5.1738177029657635</v>
      </c>
      <c r="H2053" s="129">
        <f t="shared" si="2046"/>
        <v>-0.19057935916541191</v>
      </c>
      <c r="I2053" s="129">
        <f t="shared" si="2046"/>
        <v>7.1493750000000009</v>
      </c>
      <c r="J2053" s="130">
        <f t="shared" si="2046"/>
        <v>-3.9167916041976279E-3</v>
      </c>
    </row>
    <row r="2054" spans="2:10">
      <c r="B2054" s="244">
        <v>40597</v>
      </c>
      <c r="C2054" s="245">
        <v>98.1</v>
      </c>
      <c r="D2054" s="245">
        <v>160.18</v>
      </c>
      <c r="E2054" s="245">
        <v>22.13</v>
      </c>
      <c r="F2054" s="246">
        <v>4.0350000000000001</v>
      </c>
      <c r="G2054" s="128">
        <f t="shared" ref="G2054:J2054" si="2047">((C2054-C2075)/C2075)*C$6</f>
        <v>6.2748938391924796</v>
      </c>
      <c r="H2054" s="129">
        <f t="shared" si="2047"/>
        <v>-0.88716674925668337</v>
      </c>
      <c r="I2054" s="129">
        <f t="shared" si="2047"/>
        <v>6.5609323479249557</v>
      </c>
      <c r="J2054" s="130">
        <f t="shared" si="2047"/>
        <v>9.0736478711162458E-2</v>
      </c>
    </row>
    <row r="2055" spans="2:10">
      <c r="B2055" s="244">
        <v>40596</v>
      </c>
      <c r="C2055" s="245">
        <v>93.57</v>
      </c>
      <c r="D2055" s="245">
        <v>161.94999999999999</v>
      </c>
      <c r="E2055" s="245">
        <v>20.8</v>
      </c>
      <c r="F2055" s="246">
        <v>4.0295000000000005</v>
      </c>
      <c r="G2055" s="128">
        <f t="shared" ref="G2055:J2055" si="2048">((C2055-C2076)/C2076)*C$6</f>
        <v>2.9456811198361157</v>
      </c>
      <c r="H2055" s="129">
        <f t="shared" si="2048"/>
        <v>1.6520353317045622</v>
      </c>
      <c r="I2055" s="129">
        <f t="shared" si="2048"/>
        <v>4.5367138810198337</v>
      </c>
      <c r="J2055" s="130">
        <f t="shared" si="2048"/>
        <v>3.3996735308890233E-2</v>
      </c>
    </row>
    <row r="2056" spans="2:10">
      <c r="B2056" s="244">
        <v>40595</v>
      </c>
      <c r="C2056" s="245">
        <v>86.2</v>
      </c>
      <c r="D2056" s="245">
        <v>164.84</v>
      </c>
      <c r="E2056" s="245">
        <v>16.43</v>
      </c>
      <c r="F2056" s="246">
        <v>4.1370000000000005</v>
      </c>
      <c r="G2056" s="128">
        <f t="shared" ref="G2056:J2056" si="2049">((C2056-C2077)/C2077)*C$6</f>
        <v>-1.4829211087420022</v>
      </c>
      <c r="H2056" s="129">
        <f t="shared" si="2049"/>
        <v>6.8275099678456623</v>
      </c>
      <c r="I2056" s="129">
        <f t="shared" si="2049"/>
        <v>-2.8076231727125061</v>
      </c>
      <c r="J2056" s="130">
        <f t="shared" si="2049"/>
        <v>0.10796537882589112</v>
      </c>
    </row>
    <row r="2057" spans="2:10">
      <c r="B2057" s="244">
        <v>40592</v>
      </c>
      <c r="C2057" s="245">
        <v>86.2</v>
      </c>
      <c r="D2057" s="245">
        <v>164.84</v>
      </c>
      <c r="E2057" s="245">
        <v>16.43</v>
      </c>
      <c r="F2057" s="246">
        <v>4.1334999999999997</v>
      </c>
      <c r="G2057" s="128">
        <f t="shared" ref="G2057:J2057" si="2050">((C2057-C2078)/C2078)*C$6</f>
        <v>-1.3593360342111167</v>
      </c>
      <c r="H2057" s="129">
        <f t="shared" si="2050"/>
        <v>6.5954865211809945</v>
      </c>
      <c r="I2057" s="129">
        <f t="shared" si="2050"/>
        <v>-2.204291272929404</v>
      </c>
      <c r="J2057" s="130">
        <f t="shared" si="2050"/>
        <v>7.2832154819501144E-2</v>
      </c>
    </row>
    <row r="2058" spans="2:10">
      <c r="B2058" s="244">
        <v>40591</v>
      </c>
      <c r="C2058" s="245">
        <v>86.36</v>
      </c>
      <c r="D2058" s="245">
        <v>164.24</v>
      </c>
      <c r="E2058" s="245">
        <v>16.59</v>
      </c>
      <c r="F2058" s="246">
        <v>4.1215000000000002</v>
      </c>
      <c r="G2058" s="128">
        <f t="shared" ref="G2058:J2058" si="2051">((C2058-C2079)/C2079)*C$6</f>
        <v>-2.2490094651111598</v>
      </c>
      <c r="H2058" s="129">
        <f t="shared" si="2051"/>
        <v>6.2423951441968093</v>
      </c>
      <c r="I2058" s="129">
        <f t="shared" si="2051"/>
        <v>-1.0573310225303278</v>
      </c>
      <c r="J2058" s="130">
        <f t="shared" si="2051"/>
        <v>0.13545558520777723</v>
      </c>
    </row>
    <row r="2059" spans="2:10">
      <c r="B2059" s="244">
        <v>40590</v>
      </c>
      <c r="C2059" s="245">
        <v>84.99</v>
      </c>
      <c r="D2059" s="245">
        <v>163.4</v>
      </c>
      <c r="E2059" s="245">
        <v>16.72</v>
      </c>
      <c r="F2059" s="246">
        <v>4.1509999999999998</v>
      </c>
      <c r="G2059" s="128">
        <f t="shared" ref="G2059:J2059" si="2052">((C2059-C2080)/C2080)*C$6</f>
        <v>-3.1754202232435982</v>
      </c>
      <c r="H2059" s="129">
        <f t="shared" si="2052"/>
        <v>9.6202621971457027</v>
      </c>
      <c r="I2059" s="129">
        <f t="shared" si="2052"/>
        <v>1.3614996849401382</v>
      </c>
      <c r="J2059" s="130">
        <f t="shared" si="2052"/>
        <v>0.1329425113464445</v>
      </c>
    </row>
    <row r="2060" spans="2:10">
      <c r="B2060" s="244">
        <v>40589</v>
      </c>
      <c r="C2060" s="245">
        <v>84.32</v>
      </c>
      <c r="D2060" s="245">
        <v>162.84</v>
      </c>
      <c r="E2060" s="245">
        <v>16.37</v>
      </c>
      <c r="F2060" s="246">
        <v>4.1340000000000003</v>
      </c>
      <c r="G2060" s="128">
        <f t="shared" ref="G2060:J2060" si="2053">((C2060-C2081)/C2081)*C$6</f>
        <v>-3.5816058553637813</v>
      </c>
      <c r="H2060" s="129">
        <f t="shared" si="2053"/>
        <v>9.7301520000000021</v>
      </c>
      <c r="I2060" s="129">
        <f t="shared" si="2053"/>
        <v>1.4962613195342822</v>
      </c>
      <c r="J2060" s="130">
        <f t="shared" si="2053"/>
        <v>0.14793893129771041</v>
      </c>
    </row>
    <row r="2061" spans="2:10">
      <c r="B2061" s="244">
        <v>40588</v>
      </c>
      <c r="C2061" s="245">
        <v>84.81</v>
      </c>
      <c r="D2061" s="245">
        <v>163.22</v>
      </c>
      <c r="E2061" s="245">
        <v>15.95</v>
      </c>
      <c r="F2061" s="246">
        <v>4.1464999999999996</v>
      </c>
      <c r="G2061" s="128">
        <f t="shared" ref="G2061:J2061" si="2054">((C2061-C2082)/C2082)*C$6</f>
        <v>-3.3385328818003073</v>
      </c>
      <c r="H2061" s="129">
        <f t="shared" si="2054"/>
        <v>10.018115999999999</v>
      </c>
      <c r="I2061" s="129">
        <f t="shared" si="2054"/>
        <v>0.80567917205691852</v>
      </c>
      <c r="J2061" s="130">
        <f t="shared" si="2054"/>
        <v>0.15853487780040712</v>
      </c>
    </row>
    <row r="2062" spans="2:10">
      <c r="B2062" s="244">
        <v>40585</v>
      </c>
      <c r="C2062" s="245">
        <v>85.58</v>
      </c>
      <c r="D2062" s="245">
        <v>163.85</v>
      </c>
      <c r="E2062" s="245">
        <v>15.69</v>
      </c>
      <c r="F2062" s="246">
        <v>4.16</v>
      </c>
      <c r="G2062" s="128">
        <f t="shared" ref="G2062:J2062" si="2055">((C2062-C2083)/C2083)*C$6</f>
        <v>-2.8915339168490184</v>
      </c>
      <c r="H2062" s="129">
        <f t="shared" si="2055"/>
        <v>11.480043676925145</v>
      </c>
      <c r="I2062" s="129">
        <f t="shared" si="2055"/>
        <v>-1.0856619890176955</v>
      </c>
      <c r="J2062" s="130">
        <f t="shared" si="2055"/>
        <v>0.19077968709925633</v>
      </c>
    </row>
    <row r="2063" spans="2:10">
      <c r="B2063" s="244">
        <v>40584</v>
      </c>
      <c r="C2063" s="245">
        <v>86.73</v>
      </c>
      <c r="D2063" s="245">
        <v>164.09</v>
      </c>
      <c r="E2063" s="245">
        <v>16.09</v>
      </c>
      <c r="F2063" s="246">
        <v>4.2314999999999996</v>
      </c>
      <c r="G2063" s="128">
        <f t="shared" ref="G2063:J2063" si="2056">((C2063-C2084)/C2084)*C$6</f>
        <v>-2.535960156760285</v>
      </c>
      <c r="H2063" s="129">
        <f t="shared" si="2056"/>
        <v>11.427989939637834</v>
      </c>
      <c r="I2063" s="129">
        <f t="shared" si="2056"/>
        <v>-0.23479064039408651</v>
      </c>
      <c r="J2063" s="130">
        <f t="shared" si="2056"/>
        <v>0.20349411317888311</v>
      </c>
    </row>
    <row r="2064" spans="2:10">
      <c r="B2064" s="244">
        <v>40583</v>
      </c>
      <c r="C2064" s="245">
        <v>86.71</v>
      </c>
      <c r="D2064" s="245">
        <v>164.65</v>
      </c>
      <c r="E2064" s="245">
        <v>15.87</v>
      </c>
      <c r="F2064" s="246">
        <v>4.18</v>
      </c>
      <c r="G2064" s="128">
        <f t="shared" ref="G2064:J2064" si="2057">((C2064-C2085)/C2085)*C$6</f>
        <v>-2.1929974755789732</v>
      </c>
      <c r="H2064" s="129">
        <f t="shared" si="2057"/>
        <v>13.406082971211303</v>
      </c>
      <c r="I2064" s="129">
        <f t="shared" si="2057"/>
        <v>-1.5351332149200732</v>
      </c>
      <c r="J2064" s="130">
        <f t="shared" si="2057"/>
        <v>0.19291187739463581</v>
      </c>
    </row>
    <row r="2065" spans="2:10">
      <c r="B2065" s="244">
        <v>40582</v>
      </c>
      <c r="C2065" s="245">
        <v>86.94</v>
      </c>
      <c r="D2065" s="245">
        <v>166.05</v>
      </c>
      <c r="E2065" s="245">
        <v>15.81</v>
      </c>
      <c r="F2065" s="246">
        <v>4.2524999999999995</v>
      </c>
      <c r="G2065" s="128">
        <f t="shared" ref="G2065:J2065" si="2058">((C2065-C2086)/C2086)*C$6</f>
        <v>-1.1753176470588245</v>
      </c>
      <c r="H2065" s="129">
        <f t="shared" si="2058"/>
        <v>14.174103901381759</v>
      </c>
      <c r="I2065" s="129">
        <f t="shared" si="2058"/>
        <v>-2.5072177879133393</v>
      </c>
      <c r="J2065" s="130">
        <f t="shared" si="2058"/>
        <v>0.27885633148315447</v>
      </c>
    </row>
    <row r="2066" spans="2:10">
      <c r="B2066" s="244">
        <v>40581</v>
      </c>
      <c r="C2066" s="245">
        <v>87.48</v>
      </c>
      <c r="D2066" s="245">
        <v>164.82</v>
      </c>
      <c r="E2066" s="245">
        <v>16.28</v>
      </c>
      <c r="F2066" s="246">
        <v>4.1645000000000003</v>
      </c>
      <c r="G2066" s="128">
        <f t="shared" ref="G2066:J2066" si="2059">((C2066-C2087)/C2087)*C$6</f>
        <v>-0.28371577871180131</v>
      </c>
      <c r="H2066" s="129">
        <f t="shared" si="2059"/>
        <v>12.978343135266668</v>
      </c>
      <c r="I2066" s="129">
        <f t="shared" si="2059"/>
        <v>-1.2754492415402559</v>
      </c>
      <c r="J2066" s="130">
        <f t="shared" si="2059"/>
        <v>0.18861367127496206</v>
      </c>
    </row>
    <row r="2067" spans="2:10">
      <c r="B2067" s="244">
        <v>40578</v>
      </c>
      <c r="C2067" s="245">
        <v>89.03</v>
      </c>
      <c r="D2067" s="245">
        <v>164</v>
      </c>
      <c r="E2067" s="245">
        <v>15.93</v>
      </c>
      <c r="F2067" s="246">
        <v>4.1835000000000004</v>
      </c>
      <c r="G2067" s="128">
        <f t="shared" ref="G2067:J2067" si="2060">((C2067-C2088)/C2088)*C$6</f>
        <v>0.33397261823942359</v>
      </c>
      <c r="H2067" s="129">
        <f t="shared" si="2060"/>
        <v>11.729434952240014</v>
      </c>
      <c r="I2067" s="129">
        <f t="shared" si="2060"/>
        <v>-2.1475517241379296</v>
      </c>
      <c r="J2067" s="130">
        <f t="shared" si="2060"/>
        <v>0.16580245352219583</v>
      </c>
    </row>
    <row r="2068" spans="2:10">
      <c r="B2068" s="244">
        <v>40577</v>
      </c>
      <c r="C2068" s="245">
        <v>90.54</v>
      </c>
      <c r="D2068" s="245">
        <v>163.53</v>
      </c>
      <c r="E2068" s="245">
        <v>16.690000000000001</v>
      </c>
      <c r="F2068" s="246">
        <v>4.1085000000000003</v>
      </c>
      <c r="G2068" s="128">
        <f t="shared" ref="G2068:J2068" si="2061">((C2068-C2089)/C2089)*C$6</f>
        <v>0.1206910299003368</v>
      </c>
      <c r="H2068" s="129">
        <f t="shared" si="2061"/>
        <v>12.739079224753477</v>
      </c>
      <c r="I2068" s="129">
        <f t="shared" si="2061"/>
        <v>-0.49286721504112557</v>
      </c>
      <c r="J2068" s="130">
        <f t="shared" si="2061"/>
        <v>7.2921867199201212E-2</v>
      </c>
    </row>
    <row r="2069" spans="2:10">
      <c r="B2069" s="244">
        <v>40576</v>
      </c>
      <c r="C2069" s="245">
        <v>90.86</v>
      </c>
      <c r="D2069" s="245">
        <v>163.30000000000001</v>
      </c>
      <c r="E2069" s="245">
        <v>17.3</v>
      </c>
      <c r="F2069" s="246">
        <v>4.0500000000000007</v>
      </c>
      <c r="G2069" s="128">
        <f t="shared" ref="G2069:J2069" si="2062">((C2069-C2090)/C2090)*C$6</f>
        <v>0.7519221302304786</v>
      </c>
      <c r="H2069" s="129">
        <f t="shared" si="2062"/>
        <v>12.056842319154722</v>
      </c>
      <c r="I2069" s="129">
        <f t="shared" si="2062"/>
        <v>-0.11700805523590085</v>
      </c>
      <c r="J2069" s="130">
        <f t="shared" si="2062"/>
        <v>0.1314025571483925</v>
      </c>
    </row>
    <row r="2070" spans="2:10">
      <c r="B2070" s="244">
        <v>40575</v>
      </c>
      <c r="C2070" s="245">
        <v>90.77</v>
      </c>
      <c r="D2070" s="245">
        <v>163.56</v>
      </c>
      <c r="E2070" s="245">
        <v>17.63</v>
      </c>
      <c r="F2070" s="246">
        <v>4.0295000000000005</v>
      </c>
      <c r="G2070" s="128">
        <f t="shared" ref="G2070:J2070" si="2063">((C2070-C2091)/C2091)*C$6</f>
        <v>-0.38689022392135497</v>
      </c>
      <c r="H2070" s="129">
        <f t="shared" si="2063"/>
        <v>12.393637103336056</v>
      </c>
      <c r="I2070" s="129">
        <f t="shared" si="2063"/>
        <v>2.886996024985742E-2</v>
      </c>
      <c r="J2070" s="130">
        <f t="shared" si="2063"/>
        <v>0.12053155716502911</v>
      </c>
    </row>
    <row r="2071" spans="2:10">
      <c r="B2071" s="244">
        <v>40574</v>
      </c>
      <c r="C2071" s="245">
        <v>92.19</v>
      </c>
      <c r="D2071" s="245">
        <v>162</v>
      </c>
      <c r="E2071" s="245">
        <v>19.53</v>
      </c>
      <c r="F2071" s="246">
        <v>3.972</v>
      </c>
      <c r="G2071" s="128">
        <f t="shared" ref="G2071:J2071" si="2064">((C2071-C2092)/C2092)*C$6</f>
        <v>0.40251805646749944</v>
      </c>
      <c r="H2071" s="129">
        <f t="shared" si="2064"/>
        <v>11.803834832379403</v>
      </c>
      <c r="I2071" s="129">
        <f t="shared" si="2064"/>
        <v>2.5491605633802834</v>
      </c>
      <c r="J2071" s="130">
        <f t="shared" si="2064"/>
        <v>0.11728702490170383</v>
      </c>
    </row>
    <row r="2072" spans="2:10">
      <c r="B2072" s="244">
        <v>40571</v>
      </c>
      <c r="C2072" s="245">
        <v>89.34</v>
      </c>
      <c r="D2072" s="245">
        <v>159.21</v>
      </c>
      <c r="E2072" s="245">
        <v>20.04</v>
      </c>
      <c r="F2072" s="246">
        <v>3.9260000000000002</v>
      </c>
      <c r="G2072" s="128">
        <f t="shared" ref="G2072:J2072" si="2065">((C2072-C2093)/C2093)*C$6</f>
        <v>-0.25272707034728403</v>
      </c>
      <c r="H2072" s="129">
        <f t="shared" si="2065"/>
        <v>9.718564123542663</v>
      </c>
      <c r="I2072" s="129">
        <f t="shared" si="2065"/>
        <v>3.6563013698630136</v>
      </c>
      <c r="J2072" s="130">
        <f t="shared" si="2065"/>
        <v>2.2314208702348844E-2</v>
      </c>
    </row>
    <row r="2073" spans="2:10">
      <c r="B2073" s="244">
        <v>40570</v>
      </c>
      <c r="C2073" s="245">
        <v>85.64</v>
      </c>
      <c r="D2073" s="245">
        <v>161.07</v>
      </c>
      <c r="E2073" s="245">
        <v>16.149999999999999</v>
      </c>
      <c r="F2073" s="246">
        <v>3.9795000000000003</v>
      </c>
      <c r="G2073" s="128">
        <f t="shared" ref="G2073:J2073" si="2066">((C2073-C2094)/C2094)*C$6</f>
        <v>-2.7309789288849888</v>
      </c>
      <c r="H2073" s="129">
        <f t="shared" si="2066"/>
        <v>11.287868550368536</v>
      </c>
      <c r="I2073" s="129">
        <f t="shared" si="2066"/>
        <v>-1.6623032407407443</v>
      </c>
      <c r="J2073" s="130">
        <f t="shared" si="2066"/>
        <v>6.4448156237954579E-2</v>
      </c>
    </row>
    <row r="2074" spans="2:10">
      <c r="B2074" s="244">
        <v>40569</v>
      </c>
      <c r="C2074" s="245">
        <v>87.33</v>
      </c>
      <c r="D2074" s="245">
        <v>161.04</v>
      </c>
      <c r="E2074" s="245">
        <v>16.64</v>
      </c>
      <c r="F2074" s="246">
        <v>4.0019999999999998</v>
      </c>
      <c r="G2074" s="128">
        <f t="shared" ref="G2074:J2074" si="2067">((C2074-C2095)/C2095)*C$6</f>
        <v>-2.0647677341785973</v>
      </c>
      <c r="H2074" s="129">
        <f t="shared" si="2067"/>
        <v>11.959104385423089</v>
      </c>
      <c r="I2074" s="129">
        <f t="shared" si="2067"/>
        <v>-1.2768036529680351</v>
      </c>
      <c r="J2074" s="130">
        <f t="shared" si="2067"/>
        <v>-3.5562765160967553E-3</v>
      </c>
    </row>
    <row r="2075" spans="2:10">
      <c r="B2075" s="244">
        <v>40568</v>
      </c>
      <c r="C2075" s="245">
        <v>86.19</v>
      </c>
      <c r="D2075" s="245">
        <v>161.44</v>
      </c>
      <c r="E2075" s="245">
        <v>17.59</v>
      </c>
      <c r="F2075" s="246">
        <v>3.9104999999999999</v>
      </c>
      <c r="G2075" s="128">
        <f t="shared" ref="G2075:J2075" si="2068">((C2075-C2096)/C2096)*C$6</f>
        <v>-2.400242857142858</v>
      </c>
      <c r="H2075" s="129">
        <f t="shared" si="2068"/>
        <v>12.591764139259663</v>
      </c>
      <c r="I2075" s="129">
        <f t="shared" si="2068"/>
        <v>-0.11508771929824828</v>
      </c>
      <c r="J2075" s="130">
        <f t="shared" si="2068"/>
        <v>3.2059736229635281E-2</v>
      </c>
    </row>
    <row r="2076" spans="2:10">
      <c r="B2076" s="244">
        <v>40567</v>
      </c>
      <c r="C2076" s="245">
        <v>87.87</v>
      </c>
      <c r="D2076" s="245">
        <v>159.63</v>
      </c>
      <c r="E2076" s="245">
        <v>17.649999999999999</v>
      </c>
      <c r="F2076" s="246">
        <v>3.9820000000000002</v>
      </c>
      <c r="G2076" s="128">
        <f t="shared" ref="G2076:J2076" si="2069">((C2076-C2097)/C2097)*C$6</f>
        <v>-1.8062769096273632</v>
      </c>
      <c r="H2076" s="129">
        <f t="shared" si="2069"/>
        <v>10.705502776064165</v>
      </c>
      <c r="I2076" s="129">
        <f t="shared" si="2069"/>
        <v>1.8212264723740132</v>
      </c>
      <c r="J2076" s="130">
        <f t="shared" si="2069"/>
        <v>3.5507246376811866E-2</v>
      </c>
    </row>
    <row r="2077" spans="2:10">
      <c r="B2077" s="244">
        <v>40564</v>
      </c>
      <c r="C2077" s="245">
        <v>89.11</v>
      </c>
      <c r="D2077" s="245">
        <v>155.5</v>
      </c>
      <c r="E2077" s="245">
        <v>18.47</v>
      </c>
      <c r="F2077" s="246">
        <v>3.9859999999999998</v>
      </c>
      <c r="G2077" s="128">
        <f t="shared" ref="G2077:J2077" si="2070">((C2077-C2098)/C2098)*C$6</f>
        <v>-1.1909518085455169</v>
      </c>
      <c r="H2077" s="129">
        <f t="shared" si="2070"/>
        <v>7.4876187538556556</v>
      </c>
      <c r="I2077" s="129">
        <f t="shared" si="2070"/>
        <v>3.086824529447481</v>
      </c>
      <c r="J2077" s="130">
        <f t="shared" si="2070"/>
        <v>3.9875349783769824E-2</v>
      </c>
    </row>
    <row r="2078" spans="2:10">
      <c r="B2078" s="244">
        <v>40563</v>
      </c>
      <c r="C2078" s="245">
        <v>88.86</v>
      </c>
      <c r="D2078" s="245">
        <v>155.80000000000001</v>
      </c>
      <c r="E2078" s="245">
        <v>17.989999999999998</v>
      </c>
      <c r="F2078" s="246">
        <v>4.0305</v>
      </c>
      <c r="G2078" s="128">
        <f t="shared" ref="G2078:J2078" si="2071">((C2078-C2099)/C2099)*C$6</f>
        <v>-0.8130437665782515</v>
      </c>
      <c r="H2078" s="129">
        <f t="shared" si="2071"/>
        <v>7.6714594039054651</v>
      </c>
      <c r="I2078" s="129">
        <f t="shared" si="2071"/>
        <v>4.179080906148867</v>
      </c>
      <c r="J2078" s="130">
        <f t="shared" si="2071"/>
        <v>9.7254650416933958E-2</v>
      </c>
    </row>
    <row r="2079" spans="2:10">
      <c r="B2079" s="244">
        <v>40562</v>
      </c>
      <c r="C2079" s="245">
        <v>90.86</v>
      </c>
      <c r="D2079" s="245">
        <v>155.69</v>
      </c>
      <c r="E2079" s="245">
        <v>17.309999999999999</v>
      </c>
      <c r="F2079" s="246">
        <v>3.9345000000000003</v>
      </c>
      <c r="G2079" s="128">
        <f t="shared" ref="G2079:J2079" si="2072">((C2079-C2100)/C2100)*C$6</f>
        <v>0.52578935649076242</v>
      </c>
      <c r="H2079" s="129">
        <f t="shared" si="2072"/>
        <v>7.7605084396871051</v>
      </c>
      <c r="I2079" s="129">
        <f t="shared" si="2072"/>
        <v>1.2640630685263803</v>
      </c>
      <c r="J2079" s="130">
        <f t="shared" si="2072"/>
        <v>5.3502071465562059E-2</v>
      </c>
    </row>
    <row r="2080" spans="2:10">
      <c r="B2080" s="244">
        <v>40561</v>
      </c>
      <c r="C2080" s="245">
        <v>91.38</v>
      </c>
      <c r="D2080" s="245">
        <v>150.65</v>
      </c>
      <c r="E2080" s="245">
        <v>15.87</v>
      </c>
      <c r="F2080" s="246">
        <v>3.9660000000000002</v>
      </c>
      <c r="G2080" s="128">
        <f t="shared" ref="G2080:J2080" si="2073">((C2080-C2101)/C2101)*C$6</f>
        <v>1.3140828735502721</v>
      </c>
      <c r="H2080" s="129">
        <f t="shared" si="2073"/>
        <v>4.8296574631513511</v>
      </c>
      <c r="I2080" s="129">
        <f t="shared" si="2073"/>
        <v>-0.83648994515539443</v>
      </c>
      <c r="J2080" s="130">
        <f t="shared" si="2073"/>
        <v>5.5681233933162003E-2</v>
      </c>
    </row>
    <row r="2081" spans="2:10">
      <c r="B2081" s="244">
        <v>40560</v>
      </c>
      <c r="C2081" s="245">
        <v>91.54</v>
      </c>
      <c r="D2081" s="245">
        <v>150</v>
      </c>
      <c r="E2081" s="245">
        <v>15.46</v>
      </c>
      <c r="F2081" s="246">
        <v>3.9299999999999997</v>
      </c>
      <c r="G2081" s="128">
        <f t="shared" ref="G2081:J2081" si="2074">((C2081-C2102)/C2102)*C$6</f>
        <v>1.8159872756191826</v>
      </c>
      <c r="H2081" s="129">
        <f t="shared" si="2074"/>
        <v>3.9196551724137931</v>
      </c>
      <c r="I2081" s="129">
        <f t="shared" si="2074"/>
        <v>-1.0256362507759136</v>
      </c>
      <c r="J2081" s="130">
        <f t="shared" si="2074"/>
        <v>3.3753861997940136E-2</v>
      </c>
    </row>
    <row r="2082" spans="2:10">
      <c r="B2082" s="244">
        <v>40557</v>
      </c>
      <c r="C2082" s="245">
        <v>91.54</v>
      </c>
      <c r="D2082" s="245">
        <v>150</v>
      </c>
      <c r="E2082" s="245">
        <v>15.46</v>
      </c>
      <c r="F2082" s="246">
        <v>3.9279999999999999</v>
      </c>
      <c r="G2082" s="128">
        <f t="shared" ref="G2082:J2082" si="2075">((C2082-C2103)/C2103)*C$6</f>
        <v>1.9883055872291919</v>
      </c>
      <c r="H2082" s="129">
        <f t="shared" si="2075"/>
        <v>4.2857246627464454</v>
      </c>
      <c r="I2082" s="129">
        <f t="shared" si="2075"/>
        <v>-2.8211960897067274</v>
      </c>
      <c r="J2082" s="130">
        <f t="shared" si="2075"/>
        <v>-3.6882774217866482E-2</v>
      </c>
    </row>
    <row r="2083" spans="2:10">
      <c r="B2083" s="244">
        <v>40556</v>
      </c>
      <c r="C2083" s="245">
        <v>91.4</v>
      </c>
      <c r="D2083" s="245">
        <v>148.82</v>
      </c>
      <c r="E2083" s="245">
        <v>16.39</v>
      </c>
      <c r="F2083" s="246">
        <v>3.899</v>
      </c>
      <c r="G2083" s="128">
        <f t="shared" ref="G2083:J2083" si="2076">((C2083-C2104)/C2104)*C$6</f>
        <v>1.4245068833220496</v>
      </c>
      <c r="H2083" s="129">
        <f t="shared" si="2076"/>
        <v>3.2203358208955182</v>
      </c>
      <c r="I2083" s="129">
        <f t="shared" si="2076"/>
        <v>-2.1962653288740253</v>
      </c>
      <c r="J2083" s="130">
        <f t="shared" si="2076"/>
        <v>-0.11638376383763803</v>
      </c>
    </row>
    <row r="2084" spans="2:10">
      <c r="B2084" s="244">
        <v>40555</v>
      </c>
      <c r="C2084" s="245">
        <v>91.86</v>
      </c>
      <c r="D2084" s="245">
        <v>149.1</v>
      </c>
      <c r="E2084" s="245">
        <v>16.239999999999998</v>
      </c>
      <c r="F2084" s="246">
        <v>3.9495</v>
      </c>
      <c r="G2084" s="128">
        <f t="shared" ref="G2084:J2084" si="2077">((C2084-C2105)/C2105)*C$6</f>
        <v>1.8415020389669225</v>
      </c>
      <c r="H2084" s="129">
        <f t="shared" si="2077"/>
        <v>2.5568344534357439</v>
      </c>
      <c r="I2084" s="129">
        <f t="shared" si="2077"/>
        <v>-1.9775922771152772</v>
      </c>
      <c r="J2084" s="130">
        <f t="shared" si="2077"/>
        <v>-3.7738913179263228E-2</v>
      </c>
    </row>
    <row r="2085" spans="2:10">
      <c r="B2085" s="244">
        <v>40554</v>
      </c>
      <c r="C2085" s="245">
        <v>91.11</v>
      </c>
      <c r="D2085" s="245">
        <v>147.28</v>
      </c>
      <c r="E2085" s="245">
        <v>16.89</v>
      </c>
      <c r="F2085" s="246">
        <v>3.915</v>
      </c>
      <c r="G2085" s="128">
        <f t="shared" ref="G2085:J2085" si="2078">((C2085-C2106)/C2106)*C$6</f>
        <v>1.2811759395102131</v>
      </c>
      <c r="H2085" s="129">
        <f t="shared" si="2078"/>
        <v>2.3635292486831165</v>
      </c>
      <c r="I2085" s="129">
        <f t="shared" si="2078"/>
        <v>-0.95596581196581221</v>
      </c>
      <c r="J2085" s="130">
        <f t="shared" si="2078"/>
        <v>5.3395784543325581E-2</v>
      </c>
    </row>
    <row r="2086" spans="2:10">
      <c r="B2086" s="244">
        <v>40553</v>
      </c>
      <c r="C2086" s="245">
        <v>89.25</v>
      </c>
      <c r="D2086" s="245">
        <v>147.63999999999999</v>
      </c>
      <c r="E2086" s="245">
        <v>17.54</v>
      </c>
      <c r="F2086" s="246">
        <v>3.8734999999999999</v>
      </c>
      <c r="G2086" s="128">
        <f t="shared" ref="G2086:J2086" si="2079">((C2086-C2107)/C2107)*C$6</f>
        <v>0.7551953525458448</v>
      </c>
      <c r="H2086" s="129">
        <f t="shared" si="2079"/>
        <v>2.2134332274547663</v>
      </c>
      <c r="I2086" s="129">
        <f t="shared" si="2079"/>
        <v>-0.10104486087450354</v>
      </c>
      <c r="J2086" s="130">
        <f t="shared" si="2079"/>
        <v>-1.4707779641334982E-3</v>
      </c>
    </row>
    <row r="2087" spans="2:10">
      <c r="B2087" s="244">
        <v>40550</v>
      </c>
      <c r="C2087" s="245">
        <v>88.03</v>
      </c>
      <c r="D2087" s="245">
        <v>147.93</v>
      </c>
      <c r="E2087" s="245">
        <v>17.14</v>
      </c>
      <c r="F2087" s="246">
        <v>3.9059999999999997</v>
      </c>
      <c r="G2087" s="128">
        <f t="shared" ref="G2087:J2087" si="2080">((C2087-C2108)/C2108)*C$6</f>
        <v>-0.17471313794274249</v>
      </c>
      <c r="H2087" s="129">
        <f t="shared" si="2080"/>
        <v>2.8594740124740086</v>
      </c>
      <c r="I2087" s="129">
        <f t="shared" si="2080"/>
        <v>-0.16209855072463686</v>
      </c>
      <c r="J2087" s="130">
        <f t="shared" si="2080"/>
        <v>7.7573964497041029E-2</v>
      </c>
    </row>
    <row r="2088" spans="2:10">
      <c r="B2088" s="244">
        <v>40549</v>
      </c>
      <c r="C2088" s="245">
        <v>88.38</v>
      </c>
      <c r="D2088" s="245">
        <v>148.66</v>
      </c>
      <c r="E2088" s="245">
        <v>17.399999999999999</v>
      </c>
      <c r="F2088" s="246">
        <v>3.9535</v>
      </c>
      <c r="G2088" s="128">
        <f t="shared" ref="G2088:J2088" si="2081">((C2088-C2109)/C2109)*C$6</f>
        <v>5.1438604440413919E-2</v>
      </c>
      <c r="H2088" s="129">
        <f t="shared" si="2081"/>
        <v>2.885264174368884</v>
      </c>
      <c r="I2088" s="129">
        <f t="shared" si="2081"/>
        <v>-0.48719278466741811</v>
      </c>
      <c r="J2088" s="130">
        <f t="shared" si="2081"/>
        <v>6.4881645324020243E-2</v>
      </c>
    </row>
    <row r="2089" spans="2:10">
      <c r="B2089" s="244">
        <v>40548</v>
      </c>
      <c r="C2089" s="245">
        <v>90.3</v>
      </c>
      <c r="D2089" s="245">
        <v>147.05000000000001</v>
      </c>
      <c r="E2089" s="245">
        <v>17.02</v>
      </c>
      <c r="F2089" s="246">
        <v>4.0060000000000002</v>
      </c>
      <c r="G2089" s="128">
        <f t="shared" ref="G2089:J2089" si="2082">((C2089-C2110)/C2110)*C$6</f>
        <v>0.82433307024467206</v>
      </c>
      <c r="H2089" s="129">
        <f t="shared" si="2082"/>
        <v>2.3914741008193316</v>
      </c>
      <c r="I2089" s="129">
        <f t="shared" si="2082"/>
        <v>-1.3706170094496928</v>
      </c>
      <c r="J2089" s="130">
        <f t="shared" si="2082"/>
        <v>0.19618463180362861</v>
      </c>
    </row>
    <row r="2090" spans="2:10">
      <c r="B2090" s="244">
        <v>40547</v>
      </c>
      <c r="C2090" s="245">
        <v>89.38</v>
      </c>
      <c r="D2090" s="245">
        <v>147.63999999999999</v>
      </c>
      <c r="E2090" s="245">
        <v>17.38</v>
      </c>
      <c r="F2090" s="246">
        <v>3.8715000000000002</v>
      </c>
      <c r="G2090" s="128">
        <f t="shared" ref="G2090:J2090" si="2083">((C2090-C2111)/C2111)*C$6</f>
        <v>0</v>
      </c>
      <c r="H2090" s="129">
        <f t="shared" si="2083"/>
        <v>2.0775605214152519</v>
      </c>
      <c r="I2090" s="129">
        <f t="shared" si="2083"/>
        <v>-0.90281908990011195</v>
      </c>
      <c r="J2090" s="130">
        <f t="shared" si="2083"/>
        <v>0.23076923076923078</v>
      </c>
    </row>
    <row r="2091" spans="2:10">
      <c r="B2091" s="244">
        <v>40546</v>
      </c>
      <c r="C2091" s="245">
        <v>91.55</v>
      </c>
      <c r="D2091" s="245">
        <v>147.47999999999999</v>
      </c>
      <c r="E2091" s="245">
        <v>17.61</v>
      </c>
      <c r="F2091" s="246">
        <v>3.8659999999999997</v>
      </c>
      <c r="G2091" s="128">
        <f t="shared" ref="G2091:J2091" si="2084">((C2091-C2112)/C2112)*C$6</f>
        <v>1.20156519789214</v>
      </c>
      <c r="H2091" s="129">
        <f t="shared" si="2084"/>
        <v>1.6419521254642961</v>
      </c>
      <c r="I2091" s="129">
        <f t="shared" si="2084"/>
        <v>-0.56457523598001413</v>
      </c>
      <c r="J2091" s="130">
        <f t="shared" si="2084"/>
        <v>0.15958754438677891</v>
      </c>
    </row>
    <row r="2092" spans="2:10">
      <c r="B2092" s="244">
        <v>40543</v>
      </c>
      <c r="C2092" s="245">
        <v>91.38</v>
      </c>
      <c r="D2092" s="245">
        <v>146.76</v>
      </c>
      <c r="E2092" s="245">
        <v>17.75</v>
      </c>
      <c r="F2092" s="246">
        <v>3.8149999999999999</v>
      </c>
      <c r="G2092" s="128">
        <f t="shared" ref="G2092:J2092" si="2085">((C2092-C2113)/C2113)*C$6</f>
        <v>1.7441568181818157</v>
      </c>
      <c r="H2092" s="129">
        <f t="shared" si="2085"/>
        <v>1.2370753547320441</v>
      </c>
      <c r="I2092" s="129">
        <f t="shared" si="2085"/>
        <v>-2.1500154718927287</v>
      </c>
      <c r="J2092" s="130">
        <f t="shared" si="2085"/>
        <v>0.15144927536231875</v>
      </c>
    </row>
    <row r="2093" spans="2:10">
      <c r="B2093" s="244">
        <v>40542</v>
      </c>
      <c r="C2093" s="245">
        <v>89.84</v>
      </c>
      <c r="D2093" s="245">
        <v>146.66999999999999</v>
      </c>
      <c r="E2093" s="245">
        <v>17.52</v>
      </c>
      <c r="F2093" s="246">
        <v>3.8955000000000002</v>
      </c>
      <c r="G2093" s="128">
        <f t="shared" ref="G2093:J2093" si="2086">((C2093-C2114)/C2114)*C$6</f>
        <v>1.6174858789625377</v>
      </c>
      <c r="H2093" s="129">
        <f t="shared" si="2086"/>
        <v>1.7789225122913852</v>
      </c>
      <c r="I2093" s="129">
        <f t="shared" si="2086"/>
        <v>-4.569887640449438</v>
      </c>
      <c r="J2093" s="130">
        <f t="shared" si="2086"/>
        <v>0.23094213958651333</v>
      </c>
    </row>
    <row r="2094" spans="2:10">
      <c r="B2094" s="244">
        <v>40541</v>
      </c>
      <c r="C2094" s="245">
        <v>91.12</v>
      </c>
      <c r="D2094" s="245">
        <v>146.52000000000001</v>
      </c>
      <c r="E2094" s="245">
        <v>17.28</v>
      </c>
      <c r="F2094" s="246">
        <v>3.8915000000000002</v>
      </c>
      <c r="G2094" s="128">
        <f t="shared" ref="G2094:J2094" si="2087">((C2094-C2115)/C2115)*C$6</f>
        <v>3.7846165735346595</v>
      </c>
      <c r="H2094" s="129">
        <f t="shared" si="2087"/>
        <v>4.0659564541213085</v>
      </c>
      <c r="I2094" s="129">
        <f t="shared" si="2087"/>
        <v>-6.7599490229396748</v>
      </c>
      <c r="J2094" s="130">
        <f t="shared" si="2087"/>
        <v>0.36006512301013033</v>
      </c>
    </row>
    <row r="2095" spans="2:10">
      <c r="B2095" s="244">
        <v>40540</v>
      </c>
      <c r="C2095" s="245">
        <v>91.49</v>
      </c>
      <c r="D2095" s="245">
        <v>145.71</v>
      </c>
      <c r="E2095" s="245">
        <v>17.52</v>
      </c>
      <c r="F2095" s="246">
        <v>4.0069999999999997</v>
      </c>
      <c r="G2095" s="128">
        <f t="shared" ref="G2095:J2095" si="2088">((C2095-C2116)/C2116)*C$6</f>
        <v>3.0509926513472476</v>
      </c>
      <c r="H2095" s="129">
        <f t="shared" si="2088"/>
        <v>2.2433298341381658</v>
      </c>
      <c r="I2095" s="129">
        <f t="shared" si="2088"/>
        <v>-4.7345192754296344</v>
      </c>
      <c r="J2095" s="130">
        <f t="shared" si="2088"/>
        <v>0.43018095648427374</v>
      </c>
    </row>
    <row r="2096" spans="2:10">
      <c r="B2096" s="244">
        <v>40539</v>
      </c>
      <c r="C2096" s="245">
        <v>91</v>
      </c>
      <c r="D2096" s="245">
        <v>145.34</v>
      </c>
      <c r="E2096" s="245">
        <v>17.670000000000002</v>
      </c>
      <c r="F2096" s="246">
        <v>3.867</v>
      </c>
      <c r="G2096" s="128">
        <f t="shared" ref="G2096:J2096" si="2089">((C2096-C2117)/C2117)*C$6</f>
        <v>3.9251241642788885</v>
      </c>
      <c r="H2096" s="129">
        <f t="shared" si="2089"/>
        <v>1.1374899235580245</v>
      </c>
      <c r="I2096" s="129">
        <f t="shared" si="2089"/>
        <v>-5.2052655265526528</v>
      </c>
      <c r="J2096" s="130">
        <f t="shared" si="2089"/>
        <v>0.26414241311104858</v>
      </c>
    </row>
    <row r="2097" spans="2:10">
      <c r="B2097" s="244">
        <v>40536</v>
      </c>
      <c r="C2097" s="245">
        <v>91.51</v>
      </c>
      <c r="D2097" s="245">
        <v>145.88999999999999</v>
      </c>
      <c r="E2097" s="245">
        <v>16.47</v>
      </c>
      <c r="F2097" s="246">
        <v>3.9329999999999998</v>
      </c>
      <c r="G2097" s="128">
        <f t="shared" ref="G2097:J2097" si="2090">((C2097-C2118)/C2118)*C$6</f>
        <v>4.1424576675411426</v>
      </c>
      <c r="H2097" s="129">
        <f t="shared" si="2090"/>
        <v>6.2366092860559566E-2</v>
      </c>
      <c r="I2097" s="129">
        <f t="shared" si="2090"/>
        <v>-4.0157361963190183</v>
      </c>
      <c r="J2097" s="130">
        <f t="shared" si="2090"/>
        <v>0.26969106596159187</v>
      </c>
    </row>
    <row r="2098" spans="2:10">
      <c r="B2098" s="244">
        <v>40535</v>
      </c>
      <c r="C2098" s="245">
        <v>91.51</v>
      </c>
      <c r="D2098" s="245">
        <v>145.88999999999999</v>
      </c>
      <c r="E2098" s="245">
        <v>16.47</v>
      </c>
      <c r="F2098" s="246">
        <v>3.931</v>
      </c>
      <c r="G2098" s="128">
        <f t="shared" ref="G2098:J2098" si="2091">((C2098-C2119)/C2119)*C$6</f>
        <v>4.1424576675411426</v>
      </c>
      <c r="H2098" s="129">
        <f t="shared" si="2091"/>
        <v>6.2366092860559566E-2</v>
      </c>
      <c r="I2098" s="129">
        <f t="shared" si="2091"/>
        <v>-4.0157361963190183</v>
      </c>
      <c r="J2098" s="130">
        <f t="shared" si="2091"/>
        <v>0.26420430854760241</v>
      </c>
    </row>
    <row r="2099" spans="2:10">
      <c r="B2099" s="244">
        <v>40534</v>
      </c>
      <c r="C2099" s="245">
        <v>90.48</v>
      </c>
      <c r="D2099" s="245">
        <v>145.94999999999999</v>
      </c>
      <c r="E2099" s="245">
        <v>15.45</v>
      </c>
      <c r="F2099" s="246">
        <v>3.8975</v>
      </c>
      <c r="G2099" s="128">
        <f t="shared" ref="G2099:J2099" si="2092">((C2099-C2120)/C2120)*C$6</f>
        <v>5.1585760000000018</v>
      </c>
      <c r="H2099" s="129">
        <f t="shared" si="2092"/>
        <v>2.1990913535409828</v>
      </c>
      <c r="I2099" s="129">
        <f t="shared" si="2092"/>
        <v>-6.3827241880756187</v>
      </c>
      <c r="J2099" s="130">
        <f t="shared" si="2092"/>
        <v>0.33916881998277376</v>
      </c>
    </row>
    <row r="2100" spans="2:10">
      <c r="B2100" s="244">
        <v>40533</v>
      </c>
      <c r="C2100" s="245">
        <v>89.82</v>
      </c>
      <c r="D2100" s="245">
        <v>145.74</v>
      </c>
      <c r="E2100" s="245">
        <v>16.489999999999998</v>
      </c>
      <c r="F2100" s="246">
        <v>3.8620000000000001</v>
      </c>
      <c r="G2100" s="128">
        <f t="shared" ref="G2100:J2100" si="2093">((C2100-C2121)/C2121)*C$6</f>
        <v>4.4887790555419613</v>
      </c>
      <c r="H2100" s="129">
        <f t="shared" si="2093"/>
        <v>0.27363986519019595</v>
      </c>
      <c r="I2100" s="129">
        <f t="shared" si="2093"/>
        <v>-2.6015024496461656</v>
      </c>
      <c r="J2100" s="130">
        <f t="shared" si="2093"/>
        <v>0.29028530670470737</v>
      </c>
    </row>
    <row r="2101" spans="2:10">
      <c r="B2101" s="244">
        <v>40532</v>
      </c>
      <c r="C2101" s="245">
        <v>88.81</v>
      </c>
      <c r="D2101" s="245">
        <v>144.51</v>
      </c>
      <c r="E2101" s="245">
        <v>16.41</v>
      </c>
      <c r="F2101" s="246">
        <v>3.89</v>
      </c>
      <c r="G2101" s="128">
        <f t="shared" ref="G2101:J2101" si="2094">((C2101-C2122)/C2122)*C$6</f>
        <v>4.0668997668997653</v>
      </c>
      <c r="H2101" s="129">
        <f t="shared" si="2094"/>
        <v>-0.42317683557395602</v>
      </c>
      <c r="I2101" s="129">
        <f t="shared" si="2094"/>
        <v>-2.2968181818181805</v>
      </c>
      <c r="J2101" s="130">
        <f t="shared" si="2094"/>
        <v>0.26506041022759197</v>
      </c>
    </row>
    <row r="2102" spans="2:10">
      <c r="B2102" s="244">
        <v>40529</v>
      </c>
      <c r="C2102" s="245">
        <v>88.02</v>
      </c>
      <c r="D2102" s="245">
        <v>145</v>
      </c>
      <c r="E2102" s="245">
        <v>16.11</v>
      </c>
      <c r="F2102" s="246">
        <v>3.8839999999999999</v>
      </c>
      <c r="G2102" s="128">
        <f t="shared" ref="G2102:J2102" si="2095">((C2102-C2123)/C2123)*C$6</f>
        <v>3.4230873549175334</v>
      </c>
      <c r="H2102" s="129">
        <f t="shared" si="2095"/>
        <v>0.50394014962592437</v>
      </c>
      <c r="I2102" s="129">
        <f t="shared" si="2095"/>
        <v>-3.579136000000001</v>
      </c>
      <c r="J2102" s="130">
        <f t="shared" si="2095"/>
        <v>0.23382783117425807</v>
      </c>
    </row>
    <row r="2103" spans="2:10">
      <c r="B2103" s="244">
        <v>40528</v>
      </c>
      <c r="C2103" s="245">
        <v>87.7</v>
      </c>
      <c r="D2103" s="245">
        <v>144.55000000000001</v>
      </c>
      <c r="E2103" s="245">
        <v>17.39</v>
      </c>
      <c r="F2103" s="246">
        <v>3.9794999999999998</v>
      </c>
      <c r="G2103" s="128">
        <f t="shared" ref="G2103:J2103" si="2096">((C2103-C2124)/C2124)*C$6</f>
        <v>4.098416210840381</v>
      </c>
      <c r="H2103" s="129">
        <f t="shared" si="2096"/>
        <v>2.0820147939415472</v>
      </c>
      <c r="I2103" s="129">
        <f t="shared" si="2096"/>
        <v>-5.1050275735294131</v>
      </c>
      <c r="J2103" s="130">
        <f t="shared" si="2096"/>
        <v>0.31626884422110552</v>
      </c>
    </row>
    <row r="2104" spans="2:10">
      <c r="B2104" s="244">
        <v>40527</v>
      </c>
      <c r="C2104" s="245">
        <v>88.62</v>
      </c>
      <c r="D2104" s="245">
        <v>144.72</v>
      </c>
      <c r="E2104" s="245">
        <v>17.940000000000001</v>
      </c>
      <c r="F2104" s="246">
        <v>4.0649999999999995</v>
      </c>
      <c r="G2104" s="128">
        <f t="shared" ref="G2104:J2104" si="2097">((C2104-C2125)/C2125)*C$6</f>
        <v>3.4633811027447172</v>
      </c>
      <c r="H2104" s="129">
        <f t="shared" si="2097"/>
        <v>1.9818728908886307</v>
      </c>
      <c r="I2104" s="129">
        <f t="shared" si="2097"/>
        <v>-5.2235961027457902</v>
      </c>
      <c r="J2104" s="130">
        <f t="shared" si="2097"/>
        <v>0.40977771525042139</v>
      </c>
    </row>
    <row r="2105" spans="2:10">
      <c r="B2105" s="244">
        <v>40526</v>
      </c>
      <c r="C2105" s="245">
        <v>88.28</v>
      </c>
      <c r="D2105" s="245">
        <v>145.82</v>
      </c>
      <c r="E2105" s="245">
        <v>17.61</v>
      </c>
      <c r="F2105" s="246">
        <v>4.0025000000000004</v>
      </c>
      <c r="G2105" s="128">
        <f t="shared" ref="G2105:J2105" si="2098">((C2105-C2126)/C2126)*C$6</f>
        <v>1.8300989865661095</v>
      </c>
      <c r="H2105" s="129">
        <f t="shared" si="2098"/>
        <v>1.7251503759398552</v>
      </c>
      <c r="I2105" s="129">
        <f t="shared" si="2098"/>
        <v>-3.2592970297029704</v>
      </c>
      <c r="J2105" s="130">
        <f t="shared" si="2098"/>
        <v>0.24261895079300533</v>
      </c>
    </row>
    <row r="2106" spans="2:10">
      <c r="B2106" s="244">
        <v>40525</v>
      </c>
      <c r="C2106" s="245">
        <v>88.61</v>
      </c>
      <c r="D2106" s="245">
        <v>144.28</v>
      </c>
      <c r="E2106" s="245">
        <v>17.55</v>
      </c>
      <c r="F2106" s="246">
        <v>3.843</v>
      </c>
      <c r="G2106" s="128">
        <f t="shared" ref="G2106:J2106" si="2099">((C2106-C2127)/C2127)*C$6</f>
        <v>1.9955148444863358</v>
      </c>
      <c r="H2106" s="129">
        <f t="shared" si="2099"/>
        <v>0.42703353276749056</v>
      </c>
      <c r="I2106" s="129">
        <f t="shared" si="2099"/>
        <v>-3.7741484716157192</v>
      </c>
      <c r="J2106" s="130">
        <f t="shared" si="2099"/>
        <v>0.2443777369684981</v>
      </c>
    </row>
    <row r="2107" spans="2:10">
      <c r="B2107" s="244">
        <v>40522</v>
      </c>
      <c r="C2107" s="245">
        <v>87.79</v>
      </c>
      <c r="D2107" s="245">
        <v>144.82</v>
      </c>
      <c r="E2107" s="245">
        <v>17.61</v>
      </c>
      <c r="F2107" s="246">
        <v>3.8754999999999997</v>
      </c>
      <c r="G2107" s="128">
        <f t="shared" ref="G2107:J2107" si="2100">((C2107-C2128)/C2128)*C$6</f>
        <v>-1.034278555972918E-2</v>
      </c>
      <c r="H2107" s="129">
        <f t="shared" si="2100"/>
        <v>-0.4767840198033525</v>
      </c>
      <c r="I2107" s="129">
        <f t="shared" si="2100"/>
        <v>-1.4046459227467827</v>
      </c>
      <c r="J2107" s="130">
        <f t="shared" si="2100"/>
        <v>0.35661199012919109</v>
      </c>
    </row>
    <row r="2108" spans="2:10">
      <c r="B2108" s="244">
        <v>40521</v>
      </c>
      <c r="C2108" s="245">
        <v>88.37</v>
      </c>
      <c r="D2108" s="245">
        <v>144.30000000000001</v>
      </c>
      <c r="E2108" s="245">
        <v>17.25</v>
      </c>
      <c r="F2108" s="246">
        <v>3.8025000000000002</v>
      </c>
      <c r="G2108" s="128">
        <f t="shared" ref="G2108:J2108" si="2101">((C2108-C2129)/C2129)*C$6</f>
        <v>0.28959799567247579</v>
      </c>
      <c r="H2108" s="129">
        <f t="shared" si="2101"/>
        <v>-1.7451893551688842</v>
      </c>
      <c r="I2108" s="129">
        <f t="shared" si="2101"/>
        <v>-1.6790687601515959</v>
      </c>
      <c r="J2108" s="130">
        <f t="shared" si="2101"/>
        <v>0.3067506554034376</v>
      </c>
    </row>
    <row r="2109" spans="2:10">
      <c r="B2109" s="244">
        <v>40520</v>
      </c>
      <c r="C2109" s="245">
        <v>88.28</v>
      </c>
      <c r="D2109" s="245">
        <v>144.97999999999999</v>
      </c>
      <c r="E2109" s="245">
        <v>17.739999999999998</v>
      </c>
      <c r="F2109" s="246">
        <v>3.8654999999999999</v>
      </c>
      <c r="G2109" s="128">
        <f t="shared" ref="G2109:J2109" si="2102">((C2109-C2130)/C2130)*C$6</f>
        <v>0.81687730627306387</v>
      </c>
      <c r="H2109" s="129">
        <f t="shared" si="2102"/>
        <v>-0.90226631996715223</v>
      </c>
      <c r="I2109" s="129">
        <f t="shared" si="2102"/>
        <v>-1.7852620545073377</v>
      </c>
      <c r="J2109" s="130">
        <f t="shared" si="2102"/>
        <v>0.3404648132059076</v>
      </c>
    </row>
    <row r="2110" spans="2:10">
      <c r="B2110" s="244">
        <v>40519</v>
      </c>
      <c r="C2110" s="245">
        <v>88.69</v>
      </c>
      <c r="D2110" s="245">
        <v>144.02000000000001</v>
      </c>
      <c r="E2110" s="245">
        <v>17.989999999999998</v>
      </c>
      <c r="F2110" s="246">
        <v>3.7480000000000002</v>
      </c>
      <c r="G2110" s="128">
        <f t="shared" ref="G2110:J2110" si="2103">((C2110-C2131)/C2131)*C$6</f>
        <v>0.85019871353089582</v>
      </c>
      <c r="H2110" s="129">
        <f t="shared" si="2103"/>
        <v>-1.8937238836542383</v>
      </c>
      <c r="I2110" s="129">
        <f t="shared" si="2103"/>
        <v>-0.41694915254237391</v>
      </c>
      <c r="J2110" s="130">
        <f t="shared" si="2103"/>
        <v>0.35149857635246534</v>
      </c>
    </row>
    <row r="2111" spans="2:10">
      <c r="B2111" s="244">
        <v>40518</v>
      </c>
      <c r="C2111" s="245">
        <v>89.38</v>
      </c>
      <c r="D2111" s="245">
        <v>144.99</v>
      </c>
      <c r="E2111" s="245">
        <v>18.02</v>
      </c>
      <c r="F2111" s="246">
        <v>3.5815000000000001</v>
      </c>
      <c r="G2111" s="128">
        <f t="shared" ref="G2111:J2111" si="2104">((C2111-C2132)/C2132)*C$6</f>
        <v>1.3228244099021307</v>
      </c>
      <c r="H2111" s="129">
        <f t="shared" si="2104"/>
        <v>-1.4932146746528556</v>
      </c>
      <c r="I2111" s="129">
        <f t="shared" si="2104"/>
        <v>-0.33410733844469059</v>
      </c>
      <c r="J2111" s="130">
        <f t="shared" si="2104"/>
        <v>0.21893415514131095</v>
      </c>
    </row>
    <row r="2112" spans="2:10">
      <c r="B2112" s="244">
        <v>40515</v>
      </c>
      <c r="C2112" s="245">
        <v>89.19</v>
      </c>
      <c r="D2112" s="245">
        <v>145.38</v>
      </c>
      <c r="E2112" s="245">
        <v>18.010000000000002</v>
      </c>
      <c r="F2112" s="246">
        <v>3.6610000000000005</v>
      </c>
      <c r="G2112" s="128">
        <f t="shared" ref="G2112:J2112" si="2105">((C2112-C2133)/C2133)*C$6</f>
        <v>1.4175858480749233</v>
      </c>
      <c r="H2112" s="129">
        <f t="shared" si="2105"/>
        <v>-1.0918638871857729</v>
      </c>
      <c r="I2112" s="129">
        <f t="shared" si="2105"/>
        <v>-0.70001079913606645</v>
      </c>
      <c r="J2112" s="130">
        <f t="shared" si="2105"/>
        <v>0.32959774493371946</v>
      </c>
    </row>
    <row r="2113" spans="2:10">
      <c r="B2113" s="244">
        <v>40514</v>
      </c>
      <c r="C2113" s="245">
        <v>88</v>
      </c>
      <c r="D2113" s="245">
        <v>145.18</v>
      </c>
      <c r="E2113" s="245">
        <v>19.39</v>
      </c>
      <c r="F2113" s="246">
        <v>3.6225000000000001</v>
      </c>
      <c r="G2113" s="128">
        <f t="shared" ref="G2113:J2113" si="2106">((C2113-C2134)/C2134)*C$6</f>
        <v>1.7747915928681082</v>
      </c>
      <c r="H2113" s="129">
        <f t="shared" si="2106"/>
        <v>0.79632863980025115</v>
      </c>
      <c r="I2113" s="129">
        <f t="shared" si="2106"/>
        <v>-0.22093047034764587</v>
      </c>
      <c r="J2113" s="130">
        <f t="shared" si="2106"/>
        <v>0.27237259942537412</v>
      </c>
    </row>
    <row r="2114" spans="2:10">
      <c r="B2114" s="244">
        <v>40513</v>
      </c>
      <c r="C2114" s="245">
        <v>86.75</v>
      </c>
      <c r="D2114" s="245">
        <v>144.41</v>
      </c>
      <c r="E2114" s="245">
        <v>21.36</v>
      </c>
      <c r="F2114" s="246">
        <v>3.6034999999999999</v>
      </c>
      <c r="G2114" s="128">
        <f t="shared" ref="G2114:J2114" si="2107">((C2114-C2135)/C2135)*C$6</f>
        <v>1.5425327771156105</v>
      </c>
      <c r="H2114" s="129">
        <f t="shared" si="2107"/>
        <v>0.45044424360399909</v>
      </c>
      <c r="I2114" s="129">
        <f t="shared" si="2107"/>
        <v>-0.24748261474269923</v>
      </c>
      <c r="J2114" s="130">
        <f t="shared" si="2107"/>
        <v>0.30223296500920804</v>
      </c>
    </row>
    <row r="2115" spans="2:10">
      <c r="B2115" s="244">
        <v>40512</v>
      </c>
      <c r="C2115" s="245">
        <v>84.11</v>
      </c>
      <c r="D2115" s="245">
        <v>141.46</v>
      </c>
      <c r="E2115" s="245">
        <v>23.54</v>
      </c>
      <c r="F2115" s="246">
        <v>3.4550000000000001</v>
      </c>
      <c r="G2115" s="128">
        <f t="shared" ref="G2115:J2115" si="2108">((C2115-C2136)/C2136)*C$6</f>
        <v>0.6350283303194677</v>
      </c>
      <c r="H2115" s="129">
        <f t="shared" si="2108"/>
        <v>-1.4752037398827682</v>
      </c>
      <c r="I2115" s="129">
        <f t="shared" si="2108"/>
        <v>1.9912139257901982</v>
      </c>
      <c r="J2115" s="130">
        <f t="shared" si="2108"/>
        <v>0.12081007693468121</v>
      </c>
    </row>
    <row r="2116" spans="2:10">
      <c r="B2116" s="244">
        <v>40511</v>
      </c>
      <c r="C2116" s="245">
        <v>85.73</v>
      </c>
      <c r="D2116" s="245">
        <v>142.88999999999999</v>
      </c>
      <c r="E2116" s="245">
        <v>21.53</v>
      </c>
      <c r="F2116" s="246">
        <v>3.4815</v>
      </c>
      <c r="G2116" s="128">
        <f t="shared" ref="G2116:J2116" si="2109">((C2116-C2137)/C2137)*C$6</f>
        <v>2.3979245978140717</v>
      </c>
      <c r="H2116" s="129">
        <f t="shared" si="2109"/>
        <v>-0.5620174094707584</v>
      </c>
      <c r="I2116" s="129">
        <f t="shared" si="2109"/>
        <v>0.39568867924528528</v>
      </c>
      <c r="J2116" s="130">
        <f t="shared" si="2109"/>
        <v>0.16359908883826885</v>
      </c>
    </row>
    <row r="2117" spans="2:10">
      <c r="B2117" s="244">
        <v>40508</v>
      </c>
      <c r="C2117" s="245">
        <v>83.76</v>
      </c>
      <c r="D2117" s="245">
        <v>143.9</v>
      </c>
      <c r="E2117" s="245">
        <v>22.22</v>
      </c>
      <c r="F2117" s="246">
        <v>3.5389999999999997</v>
      </c>
      <c r="G2117" s="128">
        <f t="shared" ref="G2117:J2117" si="2110">((C2117-C2138)/C2138)*C$6</f>
        <v>0.87305670479435282</v>
      </c>
      <c r="H2117" s="129">
        <f t="shared" si="2110"/>
        <v>2.4202271114265437</v>
      </c>
      <c r="I2117" s="129">
        <f t="shared" si="2110"/>
        <v>1.631360153256705</v>
      </c>
      <c r="J2117" s="130">
        <f t="shared" si="2110"/>
        <v>0.15675212401252042</v>
      </c>
    </row>
    <row r="2118" spans="2:10">
      <c r="B2118" s="244">
        <v>40507</v>
      </c>
      <c r="C2118" s="245">
        <v>83.86</v>
      </c>
      <c r="D2118" s="245">
        <v>145.81</v>
      </c>
      <c r="E2118" s="245">
        <v>19.559999999999999</v>
      </c>
      <c r="F2118" s="246">
        <v>3.593</v>
      </c>
      <c r="G2118" s="128">
        <f t="shared" ref="G2118:J2118" si="2111">((C2118-C2139)/C2139)*C$6</f>
        <v>1.0640371003173061</v>
      </c>
      <c r="H2118" s="129">
        <f t="shared" si="2111"/>
        <v>3.520289896061652</v>
      </c>
      <c r="I2118" s="129">
        <f t="shared" si="2111"/>
        <v>-1.4115403186866275</v>
      </c>
      <c r="J2118" s="130">
        <f t="shared" si="2111"/>
        <v>0.17110930815754538</v>
      </c>
    </row>
    <row r="2119" spans="2:10">
      <c r="B2119" s="244">
        <v>40506</v>
      </c>
      <c r="C2119" s="245">
        <v>83.86</v>
      </c>
      <c r="D2119" s="245">
        <v>145.81</v>
      </c>
      <c r="E2119" s="245">
        <v>19.559999999999999</v>
      </c>
      <c r="F2119" s="246">
        <v>3.5975000000000001</v>
      </c>
      <c r="G2119" s="128">
        <f t="shared" ref="G2119:J2119" si="2112">((C2119-C2140)/C2140)*C$6</f>
        <v>0.72061901877650036</v>
      </c>
      <c r="H2119" s="129">
        <f t="shared" si="2112"/>
        <v>4.1534357005758284</v>
      </c>
      <c r="I2119" s="129">
        <f t="shared" si="2112"/>
        <v>-0.82973293768546019</v>
      </c>
      <c r="J2119" s="130">
        <f t="shared" si="2112"/>
        <v>0.23961127015217709</v>
      </c>
    </row>
    <row r="2120" spans="2:10">
      <c r="B2120" s="244">
        <v>40505</v>
      </c>
      <c r="C2120" s="245">
        <v>81.25</v>
      </c>
      <c r="D2120" s="245">
        <v>143.18</v>
      </c>
      <c r="E2120" s="245">
        <v>20.63</v>
      </c>
      <c r="F2120" s="246">
        <v>3.4829999999999997</v>
      </c>
      <c r="G2120" s="128">
        <f t="shared" ref="G2120:J2120" si="2113">((C2120-C2141)/C2141)*C$6</f>
        <v>-0.69886936500242147</v>
      </c>
      <c r="H2120" s="129">
        <f t="shared" si="2113"/>
        <v>2.7149442219679663</v>
      </c>
      <c r="I2120" s="129">
        <f t="shared" si="2113"/>
        <v>0.99887153652392635</v>
      </c>
      <c r="J2120" s="130">
        <f t="shared" si="2113"/>
        <v>0.21706318553993487</v>
      </c>
    </row>
    <row r="2121" spans="2:10">
      <c r="B2121" s="244">
        <v>40504</v>
      </c>
      <c r="C2121" s="245">
        <v>81.739999999999995</v>
      </c>
      <c r="D2121" s="245">
        <v>145.38999999999999</v>
      </c>
      <c r="E2121" s="245">
        <v>18.37</v>
      </c>
      <c r="F2121" s="246">
        <v>3.5050000000000003</v>
      </c>
      <c r="G2121" s="128">
        <f t="shared" ref="G2121:J2121" si="2114">((C2121-C2142)/C2142)*C$6</f>
        <v>2.7794099644997804E-2</v>
      </c>
      <c r="H2121" s="129">
        <f t="shared" si="2114"/>
        <v>4.6552044103959327</v>
      </c>
      <c r="I2121" s="129">
        <f t="shared" si="2114"/>
        <v>-0.55496272630457955</v>
      </c>
      <c r="J2121" s="130">
        <f t="shared" si="2114"/>
        <v>0.23024976873265493</v>
      </c>
    </row>
    <row r="2122" spans="2:10">
      <c r="B2122" s="244">
        <v>40501</v>
      </c>
      <c r="C2122" s="245">
        <v>81.510000000000005</v>
      </c>
      <c r="D2122" s="245">
        <v>145.05000000000001</v>
      </c>
      <c r="E2122" s="245">
        <v>18.04</v>
      </c>
      <c r="F2122" s="246">
        <v>3.5590000000000002</v>
      </c>
      <c r="G2122" s="128">
        <f t="shared" ref="G2122:J2122" si="2115">((C2122-C2143)/C2143)*C$6</f>
        <v>0.53549528301886951</v>
      </c>
      <c r="H2122" s="129">
        <f t="shared" si="2115"/>
        <v>4.2434198669813332</v>
      </c>
      <c r="I2122" s="129">
        <f t="shared" si="2115"/>
        <v>-1.6225531914893623</v>
      </c>
      <c r="J2122" s="130">
        <f t="shared" si="2115"/>
        <v>0.26665386388078044</v>
      </c>
    </row>
    <row r="2123" spans="2:10">
      <c r="B2123" s="244">
        <v>40500</v>
      </c>
      <c r="C2123" s="245">
        <v>81.849999999999994</v>
      </c>
      <c r="D2123" s="245">
        <v>144.36000000000001</v>
      </c>
      <c r="E2123" s="245">
        <v>18.75</v>
      </c>
      <c r="F2123" s="246">
        <v>3.5895000000000001</v>
      </c>
      <c r="G2123" s="128">
        <f t="shared" ref="G2123:J2123" si="2116">((C2123-C2144)/C2144)*C$6</f>
        <v>4.4427051485874065E-2</v>
      </c>
      <c r="H2123" s="129">
        <f t="shared" si="2116"/>
        <v>4.3238246926008657</v>
      </c>
      <c r="I2123" s="129">
        <f t="shared" si="2116"/>
        <v>-1.3358665992925711</v>
      </c>
      <c r="J2123" s="130">
        <f t="shared" si="2116"/>
        <v>0.36094632768361606</v>
      </c>
    </row>
    <row r="2124" spans="2:10">
      <c r="B2124" s="244">
        <v>40499</v>
      </c>
      <c r="C2124" s="245">
        <v>80.44</v>
      </c>
      <c r="D2124" s="245">
        <v>141.94999999999999</v>
      </c>
      <c r="E2124" s="245">
        <v>21.76</v>
      </c>
      <c r="F2124" s="246">
        <v>3.5819999999999999</v>
      </c>
      <c r="G2124" s="128">
        <f t="shared" ref="G2124:J2124" si="2117">((C2124-C2145)/C2145)*C$6</f>
        <v>0.54270348471506014</v>
      </c>
      <c r="H2124" s="129">
        <f t="shared" si="2117"/>
        <v>3.2281851771353951</v>
      </c>
      <c r="I2124" s="129">
        <f t="shared" si="2117"/>
        <v>1.3923703344643754</v>
      </c>
      <c r="J2124" s="130">
        <f t="shared" si="2117"/>
        <v>0.34471131278360184</v>
      </c>
    </row>
    <row r="2125" spans="2:10">
      <c r="B2125" s="244">
        <v>40498</v>
      </c>
      <c r="C2125" s="245">
        <v>82.34</v>
      </c>
      <c r="D2125" s="245">
        <v>142.24</v>
      </c>
      <c r="E2125" s="245">
        <v>22.58</v>
      </c>
      <c r="F2125" s="246">
        <v>3.5540000000000003</v>
      </c>
      <c r="G2125" s="128">
        <f t="shared" ref="G2125:J2125" si="2118">((C2125-C2146)/C2146)*C$6</f>
        <v>-0.40447038998555324</v>
      </c>
      <c r="H2125" s="129">
        <f t="shared" si="2118"/>
        <v>-0.46954631379962464</v>
      </c>
      <c r="I2125" s="129">
        <f t="shared" si="2118"/>
        <v>4.6472393923520157</v>
      </c>
      <c r="J2125" s="130">
        <f t="shared" si="2118"/>
        <v>0.28394183168316839</v>
      </c>
    </row>
    <row r="2126" spans="2:10">
      <c r="B2126" s="244">
        <v>40497</v>
      </c>
      <c r="C2126" s="245">
        <v>84.86</v>
      </c>
      <c r="D2126" s="245">
        <v>143.63999999999999</v>
      </c>
      <c r="E2126" s="245">
        <v>20.2</v>
      </c>
      <c r="F2126" s="246">
        <v>3.6885000000000003</v>
      </c>
      <c r="G2126" s="128">
        <f t="shared" ref="G2126:J2126" si="2119">((C2126-C2147)/C2147)*C$6</f>
        <v>2.0176012307692304</v>
      </c>
      <c r="H2126" s="129">
        <f t="shared" si="2119"/>
        <v>2.0790344534240619</v>
      </c>
      <c r="I2126" s="129">
        <f t="shared" si="2119"/>
        <v>1.5628691539674173</v>
      </c>
      <c r="J2126" s="130">
        <f t="shared" si="2119"/>
        <v>0.36425622993426099</v>
      </c>
    </row>
    <row r="2127" spans="2:10">
      <c r="B2127" s="244">
        <v>40494</v>
      </c>
      <c r="C2127" s="245">
        <v>84.88</v>
      </c>
      <c r="D2127" s="245">
        <v>143.74</v>
      </c>
      <c r="E2127" s="245">
        <v>20.61</v>
      </c>
      <c r="F2127" s="246">
        <v>3.5395000000000003</v>
      </c>
      <c r="G2127" s="128">
        <f t="shared" ref="G2127:J2127" si="2120">((C2127-C2148)/C2148)*C$6</f>
        <v>1.2026593300278134</v>
      </c>
      <c r="H2127" s="129">
        <f t="shared" si="2120"/>
        <v>1.7994402826855198</v>
      </c>
      <c r="I2127" s="129">
        <f t="shared" si="2120"/>
        <v>0.93343058350100672</v>
      </c>
      <c r="J2127" s="130">
        <f t="shared" si="2120"/>
        <v>0.29010116731517549</v>
      </c>
    </row>
    <row r="2128" spans="2:10">
      <c r="B2128" s="244">
        <v>40493</v>
      </c>
      <c r="C2128" s="245">
        <v>87.81</v>
      </c>
      <c r="D2128" s="245">
        <v>145.43</v>
      </c>
      <c r="E2128" s="245">
        <v>18.64</v>
      </c>
      <c r="F2128" s="246">
        <v>3.4445000000000001</v>
      </c>
      <c r="G2128" s="128">
        <f t="shared" ref="G2128:J2128" si="2121">((C2128-C2149)/C2149)*C$6</f>
        <v>2.625804119985542</v>
      </c>
      <c r="H2128" s="129">
        <f t="shared" si="2121"/>
        <v>4.0975293866210745</v>
      </c>
      <c r="I2128" s="129">
        <f t="shared" si="2121"/>
        <v>-0.57318300996329274</v>
      </c>
      <c r="J2128" s="130">
        <f t="shared" si="2121"/>
        <v>0.29591411632751191</v>
      </c>
    </row>
    <row r="2129" spans="2:10">
      <c r="B2129" s="244">
        <v>40492</v>
      </c>
      <c r="C2129" s="245">
        <v>87.81</v>
      </c>
      <c r="D2129" s="245">
        <v>146.55000000000001</v>
      </c>
      <c r="E2129" s="245">
        <v>18.47</v>
      </c>
      <c r="F2129" s="246">
        <v>3.4329999999999998</v>
      </c>
      <c r="G2129" s="128">
        <f t="shared" ref="G2129:J2129" si="2122">((C2129-C2150)/C2150)*C$6</f>
        <v>3.4139512672952121</v>
      </c>
      <c r="H2129" s="129">
        <f t="shared" si="2122"/>
        <v>5.4457561673221457</v>
      </c>
      <c r="I2129" s="129">
        <f t="shared" si="2122"/>
        <v>-0.61770734284205087</v>
      </c>
      <c r="J2129" s="130">
        <f t="shared" si="2122"/>
        <v>0.27939389093235223</v>
      </c>
    </row>
    <row r="2130" spans="2:10">
      <c r="B2130" s="244">
        <v>40491</v>
      </c>
      <c r="C2130" s="245">
        <v>86.72</v>
      </c>
      <c r="D2130" s="245">
        <v>146.13999999999999</v>
      </c>
      <c r="E2130" s="245">
        <v>19.079999999999998</v>
      </c>
      <c r="F2130" s="246">
        <v>3.4530000000000003</v>
      </c>
      <c r="G2130" s="128">
        <f t="shared" ref="G2130:J2130" si="2123">((C2130-C2151)/C2151)*C$6</f>
        <v>2.4911701739447785</v>
      </c>
      <c r="H2130" s="129">
        <f t="shared" si="2123"/>
        <v>5.2741056852355639</v>
      </c>
      <c r="I2130" s="129">
        <f t="shared" si="2123"/>
        <v>0.16088607594936366</v>
      </c>
      <c r="J2130" s="130">
        <f t="shared" si="2123"/>
        <v>0.35346679687500021</v>
      </c>
    </row>
    <row r="2131" spans="2:10">
      <c r="B2131" s="244">
        <v>40490</v>
      </c>
      <c r="C2131" s="245">
        <v>87.06</v>
      </c>
      <c r="D2131" s="245">
        <v>146.46</v>
      </c>
      <c r="E2131" s="245">
        <v>18.29</v>
      </c>
      <c r="F2131" s="246">
        <v>3.3365</v>
      </c>
      <c r="G2131" s="128">
        <f t="shared" ref="G2131:J2131" si="2124">((C2131-C2152)/C2152)*C$6</f>
        <v>2.4171788047423211</v>
      </c>
      <c r="H2131" s="129">
        <f t="shared" si="2124"/>
        <v>6.2299510262873721</v>
      </c>
      <c r="I2131" s="129">
        <f t="shared" si="2124"/>
        <v>-2.9703718010622913</v>
      </c>
      <c r="J2131" s="130">
        <f t="shared" si="2124"/>
        <v>0.24538574218749998</v>
      </c>
    </row>
    <row r="2132" spans="2:10">
      <c r="B2132" s="244">
        <v>40487</v>
      </c>
      <c r="C2132" s="245">
        <v>86.85</v>
      </c>
      <c r="D2132" s="245">
        <v>146.91999999999999</v>
      </c>
      <c r="E2132" s="245">
        <v>18.260000000000002</v>
      </c>
      <c r="F2132" s="246">
        <v>3.3260000000000001</v>
      </c>
      <c r="G2132" s="128">
        <f t="shared" ref="G2132:J2132" si="2125">((C2132-C2153)/C2153)*C$6</f>
        <v>2.880173870454263</v>
      </c>
      <c r="H2132" s="129">
        <f t="shared" si="2125"/>
        <v>6.719247404844281</v>
      </c>
      <c r="I2132" s="129">
        <f t="shared" si="2125"/>
        <v>-3.8908163265306093</v>
      </c>
      <c r="J2132" s="130">
        <f t="shared" si="2125"/>
        <v>0.25892095769104639</v>
      </c>
    </row>
    <row r="2133" spans="2:10">
      <c r="B2133" s="244">
        <v>40486</v>
      </c>
      <c r="C2133" s="245">
        <v>86.49</v>
      </c>
      <c r="D2133" s="245">
        <v>146.79</v>
      </c>
      <c r="E2133" s="245">
        <v>18.52</v>
      </c>
      <c r="F2133" s="246">
        <v>3.2815000000000003</v>
      </c>
      <c r="G2133" s="128">
        <f t="shared" ref="G2133:J2133" si="2126">((C2133-C2154)/C2154)*C$6</f>
        <v>1.7786447194521153</v>
      </c>
      <c r="H2133" s="129">
        <f t="shared" si="2126"/>
        <v>7.3806333430063757</v>
      </c>
      <c r="I2133" s="129">
        <f t="shared" si="2126"/>
        <v>-3.5131409958120052</v>
      </c>
      <c r="J2133" s="130">
        <f t="shared" si="2126"/>
        <v>0.22893827160493846</v>
      </c>
    </row>
    <row r="2134" spans="2:10">
      <c r="B2134" s="244">
        <v>40485</v>
      </c>
      <c r="C2134" s="245">
        <v>84.69</v>
      </c>
      <c r="D2134" s="245">
        <v>144.16999999999999</v>
      </c>
      <c r="E2134" s="245">
        <v>19.559999999999999</v>
      </c>
      <c r="F2134" s="246">
        <v>3.3065000000000002</v>
      </c>
      <c r="G2134" s="128">
        <f t="shared" ref="G2134:J2134" si="2127">((C2134-C2155)/C2155)*C$6</f>
        <v>1.0253163487080441</v>
      </c>
      <c r="H2134" s="129">
        <f t="shared" si="2127"/>
        <v>5.3755026877814833</v>
      </c>
      <c r="I2134" s="129">
        <f t="shared" si="2127"/>
        <v>-2.5700367647058857</v>
      </c>
      <c r="J2134" s="130">
        <f t="shared" si="2127"/>
        <v>0.1790983606557377</v>
      </c>
    </row>
    <row r="2135" spans="2:10">
      <c r="B2135" s="244">
        <v>40484</v>
      </c>
      <c r="C2135" s="245">
        <v>83.9</v>
      </c>
      <c r="D2135" s="245">
        <v>143.84</v>
      </c>
      <c r="E2135" s="245">
        <v>21.57</v>
      </c>
      <c r="F2135" s="246">
        <v>3.258</v>
      </c>
      <c r="G2135" s="128">
        <f t="shared" ref="G2135:J2135" si="2128">((C2135-C2156)/C2156)*C$6</f>
        <v>1.3544408984902456</v>
      </c>
      <c r="H2135" s="129">
        <f t="shared" si="2128"/>
        <v>7.2194107208872484</v>
      </c>
      <c r="I2135" s="129">
        <f t="shared" si="2128"/>
        <v>-2.1174330641733965</v>
      </c>
      <c r="J2135" s="130">
        <f t="shared" si="2128"/>
        <v>0.15252223120452729</v>
      </c>
    </row>
    <row r="2136" spans="2:10">
      <c r="B2136" s="244">
        <v>40483</v>
      </c>
      <c r="C2136" s="245">
        <v>82.95</v>
      </c>
      <c r="D2136" s="245">
        <v>143.32</v>
      </c>
      <c r="E2136" s="245">
        <v>21.83</v>
      </c>
      <c r="F2136" s="246">
        <v>3.3144999999999998</v>
      </c>
      <c r="G2136" s="128">
        <f t="shared" ref="G2136:J2136" si="2129">((C2136-C2157)/C2157)*C$6</f>
        <v>0.76258519244913214</v>
      </c>
      <c r="H2136" s="129">
        <f t="shared" si="2129"/>
        <v>6.4360483633146623</v>
      </c>
      <c r="I2136" s="129">
        <f t="shared" si="2129"/>
        <v>-0.75695111111111313</v>
      </c>
      <c r="J2136" s="130">
        <f t="shared" si="2129"/>
        <v>0.18350192678227353</v>
      </c>
    </row>
    <row r="2137" spans="2:10">
      <c r="B2137" s="244">
        <v>40480</v>
      </c>
      <c r="C2137" s="245">
        <v>81.430000000000007</v>
      </c>
      <c r="D2137" s="245">
        <v>143.6</v>
      </c>
      <c r="E2137" s="245">
        <v>21.2</v>
      </c>
      <c r="F2137" s="246">
        <v>3.2925</v>
      </c>
      <c r="G2137" s="128">
        <f t="shared" ref="G2137:J2137" si="2130">((C2137-C2158)/C2158)*C$6</f>
        <v>0.82904339127173143</v>
      </c>
      <c r="H2137" s="129">
        <f t="shared" si="2130"/>
        <v>8.0163873564932242</v>
      </c>
      <c r="I2137" s="129">
        <f t="shared" si="2130"/>
        <v>-2.6814345991561184</v>
      </c>
      <c r="J2137" s="130">
        <f t="shared" si="2130"/>
        <v>0.17795256534365905</v>
      </c>
    </row>
    <row r="2138" spans="2:10">
      <c r="B2138" s="244">
        <v>40479</v>
      </c>
      <c r="C2138" s="245">
        <v>82.18</v>
      </c>
      <c r="D2138" s="245">
        <v>140.9</v>
      </c>
      <c r="E2138" s="245">
        <v>20.88</v>
      </c>
      <c r="F2138" s="246">
        <v>3.3544999999999998</v>
      </c>
      <c r="G2138" s="128">
        <f t="shared" ref="G2138:J2138" si="2131">((C2138-C2159)/C2159)*C$6</f>
        <v>2.5195376316465494</v>
      </c>
      <c r="H2138" s="129">
        <f t="shared" si="2131"/>
        <v>4.5474712134632549</v>
      </c>
      <c r="I2138" s="129">
        <f t="shared" si="2131"/>
        <v>-2.5912000000000015</v>
      </c>
      <c r="J2138" s="130">
        <f t="shared" si="2131"/>
        <v>0.23895799676898233</v>
      </c>
    </row>
    <row r="2139" spans="2:10">
      <c r="B2139" s="244">
        <v>40478</v>
      </c>
      <c r="C2139" s="245">
        <v>81.94</v>
      </c>
      <c r="D2139" s="245">
        <v>141.43</v>
      </c>
      <c r="E2139" s="245">
        <v>20.71</v>
      </c>
      <c r="F2139" s="246">
        <v>3.3895</v>
      </c>
      <c r="G2139" s="128">
        <f t="shared" ref="G2139:J2139" si="2132">((C2139-C2160)/C2160)*C$6</f>
        <v>3.4334681018639999</v>
      </c>
      <c r="H2139" s="129">
        <f t="shared" si="2132"/>
        <v>5.5111705834383748</v>
      </c>
      <c r="I2139" s="129">
        <f t="shared" si="2132"/>
        <v>-2.1258318584070803</v>
      </c>
      <c r="J2139" s="130">
        <f t="shared" si="2132"/>
        <v>0.30379529872673872</v>
      </c>
    </row>
    <row r="2140" spans="2:10">
      <c r="B2140" s="244">
        <v>40477</v>
      </c>
      <c r="C2140" s="245">
        <v>82.55</v>
      </c>
      <c r="D2140" s="245">
        <v>140.66999999999999</v>
      </c>
      <c r="E2140" s="245">
        <v>20.22</v>
      </c>
      <c r="F2140" s="246">
        <v>3.3185000000000002</v>
      </c>
      <c r="G2140" s="128">
        <f t="shared" ref="G2140:J2140" si="2133">((C2140-C2161)/C2161)*C$6</f>
        <v>3.578440930475693</v>
      </c>
      <c r="H2140" s="129">
        <f t="shared" si="2133"/>
        <v>5.0820155959895876</v>
      </c>
      <c r="I2140" s="129">
        <f t="shared" si="2133"/>
        <v>-2.6164330079858034</v>
      </c>
      <c r="J2140" s="130">
        <f t="shared" si="2133"/>
        <v>0.1788951160928749</v>
      </c>
    </row>
    <row r="2141" spans="2:10">
      <c r="B2141" s="244">
        <v>40476</v>
      </c>
      <c r="C2141" s="245">
        <v>82.52</v>
      </c>
      <c r="D2141" s="245">
        <v>139.84</v>
      </c>
      <c r="E2141" s="245">
        <v>19.850000000000001</v>
      </c>
      <c r="F2141" s="246">
        <v>3.2364999999999999</v>
      </c>
      <c r="G2141" s="128">
        <f t="shared" ref="G2141:J2141" si="2134">((C2141-C2162)/C2162)*C$6</f>
        <v>3.5798444241077272</v>
      </c>
      <c r="H2141" s="129">
        <f t="shared" si="2134"/>
        <v>4.8566781000671</v>
      </c>
      <c r="I2141" s="129">
        <f t="shared" si="2134"/>
        <v>-2.1778535237217866</v>
      </c>
      <c r="J2141" s="130">
        <f t="shared" si="2134"/>
        <v>3.1607310215557516E-2</v>
      </c>
    </row>
    <row r="2142" spans="2:10">
      <c r="B2142" s="244">
        <v>40473</v>
      </c>
      <c r="C2142" s="245">
        <v>81.69</v>
      </c>
      <c r="D2142" s="245">
        <v>139.66999999999999</v>
      </c>
      <c r="E2142" s="245">
        <v>18.78</v>
      </c>
      <c r="F2142" s="246">
        <v>3.2430000000000003</v>
      </c>
      <c r="G2142" s="128">
        <f t="shared" ref="G2142:J2142" si="2135">((C2142-C2163)/C2163)*C$6</f>
        <v>3.9321508379888206</v>
      </c>
      <c r="H2142" s="129">
        <f t="shared" si="2135"/>
        <v>6.9063568010936445</v>
      </c>
      <c r="I2142" s="129">
        <f t="shared" si="2135"/>
        <v>-5.4205194805194807</v>
      </c>
      <c r="J2142" s="130">
        <f t="shared" si="2135"/>
        <v>9.1613621896881353E-2</v>
      </c>
    </row>
    <row r="2143" spans="2:10">
      <c r="B2143" s="244">
        <v>40472</v>
      </c>
      <c r="C2143" s="245">
        <v>80.56</v>
      </c>
      <c r="D2143" s="245">
        <v>139.83000000000001</v>
      </c>
      <c r="E2143" s="245">
        <v>19.27</v>
      </c>
      <c r="F2143" s="246">
        <v>3.2545000000000002</v>
      </c>
      <c r="G2143" s="128">
        <f t="shared" ref="G2143:J2143" si="2136">((C2143-C2164)/C2164)*C$6</f>
        <v>3.5557288180966458</v>
      </c>
      <c r="H2143" s="129">
        <f t="shared" si="2136"/>
        <v>6.2249694501018498</v>
      </c>
      <c r="I2143" s="129">
        <f t="shared" si="2136"/>
        <v>-3.6588538427365638</v>
      </c>
      <c r="J2143" s="130">
        <f t="shared" si="2136"/>
        <v>8.9415306607510875E-2</v>
      </c>
    </row>
    <row r="2144" spans="2:10">
      <c r="B2144" s="244">
        <v>40471</v>
      </c>
      <c r="C2144" s="245">
        <v>81.77</v>
      </c>
      <c r="D2144" s="245">
        <v>139.07</v>
      </c>
      <c r="E2144" s="245">
        <v>19.79</v>
      </c>
      <c r="F2144" s="246">
        <v>3.1859999999999999</v>
      </c>
      <c r="G2144" s="128">
        <f t="shared" ref="G2144:J2144" si="2137">((C2144-C2165)/C2165)*C$6</f>
        <v>5.0956542437431986</v>
      </c>
      <c r="H2144" s="129">
        <f t="shared" si="2137"/>
        <v>6.1063820275799401</v>
      </c>
      <c r="I2144" s="129">
        <f t="shared" si="2137"/>
        <v>-2.9116420581655507</v>
      </c>
      <c r="J2144" s="130">
        <f t="shared" si="2137"/>
        <v>5.8263877968233553E-3</v>
      </c>
    </row>
    <row r="2145" spans="2:10">
      <c r="B2145" s="244">
        <v>40470</v>
      </c>
      <c r="C2145" s="245">
        <v>79.489999999999995</v>
      </c>
      <c r="D2145" s="245">
        <v>138.03</v>
      </c>
      <c r="E2145" s="245">
        <v>20.63</v>
      </c>
      <c r="F2145" s="246">
        <v>3.1955</v>
      </c>
      <c r="G2145" s="128">
        <f t="shared" ref="G2145:J2145" si="2138">((C2145-C2166)/C2166)*C$6</f>
        <v>2.8085532994923827</v>
      </c>
      <c r="H2145" s="129">
        <f t="shared" si="2138"/>
        <v>5.3820532665604457</v>
      </c>
      <c r="I2145" s="129">
        <f t="shared" si="2138"/>
        <v>-1.0286232558139548</v>
      </c>
      <c r="J2145" s="130">
        <f t="shared" si="2138"/>
        <v>-8.2282327913690723E-2</v>
      </c>
    </row>
    <row r="2146" spans="2:10">
      <c r="B2146" s="244">
        <v>40469</v>
      </c>
      <c r="C2146" s="245">
        <v>83.08</v>
      </c>
      <c r="D2146" s="245">
        <v>142.83000000000001</v>
      </c>
      <c r="E2146" s="245">
        <v>19.09</v>
      </c>
      <c r="F2146" s="246">
        <v>3.2320000000000002</v>
      </c>
      <c r="G2146" s="128">
        <f t="shared" ref="G2146:J2146" si="2139">((C2146-C2167)/C2167)*C$6</f>
        <v>5.8072522400217226</v>
      </c>
      <c r="H2146" s="129">
        <f t="shared" si="2139"/>
        <v>11.036091865734708</v>
      </c>
      <c r="I2146" s="129">
        <f t="shared" si="2139"/>
        <v>-3.3723943661971854</v>
      </c>
      <c r="J2146" s="130">
        <f t="shared" si="2139"/>
        <v>-7.6795122685533387E-2</v>
      </c>
    </row>
    <row r="2147" spans="2:10">
      <c r="B2147" s="244">
        <v>40466</v>
      </c>
      <c r="C2147" s="245">
        <v>81.25</v>
      </c>
      <c r="D2147" s="245">
        <v>141.06</v>
      </c>
      <c r="E2147" s="245">
        <v>19.03</v>
      </c>
      <c r="F2147" s="246">
        <v>3.2705000000000002</v>
      </c>
      <c r="G2147" s="128">
        <f t="shared" ref="G2147:J2147" si="2140">((C2147-C2168)/C2168)*C$6</f>
        <v>4.0678396137857087</v>
      </c>
      <c r="H2147" s="129">
        <f t="shared" si="2140"/>
        <v>9.9845862574227038</v>
      </c>
      <c r="I2147" s="129">
        <f t="shared" si="2140"/>
        <v>-3.1482412523020238</v>
      </c>
      <c r="J2147" s="130">
        <f t="shared" si="2140"/>
        <v>-6.3058753176857399E-2</v>
      </c>
    </row>
    <row r="2148" spans="2:10">
      <c r="B2148" s="244">
        <v>40465</v>
      </c>
      <c r="C2148" s="245">
        <v>82.69</v>
      </c>
      <c r="D2148" s="245">
        <v>141.5</v>
      </c>
      <c r="E2148" s="245">
        <v>19.88</v>
      </c>
      <c r="F2148" s="246">
        <v>3.2124999999999999</v>
      </c>
      <c r="G2148" s="128">
        <f t="shared" ref="G2148:J2148" si="2141">((C2148-C2169)/C2169)*C$6</f>
        <v>3.9842765061825847</v>
      </c>
      <c r="H2148" s="129">
        <f t="shared" si="2141"/>
        <v>10.60030054855906</v>
      </c>
      <c r="I2148" s="129">
        <f t="shared" si="2141"/>
        <v>-2.5535022624434416</v>
      </c>
      <c r="J2148" s="130">
        <f t="shared" si="2141"/>
        <v>-7.3464746019711882E-2</v>
      </c>
    </row>
    <row r="2149" spans="2:10">
      <c r="B2149" s="244">
        <v>40464</v>
      </c>
      <c r="C2149" s="245">
        <v>83.01</v>
      </c>
      <c r="D2149" s="245">
        <v>140.37</v>
      </c>
      <c r="E2149" s="245">
        <v>19.07</v>
      </c>
      <c r="F2149" s="246">
        <v>3.1204999999999998</v>
      </c>
      <c r="G2149" s="128">
        <f t="shared" ref="G2149:J2149" si="2142">((C2149-C2170)/C2170)*C$6</f>
        <v>3.6718242187500048</v>
      </c>
      <c r="H2149" s="129">
        <f t="shared" si="2142"/>
        <v>10.162812572759032</v>
      </c>
      <c r="I2149" s="129">
        <f t="shared" si="2142"/>
        <v>-2.9357977736549148</v>
      </c>
      <c r="J2149" s="130">
        <f t="shared" si="2142"/>
        <v>-0.10553926863138414</v>
      </c>
    </row>
    <row r="2150" spans="2:10">
      <c r="B2150" s="244">
        <v>40463</v>
      </c>
      <c r="C2150" s="245">
        <v>81.67</v>
      </c>
      <c r="D2150" s="245">
        <v>139.85</v>
      </c>
      <c r="E2150" s="245">
        <v>18.93</v>
      </c>
      <c r="F2150" s="246">
        <v>3.1265000000000001</v>
      </c>
      <c r="G2150" s="128">
        <f t="shared" ref="G2150:J2150" si="2143">((C2150-C2171)/C2171)*C$6</f>
        <v>2.6355331001425077</v>
      </c>
      <c r="H2150" s="129">
        <f t="shared" si="2143"/>
        <v>8.980640382686504</v>
      </c>
      <c r="I2150" s="129">
        <f t="shared" si="2143"/>
        <v>-2.7325601131541739</v>
      </c>
      <c r="J2150" s="130">
        <f t="shared" si="2143"/>
        <v>-0.14943173208061833</v>
      </c>
    </row>
    <row r="2151" spans="2:10">
      <c r="B2151" s="244">
        <v>40462</v>
      </c>
      <c r="C2151" s="245">
        <v>82.21</v>
      </c>
      <c r="D2151" s="245">
        <v>139.66</v>
      </c>
      <c r="E2151" s="245">
        <v>18.96</v>
      </c>
      <c r="F2151" s="246">
        <v>3.0720000000000001</v>
      </c>
      <c r="G2151" s="128">
        <f t="shared" ref="G2151:J2151" si="2144">((C2151-C2172)/C2172)*C$6</f>
        <v>3.421342053629818</v>
      </c>
      <c r="H2151" s="129">
        <f t="shared" si="2144"/>
        <v>10.364316743495587</v>
      </c>
      <c r="I2151" s="129">
        <f t="shared" si="2144"/>
        <v>-3.5026193724420169</v>
      </c>
      <c r="J2151" s="130">
        <f t="shared" si="2144"/>
        <v>-0.22238895558223273</v>
      </c>
    </row>
    <row r="2152" spans="2:10">
      <c r="B2152" s="244">
        <v>40459</v>
      </c>
      <c r="C2152" s="245">
        <v>82.66</v>
      </c>
      <c r="D2152" s="245">
        <v>138.85</v>
      </c>
      <c r="E2152" s="245">
        <v>20.71</v>
      </c>
      <c r="F2152" s="246">
        <v>3.0720000000000001</v>
      </c>
      <c r="G2152" s="128">
        <f t="shared" ref="G2152:J2152" si="2145">((C2152-C2173)/C2173)*C$6</f>
        <v>5.1434087542087514</v>
      </c>
      <c r="H2152" s="129">
        <f t="shared" si="2145"/>
        <v>11.235662393162388</v>
      </c>
      <c r="I2152" s="129">
        <f t="shared" si="2145"/>
        <v>-2.3402893467777268</v>
      </c>
      <c r="J2152" s="130">
        <f t="shared" si="2145"/>
        <v>-0.19731101348280555</v>
      </c>
    </row>
    <row r="2153" spans="2:10">
      <c r="B2153" s="244">
        <v>40458</v>
      </c>
      <c r="C2153" s="245">
        <v>81.67</v>
      </c>
      <c r="D2153" s="245">
        <v>138.72</v>
      </c>
      <c r="E2153" s="245">
        <v>21.56</v>
      </c>
      <c r="F2153" s="246">
        <v>3.0489999999999999</v>
      </c>
      <c r="G2153" s="128">
        <f t="shared" ref="G2153:J2153" si="2146">((C2153-C2174)/C2174)*C$6</f>
        <v>4.2569974554707377</v>
      </c>
      <c r="H2153" s="129">
        <f t="shared" si="2146"/>
        <v>11.395850253807108</v>
      </c>
      <c r="I2153" s="129">
        <f t="shared" si="2146"/>
        <v>-1.847733333333335</v>
      </c>
      <c r="J2153" s="130">
        <f t="shared" si="2146"/>
        <v>-0.12895725692813553</v>
      </c>
    </row>
    <row r="2154" spans="2:10">
      <c r="B2154" s="244">
        <v>40457</v>
      </c>
      <c r="C2154" s="245">
        <v>83.23</v>
      </c>
      <c r="D2154" s="245">
        <v>137.84</v>
      </c>
      <c r="E2154" s="245">
        <v>21.49</v>
      </c>
      <c r="F2154" s="246">
        <v>3.0375000000000001</v>
      </c>
      <c r="G2154" s="128">
        <f t="shared" ref="G2154:J2154" si="2147">((C2154-C2175)/C2175)*C$6</f>
        <v>5.6019354838709674</v>
      </c>
      <c r="H2154" s="129">
        <f t="shared" si="2147"/>
        <v>10.730736800317587</v>
      </c>
      <c r="I2154" s="129">
        <f t="shared" si="2147"/>
        <v>-2.4672352941176499</v>
      </c>
      <c r="J2154" s="130">
        <f t="shared" si="2147"/>
        <v>-8.3341323106423698E-2</v>
      </c>
    </row>
    <row r="2155" spans="2:10">
      <c r="B2155" s="244">
        <v>40456</v>
      </c>
      <c r="C2155" s="245">
        <v>82.82</v>
      </c>
      <c r="D2155" s="245">
        <v>137.66</v>
      </c>
      <c r="E2155" s="245">
        <v>21.76</v>
      </c>
      <c r="F2155" s="246">
        <v>3.1110000000000002</v>
      </c>
      <c r="G2155" s="128">
        <f t="shared" ref="G2155:J2155" si="2148">((C2155-C2176)/C2176)*C$6</f>
        <v>5.0036219839142086</v>
      </c>
      <c r="H2155" s="129">
        <f t="shared" si="2148"/>
        <v>8.9809813450384048</v>
      </c>
      <c r="I2155" s="129">
        <f t="shared" si="2148"/>
        <v>0.5367902393242644</v>
      </c>
      <c r="J2155" s="130">
        <f t="shared" si="2148"/>
        <v>-0.11726768377253791</v>
      </c>
    </row>
    <row r="2156" spans="2:10">
      <c r="B2156" s="244">
        <v>40455</v>
      </c>
      <c r="C2156" s="245">
        <v>81.47</v>
      </c>
      <c r="D2156" s="245">
        <v>135.25</v>
      </c>
      <c r="E2156" s="245">
        <v>23.53</v>
      </c>
      <c r="F2156" s="246">
        <v>3.0924999999999998</v>
      </c>
      <c r="G2156" s="128">
        <f t="shared" ref="G2156:J2156" si="2149">((C2156-C2177)/C2177)*C$6</f>
        <v>4.1818592493297615</v>
      </c>
      <c r="H2156" s="129">
        <f t="shared" si="2149"/>
        <v>6.8337427496472811</v>
      </c>
      <c r="I2156" s="129">
        <f t="shared" si="2149"/>
        <v>2.6481651806663571</v>
      </c>
      <c r="J2156" s="130">
        <f t="shared" si="2149"/>
        <v>-0.13016509797870709</v>
      </c>
    </row>
    <row r="2157" spans="2:10">
      <c r="B2157" s="244">
        <v>40452</v>
      </c>
      <c r="C2157" s="245">
        <v>81.58</v>
      </c>
      <c r="D2157" s="245">
        <v>135.63999999999999</v>
      </c>
      <c r="E2157" s="245">
        <v>22.5</v>
      </c>
      <c r="F2157" s="246">
        <v>3.1139999999999999</v>
      </c>
      <c r="G2157" s="128">
        <f t="shared" ref="G2157:J2157" si="2150">((C2157-C2178)/C2178)*C$6</f>
        <v>3.9708024526792869</v>
      </c>
      <c r="H2157" s="129">
        <f t="shared" si="2150"/>
        <v>9.6361324376199438</v>
      </c>
      <c r="I2157" s="129">
        <f t="shared" si="2150"/>
        <v>-0.75635187580853958</v>
      </c>
      <c r="J2157" s="130">
        <f t="shared" si="2150"/>
        <v>-5.0347003154574181E-2</v>
      </c>
    </row>
    <row r="2158" spans="2:10">
      <c r="B2158" s="244">
        <v>40451</v>
      </c>
      <c r="C2158" s="245">
        <v>79.97</v>
      </c>
      <c r="D2158" s="245">
        <v>134.13999999999999</v>
      </c>
      <c r="E2158" s="245">
        <v>23.7</v>
      </c>
      <c r="F2158" s="246">
        <v>3.0990000000000002</v>
      </c>
      <c r="G2158" s="128">
        <f t="shared" ref="G2158:J2158" si="2151">((C2158-C2179)/C2179)*C$6</f>
        <v>3.72323907455013</v>
      </c>
      <c r="H2158" s="129">
        <f t="shared" si="2151"/>
        <v>7.5647443746521352</v>
      </c>
      <c r="I2158" s="129">
        <f t="shared" si="2151"/>
        <v>-0.20216827124319939</v>
      </c>
      <c r="J2158" s="130">
        <f t="shared" si="2151"/>
        <v>-1.099324975891997E-2</v>
      </c>
    </row>
    <row r="2159" spans="2:10">
      <c r="B2159" s="244">
        <v>40450</v>
      </c>
      <c r="C2159" s="245">
        <v>77.86</v>
      </c>
      <c r="D2159" s="245">
        <v>135.47999999999999</v>
      </c>
      <c r="E2159" s="245">
        <v>23.25</v>
      </c>
      <c r="F2159" s="246">
        <v>3.0949999999999998</v>
      </c>
      <c r="G2159" s="128">
        <f t="shared" ref="G2159:J2159" si="2152">((C2159-C2180)/C2180)*C$6</f>
        <v>3.7504922135706327</v>
      </c>
      <c r="H2159" s="129">
        <f t="shared" si="2152"/>
        <v>11.401157313408588</v>
      </c>
      <c r="I2159" s="129">
        <f t="shared" si="2152"/>
        <v>-2.7322840690978896</v>
      </c>
      <c r="J2159" s="130">
        <f t="shared" si="2152"/>
        <v>9.7126628800534465E-2</v>
      </c>
    </row>
    <row r="2160" spans="2:10">
      <c r="B2160" s="244">
        <v>40449</v>
      </c>
      <c r="C2160" s="245">
        <v>76.180000000000007</v>
      </c>
      <c r="D2160" s="245">
        <v>134.88999999999999</v>
      </c>
      <c r="E2160" s="245">
        <v>22.6</v>
      </c>
      <c r="F2160" s="246">
        <v>3.0629999999999997</v>
      </c>
      <c r="G2160" s="128">
        <f t="shared" ref="G2160:J2160" si="2153">((C2160-C2181)/C2181)*C$6</f>
        <v>0.89968942436412547</v>
      </c>
      <c r="H2160" s="129">
        <f t="shared" si="2153"/>
        <v>10.584021880064812</v>
      </c>
      <c r="I2160" s="129">
        <f t="shared" si="2153"/>
        <v>-4.3067328188166112</v>
      </c>
      <c r="J2160" s="130">
        <f t="shared" si="2153"/>
        <v>6.5281413612562405E-3</v>
      </c>
    </row>
    <row r="2161" spans="2:10">
      <c r="B2161" s="244">
        <v>40448</v>
      </c>
      <c r="C2161" s="245">
        <v>76.52</v>
      </c>
      <c r="D2161" s="245">
        <v>134.65</v>
      </c>
      <c r="E2161" s="245">
        <v>22.54</v>
      </c>
      <c r="F2161" s="246">
        <v>3.1224999999999996</v>
      </c>
      <c r="G2161" s="128">
        <f t="shared" ref="G2161:J2161" si="2154">((C2161-C2182)/C2182)*C$6</f>
        <v>0.81553146201941917</v>
      </c>
      <c r="H2161" s="129">
        <f t="shared" si="2154"/>
        <v>9.0403784173815449</v>
      </c>
      <c r="I2161" s="129">
        <f t="shared" si="2154"/>
        <v>-1.9857750511247447</v>
      </c>
      <c r="J2161" s="130">
        <f t="shared" si="2154"/>
        <v>-4.0932765151515636E-2</v>
      </c>
    </row>
    <row r="2162" spans="2:10">
      <c r="B2162" s="244">
        <v>40445</v>
      </c>
      <c r="C2162" s="245">
        <v>76.489999999999995</v>
      </c>
      <c r="D2162" s="245">
        <v>134.11000000000001</v>
      </c>
      <c r="E2162" s="245">
        <v>21.71</v>
      </c>
      <c r="F2162" s="246">
        <v>3.2010000000000001</v>
      </c>
      <c r="G2162" s="128">
        <f t="shared" ref="G2162:J2162" si="2155">((C2162-C2183)/C2183)*C$6</f>
        <v>1.937476826608503</v>
      </c>
      <c r="H2162" s="129">
        <f t="shared" si="2155"/>
        <v>10.4893394689689</v>
      </c>
      <c r="I2162" s="129">
        <f t="shared" si="2155"/>
        <v>-5.2567482645232015</v>
      </c>
      <c r="J2162" s="130">
        <f t="shared" si="2155"/>
        <v>0.1965353147436969</v>
      </c>
    </row>
    <row r="2163" spans="2:10">
      <c r="B2163" s="244">
        <v>40444</v>
      </c>
      <c r="C2163" s="245">
        <v>75.180000000000007</v>
      </c>
      <c r="D2163" s="245">
        <v>131.66999999999999</v>
      </c>
      <c r="E2163" s="245">
        <v>23.87</v>
      </c>
      <c r="F2163" s="246">
        <v>3.1419999999999999</v>
      </c>
      <c r="G2163" s="128">
        <f t="shared" ref="G2163:J2163" si="2156">((C2163-C2184)/C2184)*C$6</f>
        <v>1.6656177606177673</v>
      </c>
      <c r="H2163" s="129">
        <f t="shared" si="2156"/>
        <v>5.8073601021792856</v>
      </c>
      <c r="I2163" s="129">
        <f t="shared" si="2156"/>
        <v>-2.69432958801498</v>
      </c>
      <c r="J2163" s="130">
        <f t="shared" si="2156"/>
        <v>8.3082214215525682E-2</v>
      </c>
    </row>
    <row r="2164" spans="2:10">
      <c r="B2164" s="244">
        <v>40443</v>
      </c>
      <c r="C2164" s="245">
        <v>74.709999999999994</v>
      </c>
      <c r="D2164" s="245">
        <v>132.57</v>
      </c>
      <c r="E2164" s="245">
        <v>22.51</v>
      </c>
      <c r="F2164" s="246">
        <v>3.1555</v>
      </c>
      <c r="G2164" s="128">
        <f t="shared" ref="G2164:J2164" si="2157">((C2164-C2185)/C2185)*C$6</f>
        <v>1.9525729442970809</v>
      </c>
      <c r="H2164" s="129">
        <f t="shared" si="2157"/>
        <v>6.9803755004003092</v>
      </c>
      <c r="I2164" s="129">
        <f t="shared" si="2157"/>
        <v>-4.582265112891478</v>
      </c>
      <c r="J2164" s="130">
        <f t="shared" si="2157"/>
        <v>0.12245909766980655</v>
      </c>
    </row>
    <row r="2165" spans="2:10">
      <c r="B2165" s="244">
        <v>40442</v>
      </c>
      <c r="C2165" s="245">
        <v>73.52</v>
      </c>
      <c r="D2165" s="245">
        <v>131.97999999999999</v>
      </c>
      <c r="E2165" s="245">
        <v>22.35</v>
      </c>
      <c r="F2165" s="246">
        <v>3.1795</v>
      </c>
      <c r="G2165" s="128">
        <f t="shared" ref="G2165:J2165" si="2158">((C2165-C2186)/C2186)*C$6</f>
        <v>0.26090560875513102</v>
      </c>
      <c r="H2165" s="129">
        <f t="shared" si="2158"/>
        <v>4.9523341503913896</v>
      </c>
      <c r="I2165" s="129">
        <f t="shared" si="2158"/>
        <v>-3.2790413094310198</v>
      </c>
      <c r="J2165" s="130">
        <f t="shared" si="2158"/>
        <v>4.3685134919367756E-2</v>
      </c>
    </row>
    <row r="2166" spans="2:10">
      <c r="B2166" s="244">
        <v>40441</v>
      </c>
      <c r="C2166" s="245">
        <v>74.86</v>
      </c>
      <c r="D2166" s="245">
        <v>131.79</v>
      </c>
      <c r="E2166" s="245">
        <v>21.5</v>
      </c>
      <c r="F2166" s="246">
        <v>3.2904999999999998</v>
      </c>
      <c r="G2166" s="128">
        <f t="shared" ref="G2166:J2166" si="2159">((C2166-C2187)/C2187)*C$6</f>
        <v>0.86542335965151451</v>
      </c>
      <c r="H2166" s="129">
        <f t="shared" si="2159"/>
        <v>3.8246611764705811</v>
      </c>
      <c r="I2166" s="129">
        <f t="shared" si="2159"/>
        <v>-3.9790427618673978</v>
      </c>
      <c r="J2166" s="130">
        <f t="shared" si="2159"/>
        <v>0.13993304638928736</v>
      </c>
    </row>
    <row r="2167" spans="2:10">
      <c r="B2167" s="244">
        <v>40438</v>
      </c>
      <c r="C2167" s="245">
        <v>73.66</v>
      </c>
      <c r="D2167" s="245">
        <v>130.19</v>
      </c>
      <c r="E2167" s="245">
        <v>22.01</v>
      </c>
      <c r="F2167" s="246">
        <v>3.3214999999999999</v>
      </c>
      <c r="G2167" s="128">
        <f t="shared" ref="G2167:J2167" si="2160">((C2167-C2188)/C2188)*C$6</f>
        <v>-0.46977965873976169</v>
      </c>
      <c r="H2167" s="129">
        <f t="shared" si="2160"/>
        <v>1.1375818463925453</v>
      </c>
      <c r="I2167" s="129">
        <f t="shared" si="2160"/>
        <v>-4.2590998487140688</v>
      </c>
      <c r="J2167" s="130">
        <f t="shared" si="2160"/>
        <v>0.18795731707317057</v>
      </c>
    </row>
    <row r="2168" spans="2:10">
      <c r="B2168" s="244">
        <v>40437</v>
      </c>
      <c r="C2168" s="245">
        <v>74.569999999999993</v>
      </c>
      <c r="D2168" s="245">
        <v>129.66999999999999</v>
      </c>
      <c r="E2168" s="245">
        <v>21.72</v>
      </c>
      <c r="F2168" s="246">
        <v>3.3445</v>
      </c>
      <c r="G2168" s="128">
        <f t="shared" ref="G2168:J2168" si="2161">((C2168-C2189)/C2189)*C$6</f>
        <v>-0.51178069477592658</v>
      </c>
      <c r="H2168" s="129">
        <f t="shared" si="2161"/>
        <v>0.24378093784413438</v>
      </c>
      <c r="I2168" s="129">
        <f t="shared" si="2161"/>
        <v>-2.9668727124847512</v>
      </c>
      <c r="J2168" s="130">
        <f t="shared" si="2161"/>
        <v>0.14366363065326621</v>
      </c>
    </row>
    <row r="2169" spans="2:10">
      <c r="B2169" s="244">
        <v>40436</v>
      </c>
      <c r="C2169" s="245">
        <v>76.02</v>
      </c>
      <c r="D2169" s="245">
        <v>129.43</v>
      </c>
      <c r="E2169" s="245">
        <v>22.1</v>
      </c>
      <c r="F2169" s="246">
        <v>3.2974999999999999</v>
      </c>
      <c r="G2169" s="128">
        <f t="shared" ref="G2169:J2169" si="2162">((C2169-C2190)/C2190)*C$6</f>
        <v>0.14982842813778541</v>
      </c>
      <c r="H2169" s="129">
        <f t="shared" si="2162"/>
        <v>0.86723705722072464</v>
      </c>
      <c r="I2169" s="129">
        <f t="shared" si="2162"/>
        <v>-2.3299054665022578</v>
      </c>
      <c r="J2169" s="130">
        <f t="shared" si="2162"/>
        <v>8.7753985620506444E-2</v>
      </c>
    </row>
    <row r="2170" spans="2:10">
      <c r="B2170" s="244">
        <v>40435</v>
      </c>
      <c r="C2170" s="245">
        <v>76.8</v>
      </c>
      <c r="D2170" s="245">
        <v>128.85</v>
      </c>
      <c r="E2170" s="245">
        <v>21.56</v>
      </c>
      <c r="F2170" s="246">
        <v>3.2404999999999999</v>
      </c>
      <c r="G2170" s="128">
        <f t="shared" ref="G2170:J2170" si="2163">((C2170-C2191)/C2191)*C$6</f>
        <v>0.94151515151515286</v>
      </c>
      <c r="H2170" s="129">
        <f t="shared" si="2163"/>
        <v>0.96081709321436815</v>
      </c>
      <c r="I2170" s="129">
        <f t="shared" si="2163"/>
        <v>-4.4217164750957876</v>
      </c>
      <c r="J2170" s="130">
        <f t="shared" si="2163"/>
        <v>9.3092734225621462E-2</v>
      </c>
    </row>
    <row r="2171" spans="2:10">
      <c r="B2171" s="244">
        <v>40434</v>
      </c>
      <c r="C2171" s="245">
        <v>77.19</v>
      </c>
      <c r="D2171" s="245">
        <v>129.61000000000001</v>
      </c>
      <c r="E2171" s="245">
        <v>21.21</v>
      </c>
      <c r="F2171" s="246">
        <v>3.2995000000000001</v>
      </c>
      <c r="G2171" s="128">
        <f t="shared" ref="G2171:J2171" si="2164">((C2171-C2192)/C2192)*C$6</f>
        <v>1.0842021488261024</v>
      </c>
      <c r="H2171" s="129">
        <f t="shared" si="2164"/>
        <v>1.5467725033236963</v>
      </c>
      <c r="I2171" s="129">
        <f t="shared" si="2164"/>
        <v>-4.8728124999999975</v>
      </c>
      <c r="J2171" s="130">
        <f t="shared" si="2164"/>
        <v>2.923300673606866E-2</v>
      </c>
    </row>
    <row r="2172" spans="2:10">
      <c r="B2172" s="244">
        <v>40431</v>
      </c>
      <c r="C2172" s="245">
        <v>76.45</v>
      </c>
      <c r="D2172" s="245">
        <v>127.99</v>
      </c>
      <c r="E2172" s="245">
        <v>21.99</v>
      </c>
      <c r="F2172" s="246">
        <v>3.3319999999999999</v>
      </c>
      <c r="G2172" s="128">
        <f t="shared" ref="G2172:J2172" si="2165">((C2172-C2193)/C2193)*C$6</f>
        <v>0.42568127805651385</v>
      </c>
      <c r="H2172" s="129">
        <f t="shared" si="2165"/>
        <v>-0.27465081839440275</v>
      </c>
      <c r="I2172" s="129">
        <f t="shared" si="2165"/>
        <v>-3.6949397590361466</v>
      </c>
      <c r="J2172" s="130">
        <f t="shared" si="2165"/>
        <v>-1.3196415235250435E-2</v>
      </c>
    </row>
    <row r="2173" spans="2:10">
      <c r="B2173" s="244">
        <v>40430</v>
      </c>
      <c r="C2173" s="245">
        <v>74.25</v>
      </c>
      <c r="D2173" s="245">
        <v>126.36</v>
      </c>
      <c r="E2173" s="245">
        <v>22.81</v>
      </c>
      <c r="F2173" s="246">
        <v>3.3005</v>
      </c>
      <c r="G2173" s="128">
        <f t="shared" ref="G2173:J2173" si="2166">((C2173-C2194)/C2194)*C$6</f>
        <v>-2.1942540374262984</v>
      </c>
      <c r="H2173" s="129">
        <f t="shared" si="2166"/>
        <v>-3.0380874990372138</v>
      </c>
      <c r="I2173" s="129">
        <f t="shared" si="2166"/>
        <v>-2.5830484442693997</v>
      </c>
      <c r="J2173" s="130">
        <f t="shared" si="2166"/>
        <v>-8.6324398000899179E-4</v>
      </c>
    </row>
    <row r="2174" spans="2:10">
      <c r="B2174" s="244">
        <v>40429</v>
      </c>
      <c r="C2174" s="245">
        <v>74.67</v>
      </c>
      <c r="D2174" s="245">
        <v>126.08</v>
      </c>
      <c r="E2174" s="245">
        <v>23.25</v>
      </c>
      <c r="F2174" s="246">
        <v>3.1935000000000002</v>
      </c>
      <c r="G2174" s="128">
        <f t="shared" ref="G2174:J2174" si="2167">((C2174-C2195)/C2195)*C$6</f>
        <v>-3.157480373831774</v>
      </c>
      <c r="H2174" s="129">
        <f t="shared" si="2167"/>
        <v>-4.9661650485436937</v>
      </c>
      <c r="I2174" s="129">
        <f t="shared" si="2167"/>
        <v>0.99998211890925237</v>
      </c>
      <c r="J2174" s="130">
        <f t="shared" si="2167"/>
        <v>-0.1596438072716522</v>
      </c>
    </row>
    <row r="2175" spans="2:10">
      <c r="B2175" s="244">
        <v>40428</v>
      </c>
      <c r="C2175" s="245">
        <v>74.09</v>
      </c>
      <c r="D2175" s="245">
        <v>125.95</v>
      </c>
      <c r="E2175" s="245">
        <v>23.8</v>
      </c>
      <c r="F2175" s="246">
        <v>3.129</v>
      </c>
      <c r="G2175" s="128">
        <f t="shared" ref="G2175:J2175" si="2168">((C2175-C2196)/C2196)*C$6</f>
        <v>-4.1185554737358858</v>
      </c>
      <c r="H2175" s="129">
        <f t="shared" si="2168"/>
        <v>-5.2098749999999976</v>
      </c>
      <c r="I2175" s="129">
        <f t="shared" si="2168"/>
        <v>1.9059259259259262</v>
      </c>
      <c r="J2175" s="130">
        <f t="shared" si="2168"/>
        <v>-0.24554614485981338</v>
      </c>
    </row>
    <row r="2176" spans="2:10">
      <c r="B2176" s="244">
        <v>40427</v>
      </c>
      <c r="C2176" s="245">
        <v>74.599999999999994</v>
      </c>
      <c r="D2176" s="245">
        <v>127.58</v>
      </c>
      <c r="E2176" s="245">
        <v>21.31</v>
      </c>
      <c r="F2176" s="246">
        <v>3.2444999999999999</v>
      </c>
      <c r="G2176" s="128">
        <f t="shared" ref="G2176:J2176" si="2169">((C2176-C2197)/C2197)*C$6</f>
        <v>-3.432478314745977</v>
      </c>
      <c r="H2176" s="129">
        <f t="shared" si="2169"/>
        <v>-2.2360165975103636</v>
      </c>
      <c r="I2176" s="129">
        <f t="shared" si="2169"/>
        <v>-0.50278748850045973</v>
      </c>
      <c r="J2176" s="130">
        <f t="shared" si="2169"/>
        <v>-0.1355350066050201</v>
      </c>
    </row>
    <row r="2177" spans="2:10">
      <c r="B2177" s="244">
        <v>40424</v>
      </c>
      <c r="C2177" s="245">
        <v>74.599999999999994</v>
      </c>
      <c r="D2177" s="245">
        <v>127.58</v>
      </c>
      <c r="E2177" s="245">
        <v>21.31</v>
      </c>
      <c r="F2177" s="246">
        <v>3.2404999999999999</v>
      </c>
      <c r="G2177" s="128">
        <f t="shared" ref="G2177:J2177" si="2170">((C2177-C2198)/C2198)*C$6</f>
        <v>-4.1030130471893722</v>
      </c>
      <c r="H2177" s="129">
        <f t="shared" si="2170"/>
        <v>-3.6645490404308698</v>
      </c>
      <c r="I2177" s="129">
        <f t="shared" si="2170"/>
        <v>-0.90867873303167734</v>
      </c>
      <c r="J2177" s="130">
        <f t="shared" si="2170"/>
        <v>-0.19385245901639375</v>
      </c>
    </row>
    <row r="2178" spans="2:10">
      <c r="B2178" s="244">
        <v>40423</v>
      </c>
      <c r="C2178" s="245">
        <v>75.02</v>
      </c>
      <c r="D2178" s="245">
        <v>125.04</v>
      </c>
      <c r="E2178" s="245">
        <v>23.19</v>
      </c>
      <c r="F2178" s="246">
        <v>3.17</v>
      </c>
      <c r="G2178" s="128">
        <f t="shared" ref="G2178:J2178" si="2171">((C2178-C2199)/C2199)*C$6</f>
        <v>-4.1021522978052642</v>
      </c>
      <c r="H2178" s="129">
        <f t="shared" si="2171"/>
        <v>-5.3947139483507307</v>
      </c>
      <c r="I2178" s="129">
        <f t="shared" si="2171"/>
        <v>1.1216389013957682</v>
      </c>
      <c r="J2178" s="130">
        <f t="shared" si="2171"/>
        <v>-0.2804607508532424</v>
      </c>
    </row>
    <row r="2179" spans="2:10">
      <c r="B2179" s="244">
        <v>40422</v>
      </c>
      <c r="C2179" s="245">
        <v>73.91</v>
      </c>
      <c r="D2179" s="245">
        <v>125.77</v>
      </c>
      <c r="E2179" s="245">
        <v>23.89</v>
      </c>
      <c r="F2179" s="246">
        <v>3.1110000000000002</v>
      </c>
      <c r="G2179" s="128">
        <f t="shared" ref="G2179:J2179" si="2172">((C2179-C2200)/C2200)*C$6</f>
        <v>-4.7527849788007268</v>
      </c>
      <c r="H2179" s="129">
        <f t="shared" si="2172"/>
        <v>-4.0107540078238939</v>
      </c>
      <c r="I2179" s="129">
        <f t="shared" si="2172"/>
        <v>1.4153424657534266</v>
      </c>
      <c r="J2179" s="130">
        <f t="shared" si="2172"/>
        <v>-0.30219827586206877</v>
      </c>
    </row>
    <row r="2180" spans="2:10">
      <c r="B2180" s="244">
        <v>40421</v>
      </c>
      <c r="C2180" s="245">
        <v>71.92</v>
      </c>
      <c r="D2180" s="245">
        <v>123.13</v>
      </c>
      <c r="E2180" s="245">
        <v>26.05</v>
      </c>
      <c r="F2180" s="246">
        <v>2.9929999999999999</v>
      </c>
      <c r="G2180" s="128">
        <f t="shared" ref="G2180:J2180" si="2173">((C2180-C2201)/C2201)*C$6</f>
        <v>-5.2589402507991148</v>
      </c>
      <c r="H2180" s="129">
        <f t="shared" si="2173"/>
        <v>-6.6327783725910026</v>
      </c>
      <c r="I2180" s="129">
        <f t="shared" si="2173"/>
        <v>4.6659154929577449</v>
      </c>
      <c r="J2180" s="130">
        <f t="shared" si="2173"/>
        <v>-0.42186165670367209</v>
      </c>
    </row>
    <row r="2181" spans="2:10">
      <c r="B2181" s="244">
        <v>40420</v>
      </c>
      <c r="C2181" s="245">
        <v>74.7</v>
      </c>
      <c r="D2181" s="245">
        <v>123.4</v>
      </c>
      <c r="E2181" s="245">
        <v>27.21</v>
      </c>
      <c r="F2181" s="246">
        <v>3.056</v>
      </c>
      <c r="G2181" s="128">
        <f t="shared" ref="G2181:J2181" si="2174">((C2181-C2202)/C2202)*C$6</f>
        <v>-2.4444901836605442</v>
      </c>
      <c r="H2181" s="129">
        <f t="shared" si="2174"/>
        <v>-4.4264018691588785</v>
      </c>
      <c r="I2181" s="129">
        <f t="shared" si="2174"/>
        <v>4.013114893617022</v>
      </c>
      <c r="J2181" s="130">
        <f t="shared" si="2174"/>
        <v>-0.32401392111368899</v>
      </c>
    </row>
    <row r="2182" spans="2:10">
      <c r="B2182" s="244">
        <v>40417</v>
      </c>
      <c r="C2182" s="245">
        <v>75.17</v>
      </c>
      <c r="D2182" s="245">
        <v>124.73</v>
      </c>
      <c r="E2182" s="245">
        <v>24.45</v>
      </c>
      <c r="F2182" s="246">
        <v>3.1680000000000001</v>
      </c>
      <c r="G2182" s="128">
        <f t="shared" ref="G2182:J2182" si="2175">((C2182-C2203)/C2203)*C$6</f>
        <v>-1.8486204696273596</v>
      </c>
      <c r="H2182" s="129">
        <f t="shared" si="2175"/>
        <v>-2.9212177784721192</v>
      </c>
      <c r="I2182" s="129">
        <f t="shared" si="2175"/>
        <v>0.33710733526730241</v>
      </c>
      <c r="J2182" s="130">
        <f t="shared" si="2175"/>
        <v>-0.29226628895184109</v>
      </c>
    </row>
    <row r="2183" spans="2:10">
      <c r="B2183" s="244">
        <v>40416</v>
      </c>
      <c r="C2183" s="245">
        <v>73.36</v>
      </c>
      <c r="D2183" s="245">
        <v>122.78</v>
      </c>
      <c r="E2183" s="245">
        <v>27.37</v>
      </c>
      <c r="F2183" s="246">
        <v>2.9944999999999999</v>
      </c>
      <c r="G2183" s="128">
        <f t="shared" ref="G2183:J2183" si="2176">((C2183-C2204)/C2204)*C$6</f>
        <v>-2.1410351993765397</v>
      </c>
      <c r="H2183" s="129">
        <f t="shared" si="2176"/>
        <v>-5.0006657323055412</v>
      </c>
      <c r="I2183" s="129">
        <f t="shared" si="2176"/>
        <v>3.2705319587628883</v>
      </c>
      <c r="J2183" s="130">
        <f t="shared" si="2176"/>
        <v>-0.42960153148043134</v>
      </c>
    </row>
    <row r="2184" spans="2:10">
      <c r="B2184" s="244">
        <v>40415</v>
      </c>
      <c r="C2184" s="245">
        <v>72.52</v>
      </c>
      <c r="D2184" s="245">
        <v>125.27</v>
      </c>
      <c r="E2184" s="245">
        <v>26.7</v>
      </c>
      <c r="F2184" s="246">
        <v>3.0529999999999999</v>
      </c>
      <c r="G2184" s="128">
        <f t="shared" ref="G2184:J2184" si="2177">((C2184-C2205)/C2205)*C$6</f>
        <v>-2.9179587096774218</v>
      </c>
      <c r="H2184" s="129">
        <f t="shared" si="2177"/>
        <v>-2.969223353805488</v>
      </c>
      <c r="I2184" s="129">
        <f t="shared" si="2177"/>
        <v>3.847529107373866</v>
      </c>
      <c r="J2184" s="130">
        <f t="shared" si="2177"/>
        <v>-0.40931276297335206</v>
      </c>
    </row>
    <row r="2185" spans="2:10">
      <c r="B2185" s="244">
        <v>40414</v>
      </c>
      <c r="C2185" s="245">
        <v>71.63</v>
      </c>
      <c r="D2185" s="245">
        <v>124.9</v>
      </c>
      <c r="E2185" s="245">
        <v>27.46</v>
      </c>
      <c r="F2185" s="246">
        <v>3.0255000000000001</v>
      </c>
      <c r="G2185" s="128">
        <f t="shared" ref="G2185:J2185" si="2178">((C2185-C2206)/C2206)*C$6</f>
        <v>-4.2259242846290244</v>
      </c>
      <c r="H2185" s="129">
        <f t="shared" si="2178"/>
        <v>-3.1070921267813953</v>
      </c>
      <c r="I2185" s="129">
        <f t="shared" si="2178"/>
        <v>5.2897756269247695</v>
      </c>
      <c r="J2185" s="130">
        <f t="shared" si="2178"/>
        <v>-0.3909453871381719</v>
      </c>
    </row>
    <row r="2186" spans="2:10">
      <c r="B2186" s="244">
        <v>40413</v>
      </c>
      <c r="C2186" s="245">
        <v>73.099999999999994</v>
      </c>
      <c r="D2186" s="245">
        <v>126.47</v>
      </c>
      <c r="E2186" s="245">
        <v>25.66</v>
      </c>
      <c r="F2186" s="246">
        <v>3.1315</v>
      </c>
      <c r="G2186" s="128">
        <f t="shared" ref="G2186:J2186" si="2179">((C2186-C2207)/C2207)*C$6</f>
        <v>-3.3807394277032214</v>
      </c>
      <c r="H2186" s="129">
        <f t="shared" si="2179"/>
        <v>-1.6911489328555822</v>
      </c>
      <c r="I2186" s="129">
        <f t="shared" si="2179"/>
        <v>2.3719556881124855</v>
      </c>
      <c r="J2186" s="130">
        <f t="shared" si="2179"/>
        <v>-0.30406504065040629</v>
      </c>
    </row>
    <row r="2187" spans="2:10">
      <c r="B2187" s="244">
        <v>40410</v>
      </c>
      <c r="C2187" s="245">
        <v>73.459999999999994</v>
      </c>
      <c r="D2187" s="245">
        <v>127.5</v>
      </c>
      <c r="E2187" s="245">
        <v>25.49</v>
      </c>
      <c r="F2187" s="246">
        <v>3.1364999999999998</v>
      </c>
      <c r="G2187" s="128">
        <f t="shared" ref="G2187:J2187" si="2180">((C2187-C2208)/C2208)*C$6</f>
        <v>-3.3441916771752855</v>
      </c>
      <c r="H2187" s="129">
        <f t="shared" si="2180"/>
        <v>2.6752176982820501E-2</v>
      </c>
      <c r="I2187" s="129">
        <f t="shared" si="2180"/>
        <v>0.88758424685343029</v>
      </c>
      <c r="J2187" s="130">
        <f t="shared" si="2180"/>
        <v>-0.25446428571428581</v>
      </c>
    </row>
    <row r="2188" spans="2:10">
      <c r="B2188" s="244">
        <v>40409</v>
      </c>
      <c r="C2188" s="245">
        <v>74.430000000000007</v>
      </c>
      <c r="D2188" s="245">
        <v>128.9</v>
      </c>
      <c r="E2188" s="245">
        <v>26.44</v>
      </c>
      <c r="F2188" s="246">
        <v>3.1160000000000001</v>
      </c>
      <c r="G2188" s="128">
        <f t="shared" ref="G2188:J2188" si="2181">((C2188-C2209)/C2209)*C$6</f>
        <v>-1.2633659874608123</v>
      </c>
      <c r="H2188" s="129">
        <f t="shared" si="2181"/>
        <v>3.2938620579548266</v>
      </c>
      <c r="I2188" s="129">
        <f t="shared" si="2181"/>
        <v>0.79313572542901789</v>
      </c>
      <c r="J2188" s="130">
        <f t="shared" si="2181"/>
        <v>-0.2264844903988181</v>
      </c>
    </row>
    <row r="2189" spans="2:10">
      <c r="B2189" s="244">
        <v>40408</v>
      </c>
      <c r="C2189" s="245">
        <v>75.42</v>
      </c>
      <c r="D2189" s="245">
        <v>129.39250000000001</v>
      </c>
      <c r="E2189" s="245">
        <v>24.59</v>
      </c>
      <c r="F2189" s="246">
        <v>3.1840000000000002</v>
      </c>
      <c r="G2189" s="128">
        <f t="shared" ref="G2189:J2189" si="2182">((C2189-C2210)/C2210)*C$6</f>
        <v>-1.1845067148760307</v>
      </c>
      <c r="H2189" s="129">
        <f t="shared" si="2182"/>
        <v>2.5531961675227324</v>
      </c>
      <c r="I2189" s="129">
        <f t="shared" si="2182"/>
        <v>0.70109486000835797</v>
      </c>
      <c r="J2189" s="130">
        <f t="shared" si="2182"/>
        <v>-0.2311255411255409</v>
      </c>
    </row>
    <row r="2190" spans="2:10">
      <c r="B2190" s="244">
        <v>40407</v>
      </c>
      <c r="C2190" s="245">
        <v>75.77</v>
      </c>
      <c r="D2190" s="245">
        <v>128.44999999999999</v>
      </c>
      <c r="E2190" s="245">
        <v>24.33</v>
      </c>
      <c r="F2190" s="246">
        <v>3.1989999999999998</v>
      </c>
      <c r="G2190" s="128">
        <f t="shared" ref="G2190:J2190" si="2183">((C2190-C2211)/C2211)*C$6</f>
        <v>-0.4568291089626399</v>
      </c>
      <c r="H2190" s="129">
        <f t="shared" si="2183"/>
        <v>-1.173571153401652</v>
      </c>
      <c r="I2190" s="129">
        <f t="shared" si="2183"/>
        <v>-1.605267616480555</v>
      </c>
      <c r="J2190" s="130">
        <f t="shared" si="2183"/>
        <v>-0.21992643877109486</v>
      </c>
    </row>
    <row r="2191" spans="2:10">
      <c r="B2191" s="244">
        <v>40406</v>
      </c>
      <c r="C2191" s="245">
        <v>75.239999999999995</v>
      </c>
      <c r="D2191" s="245">
        <v>127.77</v>
      </c>
      <c r="E2191" s="245">
        <v>26.1</v>
      </c>
      <c r="F2191" s="246">
        <v>3.1379999999999999</v>
      </c>
      <c r="G2191" s="128">
        <f t="shared" ref="G2191:J2191" si="2184">((C2191-C2212)/C2212)*C$6</f>
        <v>-0.46001447178003496</v>
      </c>
      <c r="H2191" s="129">
        <f t="shared" si="2184"/>
        <v>-0.23083808482387394</v>
      </c>
      <c r="I2191" s="129">
        <f t="shared" si="2184"/>
        <v>-0.1452571428571415</v>
      </c>
      <c r="J2191" s="130">
        <f t="shared" si="2184"/>
        <v>-0.24338385310405142</v>
      </c>
    </row>
    <row r="2192" spans="2:10">
      <c r="B2192" s="244">
        <v>40403</v>
      </c>
      <c r="C2192" s="245">
        <v>75.39</v>
      </c>
      <c r="D2192" s="245">
        <v>127.87</v>
      </c>
      <c r="E2192" s="245">
        <v>26.24</v>
      </c>
      <c r="F2192" s="246">
        <v>3.266</v>
      </c>
      <c r="G2192" s="128">
        <f t="shared" ref="G2192:J2192" si="2185">((C2192-C2213)/C2213)*C$6</f>
        <v>-0.72897807361002587</v>
      </c>
      <c r="H2192" s="129">
        <f t="shared" si="2185"/>
        <v>-2.4782703488372042</v>
      </c>
      <c r="I2192" s="129">
        <f t="shared" si="2185"/>
        <v>1.1122513922036574</v>
      </c>
      <c r="J2192" s="130">
        <f t="shared" si="2185"/>
        <v>-0.18406845195474744</v>
      </c>
    </row>
    <row r="2193" spans="2:10">
      <c r="B2193" s="244">
        <v>40402</v>
      </c>
      <c r="C2193" s="245">
        <v>75.739999999999995</v>
      </c>
      <c r="D2193" s="245">
        <v>128.30000000000001</v>
      </c>
      <c r="E2193" s="245">
        <v>25.73</v>
      </c>
      <c r="F2193" s="246">
        <v>3.3475000000000001</v>
      </c>
      <c r="G2193" s="128">
        <f t="shared" ref="G2193:J2193" si="2186">((C2193-C2214)/C2214)*C$6</f>
        <v>-0.76626427829699517</v>
      </c>
      <c r="H2193" s="129">
        <f t="shared" si="2186"/>
        <v>-2.1043558751529878</v>
      </c>
      <c r="I2193" s="129">
        <f t="shared" si="2186"/>
        <v>0.85788670148654067</v>
      </c>
      <c r="J2193" s="130">
        <f t="shared" si="2186"/>
        <v>-0.15231160752156089</v>
      </c>
    </row>
    <row r="2194" spans="2:10">
      <c r="B2194" s="244">
        <v>40401</v>
      </c>
      <c r="C2194" s="245">
        <v>78.02</v>
      </c>
      <c r="D2194" s="245">
        <v>129.83000000000001</v>
      </c>
      <c r="E2194" s="245">
        <v>25.39</v>
      </c>
      <c r="F2194" s="246">
        <v>3.3014999999999999</v>
      </c>
      <c r="G2194" s="128">
        <f t="shared" ref="G2194:J2194" si="2187">((C2194-C2215)/C2215)*C$6</f>
        <v>0.51207647440051274</v>
      </c>
      <c r="H2194" s="129">
        <f t="shared" si="2187"/>
        <v>-0.56625919681175219</v>
      </c>
      <c r="I2194" s="129">
        <f t="shared" si="2187"/>
        <v>0.85906351791531144</v>
      </c>
      <c r="J2194" s="130">
        <f t="shared" si="2187"/>
        <v>-0.24715767634854796</v>
      </c>
    </row>
    <row r="2195" spans="2:10">
      <c r="B2195" s="244">
        <v>40400</v>
      </c>
      <c r="C2195" s="245">
        <v>80.25</v>
      </c>
      <c r="D2195" s="245">
        <v>131.84</v>
      </c>
      <c r="E2195" s="245">
        <v>22.37</v>
      </c>
      <c r="F2195" s="246">
        <v>3.383</v>
      </c>
      <c r="G2195" s="128">
        <f t="shared" ref="G2195:J2195" si="2188">((C2195-C2216)/C2216)*C$6</f>
        <v>3.2111140760506984</v>
      </c>
      <c r="H2195" s="129">
        <f t="shared" si="2188"/>
        <v>2.8004499883422853</v>
      </c>
      <c r="I2195" s="129">
        <f t="shared" si="2188"/>
        <v>-2.1434793286942271</v>
      </c>
      <c r="J2195" s="130">
        <f t="shared" si="2188"/>
        <v>-0.14245998315080027</v>
      </c>
    </row>
    <row r="2196" spans="2:10">
      <c r="B2196" s="244">
        <v>40399</v>
      </c>
      <c r="C2196" s="245">
        <v>81.48</v>
      </c>
      <c r="D2196" s="245">
        <v>132</v>
      </c>
      <c r="E2196" s="245">
        <v>22.14</v>
      </c>
      <c r="F2196" s="246">
        <v>3.4240000000000004</v>
      </c>
      <c r="G2196" s="128">
        <f t="shared" ref="G2196:J2196" si="2189">((C2196-C2217)/C2217)*C$6</f>
        <v>3.2167157313707455</v>
      </c>
      <c r="H2196" s="129">
        <f t="shared" si="2189"/>
        <v>3.5888308846514589</v>
      </c>
      <c r="I2196" s="129">
        <f t="shared" si="2189"/>
        <v>-2.8900240192153723</v>
      </c>
      <c r="J2196" s="130">
        <f t="shared" si="2189"/>
        <v>-9.7666055563389656E-2</v>
      </c>
    </row>
    <row r="2197" spans="2:10">
      <c r="B2197" s="244">
        <v>40396</v>
      </c>
      <c r="C2197" s="245">
        <v>80.7</v>
      </c>
      <c r="D2197" s="245">
        <v>130.13999999999999</v>
      </c>
      <c r="E2197" s="245">
        <v>21.74</v>
      </c>
      <c r="F2197" s="246">
        <v>3.4065000000000003</v>
      </c>
      <c r="G2197" s="128">
        <f t="shared" ref="G2197:J2197" si="2190">((C2197-C2218)/C2218)*C$6</f>
        <v>3.16617974549311</v>
      </c>
      <c r="H2197" s="129">
        <f t="shared" si="2190"/>
        <v>1.9275134797217988</v>
      </c>
      <c r="I2197" s="129">
        <f t="shared" si="2190"/>
        <v>-3.9252197588486997</v>
      </c>
      <c r="J2197" s="130">
        <f t="shared" si="2190"/>
        <v>-9.3853797019162244E-2</v>
      </c>
    </row>
    <row r="2198" spans="2:10">
      <c r="B2198" s="244">
        <v>40395</v>
      </c>
      <c r="C2198" s="245">
        <v>82.01</v>
      </c>
      <c r="D2198" s="245">
        <v>131.83000000000001</v>
      </c>
      <c r="E2198" s="245">
        <v>22.1</v>
      </c>
      <c r="F2198" s="246">
        <v>3.4770000000000003</v>
      </c>
      <c r="G2198" s="128">
        <f t="shared" ref="G2198:J2198" si="2191">((C2198-C2219)/C2219)*C$6</f>
        <v>4.8677656271094989</v>
      </c>
      <c r="H2198" s="129">
        <f t="shared" si="2191"/>
        <v>4.3230401574803263</v>
      </c>
      <c r="I2198" s="129">
        <f t="shared" si="2191"/>
        <v>-4.4892250372578228</v>
      </c>
      <c r="J2198" s="130">
        <f t="shared" si="2191"/>
        <v>5.7492795389049956E-3</v>
      </c>
    </row>
    <row r="2199" spans="2:10">
      <c r="B2199" s="244">
        <v>40394</v>
      </c>
      <c r="C2199" s="245">
        <v>82.47</v>
      </c>
      <c r="D2199" s="245">
        <v>131.27000000000001</v>
      </c>
      <c r="E2199" s="245">
        <v>22.21</v>
      </c>
      <c r="F2199" s="246">
        <v>3.516</v>
      </c>
      <c r="G2199" s="128">
        <f t="shared" ref="G2199:J2199" si="2192">((C2199-C2220)/C2220)*C$6</f>
        <v>6.61782300639066</v>
      </c>
      <c r="H2199" s="129">
        <f t="shared" si="2192"/>
        <v>7.1906909120363025</v>
      </c>
      <c r="I2199" s="129">
        <f t="shared" si="2192"/>
        <v>-6.3785767284991559</v>
      </c>
      <c r="J2199" s="130">
        <f t="shared" si="2192"/>
        <v>8.7300307782500211E-2</v>
      </c>
    </row>
    <row r="2200" spans="2:10">
      <c r="B2200" s="244">
        <v>40393</v>
      </c>
      <c r="C2200" s="245">
        <v>82.55</v>
      </c>
      <c r="D2200" s="245">
        <v>130.37</v>
      </c>
      <c r="E2200" s="245">
        <v>22.63</v>
      </c>
      <c r="F2200" s="246">
        <v>3.48</v>
      </c>
      <c r="G2200" s="128">
        <f t="shared" ref="G2200:J2200" si="2193">((C2200-C2221)/C2221)*C$6</f>
        <v>6.552787635153865</v>
      </c>
      <c r="H2200" s="129">
        <f t="shared" si="2193"/>
        <v>7.9380576070901085</v>
      </c>
      <c r="I2200" s="129">
        <f t="shared" si="2193"/>
        <v>-6.3212416998671994</v>
      </c>
      <c r="J2200" s="130">
        <f t="shared" si="2193"/>
        <v>1.7302688638334705E-2</v>
      </c>
    </row>
    <row r="2201" spans="2:10">
      <c r="B2201" s="244">
        <v>40392</v>
      </c>
      <c r="C2201" s="245">
        <v>81.34</v>
      </c>
      <c r="D2201" s="245">
        <v>130.76</v>
      </c>
      <c r="E2201" s="245">
        <v>22.01</v>
      </c>
      <c r="F2201" s="246">
        <v>3.5129999999999999</v>
      </c>
      <c r="G2201" s="128">
        <f t="shared" ref="G2201:J2201" si="2194">((C2201-C2222)/C2222)*C$6</f>
        <v>5.7911283615192701</v>
      </c>
      <c r="H2201" s="129">
        <f t="shared" si="2194"/>
        <v>8.3018463810930498</v>
      </c>
      <c r="I2201" s="129">
        <f t="shared" si="2194"/>
        <v>-6.8444953519256311</v>
      </c>
      <c r="J2201" s="130">
        <f t="shared" si="2194"/>
        <v>4.2819994221322988E-2</v>
      </c>
    </row>
    <row r="2202" spans="2:10">
      <c r="B2202" s="244">
        <v>40389</v>
      </c>
      <c r="C2202" s="245">
        <v>78.95</v>
      </c>
      <c r="D2202" s="245">
        <v>128.4</v>
      </c>
      <c r="E2202" s="245">
        <v>23.5</v>
      </c>
      <c r="F2202" s="246">
        <v>3.448</v>
      </c>
      <c r="G2202" s="128">
        <f t="shared" ref="G2202:J2202" si="2195">((C2202-C2223)/C2223)*C$6</f>
        <v>3.7348869088416721</v>
      </c>
      <c r="H2202" s="129">
        <f t="shared" si="2195"/>
        <v>5.4066745533164839</v>
      </c>
      <c r="I2202" s="129">
        <f t="shared" si="2195"/>
        <v>-7.2407547169811322</v>
      </c>
      <c r="J2202" s="130">
        <f t="shared" si="2195"/>
        <v>2.1654003506721423E-2</v>
      </c>
    </row>
    <row r="2203" spans="2:10">
      <c r="B2203" s="244">
        <v>40388</v>
      </c>
      <c r="C2203" s="245">
        <v>78.36</v>
      </c>
      <c r="D2203" s="245">
        <v>128.02000000000001</v>
      </c>
      <c r="E2203" s="245">
        <v>24.13</v>
      </c>
      <c r="F2203" s="246">
        <v>3.53</v>
      </c>
      <c r="G2203" s="128">
        <f t="shared" ref="G2203:J2203" si="2196">((C2203-C2224)/C2224)*C$6</f>
        <v>1.6391550971836595</v>
      </c>
      <c r="H2203" s="129">
        <f t="shared" si="2196"/>
        <v>4.1793148688046706</v>
      </c>
      <c r="I2203" s="129">
        <f t="shared" si="2196"/>
        <v>-7.6613259988419236</v>
      </c>
      <c r="J2203" s="130">
        <f t="shared" si="2196"/>
        <v>9.9428320140721019E-2</v>
      </c>
    </row>
    <row r="2204" spans="2:10">
      <c r="B2204" s="244">
        <v>40387</v>
      </c>
      <c r="C2204" s="245">
        <v>76.989999999999995</v>
      </c>
      <c r="D2204" s="245">
        <v>128.43</v>
      </c>
      <c r="E2204" s="245">
        <v>24.25</v>
      </c>
      <c r="F2204" s="246">
        <v>3.5260000000000002</v>
      </c>
      <c r="G2204" s="128">
        <f t="shared" ref="G2204:J2204" si="2197">((C2204-C2225)/C2225)*C$6</f>
        <v>0.62787068738477569</v>
      </c>
      <c r="H2204" s="129">
        <f t="shared" si="2197"/>
        <v>3.035077144455995</v>
      </c>
      <c r="I2204" s="129">
        <f t="shared" si="2197"/>
        <v>-7.3586170524465295</v>
      </c>
      <c r="J2204" s="130">
        <f t="shared" si="2197"/>
        <v>6.9976754322243415E-2</v>
      </c>
    </row>
    <row r="2205" spans="2:10">
      <c r="B2205" s="244">
        <v>40386</v>
      </c>
      <c r="C2205" s="245">
        <v>77.5</v>
      </c>
      <c r="D2205" s="245">
        <v>128.63</v>
      </c>
      <c r="E2205" s="245">
        <v>23.19</v>
      </c>
      <c r="F2205" s="246">
        <v>3.5649999999999999</v>
      </c>
      <c r="G2205" s="128">
        <f t="shared" ref="G2205:J2205" si="2198">((C2205-C2226)/C2226)*C$6</f>
        <v>-0.43523961661341848</v>
      </c>
      <c r="H2205" s="129">
        <f t="shared" si="2198"/>
        <v>-0.30845479919366847</v>
      </c>
      <c r="I2205" s="129">
        <f t="shared" si="2198"/>
        <v>-5.0927655172413786</v>
      </c>
      <c r="J2205" s="130">
        <f t="shared" si="2198"/>
        <v>4.2597864768683089E-2</v>
      </c>
    </row>
    <row r="2206" spans="2:10">
      <c r="B2206" s="244">
        <v>40385</v>
      </c>
      <c r="C2206" s="245">
        <v>78.98</v>
      </c>
      <c r="D2206" s="245">
        <v>128.41</v>
      </c>
      <c r="E2206" s="245">
        <v>22.73</v>
      </c>
      <c r="F2206" s="246">
        <v>3.5065</v>
      </c>
      <c r="G2206" s="128">
        <f t="shared" ref="G2206:J2206" si="2199">((C2206-C2227)/C2227)*C$6</f>
        <v>6.9099670301803279E-2</v>
      </c>
      <c r="H2206" s="129">
        <f t="shared" si="2199"/>
        <v>1.1535108558841969</v>
      </c>
      <c r="I2206" s="129">
        <f t="shared" si="2199"/>
        <v>-5.1677532422011927</v>
      </c>
      <c r="J2206" s="130">
        <f t="shared" si="2199"/>
        <v>-6.3571727310748699E-2</v>
      </c>
    </row>
    <row r="2207" spans="2:10">
      <c r="B2207" s="244">
        <v>40382</v>
      </c>
      <c r="C2207" s="245">
        <v>78.98</v>
      </c>
      <c r="D2207" s="245">
        <v>128.38</v>
      </c>
      <c r="E2207" s="245">
        <v>23.47</v>
      </c>
      <c r="F2207" s="246">
        <v>3.5054999999999996</v>
      </c>
      <c r="G2207" s="128">
        <f t="shared" ref="G2207:J2207" si="2200">((C2207-C2228)/C2228)*C$6</f>
        <v>1.4659874526205716</v>
      </c>
      <c r="H2207" s="129">
        <f t="shared" si="2200"/>
        <v>0.16847882050081708</v>
      </c>
      <c r="I2207" s="129">
        <f t="shared" si="2200"/>
        <v>-5.3592266308002694</v>
      </c>
      <c r="J2207" s="130">
        <f t="shared" si="2200"/>
        <v>-9.1668967421314751E-2</v>
      </c>
    </row>
    <row r="2208" spans="2:10">
      <c r="B2208" s="244">
        <v>40381</v>
      </c>
      <c r="C2208" s="245">
        <v>79.3</v>
      </c>
      <c r="D2208" s="245">
        <v>127.47</v>
      </c>
      <c r="E2208" s="245">
        <v>24.63</v>
      </c>
      <c r="F2208" s="246">
        <v>3.444</v>
      </c>
      <c r="G2208" s="128">
        <f t="shared" ref="G2208:J2208" si="2201">((C2208-C2229)/C2229)*C$6</f>
        <v>1.7545448592010495</v>
      </c>
      <c r="H2208" s="129">
        <f t="shared" si="2201"/>
        <v>-2.3064237952501854</v>
      </c>
      <c r="I2208" s="129">
        <f t="shared" si="2201"/>
        <v>-2.1537569676700126</v>
      </c>
      <c r="J2208" s="130">
        <f t="shared" si="2201"/>
        <v>-0.11666666666666686</v>
      </c>
    </row>
    <row r="2209" spans="2:10">
      <c r="B2209" s="244">
        <v>40380</v>
      </c>
      <c r="C2209" s="245">
        <v>76.56</v>
      </c>
      <c r="D2209" s="245">
        <v>125.27</v>
      </c>
      <c r="E2209" s="245">
        <v>25.64</v>
      </c>
      <c r="F2209" s="246">
        <v>3.3849999999999998</v>
      </c>
      <c r="G2209" s="128">
        <f t="shared" ref="G2209:J2209" si="2202">((C2209-C2230)/C2230)*C$6</f>
        <v>-0.38228856365755232</v>
      </c>
      <c r="H2209" s="129">
        <f t="shared" si="2202"/>
        <v>-3.5428468677494331</v>
      </c>
      <c r="I2209" s="129">
        <f t="shared" si="2202"/>
        <v>-1.3250351201478745</v>
      </c>
      <c r="J2209" s="130">
        <f t="shared" si="2202"/>
        <v>-0.19564589352042941</v>
      </c>
    </row>
    <row r="2210" spans="2:10">
      <c r="B2210" s="244">
        <v>40379</v>
      </c>
      <c r="C2210" s="245">
        <v>77.44</v>
      </c>
      <c r="D2210" s="245">
        <v>126.55</v>
      </c>
      <c r="E2210" s="245">
        <v>23.93</v>
      </c>
      <c r="F2210" s="246">
        <v>3.4649999999999999</v>
      </c>
      <c r="G2210" s="128">
        <f t="shared" ref="G2210:J2210" si="2203">((C2210-C2231)/C2231)*C$6</f>
        <v>-0.22173991261886139</v>
      </c>
      <c r="H2210" s="129">
        <f t="shared" si="2203"/>
        <v>-3.5671412169919701</v>
      </c>
      <c r="I2210" s="129">
        <f t="shared" si="2203"/>
        <v>-0.97061897106109263</v>
      </c>
      <c r="J2210" s="130">
        <f t="shared" si="2203"/>
        <v>-0.18353584447144608</v>
      </c>
    </row>
    <row r="2211" spans="2:10">
      <c r="B2211" s="244">
        <v>40378</v>
      </c>
      <c r="C2211" s="245">
        <v>76.540000000000006</v>
      </c>
      <c r="D2211" s="245">
        <v>129.79</v>
      </c>
      <c r="E2211" s="245">
        <v>25.97</v>
      </c>
      <c r="F2211" s="246">
        <v>3.4664999999999999</v>
      </c>
      <c r="G2211" s="128">
        <f t="shared" ref="G2211:J2211" si="2204">((C2211-C2232)/C2232)*C$6</f>
        <v>-0.37655351127235065</v>
      </c>
      <c r="H2211" s="129">
        <f t="shared" si="2204"/>
        <v>-0.3144156742220634</v>
      </c>
      <c r="I2211" s="129">
        <f t="shared" si="2204"/>
        <v>2.1439832985386218</v>
      </c>
      <c r="J2211" s="130">
        <f t="shared" si="2204"/>
        <v>-0.16753326092859078</v>
      </c>
    </row>
    <row r="2212" spans="2:10">
      <c r="B2212" s="244">
        <v>40375</v>
      </c>
      <c r="C2212" s="245">
        <v>76.010000000000005</v>
      </c>
      <c r="D2212" s="245">
        <v>128.03</v>
      </c>
      <c r="E2212" s="245">
        <v>26.25</v>
      </c>
      <c r="F2212" s="246">
        <v>3.431</v>
      </c>
      <c r="G2212" s="128">
        <f t="shared" ref="G2212:J2212" si="2205">((C2212-C2233)/C2233)*C$6</f>
        <v>-0.46125537179320281</v>
      </c>
      <c r="H2212" s="129">
        <f t="shared" si="2205"/>
        <v>-2.5601351351351256</v>
      </c>
      <c r="I2212" s="129">
        <f t="shared" si="2205"/>
        <v>1.2177245508982029</v>
      </c>
      <c r="J2212" s="130">
        <f t="shared" si="2205"/>
        <v>-0.17576234103651053</v>
      </c>
    </row>
    <row r="2213" spans="2:10">
      <c r="B2213" s="244">
        <v>40374</v>
      </c>
      <c r="C2213" s="245">
        <v>76.62</v>
      </c>
      <c r="D2213" s="245">
        <v>130.72</v>
      </c>
      <c r="E2213" s="245">
        <v>25.14</v>
      </c>
      <c r="F2213" s="246">
        <v>3.4915000000000003</v>
      </c>
      <c r="G2213" s="128">
        <f t="shared" ref="G2213:J2213" si="2206">((C2213-C2234)/C2234)*C$6</f>
        <v>-0.61388567014291062</v>
      </c>
      <c r="H2213" s="129">
        <f t="shared" si="2206"/>
        <v>0.3226536248561605</v>
      </c>
      <c r="I2213" s="129">
        <f t="shared" si="2206"/>
        <v>-0.76495370370370486</v>
      </c>
      <c r="J2213" s="130">
        <f t="shared" si="2206"/>
        <v>-0.17649785061794745</v>
      </c>
    </row>
    <row r="2214" spans="2:10">
      <c r="B2214" s="244">
        <v>40373</v>
      </c>
      <c r="C2214" s="245">
        <v>77.040000000000006</v>
      </c>
      <c r="D2214" s="245">
        <v>130.72</v>
      </c>
      <c r="E2214" s="245">
        <v>24.89</v>
      </c>
      <c r="F2214" s="246">
        <v>3.5365000000000002</v>
      </c>
      <c r="G2214" s="128">
        <f t="shared" ref="G2214:J2214" si="2207">((C2214-C2235)/C2235)*C$6</f>
        <v>5.9020015596573785E-2</v>
      </c>
      <c r="H2214" s="129">
        <f t="shared" si="2207"/>
        <v>0.81449341243547879</v>
      </c>
      <c r="I2214" s="129">
        <f t="shared" si="2207"/>
        <v>-0.9629532276768461</v>
      </c>
      <c r="J2214" s="130">
        <f t="shared" si="2207"/>
        <v>-0.17083333333333287</v>
      </c>
    </row>
    <row r="2215" spans="2:10">
      <c r="B2215" s="244">
        <v>40372</v>
      </c>
      <c r="C2215" s="245">
        <v>77.150000000000006</v>
      </c>
      <c r="D2215" s="245">
        <v>130.47999999999999</v>
      </c>
      <c r="E2215" s="245">
        <v>24.56</v>
      </c>
      <c r="F2215" s="246">
        <v>3.6150000000000002</v>
      </c>
      <c r="G2215" s="128">
        <f t="shared" ref="G2215:J2215" si="2208">((C2215-C2236)/C2236)*C$6</f>
        <v>1.2271339190628334</v>
      </c>
      <c r="H2215" s="129">
        <f t="shared" si="2208"/>
        <v>1.7514910505836485</v>
      </c>
      <c r="I2215" s="129">
        <f t="shared" si="2208"/>
        <v>-3.5755213435969209</v>
      </c>
      <c r="J2215" s="130">
        <f t="shared" si="2208"/>
        <v>-7.8581035642232372E-2</v>
      </c>
    </row>
    <row r="2216" spans="2:10">
      <c r="B2216" s="244">
        <v>40371</v>
      </c>
      <c r="C2216" s="245">
        <v>74.95</v>
      </c>
      <c r="D2216" s="245">
        <v>128.66999999999999</v>
      </c>
      <c r="E2216" s="245">
        <v>24.43</v>
      </c>
      <c r="F2216" s="246">
        <v>3.5609999999999999</v>
      </c>
      <c r="G2216" s="128">
        <f t="shared" ref="G2216:J2216" si="2209">((C2216-C2237)/C2237)*C$6</f>
        <v>0.72010978584982477</v>
      </c>
      <c r="H2216" s="129">
        <f t="shared" si="2209"/>
        <v>0.19468586998832133</v>
      </c>
      <c r="I2216" s="129">
        <f t="shared" si="2209"/>
        <v>-3.8496422368878083</v>
      </c>
      <c r="J2216" s="130">
        <f t="shared" si="2209"/>
        <v>-0.10186839967506102</v>
      </c>
    </row>
    <row r="2217" spans="2:10">
      <c r="B2217" s="244">
        <v>40368</v>
      </c>
      <c r="C2217" s="245">
        <v>76.09</v>
      </c>
      <c r="D2217" s="245">
        <v>127.96</v>
      </c>
      <c r="E2217" s="245">
        <v>24.98</v>
      </c>
      <c r="F2217" s="246">
        <v>3.5454999999999997</v>
      </c>
      <c r="G2217" s="128">
        <f t="shared" ref="G2217:J2217" si="2210">((C2217-C2238)/C2238)*C$6</f>
        <v>0.36698595654477972</v>
      </c>
      <c r="H2217" s="129">
        <f t="shared" si="2210"/>
        <v>0.24927631578946205</v>
      </c>
      <c r="I2217" s="129">
        <f t="shared" si="2210"/>
        <v>-4.6482760876676483</v>
      </c>
      <c r="J2217" s="130">
        <f t="shared" si="2210"/>
        <v>-0.17503639973527482</v>
      </c>
    </row>
    <row r="2218" spans="2:10">
      <c r="B2218" s="244">
        <v>40367</v>
      </c>
      <c r="C2218" s="245">
        <v>75.44</v>
      </c>
      <c r="D2218" s="245">
        <v>127.97</v>
      </c>
      <c r="E2218" s="245">
        <v>25.71</v>
      </c>
      <c r="F2218" s="246">
        <v>3.5225</v>
      </c>
      <c r="G2218" s="128">
        <f t="shared" ref="G2218:J2218" si="2211">((C2218-C2239)/C2239)*C$6</f>
        <v>0.6471443936542095</v>
      </c>
      <c r="H2218" s="129">
        <f t="shared" si="2211"/>
        <v>3.7339539951573784</v>
      </c>
      <c r="I2218" s="129">
        <f t="shared" si="2211"/>
        <v>-6.0441268900088918</v>
      </c>
      <c r="J2218" s="130">
        <f t="shared" si="2211"/>
        <v>-9.4269832555585922E-2</v>
      </c>
    </row>
    <row r="2219" spans="2:10">
      <c r="B2219" s="244">
        <v>40366</v>
      </c>
      <c r="C2219" s="245">
        <v>74.069999999999993</v>
      </c>
      <c r="D2219" s="245">
        <v>127</v>
      </c>
      <c r="E2219" s="245">
        <v>26.84</v>
      </c>
      <c r="F2219" s="246">
        <v>3.47</v>
      </c>
      <c r="G2219" s="128">
        <f t="shared" ref="G2219:J2219" si="2212">((C2219-C2240)/C2240)*C$6</f>
        <v>1.3120266703708838</v>
      </c>
      <c r="H2219" s="129">
        <f t="shared" si="2212"/>
        <v>3.0135596508244435</v>
      </c>
      <c r="I2219" s="129">
        <f t="shared" si="2212"/>
        <v>-5.1745163204747797</v>
      </c>
      <c r="J2219" s="130">
        <f t="shared" si="2212"/>
        <v>-0.14017673653925161</v>
      </c>
    </row>
    <row r="2220" spans="2:10">
      <c r="B2220" s="244">
        <v>40365</v>
      </c>
      <c r="C2220" s="245">
        <v>71.98</v>
      </c>
      <c r="D2220" s="245">
        <v>123.46</v>
      </c>
      <c r="E2220" s="245">
        <v>29.65</v>
      </c>
      <c r="F2220" s="246">
        <v>3.4115000000000002</v>
      </c>
      <c r="G2220" s="128">
        <f t="shared" ref="G2220:J2220" si="2213">((C2220-C2241)/C2241)*C$6</f>
        <v>0.3432446808510678</v>
      </c>
      <c r="H2220" s="129">
        <f t="shared" si="2213"/>
        <v>-0.61354144848143233</v>
      </c>
      <c r="I2220" s="129">
        <f t="shared" si="2213"/>
        <v>-4.810128520645339</v>
      </c>
      <c r="J2220" s="130">
        <f t="shared" si="2213"/>
        <v>-0.15894685856628823</v>
      </c>
    </row>
    <row r="2221" spans="2:10">
      <c r="B2221" s="244">
        <v>40364</v>
      </c>
      <c r="C2221" s="245">
        <v>72.14</v>
      </c>
      <c r="D2221" s="245">
        <v>121.86</v>
      </c>
      <c r="E2221" s="245">
        <v>30.12</v>
      </c>
      <c r="F2221" s="246">
        <v>3.4590000000000001</v>
      </c>
      <c r="G2221" s="128">
        <f t="shared" ref="G2221:J2221" si="2214">((C2221-C2242)/C2242)*C$6</f>
        <v>0.40006013145014385</v>
      </c>
      <c r="H2221" s="129">
        <f t="shared" si="2214"/>
        <v>-3.1030603448275875</v>
      </c>
      <c r="I2221" s="129">
        <f t="shared" si="2214"/>
        <v>-3.8402254791431769</v>
      </c>
      <c r="J2221" s="130">
        <f t="shared" si="2214"/>
        <v>-0.16202453987730087</v>
      </c>
    </row>
    <row r="2222" spans="2:10">
      <c r="B2222" s="244">
        <v>40361</v>
      </c>
      <c r="C2222" s="245">
        <v>72.14</v>
      </c>
      <c r="D2222" s="245">
        <v>121.86</v>
      </c>
      <c r="E2222" s="245">
        <v>30.12</v>
      </c>
      <c r="F2222" s="246">
        <v>3.4610000000000003</v>
      </c>
      <c r="G2222" s="128">
        <f t="shared" ref="G2222:J2222" si="2215">((C2222-C2243)/C2243)*C$6</f>
        <v>-1.5033199303042482</v>
      </c>
      <c r="H2222" s="129">
        <f t="shared" si="2215"/>
        <v>-5.4187793060331311</v>
      </c>
      <c r="I2222" s="129">
        <f t="shared" si="2215"/>
        <v>0.56949083503055009</v>
      </c>
      <c r="J2222" s="130">
        <f t="shared" si="2215"/>
        <v>-0.26682597878748193</v>
      </c>
    </row>
    <row r="2223" spans="2:10">
      <c r="B2223" s="244">
        <v>40360</v>
      </c>
      <c r="C2223" s="245">
        <v>72.95</v>
      </c>
      <c r="D2223" s="245">
        <v>122.57</v>
      </c>
      <c r="E2223" s="245">
        <v>32.86</v>
      </c>
      <c r="F2223" s="246">
        <v>3.4219999999999997</v>
      </c>
      <c r="G2223" s="128">
        <f t="shared" ref="G2223:J2223" si="2216">((C2223-C2244)/C2244)*C$6</f>
        <v>5.609250617623051E-2</v>
      </c>
      <c r="H2223" s="129">
        <f t="shared" si="2216"/>
        <v>-4.3180503885095396</v>
      </c>
      <c r="I2223" s="129">
        <f t="shared" si="2216"/>
        <v>2.2664832615180623</v>
      </c>
      <c r="J2223" s="130">
        <f t="shared" si="2216"/>
        <v>-0.27740701661830697</v>
      </c>
    </row>
    <row r="2224" spans="2:10">
      <c r="B2224" s="244">
        <v>40359</v>
      </c>
      <c r="C2224" s="245">
        <v>75.63</v>
      </c>
      <c r="D2224" s="245">
        <v>123.48</v>
      </c>
      <c r="E2224" s="245">
        <v>34.54</v>
      </c>
      <c r="F2224" s="246">
        <v>3.411</v>
      </c>
      <c r="G2224" s="128">
        <f t="shared" ref="G2224:J2224" si="2217">((C2224-C2245)/C2245)*C$6</f>
        <v>1.9082460732984274</v>
      </c>
      <c r="H2224" s="129">
        <f t="shared" si="2217"/>
        <v>-0.78620073990670691</v>
      </c>
      <c r="I2224" s="129">
        <f t="shared" si="2217"/>
        <v>-0.71525042205965117</v>
      </c>
      <c r="J2224" s="130">
        <f t="shared" si="2217"/>
        <v>-0.23708506921112746</v>
      </c>
    </row>
    <row r="2225" spans="2:10">
      <c r="B2225" s="244">
        <v>40358</v>
      </c>
      <c r="C2225" s="245">
        <v>75.94</v>
      </c>
      <c r="D2225" s="245">
        <v>125.09</v>
      </c>
      <c r="E2225" s="245">
        <v>34.130000000000003</v>
      </c>
      <c r="F2225" s="246">
        <v>3.4415</v>
      </c>
      <c r="G2225" s="128">
        <f t="shared" ref="G2225:J2225" si="2218">((C2225-C2246)/C2246)*C$6</f>
        <v>1.2093781262674048</v>
      </c>
      <c r="H2225" s="129">
        <f t="shared" si="2218"/>
        <v>-0.15427031773910421</v>
      </c>
      <c r="I2225" s="129">
        <f t="shared" si="2218"/>
        <v>1.6328406610539463</v>
      </c>
      <c r="J2225" s="130">
        <f t="shared" si="2218"/>
        <v>-0.23166711158569139</v>
      </c>
    </row>
    <row r="2226" spans="2:10">
      <c r="B2226" s="244">
        <v>40357</v>
      </c>
      <c r="C2226" s="245">
        <v>78.25</v>
      </c>
      <c r="D2226" s="245">
        <v>128.97999999999999</v>
      </c>
      <c r="E2226" s="245">
        <v>29</v>
      </c>
      <c r="F2226" s="246">
        <v>3.5125000000000002</v>
      </c>
      <c r="G2226" s="128">
        <f t="shared" ref="G2226:J2226" si="2219">((C2226-C2247)/C2247)*C$6</f>
        <v>2.6274814113829938</v>
      </c>
      <c r="H2226" s="129">
        <f t="shared" si="2219"/>
        <v>3.3757975411144678</v>
      </c>
      <c r="I2226" s="129">
        <f t="shared" si="2219"/>
        <v>-2.4334081696289371</v>
      </c>
      <c r="J2226" s="130">
        <f t="shared" si="2219"/>
        <v>-0.18192297441364577</v>
      </c>
    </row>
    <row r="2227" spans="2:10">
      <c r="B2227" s="244">
        <v>40354</v>
      </c>
      <c r="C2227" s="245">
        <v>78.86</v>
      </c>
      <c r="D2227" s="245">
        <v>127.12</v>
      </c>
      <c r="E2227" s="245">
        <v>28.53</v>
      </c>
      <c r="F2227" s="246">
        <v>3.5865</v>
      </c>
      <c r="G2227" s="128">
        <f t="shared" ref="G2227:J2227" si="2220">((C2227-C2248)/C2248)*C$6</f>
        <v>2.6253132126089884</v>
      </c>
      <c r="H2227" s="129">
        <f t="shared" si="2220"/>
        <v>0.6565321623546202</v>
      </c>
      <c r="I2227" s="129">
        <f t="shared" si="2220"/>
        <v>-0.98493935309972935</v>
      </c>
      <c r="J2227" s="130">
        <f t="shared" si="2220"/>
        <v>-0.16648070359674466</v>
      </c>
    </row>
    <row r="2228" spans="2:10">
      <c r="B2228" s="244">
        <v>40353</v>
      </c>
      <c r="C2228" s="245">
        <v>76.510000000000005</v>
      </c>
      <c r="D2228" s="245">
        <v>128.19</v>
      </c>
      <c r="E2228" s="245">
        <v>29.74</v>
      </c>
      <c r="F2228" s="246">
        <v>3.6220000000000003</v>
      </c>
      <c r="G2228" s="128">
        <f t="shared" ref="G2228:J2228" si="2221">((C2228-C2249)/C2249)*C$6</f>
        <v>3.1750804083344981</v>
      </c>
      <c r="H2228" s="129">
        <f t="shared" si="2221"/>
        <v>4.5752105818388316</v>
      </c>
      <c r="I2228" s="129">
        <f t="shared" si="2221"/>
        <v>-3.8325985151342121</v>
      </c>
      <c r="J2228" s="130">
        <f t="shared" si="2221"/>
        <v>-1.5261568035149888E-2</v>
      </c>
    </row>
    <row r="2229" spans="2:10">
      <c r="B2229" s="244">
        <v>40352</v>
      </c>
      <c r="C2229" s="245">
        <v>76.349999999999994</v>
      </c>
      <c r="D2229" s="245">
        <v>130.11000000000001</v>
      </c>
      <c r="E2229" s="245">
        <v>26.91</v>
      </c>
      <c r="F2229" s="246">
        <v>3.5910000000000002</v>
      </c>
      <c r="G2229" s="128">
        <f t="shared" ref="G2229:J2229" si="2222">((C2229-C2250)/C2250)*C$6</f>
        <v>5.0198690909090864</v>
      </c>
      <c r="H2229" s="129">
        <f t="shared" si="2222"/>
        <v>5.1029176035978319</v>
      </c>
      <c r="I2229" s="129">
        <f t="shared" si="2222"/>
        <v>-5.6554175093903494</v>
      </c>
      <c r="J2229" s="130">
        <f t="shared" si="2222"/>
        <v>-1.4214463840398839E-2</v>
      </c>
    </row>
    <row r="2230" spans="2:10">
      <c r="B2230" s="244">
        <v>40351</v>
      </c>
      <c r="C2230" s="245">
        <v>77.209999999999994</v>
      </c>
      <c r="D2230" s="245">
        <v>129.30000000000001</v>
      </c>
      <c r="E2230" s="245">
        <v>27.05</v>
      </c>
      <c r="F2230" s="246">
        <v>3.6345000000000001</v>
      </c>
      <c r="G2230" s="128">
        <f t="shared" ref="G2230:J2230" si="2223">((C2230-C2251)/C2251)*C$6</f>
        <v>4.5274177467597214</v>
      </c>
      <c r="H2230" s="129">
        <f t="shared" si="2223"/>
        <v>4.4298875050221049</v>
      </c>
      <c r="I2230" s="129">
        <f t="shared" si="2223"/>
        <v>-7.4760803757828809</v>
      </c>
      <c r="J2230" s="130">
        <f t="shared" si="2223"/>
        <v>-4.6971569839309559E-3</v>
      </c>
    </row>
    <row r="2231" spans="2:10">
      <c r="B2231" s="244">
        <v>40350</v>
      </c>
      <c r="C2231" s="245">
        <v>77.819999999999993</v>
      </c>
      <c r="D2231" s="245">
        <v>130.65</v>
      </c>
      <c r="E2231" s="245">
        <v>24.88</v>
      </c>
      <c r="F2231" s="246">
        <v>3.7035</v>
      </c>
      <c r="G2231" s="128">
        <f t="shared" ref="G2231:J2231" si="2224">((C2231-C2252)/C2252)*C$6</f>
        <v>5.0441147915476776</v>
      </c>
      <c r="H2231" s="129">
        <f t="shared" si="2224"/>
        <v>4.7400263115930503</v>
      </c>
      <c r="I2231" s="129">
        <f t="shared" si="2224"/>
        <v>-9.6481895261845398</v>
      </c>
      <c r="J2231" s="130">
        <f t="shared" si="2224"/>
        <v>2.6014986376021867E-2</v>
      </c>
    </row>
    <row r="2232" spans="2:10">
      <c r="B2232" s="244">
        <v>40347</v>
      </c>
      <c r="C2232" s="245">
        <v>77.180000000000007</v>
      </c>
      <c r="D2232" s="245">
        <v>130.15</v>
      </c>
      <c r="E2232" s="245">
        <v>23.95</v>
      </c>
      <c r="F2232" s="246">
        <v>3.6829999999999998</v>
      </c>
      <c r="G2232" s="128">
        <f t="shared" ref="G2232:J2232" si="2225">((C2232-C2253)/C2253)*C$6</f>
        <v>6.1227716512277608</v>
      </c>
      <c r="H2232" s="129">
        <f t="shared" si="2225"/>
        <v>5.830407915993546</v>
      </c>
      <c r="I2232" s="129">
        <f t="shared" si="2225"/>
        <v>-12.124324088228873</v>
      </c>
      <c r="J2232" s="130">
        <f t="shared" si="2225"/>
        <v>2.4585786663014746E-2</v>
      </c>
    </row>
    <row r="2233" spans="2:10">
      <c r="B2233" s="244">
        <v>40346</v>
      </c>
      <c r="C2233" s="245">
        <v>76.790000000000006</v>
      </c>
      <c r="D2233" s="245">
        <v>130.97999999999999</v>
      </c>
      <c r="E2233" s="245">
        <v>25.05</v>
      </c>
      <c r="F2233" s="246">
        <v>3.6565000000000003</v>
      </c>
      <c r="G2233" s="128">
        <f t="shared" ref="G2233:J2233" si="2226">((C2233-C2254)/C2254)*C$6</f>
        <v>4.4974552740804361</v>
      </c>
      <c r="H2233" s="129">
        <f t="shared" si="2226"/>
        <v>1.8700946763929631</v>
      </c>
      <c r="I2233" s="129">
        <f t="shared" si="2226"/>
        <v>-7.3913759909399781</v>
      </c>
      <c r="J2233" s="130">
        <f t="shared" si="2226"/>
        <v>-0.11266745468873102</v>
      </c>
    </row>
    <row r="2234" spans="2:10">
      <c r="B2234" s="244">
        <v>40345</v>
      </c>
      <c r="C2234" s="245">
        <v>77.67</v>
      </c>
      <c r="D2234" s="245">
        <v>130.35</v>
      </c>
      <c r="E2234" s="245">
        <v>25.92</v>
      </c>
      <c r="F2234" s="246">
        <v>3.7220000000000004</v>
      </c>
      <c r="G2234" s="128">
        <f t="shared" ref="G2234:J2234" si="2227">((C2234-C2255)/C2255)*C$6</f>
        <v>5.4039273879844432</v>
      </c>
      <c r="H2234" s="129">
        <f t="shared" si="2227"/>
        <v>0.34988841862255216</v>
      </c>
      <c r="I2234" s="129">
        <f t="shared" si="2227"/>
        <v>-5.7810611028315924</v>
      </c>
      <c r="J2234" s="130">
        <f t="shared" si="2227"/>
        <v>-5.0395882818685463E-2</v>
      </c>
    </row>
    <row r="2235" spans="2:10">
      <c r="B2235" s="244">
        <v>40344</v>
      </c>
      <c r="C2235" s="245">
        <v>76.94</v>
      </c>
      <c r="D2235" s="245">
        <v>129.79</v>
      </c>
      <c r="E2235" s="245">
        <v>25.87</v>
      </c>
      <c r="F2235" s="246">
        <v>3.7619999999999996</v>
      </c>
      <c r="G2235" s="128">
        <f t="shared" ref="G2235:J2235" si="2228">((C2235-C2256)/C2256)*C$6</f>
        <v>4.4450998858447486</v>
      </c>
      <c r="H2235" s="129">
        <f t="shared" si="2228"/>
        <v>-0.56643284268629757</v>
      </c>
      <c r="I2235" s="129">
        <f t="shared" si="2228"/>
        <v>-4.0965434500648499</v>
      </c>
      <c r="J2235" s="130">
        <f t="shared" si="2228"/>
        <v>-0.11800866352401618</v>
      </c>
    </row>
    <row r="2236" spans="2:10">
      <c r="B2236" s="244">
        <v>40343</v>
      </c>
      <c r="C2236" s="245">
        <v>75.12</v>
      </c>
      <c r="D2236" s="245">
        <v>128.5</v>
      </c>
      <c r="E2236" s="245">
        <v>28.58</v>
      </c>
      <c r="F2236" s="246">
        <v>3.7174999999999998</v>
      </c>
      <c r="G2236" s="128">
        <f t="shared" ref="G2236:J2236" si="2229">((C2236-C2257)/C2257)*C$6</f>
        <v>2.2257938835358217</v>
      </c>
      <c r="H2236" s="129">
        <f t="shared" si="2229"/>
        <v>-2.3307592042076357</v>
      </c>
      <c r="I2236" s="129">
        <f t="shared" si="2229"/>
        <v>-2.1644430217669659</v>
      </c>
      <c r="J2236" s="130">
        <f t="shared" si="2229"/>
        <v>-0.13197152385838914</v>
      </c>
    </row>
    <row r="2237" spans="2:10">
      <c r="B2237" s="244">
        <v>40340</v>
      </c>
      <c r="C2237" s="245">
        <v>73.78</v>
      </c>
      <c r="D2237" s="245">
        <v>128.44999999999999</v>
      </c>
      <c r="E2237" s="245">
        <v>28.79</v>
      </c>
      <c r="F2237" s="246">
        <v>3.6930000000000001</v>
      </c>
      <c r="G2237" s="128">
        <f t="shared" ref="G2237:J2237" si="2230">((C2237-C2258)/C2258)*C$6</f>
        <v>-0.3784166666666694</v>
      </c>
      <c r="H2237" s="129">
        <f t="shared" si="2230"/>
        <v>-2.6195626711286901</v>
      </c>
      <c r="I2237" s="129">
        <f t="shared" si="2230"/>
        <v>2.0103523238380809</v>
      </c>
      <c r="J2237" s="130">
        <f t="shared" si="2230"/>
        <v>-0.20518281191104393</v>
      </c>
    </row>
    <row r="2238" spans="2:10">
      <c r="B2238" s="244">
        <v>40339</v>
      </c>
      <c r="C2238" s="245">
        <v>75.48</v>
      </c>
      <c r="D2238" s="245">
        <v>127.68</v>
      </c>
      <c r="E2238" s="245">
        <v>30.57</v>
      </c>
      <c r="F2238" s="246">
        <v>3.7774999999999999</v>
      </c>
      <c r="G2238" s="128">
        <f t="shared" ref="G2238:J2238" si="2231">((C2238-C2259)/C2259)*C$6</f>
        <v>-0.10204494382022572</v>
      </c>
      <c r="H2238" s="129">
        <f t="shared" si="2231"/>
        <v>-4.2836147120892374</v>
      </c>
      <c r="I2238" s="129">
        <f t="shared" si="2231"/>
        <v>5.0302115987460825</v>
      </c>
      <c r="J2238" s="130">
        <f t="shared" si="2231"/>
        <v>-0.17657685622051172</v>
      </c>
    </row>
    <row r="2239" spans="2:10">
      <c r="B2239" s="244">
        <v>40338</v>
      </c>
      <c r="C2239" s="245">
        <v>74.38</v>
      </c>
      <c r="D2239" s="245">
        <v>123.9</v>
      </c>
      <c r="E2239" s="245">
        <v>33.729999999999997</v>
      </c>
      <c r="F2239" s="246">
        <v>3.6429999999999998</v>
      </c>
      <c r="G2239" s="128">
        <f t="shared" ref="G2239:J2239" si="2232">((C2239-C2260)/C2260)*C$6</f>
        <v>-1.183264370826246</v>
      </c>
      <c r="H2239" s="129">
        <f t="shared" si="2232"/>
        <v>-2.6784876664827757</v>
      </c>
      <c r="I2239" s="129">
        <f t="shared" si="2232"/>
        <v>4.856009887005647</v>
      </c>
      <c r="J2239" s="130">
        <f t="shared" si="2232"/>
        <v>-0.23672287943619438</v>
      </c>
    </row>
    <row r="2240" spans="2:10">
      <c r="B2240" s="244">
        <v>40337</v>
      </c>
      <c r="C2240" s="245">
        <v>71.989999999999995</v>
      </c>
      <c r="D2240" s="245">
        <v>123.72</v>
      </c>
      <c r="E2240" s="245">
        <v>33.700000000000003</v>
      </c>
      <c r="F2240" s="246">
        <v>3.6494999999999997</v>
      </c>
      <c r="G2240" s="128">
        <f t="shared" ref="G2240:J2240" si="2233">((C2240-C2261)/C2261)*C$6</f>
        <v>-2.844037760416668</v>
      </c>
      <c r="H2240" s="129">
        <f t="shared" si="2233"/>
        <v>-2.2955452601568043</v>
      </c>
      <c r="I2240" s="129">
        <f t="shared" si="2233"/>
        <v>4.2836754507628321</v>
      </c>
      <c r="J2240" s="130">
        <f t="shared" si="2233"/>
        <v>-0.23469323610761889</v>
      </c>
    </row>
    <row r="2241" spans="2:10">
      <c r="B2241" s="244">
        <v>40336</v>
      </c>
      <c r="C2241" s="245">
        <v>71.44</v>
      </c>
      <c r="D2241" s="245">
        <v>124.13</v>
      </c>
      <c r="E2241" s="245">
        <v>36.57</v>
      </c>
      <c r="F2241" s="246">
        <v>3.613</v>
      </c>
      <c r="G2241" s="128">
        <f t="shared" ref="G2241:J2241" si="2234">((C2241-C2262)/C2262)*C$6</f>
        <v>-2.2188084143256566</v>
      </c>
      <c r="H2241" s="129">
        <f t="shared" si="2234"/>
        <v>1.8898452088452102</v>
      </c>
      <c r="I2241" s="129">
        <f t="shared" si="2234"/>
        <v>-2.7189157509157522</v>
      </c>
      <c r="J2241" s="130">
        <f t="shared" si="2234"/>
        <v>-0.17648318836816806</v>
      </c>
    </row>
    <row r="2242" spans="2:10">
      <c r="B2242" s="244">
        <v>40333</v>
      </c>
      <c r="C2242" s="245">
        <v>71.510000000000005</v>
      </c>
      <c r="D2242" s="245">
        <v>125.28</v>
      </c>
      <c r="E2242" s="245">
        <v>35.479999999999997</v>
      </c>
      <c r="F2242" s="246">
        <v>3.6675000000000004</v>
      </c>
      <c r="G2242" s="128">
        <f t="shared" ref="G2242:J2242" si="2235">((C2242-C2263)/C2263)*C$6</f>
        <v>-3.2978342627415342</v>
      </c>
      <c r="H2242" s="129">
        <f t="shared" si="2235"/>
        <v>1.247508069722401</v>
      </c>
      <c r="I2242" s="129">
        <f t="shared" si="2235"/>
        <v>2.0770000000000004</v>
      </c>
      <c r="J2242" s="130">
        <f t="shared" si="2235"/>
        <v>-9.8288798209819186E-2</v>
      </c>
    </row>
    <row r="2243" spans="2:10">
      <c r="B2243" s="244">
        <v>40332</v>
      </c>
      <c r="C2243" s="245">
        <v>74.61</v>
      </c>
      <c r="D2243" s="245">
        <v>127.96</v>
      </c>
      <c r="E2243" s="245">
        <v>29.46</v>
      </c>
      <c r="F2243" s="246">
        <v>3.8185000000000002</v>
      </c>
      <c r="G2243" s="128">
        <f t="shared" ref="G2243:J2243" si="2236">((C2243-C2264)/C2264)*C$6</f>
        <v>-3.0436113542578465</v>
      </c>
      <c r="H2243" s="129">
        <f t="shared" si="2236"/>
        <v>0.44590459752079081</v>
      </c>
      <c r="I2243" s="129">
        <f t="shared" si="2236"/>
        <v>4.6431553592934574</v>
      </c>
      <c r="J2243" s="130">
        <f t="shared" si="2236"/>
        <v>-0.10426390816197775</v>
      </c>
    </row>
    <row r="2244" spans="2:10">
      <c r="B2244" s="244">
        <v>40331</v>
      </c>
      <c r="C2244" s="245">
        <v>72.86</v>
      </c>
      <c r="D2244" s="245">
        <v>127.41</v>
      </c>
      <c r="E2244" s="245">
        <v>30.17</v>
      </c>
      <c r="F2244" s="246">
        <v>3.7910000000000004</v>
      </c>
      <c r="G2244" s="128">
        <f t="shared" ref="G2244:J2244" si="2237">((C2244-C2265)/C2265)*C$6</f>
        <v>-5.4224172105390354</v>
      </c>
      <c r="H2244" s="129">
        <f t="shared" si="2237"/>
        <v>-0.6299227286918585</v>
      </c>
      <c r="I2244" s="129">
        <f t="shared" si="2237"/>
        <v>6.7495218120805394</v>
      </c>
      <c r="J2244" s="130">
        <f t="shared" si="2237"/>
        <v>-0.15059962523422862</v>
      </c>
    </row>
    <row r="2245" spans="2:10">
      <c r="B2245" s="244">
        <v>40330</v>
      </c>
      <c r="C2245" s="245">
        <v>72.58</v>
      </c>
      <c r="D2245" s="245">
        <v>124.34</v>
      </c>
      <c r="E2245" s="245">
        <v>35.54</v>
      </c>
      <c r="F2245" s="246">
        <v>3.7204999999999999</v>
      </c>
      <c r="G2245" s="128">
        <f t="shared" ref="G2245:J2245" si="2238">((C2245-C2266)/C2266)*C$6</f>
        <v>-7.1705545886993844</v>
      </c>
      <c r="H2245" s="129">
        <f t="shared" si="2238"/>
        <v>-4.613458333333325</v>
      </c>
      <c r="I2245" s="129">
        <f t="shared" si="2238"/>
        <v>19.326250619118372</v>
      </c>
      <c r="J2245" s="130">
        <f t="shared" si="2238"/>
        <v>-0.2675779347296639</v>
      </c>
    </row>
    <row r="2246" spans="2:10">
      <c r="B2246" s="244">
        <v>40329</v>
      </c>
      <c r="C2246" s="245">
        <v>73.97</v>
      </c>
      <c r="D2246" s="245">
        <v>125.26</v>
      </c>
      <c r="E2246" s="245">
        <v>32.07</v>
      </c>
      <c r="F2246" s="246">
        <v>3.746</v>
      </c>
      <c r="G2246" s="128">
        <f t="shared" ref="G2246:J2246" si="2239">((C2246-C2267)/C2267)*C$6</f>
        <v>-6.4201253627394106</v>
      </c>
      <c r="H2246" s="129">
        <f t="shared" si="2239"/>
        <v>-3.295548837209298</v>
      </c>
      <c r="I2246" s="129">
        <f t="shared" si="2239"/>
        <v>11.551401360544217</v>
      </c>
      <c r="J2246" s="130">
        <f t="shared" si="2239"/>
        <v>-0.23747094090297322</v>
      </c>
    </row>
    <row r="2247" spans="2:10">
      <c r="B2247" s="244">
        <v>40326</v>
      </c>
      <c r="C2247" s="245">
        <v>73.97</v>
      </c>
      <c r="D2247" s="245">
        <v>125.26</v>
      </c>
      <c r="E2247" s="245">
        <v>32.07</v>
      </c>
      <c r="F2247" s="246">
        <v>3.7519999999999998</v>
      </c>
      <c r="G2247" s="128">
        <f t="shared" ref="G2247:J2247" si="2240">((C2247-C2268)/C2268)*C$6</f>
        <v>-5.9714923094986503</v>
      </c>
      <c r="H2247" s="129">
        <f t="shared" si="2240"/>
        <v>-4.5307680515100435</v>
      </c>
      <c r="I2247" s="129">
        <f t="shared" si="2240"/>
        <v>18.789295010845986</v>
      </c>
      <c r="J2247" s="130">
        <f t="shared" si="2240"/>
        <v>-0.27828282828282813</v>
      </c>
    </row>
    <row r="2248" spans="2:10">
      <c r="B2248" s="244">
        <v>40325</v>
      </c>
      <c r="C2248" s="245">
        <v>74.55</v>
      </c>
      <c r="D2248" s="245">
        <v>126.39</v>
      </c>
      <c r="E2248" s="245">
        <v>29.68</v>
      </c>
      <c r="F2248" s="246">
        <v>3.8090000000000002</v>
      </c>
      <c r="G2248" s="128">
        <f t="shared" ref="G2248:J2248" si="2241">((C2248-C2269)/C2269)*C$6</f>
        <v>-4.7308904109589047</v>
      </c>
      <c r="H2248" s="129">
        <f t="shared" si="2241"/>
        <v>-3.2414734819369659</v>
      </c>
      <c r="I2248" s="129">
        <f t="shared" si="2241"/>
        <v>10.370588235294122</v>
      </c>
      <c r="J2248" s="130">
        <f t="shared" si="2241"/>
        <v>-0.26316573334921972</v>
      </c>
    </row>
    <row r="2249" spans="2:10">
      <c r="B2249" s="244">
        <v>40324</v>
      </c>
      <c r="C2249" s="245">
        <v>71.510000000000005</v>
      </c>
      <c r="D2249" s="245">
        <v>123.23</v>
      </c>
      <c r="E2249" s="245">
        <v>35.020000000000003</v>
      </c>
      <c r="F2249" s="246">
        <v>3.6414999999999997</v>
      </c>
      <c r="G2249" s="128">
        <f t="shared" ref="G2249:J2249" si="2242">((C2249-C2270)/C2270)*C$6</f>
        <v>-6.0205155264434698</v>
      </c>
      <c r="H2249" s="129">
        <f t="shared" si="2242"/>
        <v>-4.9325826734978948</v>
      </c>
      <c r="I2249" s="129">
        <f t="shared" si="2242"/>
        <v>13.607110916264801</v>
      </c>
      <c r="J2249" s="130">
        <f t="shared" si="2242"/>
        <v>-0.33922825692512398</v>
      </c>
    </row>
    <row r="2250" spans="2:10">
      <c r="B2250" s="244">
        <v>40323</v>
      </c>
      <c r="C2250" s="245">
        <v>68.75</v>
      </c>
      <c r="D2250" s="245">
        <v>124.52</v>
      </c>
      <c r="E2250" s="245">
        <v>34.61</v>
      </c>
      <c r="F2250" s="246">
        <v>3.609</v>
      </c>
      <c r="G2250" s="128">
        <f t="shared" ref="G2250:J2250" si="2243">((C2250-C2271)/C2271)*C$6</f>
        <v>-8.3323574821852731</v>
      </c>
      <c r="H2250" s="129">
        <f t="shared" si="2243"/>
        <v>-5.3996075881587959</v>
      </c>
      <c r="I2250" s="129">
        <f t="shared" si="2243"/>
        <v>24.93982827704637</v>
      </c>
      <c r="J2250" s="130">
        <f t="shared" si="2243"/>
        <v>-0.4221350171131833</v>
      </c>
    </row>
    <row r="2251" spans="2:10">
      <c r="B2251" s="244">
        <v>40322</v>
      </c>
      <c r="C2251" s="245">
        <v>70.209999999999994</v>
      </c>
      <c r="D2251" s="245">
        <v>124.45</v>
      </c>
      <c r="E2251" s="245">
        <v>38.32</v>
      </c>
      <c r="F2251" s="246">
        <v>3.6405000000000003</v>
      </c>
      <c r="G2251" s="128">
        <f t="shared" ref="G2251:J2251" si="2244">((C2251-C2272)/C2272)*C$6</f>
        <v>-7.9542187500000052</v>
      </c>
      <c r="H2251" s="129">
        <f t="shared" si="2244"/>
        <v>-4.8444634202631027</v>
      </c>
      <c r="I2251" s="129">
        <f t="shared" si="2244"/>
        <v>33.189771359807459</v>
      </c>
      <c r="J2251" s="130">
        <f t="shared" si="2244"/>
        <v>-0.40065509915014136</v>
      </c>
    </row>
    <row r="2252" spans="2:10">
      <c r="B2252" s="244">
        <v>40319</v>
      </c>
      <c r="C2252" s="245">
        <v>70.040000000000006</v>
      </c>
      <c r="D2252" s="245">
        <v>125.42</v>
      </c>
      <c r="E2252" s="245">
        <v>40.1</v>
      </c>
      <c r="F2252" s="246">
        <v>3.67</v>
      </c>
      <c r="G2252" s="128">
        <f t="shared" ref="G2252:J2252" si="2245">((C2252-C2273)/C2273)*C$6</f>
        <v>-7.4109988052568676</v>
      </c>
      <c r="H2252" s="129">
        <f t="shared" si="2245"/>
        <v>-3.2658228142182244</v>
      </c>
      <c r="I2252" s="129">
        <f t="shared" si="2245"/>
        <v>36.470831815421988</v>
      </c>
      <c r="J2252" s="130">
        <f t="shared" si="2245"/>
        <v>-0.36289977410533875</v>
      </c>
    </row>
    <row r="2253" spans="2:10">
      <c r="B2253" s="244">
        <v>40318</v>
      </c>
      <c r="C2253" s="245">
        <v>68.010000000000005</v>
      </c>
      <c r="D2253" s="245">
        <v>123.8</v>
      </c>
      <c r="E2253" s="245">
        <v>45.79</v>
      </c>
      <c r="F2253" s="246">
        <v>3.6515000000000004</v>
      </c>
      <c r="G2253" s="128">
        <f t="shared" ref="G2253:J2253" si="2246">((C2253-C2274)/C2274)*C$6</f>
        <v>-8.5035217495219886</v>
      </c>
      <c r="H2253" s="129">
        <f t="shared" si="2246"/>
        <v>-4.5735894255368734</v>
      </c>
      <c r="I2253" s="129">
        <f t="shared" si="2246"/>
        <v>45.902414215686278</v>
      </c>
      <c r="J2253" s="130">
        <f t="shared" si="2246"/>
        <v>-0.35885098743267491</v>
      </c>
    </row>
    <row r="2254" spans="2:10">
      <c r="B2254" s="244">
        <v>40317</v>
      </c>
      <c r="C2254" s="245">
        <v>69.87</v>
      </c>
      <c r="D2254" s="245">
        <v>128.86000000000001</v>
      </c>
      <c r="E2254" s="245">
        <v>35.32</v>
      </c>
      <c r="F2254" s="246">
        <v>3.8069999999999999</v>
      </c>
      <c r="G2254" s="128">
        <f t="shared" ref="G2254:J2254" si="2247">((C2254-C2275)/C2275)*C$6</f>
        <v>-7.3896680647094053</v>
      </c>
      <c r="H2254" s="129">
        <f t="shared" si="2247"/>
        <v>-0.72747397640526013</v>
      </c>
      <c r="I2254" s="129">
        <f t="shared" si="2247"/>
        <v>31.657838525111252</v>
      </c>
      <c r="J2254" s="130">
        <f t="shared" si="2247"/>
        <v>-0.28953982300885006</v>
      </c>
    </row>
    <row r="2255" spans="2:10">
      <c r="B2255" s="244">
        <v>40316</v>
      </c>
      <c r="C2255" s="245">
        <v>69.41</v>
      </c>
      <c r="D2255" s="245">
        <v>129.94999999999999</v>
      </c>
      <c r="E2255" s="245">
        <v>33.549999999999997</v>
      </c>
      <c r="F2255" s="246">
        <v>3.7890000000000001</v>
      </c>
      <c r="G2255" s="128">
        <f t="shared" ref="G2255:J2255" si="2248">((C2255-C2276)/C2276)*C$6</f>
        <v>-6.712540208717007</v>
      </c>
      <c r="H2255" s="129">
        <f t="shared" si="2248"/>
        <v>-1.9599757997428735</v>
      </c>
      <c r="I2255" s="129">
        <f t="shared" si="2248"/>
        <v>23.763448673587078</v>
      </c>
      <c r="J2255" s="130">
        <f t="shared" si="2248"/>
        <v>-0.30734636213797956</v>
      </c>
    </row>
    <row r="2256" spans="2:10">
      <c r="B2256" s="244">
        <v>40315</v>
      </c>
      <c r="C2256" s="245">
        <v>70.08</v>
      </c>
      <c r="D2256" s="245">
        <v>130.44</v>
      </c>
      <c r="E2256" s="245">
        <v>30.84</v>
      </c>
      <c r="F2256" s="246">
        <v>3.9245000000000001</v>
      </c>
      <c r="G2256" s="128">
        <f t="shared" ref="G2256:J2256" si="2249">((C2256-C2277)/C2277)*C$6</f>
        <v>-7.1791878904372881</v>
      </c>
      <c r="H2256" s="129">
        <f t="shared" si="2249"/>
        <v>-0.1653318533261865</v>
      </c>
      <c r="I2256" s="129">
        <f t="shared" si="2249"/>
        <v>17.278954248366016</v>
      </c>
      <c r="J2256" s="130">
        <f t="shared" si="2249"/>
        <v>-0.19799644339063435</v>
      </c>
    </row>
    <row r="2257" spans="2:10">
      <c r="B2257" s="244">
        <v>40312</v>
      </c>
      <c r="C2257" s="245">
        <v>71.61</v>
      </c>
      <c r="D2257" s="245">
        <v>131.19</v>
      </c>
      <c r="E2257" s="245">
        <v>31.24</v>
      </c>
      <c r="F2257" s="246">
        <v>3.8980000000000001</v>
      </c>
      <c r="G2257" s="128">
        <f t="shared" ref="G2257:J2257" si="2250">((C2257-C2278)/C2278)*C$6</f>
        <v>-7.3815811016255433</v>
      </c>
      <c r="H2257" s="129">
        <f t="shared" si="2250"/>
        <v>0.26053174421270758</v>
      </c>
      <c r="I2257" s="129">
        <f t="shared" si="2250"/>
        <v>24.556135934550031</v>
      </c>
      <c r="J2257" s="130">
        <f t="shared" si="2250"/>
        <v>-0.25133333333333346</v>
      </c>
    </row>
    <row r="2258" spans="2:10">
      <c r="B2258" s="244">
        <v>40311</v>
      </c>
      <c r="C2258" s="245">
        <v>74.400000000000006</v>
      </c>
      <c r="D2258" s="245">
        <v>131.47999999999999</v>
      </c>
      <c r="E2258" s="245">
        <v>26.68</v>
      </c>
      <c r="F2258" s="246">
        <v>3.9794999999999998</v>
      </c>
      <c r="G2258" s="128">
        <f t="shared" ref="G2258:J2258" si="2251">((C2258-C2279)/C2279)*C$6</f>
        <v>-6.0518452935694302</v>
      </c>
      <c r="H2258" s="129">
        <f t="shared" si="2251"/>
        <v>0.19919314285713399</v>
      </c>
      <c r="I2258" s="129">
        <f t="shared" si="2251"/>
        <v>18.082604233483003</v>
      </c>
      <c r="J2258" s="130">
        <f t="shared" si="2251"/>
        <v>-0.20996857541899414</v>
      </c>
    </row>
    <row r="2259" spans="2:10">
      <c r="B2259" s="244">
        <v>40310</v>
      </c>
      <c r="C2259" s="245">
        <v>75.650000000000006</v>
      </c>
      <c r="D2259" s="245">
        <v>132.68</v>
      </c>
      <c r="E2259" s="245">
        <v>25.52</v>
      </c>
      <c r="F2259" s="246">
        <v>4.0270000000000001</v>
      </c>
      <c r="G2259" s="128">
        <f t="shared" ref="G2259:J2259" si="2252">((C2259-C2280)/C2280)*C$6</f>
        <v>-4.5382986317668008</v>
      </c>
      <c r="H2259" s="129">
        <f t="shared" si="2252"/>
        <v>3.2154963961869383</v>
      </c>
      <c r="I2259" s="129">
        <f t="shared" si="2252"/>
        <v>14.624345679012348</v>
      </c>
      <c r="J2259" s="130">
        <f t="shared" si="2252"/>
        <v>-0.15081138287864568</v>
      </c>
    </row>
    <row r="2260" spans="2:10">
      <c r="B2260" s="244">
        <v>40309</v>
      </c>
      <c r="C2260" s="245">
        <v>76.37</v>
      </c>
      <c r="D2260" s="245">
        <v>126.89</v>
      </c>
      <c r="E2260" s="245">
        <v>28.32</v>
      </c>
      <c r="F2260" s="246">
        <v>3.9729999999999999</v>
      </c>
      <c r="G2260" s="128">
        <f t="shared" ref="G2260:J2260" si="2253">((C2260-C2281)/C2281)*C$6</f>
        <v>-4.291175005928384</v>
      </c>
      <c r="H2260" s="129">
        <f t="shared" si="2253"/>
        <v>-1.3017676846369701</v>
      </c>
      <c r="I2260" s="129">
        <f t="shared" si="2253"/>
        <v>20.786315789473687</v>
      </c>
      <c r="J2260" s="130">
        <f t="shared" si="2253"/>
        <v>-0.19854232525465423</v>
      </c>
    </row>
    <row r="2261" spans="2:10">
      <c r="B2261" s="244">
        <v>40308</v>
      </c>
      <c r="C2261" s="245">
        <v>76.8</v>
      </c>
      <c r="D2261" s="245">
        <v>126.27</v>
      </c>
      <c r="E2261" s="245">
        <v>28.84</v>
      </c>
      <c r="F2261" s="246">
        <v>3.9769999999999999</v>
      </c>
      <c r="G2261" s="128">
        <f t="shared" ref="G2261:J2261" si="2254">((C2261-C2282)/C2282)*C$6</f>
        <v>-4.3420772491756967</v>
      </c>
      <c r="H2261" s="129">
        <f t="shared" si="2254"/>
        <v>-2.1981849953401635</v>
      </c>
      <c r="I2261" s="129">
        <f t="shared" si="2254"/>
        <v>20.002106567534078</v>
      </c>
      <c r="J2261" s="130">
        <f t="shared" si="2254"/>
        <v>-0.22172173913043486</v>
      </c>
    </row>
    <row r="2262" spans="2:10">
      <c r="B2262" s="244">
        <v>40305</v>
      </c>
      <c r="C2262" s="245">
        <v>75.11</v>
      </c>
      <c r="D2262" s="245">
        <v>122.1</v>
      </c>
      <c r="E2262" s="245">
        <v>40.950000000000003</v>
      </c>
      <c r="F2262" s="246">
        <v>3.8514999999999997</v>
      </c>
      <c r="G2262" s="128">
        <f t="shared" ref="G2262:J2262" si="2255">((C2262-C2283)/C2283)*C$6</f>
        <v>-5.466855603700667</v>
      </c>
      <c r="H2262" s="129">
        <f t="shared" si="2255"/>
        <v>-4.9080926259697559</v>
      </c>
      <c r="I2262" s="129">
        <f t="shared" si="2255"/>
        <v>37.744381067961172</v>
      </c>
      <c r="J2262" s="130">
        <f t="shared" si="2255"/>
        <v>-0.31084316446911858</v>
      </c>
    </row>
    <row r="2263" spans="2:10">
      <c r="B2263" s="244">
        <v>40304</v>
      </c>
      <c r="C2263" s="245">
        <v>77.11</v>
      </c>
      <c r="D2263" s="245">
        <v>123.92</v>
      </c>
      <c r="E2263" s="245">
        <v>32.799999999999997</v>
      </c>
      <c r="F2263" s="246">
        <v>3.7984999999999998</v>
      </c>
      <c r="G2263" s="128">
        <f t="shared" ref="G2263:J2263" si="2256">((C2263-C2284)/C2284)*C$6</f>
        <v>-4.6372345132743344</v>
      </c>
      <c r="H2263" s="129">
        <f t="shared" si="2256"/>
        <v>-4.034364881693639</v>
      </c>
      <c r="I2263" s="129">
        <f t="shared" si="2256"/>
        <v>24.747027677496984</v>
      </c>
      <c r="J2263" s="130">
        <f t="shared" si="2256"/>
        <v>-0.3306318361647661</v>
      </c>
    </row>
    <row r="2264" spans="2:10">
      <c r="B2264" s="244">
        <v>40303</v>
      </c>
      <c r="C2264" s="245">
        <v>79.97</v>
      </c>
      <c r="D2264" s="245">
        <v>127.46</v>
      </c>
      <c r="E2264" s="245">
        <v>24.91</v>
      </c>
      <c r="F2264" s="246">
        <v>3.9634999999999998</v>
      </c>
      <c r="G2264" s="128">
        <f t="shared" ref="G2264:J2264" si="2257">((C2264-C2285)/C2285)*C$6</f>
        <v>-3.5924309074159391</v>
      </c>
      <c r="H2264" s="129">
        <f t="shared" si="2257"/>
        <v>-1.2960125649577403</v>
      </c>
      <c r="I2264" s="129">
        <f t="shared" si="2257"/>
        <v>13.594922982131854</v>
      </c>
      <c r="J2264" s="130">
        <f t="shared" si="2257"/>
        <v>-0.27834945930563476</v>
      </c>
    </row>
    <row r="2265" spans="2:10">
      <c r="B2265" s="244">
        <v>40302</v>
      </c>
      <c r="C2265" s="245">
        <v>82.74</v>
      </c>
      <c r="D2265" s="245">
        <v>128.12</v>
      </c>
      <c r="E2265" s="245">
        <v>23.84</v>
      </c>
      <c r="F2265" s="246">
        <v>4.0025000000000004</v>
      </c>
      <c r="G2265" s="128">
        <f t="shared" ref="G2265:J2265" si="2258">((C2265-C2286)/C2286)*C$6</f>
        <v>-2.0340660355576126</v>
      </c>
      <c r="H2265" s="129">
        <f t="shared" si="2258"/>
        <v>-1.0808975647468022</v>
      </c>
      <c r="I2265" s="129">
        <f t="shared" si="2258"/>
        <v>10.185922444183316</v>
      </c>
      <c r="J2265" s="130">
        <f t="shared" si="2258"/>
        <v>-0.26598708800543658</v>
      </c>
    </row>
    <row r="2266" spans="2:10">
      <c r="B2266" s="244">
        <v>40301</v>
      </c>
      <c r="C2266" s="245">
        <v>86.19</v>
      </c>
      <c r="D2266" s="245">
        <v>129.6</v>
      </c>
      <c r="E2266" s="245">
        <v>20.190000000000001</v>
      </c>
      <c r="F2266" s="246">
        <v>4.1059999999999999</v>
      </c>
      <c r="G2266" s="128">
        <f t="shared" ref="G2266:J2266" si="2259">((C2266-C2287)/C2287)*C$6</f>
        <v>0.70627076705549285</v>
      </c>
      <c r="H2266" s="129">
        <f t="shared" si="2259"/>
        <v>1.1965263157894688</v>
      </c>
      <c r="I2266" s="129">
        <f t="shared" si="2259"/>
        <v>3.9577790497996608</v>
      </c>
      <c r="J2266" s="130">
        <f t="shared" si="2259"/>
        <v>-0.17645647703906836</v>
      </c>
    </row>
    <row r="2267" spans="2:10">
      <c r="B2267" s="244">
        <v>40298</v>
      </c>
      <c r="C2267" s="245">
        <v>86.15</v>
      </c>
      <c r="D2267" s="245">
        <v>129</v>
      </c>
      <c r="E2267" s="245">
        <v>22.05</v>
      </c>
      <c r="F2267" s="246">
        <v>4.0865</v>
      </c>
      <c r="G2267" s="128">
        <f t="shared" ref="G2267:J2267" si="2260">((C2267-C2288)/C2288)*C$6</f>
        <v>0.68486862259927006</v>
      </c>
      <c r="H2267" s="129">
        <f t="shared" si="2260"/>
        <v>0.66473684210526318</v>
      </c>
      <c r="I2267" s="129">
        <f t="shared" si="2260"/>
        <v>6.6642014882656015</v>
      </c>
      <c r="J2267" s="130">
        <f t="shared" si="2260"/>
        <v>-0.1411908361437377</v>
      </c>
    </row>
    <row r="2268" spans="2:10">
      <c r="B2268" s="244">
        <v>40297</v>
      </c>
      <c r="C2268" s="245">
        <v>85.17</v>
      </c>
      <c r="D2268" s="245">
        <v>130.46</v>
      </c>
      <c r="E2268" s="245">
        <v>18.440000000000001</v>
      </c>
      <c r="F2268" s="246">
        <v>4.1579999999999995</v>
      </c>
      <c r="G2268" s="128">
        <f t="shared" ref="G2268:J2268" si="2261">((C2268-C2289)/C2289)*C$6</f>
        <v>0.76442335243552817</v>
      </c>
      <c r="H2268" s="129">
        <f t="shared" si="2261"/>
        <v>1.9587578947368491</v>
      </c>
      <c r="I2268" s="129">
        <f t="shared" si="2261"/>
        <v>1.2283683911313268</v>
      </c>
      <c r="J2268" s="130">
        <f t="shared" si="2261"/>
        <v>-7.5403886677593374E-2</v>
      </c>
    </row>
    <row r="2269" spans="2:10">
      <c r="B2269" s="244">
        <v>40296</v>
      </c>
      <c r="C2269" s="245">
        <v>83.22</v>
      </c>
      <c r="D2269" s="245">
        <v>130.1</v>
      </c>
      <c r="E2269" s="245">
        <v>21.08</v>
      </c>
      <c r="F2269" s="246">
        <v>4.1965000000000003</v>
      </c>
      <c r="G2269" s="128">
        <f t="shared" ref="G2269:J2269" si="2262">((C2269-C2290)/C2290)*C$6</f>
        <v>0.46859900449192343</v>
      </c>
      <c r="H2269" s="129">
        <f t="shared" si="2262"/>
        <v>1.17403976081384</v>
      </c>
      <c r="I2269" s="129">
        <f t="shared" si="2262"/>
        <v>5.8615878575598366</v>
      </c>
      <c r="J2269" s="130">
        <f t="shared" si="2262"/>
        <v>-7.0537996746455695E-2</v>
      </c>
    </row>
    <row r="2270" spans="2:10">
      <c r="B2270" s="244">
        <v>40295</v>
      </c>
      <c r="C2270" s="245">
        <v>82.44</v>
      </c>
      <c r="D2270" s="245">
        <v>128.82</v>
      </c>
      <c r="E2270" s="245">
        <v>22.81</v>
      </c>
      <c r="F2270" s="246">
        <v>4.1334999999999997</v>
      </c>
      <c r="G2270" s="128">
        <f t="shared" ref="G2270:J2270" si="2263">((C2270-C2291)/C2291)*C$6</f>
        <v>0.14921139101861772</v>
      </c>
      <c r="H2270" s="129">
        <f t="shared" si="2263"/>
        <v>0.20331363247530007</v>
      </c>
      <c r="I2270" s="129">
        <f t="shared" si="2263"/>
        <v>7.5436270608300164</v>
      </c>
      <c r="J2270" s="130">
        <f t="shared" si="2263"/>
        <v>-0.12145917776491037</v>
      </c>
    </row>
    <row r="2271" spans="2:10">
      <c r="B2271" s="244">
        <v>40294</v>
      </c>
      <c r="C2271" s="245">
        <v>84.2</v>
      </c>
      <c r="D2271" s="245">
        <v>130.72999999999999</v>
      </c>
      <c r="E2271" s="245">
        <v>17.47</v>
      </c>
      <c r="F2271" s="246">
        <v>4.2365000000000004</v>
      </c>
      <c r="G2271" s="128">
        <f t="shared" ref="G2271:J2271" si="2264">((C2271-C2292)/C2292)*C$6</f>
        <v>2.3840250000000012</v>
      </c>
      <c r="H2271" s="129">
        <f t="shared" si="2264"/>
        <v>1.2927038526999834</v>
      </c>
      <c r="I2271" s="129">
        <f t="shared" si="2264"/>
        <v>-0.42915025323579176</v>
      </c>
      <c r="J2271" s="130">
        <f t="shared" si="2264"/>
        <v>-4.0780595625872273E-2</v>
      </c>
    </row>
    <row r="2272" spans="2:10">
      <c r="B2272" s="244">
        <v>40291</v>
      </c>
      <c r="C2272" s="245">
        <v>85.12</v>
      </c>
      <c r="D2272" s="245">
        <v>129.99</v>
      </c>
      <c r="E2272" s="245">
        <v>16.62</v>
      </c>
      <c r="F2272" s="246">
        <v>4.2359999999999998</v>
      </c>
      <c r="G2272" s="128">
        <f t="shared" ref="G2272:J2272" si="2265">((C2272-C2293)/C2293)*C$6</f>
        <v>2.5882515832608983</v>
      </c>
      <c r="H2272" s="129">
        <f t="shared" si="2265"/>
        <v>0.65964484679665736</v>
      </c>
      <c r="I2272" s="129">
        <f t="shared" si="2265"/>
        <v>-2.4591086956521706</v>
      </c>
      <c r="J2272" s="130">
        <f t="shared" si="2265"/>
        <v>-5.5093182081259351E-2</v>
      </c>
    </row>
    <row r="2273" spans="2:10">
      <c r="B2273" s="244">
        <v>40290</v>
      </c>
      <c r="C2273" s="245">
        <v>83.7</v>
      </c>
      <c r="D2273" s="245">
        <v>129.13</v>
      </c>
      <c r="E2273" s="245">
        <v>16.47</v>
      </c>
      <c r="F2273" s="246">
        <v>4.2055000000000007</v>
      </c>
      <c r="G2273" s="128">
        <f t="shared" ref="G2273:J2273" si="2266">((C2273-C2294)/C2294)*C$6</f>
        <v>1.7406885001860828</v>
      </c>
      <c r="H2273" s="129">
        <f t="shared" si="2266"/>
        <v>0.53063098109390305</v>
      </c>
      <c r="I2273" s="129">
        <f t="shared" si="2266"/>
        <v>-1.5643076923076951</v>
      </c>
      <c r="J2273" s="130">
        <f t="shared" si="2266"/>
        <v>-5.8413881448700994E-2</v>
      </c>
    </row>
    <row r="2274" spans="2:10">
      <c r="B2274" s="244">
        <v>40289</v>
      </c>
      <c r="C2274" s="245">
        <v>83.68</v>
      </c>
      <c r="D2274" s="245">
        <v>128.99</v>
      </c>
      <c r="E2274" s="245">
        <v>16.32</v>
      </c>
      <c r="F2274" s="246">
        <v>4.1775000000000002</v>
      </c>
      <c r="G2274" s="128">
        <f t="shared" ref="G2274:J2274" si="2267">((C2274-C2295)/C2295)*C$6</f>
        <v>0.98126846538884716</v>
      </c>
      <c r="H2274" s="129">
        <f t="shared" si="2267"/>
        <v>-0.33388420808533265</v>
      </c>
      <c r="I2274" s="129">
        <f t="shared" si="2267"/>
        <v>-4.6642201834864151E-2</v>
      </c>
      <c r="J2274" s="130">
        <f t="shared" si="2267"/>
        <v>2.1307126492222758E-2</v>
      </c>
    </row>
    <row r="2275" spans="2:10">
      <c r="B2275" s="244">
        <v>40288</v>
      </c>
      <c r="C2275" s="245">
        <v>83.45</v>
      </c>
      <c r="D2275" s="245">
        <v>129.69</v>
      </c>
      <c r="E2275" s="245">
        <v>15.73</v>
      </c>
      <c r="F2275" s="246">
        <v>4.2375000000000007</v>
      </c>
      <c r="G2275" s="128">
        <f t="shared" ref="G2275:J2275" si="2268">((C2275-C2296)/C2296)*C$6</f>
        <v>1.2295630769230785</v>
      </c>
      <c r="H2275" s="129">
        <f t="shared" si="2268"/>
        <v>1.5187974683544248</v>
      </c>
      <c r="I2275" s="129">
        <f t="shared" si="2268"/>
        <v>-1.7177711914641383</v>
      </c>
      <c r="J2275" s="130">
        <f t="shared" si="2268"/>
        <v>8.484204131227252E-2</v>
      </c>
    </row>
    <row r="2276" spans="2:10">
      <c r="B2276" s="244">
        <v>40287</v>
      </c>
      <c r="C2276" s="245">
        <v>81.45</v>
      </c>
      <c r="D2276" s="245">
        <v>132.22999999999999</v>
      </c>
      <c r="E2276" s="245">
        <v>17.34</v>
      </c>
      <c r="F2276" s="246">
        <v>4.2469999999999999</v>
      </c>
      <c r="G2276" s="128">
        <f t="shared" ref="G2276:J2276" si="2269">((C2276-C2297)/C2297)*C$6</f>
        <v>0.4333874566187384</v>
      </c>
      <c r="H2276" s="129">
        <f t="shared" si="2269"/>
        <v>4.0230866807610965</v>
      </c>
      <c r="I2276" s="129">
        <f t="shared" si="2269"/>
        <v>0.55423688862699039</v>
      </c>
      <c r="J2276" s="130">
        <f t="shared" si="2269"/>
        <v>7.6840768951758801E-2</v>
      </c>
    </row>
    <row r="2277" spans="2:10">
      <c r="B2277" s="244">
        <v>40284</v>
      </c>
      <c r="C2277" s="245">
        <v>83.24</v>
      </c>
      <c r="D2277" s="245">
        <v>130.63</v>
      </c>
      <c r="E2277" s="245">
        <v>18.36</v>
      </c>
      <c r="F2277" s="246">
        <v>4.2175000000000002</v>
      </c>
      <c r="G2277" s="128">
        <f t="shared" ref="G2277:J2277" si="2270">((C2277-C2298)/C2298)*C$6</f>
        <v>0.57453041362529966</v>
      </c>
      <c r="H2277" s="129">
        <f t="shared" si="2270"/>
        <v>1.9921911512696684</v>
      </c>
      <c r="I2277" s="129">
        <f t="shared" si="2270"/>
        <v>2.6612996389891674</v>
      </c>
      <c r="J2277" s="130">
        <f t="shared" si="2270"/>
        <v>5.6862152357920519E-2</v>
      </c>
    </row>
    <row r="2278" spans="2:10">
      <c r="B2278" s="244">
        <v>40283</v>
      </c>
      <c r="C2278" s="245">
        <v>85.51</v>
      </c>
      <c r="D2278" s="245">
        <v>130.88999999999999</v>
      </c>
      <c r="E2278" s="245">
        <v>15.89</v>
      </c>
      <c r="F2278" s="246">
        <v>4.2750000000000004</v>
      </c>
      <c r="G2278" s="128">
        <f t="shared" ref="G2278:J2278" si="2271">((C2278-C2299)/C2299)*C$6</f>
        <v>1.4127312191004451</v>
      </c>
      <c r="H2278" s="129">
        <f t="shared" si="2271"/>
        <v>2.7848082341890876</v>
      </c>
      <c r="I2278" s="129">
        <f t="shared" si="2271"/>
        <v>-1.5333175635718503</v>
      </c>
      <c r="J2278" s="130">
        <f t="shared" si="2271"/>
        <v>0.11983546617915929</v>
      </c>
    </row>
    <row r="2279" spans="2:10">
      <c r="B2279" s="244">
        <v>40282</v>
      </c>
      <c r="C2279" s="245">
        <v>85.84</v>
      </c>
      <c r="D2279" s="245">
        <v>131.25</v>
      </c>
      <c r="E2279" s="245">
        <v>15.59</v>
      </c>
      <c r="F2279" s="246">
        <v>4.2959999999999994</v>
      </c>
      <c r="G2279" s="128">
        <f t="shared" ref="G2279:J2279" si="2272">((C2279-C2300)/C2300)*C$6</f>
        <v>2.3010697674418608</v>
      </c>
      <c r="H2279" s="129">
        <f t="shared" si="2272"/>
        <v>2.2792305898811023</v>
      </c>
      <c r="I2279" s="129">
        <f t="shared" si="2272"/>
        <v>-3.0176370830977972</v>
      </c>
      <c r="J2279" s="130">
        <f t="shared" si="2272"/>
        <v>0.1221082655662088</v>
      </c>
    </row>
    <row r="2280" spans="2:10">
      <c r="B2280" s="244">
        <v>40281</v>
      </c>
      <c r="C2280" s="245">
        <v>84.05</v>
      </c>
      <c r="D2280" s="245">
        <v>129.03</v>
      </c>
      <c r="E2280" s="245">
        <v>16.2</v>
      </c>
      <c r="F2280" s="246">
        <v>4.2520000000000007</v>
      </c>
      <c r="G2280" s="128">
        <f t="shared" ref="G2280:J2280" si="2273">((C2280-C2301)/C2301)*C$6</f>
        <v>2.418452380952381</v>
      </c>
      <c r="H2280" s="129">
        <f t="shared" si="2273"/>
        <v>1.0670734569349944</v>
      </c>
      <c r="I2280" s="129">
        <f t="shared" si="2273"/>
        <v>-2.5420000000000011</v>
      </c>
      <c r="J2280" s="130">
        <f t="shared" si="2273"/>
        <v>6.1279279279279987E-2</v>
      </c>
    </row>
    <row r="2281" spans="2:10">
      <c r="B2281" s="244">
        <v>40280</v>
      </c>
      <c r="C2281" s="245">
        <v>84.34</v>
      </c>
      <c r="D2281" s="245">
        <v>128.36000000000001</v>
      </c>
      <c r="E2281" s="245">
        <v>15.58</v>
      </c>
      <c r="F2281" s="246">
        <v>4.2705000000000002</v>
      </c>
      <c r="G2281" s="128">
        <f t="shared" ref="G2281:J2281" si="2274">((C2281-C2302)/C2302)*C$6</f>
        <v>1.7327794190054207</v>
      </c>
      <c r="H2281" s="129">
        <f t="shared" si="2274"/>
        <v>0.37315460372050813</v>
      </c>
      <c r="I2281" s="129">
        <f t="shared" si="2274"/>
        <v>-2.8919226393629103</v>
      </c>
      <c r="J2281" s="130">
        <f t="shared" si="2274"/>
        <v>7.2892651296830313E-2</v>
      </c>
    </row>
    <row r="2282" spans="2:10">
      <c r="B2282" s="244">
        <v>40277</v>
      </c>
      <c r="C2282" s="245">
        <v>84.92</v>
      </c>
      <c r="D2282" s="245">
        <v>128.76</v>
      </c>
      <c r="E2282" s="245">
        <v>16.14</v>
      </c>
      <c r="F2282" s="246">
        <v>4.3125</v>
      </c>
      <c r="G2282" s="128">
        <f t="shared" ref="G2282:J2282" si="2275">((C2282-C2303)/C2303)*C$6</f>
        <v>1.5540384849592024</v>
      </c>
      <c r="H2282" s="129">
        <f t="shared" si="2275"/>
        <v>1.0333636363636334</v>
      </c>
      <c r="I2282" s="129">
        <f t="shared" si="2275"/>
        <v>-2.7024584717607949</v>
      </c>
      <c r="J2282" s="130">
        <f t="shared" si="2275"/>
        <v>7.7384780278670878E-2</v>
      </c>
    </row>
    <row r="2283" spans="2:10">
      <c r="B2283" s="244">
        <v>40276</v>
      </c>
      <c r="C2283" s="245">
        <v>85.39</v>
      </c>
      <c r="D2283" s="245">
        <v>127.61</v>
      </c>
      <c r="E2283" s="245">
        <v>16.48</v>
      </c>
      <c r="F2283" s="246">
        <v>4.3229999999999995</v>
      </c>
      <c r="G2283" s="128">
        <f t="shared" ref="G2283:J2283" si="2276">((C2283-C2304)/C2304)*C$6</f>
        <v>1.8254720428797644</v>
      </c>
      <c r="H2283" s="129">
        <f t="shared" si="2276"/>
        <v>1.8006949530329517</v>
      </c>
      <c r="I2283" s="129">
        <f t="shared" si="2276"/>
        <v>-2.8609477652127087</v>
      </c>
      <c r="J2283" s="130">
        <f t="shared" si="2276"/>
        <v>7.8235294117647028E-2</v>
      </c>
    </row>
    <row r="2284" spans="2:10">
      <c r="B2284" s="244">
        <v>40275</v>
      </c>
      <c r="C2284" s="245">
        <v>85.88</v>
      </c>
      <c r="D2284" s="245">
        <v>128.47999999999999</v>
      </c>
      <c r="E2284" s="245">
        <v>16.62</v>
      </c>
      <c r="F2284" s="246">
        <v>4.2969999999999997</v>
      </c>
      <c r="G2284" s="128">
        <f t="shared" ref="G2284:J2284" si="2277">((C2284-C2305)/C2305)*C$6</f>
        <v>2.4463112038286909</v>
      </c>
      <c r="H2284" s="129">
        <f t="shared" si="2277"/>
        <v>2.6527526881720367</v>
      </c>
      <c r="I2284" s="129">
        <f t="shared" si="2277"/>
        <v>-1.8440848214285723</v>
      </c>
      <c r="J2284" s="130">
        <f t="shared" si="2277"/>
        <v>7.3478157078061351E-2</v>
      </c>
    </row>
    <row r="2285" spans="2:10">
      <c r="B2285" s="244">
        <v>40274</v>
      </c>
      <c r="C2285" s="245">
        <v>86.84</v>
      </c>
      <c r="D2285" s="245">
        <v>128.93</v>
      </c>
      <c r="E2285" s="245">
        <v>16.23</v>
      </c>
      <c r="F2285" s="246">
        <v>4.3925000000000001</v>
      </c>
      <c r="G2285" s="128">
        <f t="shared" ref="G2285:J2285" si="2278">((C2285-C2306)/C2306)*C$6</f>
        <v>2.7566593379748374</v>
      </c>
      <c r="H2285" s="129">
        <f t="shared" si="2278"/>
        <v>2.266026421960297</v>
      </c>
      <c r="I2285" s="129">
        <f t="shared" si="2278"/>
        <v>-2.2290725126475532</v>
      </c>
      <c r="J2285" s="130">
        <f t="shared" si="2278"/>
        <v>0.12885187388459216</v>
      </c>
    </row>
    <row r="2286" spans="2:10">
      <c r="B2286" s="244">
        <v>40273</v>
      </c>
      <c r="C2286" s="245">
        <v>86.62</v>
      </c>
      <c r="D2286" s="245">
        <v>129.35</v>
      </c>
      <c r="E2286" s="245">
        <v>17.02</v>
      </c>
      <c r="F2286" s="246">
        <v>4.4145000000000003</v>
      </c>
      <c r="G2286" s="128">
        <f t="shared" ref="G2286:J2286" si="2279">((C2286-C2307)/C2307)*C$6</f>
        <v>2.8527509202454011</v>
      </c>
      <c r="H2286" s="129">
        <f t="shared" si="2279"/>
        <v>1.8758899803536297</v>
      </c>
      <c r="I2286" s="129">
        <f t="shared" si="2279"/>
        <v>-0.58369690011481368</v>
      </c>
      <c r="J2286" s="130">
        <f t="shared" si="2279"/>
        <v>0.17254054054054102</v>
      </c>
    </row>
    <row r="2287" spans="2:10">
      <c r="B2287" s="244">
        <v>40270</v>
      </c>
      <c r="C2287" s="245">
        <v>84.87</v>
      </c>
      <c r="D2287" s="245">
        <v>128.25</v>
      </c>
      <c r="E2287" s="245">
        <v>17.47</v>
      </c>
      <c r="F2287" s="246">
        <v>4.3770000000000007</v>
      </c>
      <c r="G2287" s="128">
        <f t="shared" ref="G2287:J2287" si="2280">((C2287-C2308)/C2308)*C$6</f>
        <v>2.6382072060840356</v>
      </c>
      <c r="H2287" s="129">
        <f t="shared" si="2280"/>
        <v>1.3724360795454555</v>
      </c>
      <c r="I2287" s="129">
        <f t="shared" si="2280"/>
        <v>-1.6973824786324787</v>
      </c>
      <c r="J2287" s="130">
        <f t="shared" si="2280"/>
        <v>0.20708859208430336</v>
      </c>
    </row>
    <row r="2288" spans="2:10">
      <c r="B2288" s="244">
        <v>40269</v>
      </c>
      <c r="C2288" s="245">
        <v>84.87</v>
      </c>
      <c r="D2288" s="245">
        <v>128.25</v>
      </c>
      <c r="E2288" s="245">
        <v>17.47</v>
      </c>
      <c r="F2288" s="246">
        <v>4.2995000000000001</v>
      </c>
      <c r="G2288" s="128">
        <f t="shared" ref="G2288:J2288" si="2281">((C2288-C2309)/C2309)*C$6</f>
        <v>2.2460739458390009</v>
      </c>
      <c r="H2288" s="129">
        <f t="shared" si="2281"/>
        <v>1.2273636506935728</v>
      </c>
      <c r="I2288" s="129">
        <f t="shared" si="2281"/>
        <v>-1.835963887413701</v>
      </c>
      <c r="J2288" s="130">
        <f t="shared" si="2281"/>
        <v>0.13685557586837299</v>
      </c>
    </row>
    <row r="2289" spans="2:10">
      <c r="B2289" s="244">
        <v>40268</v>
      </c>
      <c r="C2289" s="245">
        <v>83.76</v>
      </c>
      <c r="D2289" s="245">
        <v>128.25</v>
      </c>
      <c r="E2289" s="245">
        <v>17.59</v>
      </c>
      <c r="F2289" s="246">
        <v>4.2709999999999999</v>
      </c>
      <c r="G2289" s="128">
        <f t="shared" ref="G2289:J2289" si="2282">((C2289-C2310)/C2310)*C$6</f>
        <v>2.3252108433734926</v>
      </c>
      <c r="H2289" s="129">
        <f t="shared" si="2282"/>
        <v>0.74043399780254127</v>
      </c>
      <c r="I2289" s="129">
        <f t="shared" si="2282"/>
        <v>-1.9605141657922338</v>
      </c>
      <c r="J2289" s="130">
        <f t="shared" si="2282"/>
        <v>0.12830927330560324</v>
      </c>
    </row>
    <row r="2290" spans="2:10">
      <c r="B2290" s="244">
        <v>40267</v>
      </c>
      <c r="C2290" s="245">
        <v>82.37</v>
      </c>
      <c r="D2290" s="245">
        <v>128.77000000000001</v>
      </c>
      <c r="E2290" s="245">
        <v>17.13</v>
      </c>
      <c r="F2290" s="246">
        <v>4.3029999999999999</v>
      </c>
      <c r="G2290" s="128">
        <f t="shared" ref="G2290:J2290" si="2283">((C2290-C2311)/C2311)*C$6</f>
        <v>2.1175946632782727</v>
      </c>
      <c r="H2290" s="129">
        <f t="shared" si="2283"/>
        <v>0.17682196468851161</v>
      </c>
      <c r="I2290" s="129">
        <f t="shared" si="2283"/>
        <v>-2.8112461059190066</v>
      </c>
      <c r="J2290" s="130">
        <f t="shared" si="2283"/>
        <v>0.15246052148365752</v>
      </c>
    </row>
    <row r="2291" spans="2:10">
      <c r="B2291" s="244">
        <v>40266</v>
      </c>
      <c r="C2291" s="245">
        <v>82.17</v>
      </c>
      <c r="D2291" s="245">
        <v>128.59</v>
      </c>
      <c r="E2291" s="245">
        <v>17.59</v>
      </c>
      <c r="F2291" s="246">
        <v>4.3174999999999999</v>
      </c>
      <c r="G2291" s="128">
        <f t="shared" ref="G2291:J2291" si="2284">((C2291-C2312)/C2312)*C$6</f>
        <v>1.4308197338689459</v>
      </c>
      <c r="H2291" s="129">
        <f t="shared" si="2284"/>
        <v>1.2782958477508712</v>
      </c>
      <c r="I2291" s="129">
        <f t="shared" si="2284"/>
        <v>-2.4898564102564107</v>
      </c>
      <c r="J2291" s="130">
        <f t="shared" si="2284"/>
        <v>0.16147209985315683</v>
      </c>
    </row>
    <row r="2292" spans="2:10">
      <c r="B2292" s="244">
        <v>40263</v>
      </c>
      <c r="C2292" s="245">
        <v>80</v>
      </c>
      <c r="D2292" s="245">
        <v>129.26</v>
      </c>
      <c r="E2292" s="245">
        <v>17.77</v>
      </c>
      <c r="F2292" s="246">
        <v>4.298</v>
      </c>
      <c r="G2292" s="128">
        <f t="shared" ref="G2292:J2292" si="2285">((C2292-C2313)/C2313)*C$6</f>
        <v>1.0630715108097726</v>
      </c>
      <c r="H2292" s="129">
        <f t="shared" si="2285"/>
        <v>1.9590564255921912</v>
      </c>
      <c r="I2292" s="129">
        <f t="shared" si="2285"/>
        <v>-2.9466965174129376</v>
      </c>
      <c r="J2292" s="130">
        <f t="shared" si="2285"/>
        <v>0.13399512789281401</v>
      </c>
    </row>
    <row r="2293" spans="2:10">
      <c r="B2293" s="244">
        <v>40262</v>
      </c>
      <c r="C2293" s="245">
        <v>80.53</v>
      </c>
      <c r="D2293" s="245">
        <v>129.24</v>
      </c>
      <c r="E2293" s="245">
        <v>18.399999999999999</v>
      </c>
      <c r="F2293" s="246">
        <v>4.3194999999999997</v>
      </c>
      <c r="G2293" s="128">
        <f t="shared" ref="G2293:J2293" si="2286">((C2293-C2314)/C2314)*C$6</f>
        <v>0.30084125000000062</v>
      </c>
      <c r="H2293" s="129">
        <f t="shared" si="2286"/>
        <v>1.4699858923113147</v>
      </c>
      <c r="I2293" s="129">
        <f t="shared" si="2286"/>
        <v>-2.3451110014800212</v>
      </c>
      <c r="J2293" s="130">
        <f t="shared" si="2286"/>
        <v>0.10572028811524586</v>
      </c>
    </row>
    <row r="2294" spans="2:10">
      <c r="B2294" s="244">
        <v>40261</v>
      </c>
      <c r="C2294" s="245">
        <v>80.61</v>
      </c>
      <c r="D2294" s="245">
        <v>128.53</v>
      </c>
      <c r="E2294" s="245">
        <v>17.55</v>
      </c>
      <c r="F2294" s="246">
        <v>4.2934999999999999</v>
      </c>
      <c r="G2294" s="128">
        <f t="shared" ref="G2294:J2294" si="2287">((C2294-C2315)/C2315)*C$6</f>
        <v>1.0077035252345929</v>
      </c>
      <c r="H2294" s="129">
        <f t="shared" si="2287"/>
        <v>1.8606428910327442</v>
      </c>
      <c r="I2294" s="129">
        <f t="shared" si="2287"/>
        <v>-4.5439588207767905</v>
      </c>
      <c r="J2294" s="130">
        <f t="shared" si="2287"/>
        <v>9.2875180375180028E-2</v>
      </c>
    </row>
    <row r="2295" spans="2:10">
      <c r="B2295" s="244">
        <v>40260</v>
      </c>
      <c r="C2295" s="245">
        <v>81.91</v>
      </c>
      <c r="D2295" s="245">
        <v>129.37</v>
      </c>
      <c r="E2295" s="245">
        <v>16.350000000000001</v>
      </c>
      <c r="F2295" s="246">
        <v>4.1464999999999996</v>
      </c>
      <c r="G2295" s="128">
        <f t="shared" ref="G2295:J2295" si="2288">((C2295-C2316)/C2316)*C$6</f>
        <v>0.99136102794411174</v>
      </c>
      <c r="H2295" s="129">
        <f t="shared" si="2288"/>
        <v>2.2581663381947275</v>
      </c>
      <c r="I2295" s="129">
        <f t="shared" si="2288"/>
        <v>-4.5766198595787362</v>
      </c>
      <c r="J2295" s="130">
        <f t="shared" si="2288"/>
        <v>-7.7560117302053158E-2</v>
      </c>
    </row>
    <row r="2296" spans="2:10">
      <c r="B2296" s="244">
        <v>40259</v>
      </c>
      <c r="C2296" s="245">
        <v>81.25</v>
      </c>
      <c r="D2296" s="245">
        <v>127.98</v>
      </c>
      <c r="E2296" s="245">
        <v>16.87</v>
      </c>
      <c r="F2296" s="246">
        <v>4.1150000000000002</v>
      </c>
      <c r="G2296" s="128">
        <f t="shared" ref="G2296:J2296" si="2289">((C2296-C2317)/C2317)*C$6</f>
        <v>0.81932589901014774</v>
      </c>
      <c r="H2296" s="129">
        <f t="shared" si="2289"/>
        <v>0.70602484472050253</v>
      </c>
      <c r="I2296" s="129">
        <f t="shared" si="2289"/>
        <v>-3.9996503496503486</v>
      </c>
      <c r="J2296" s="130">
        <f t="shared" si="2289"/>
        <v>-8.3695011204151029E-2</v>
      </c>
    </row>
    <row r="2297" spans="2:10">
      <c r="B2297" s="244">
        <v>40256</v>
      </c>
      <c r="C2297" s="245">
        <v>80.680000000000007</v>
      </c>
      <c r="D2297" s="245">
        <v>127.71</v>
      </c>
      <c r="E2297" s="245">
        <v>16.97</v>
      </c>
      <c r="F2297" s="246">
        <v>4.1355000000000004</v>
      </c>
      <c r="G2297" s="128">
        <f t="shared" ref="G2297:J2297" si="2290">((C2297-C2318)/C2318)*C$6</f>
        <v>0.93048570705793321</v>
      </c>
      <c r="H2297" s="129">
        <f t="shared" si="2290"/>
        <v>-8.8936702918402069E-2</v>
      </c>
      <c r="I2297" s="129">
        <f t="shared" si="2290"/>
        <v>-4.5098012603005344</v>
      </c>
      <c r="J2297" s="130">
        <f t="shared" si="2290"/>
        <v>-8.8154657293497155E-2</v>
      </c>
    </row>
    <row r="2298" spans="2:10">
      <c r="B2298" s="244">
        <v>40255</v>
      </c>
      <c r="C2298" s="245">
        <v>82.2</v>
      </c>
      <c r="D2298" s="245">
        <v>128.38</v>
      </c>
      <c r="E2298" s="245">
        <v>16.62</v>
      </c>
      <c r="F2298" s="246">
        <v>4.1349999999999998</v>
      </c>
      <c r="G2298" s="128">
        <f t="shared" ref="G2298:J2298" si="2291">((C2298-C2319)/C2319)*C$6</f>
        <v>2.859778869778872</v>
      </c>
      <c r="H2298" s="129">
        <f t="shared" si="2291"/>
        <v>1.8445618617905462</v>
      </c>
      <c r="I2298" s="129">
        <f t="shared" si="2291"/>
        <v>-5.9687845303867393</v>
      </c>
      <c r="J2298" s="130">
        <f t="shared" si="2291"/>
        <v>-5.4424148974024887E-2</v>
      </c>
    </row>
    <row r="2299" spans="2:10">
      <c r="B2299" s="244">
        <v>40254</v>
      </c>
      <c r="C2299" s="245">
        <v>82.93</v>
      </c>
      <c r="D2299" s="245">
        <v>127.76</v>
      </c>
      <c r="E2299" s="245">
        <v>16.91</v>
      </c>
      <c r="F2299" s="246">
        <v>4.1025</v>
      </c>
      <c r="G2299" s="128">
        <f t="shared" ref="G2299:J2299" si="2292">((C2299-C2320)/C2320)*C$6</f>
        <v>3.4908089858459945</v>
      </c>
      <c r="H2299" s="129">
        <f t="shared" si="2292"/>
        <v>2.29645532220714</v>
      </c>
      <c r="I2299" s="129">
        <f t="shared" si="2292"/>
        <v>-6.1008000000000004</v>
      </c>
      <c r="J2299" s="130">
        <f t="shared" si="2292"/>
        <v>-2.9902315484804546E-2</v>
      </c>
    </row>
    <row r="2300" spans="2:10">
      <c r="B2300" s="244">
        <v>40253</v>
      </c>
      <c r="C2300" s="245">
        <v>81.7</v>
      </c>
      <c r="D2300" s="245">
        <v>128.66999999999999</v>
      </c>
      <c r="E2300" s="245">
        <v>17.690000000000001</v>
      </c>
      <c r="F2300" s="246">
        <v>4.1195000000000004</v>
      </c>
      <c r="G2300" s="128">
        <f t="shared" ref="G2300:J2300" si="2293">((C2300-C2321)/C2321)*C$6</f>
        <v>4.6371738837177974</v>
      </c>
      <c r="H2300" s="129">
        <f t="shared" si="2293"/>
        <v>4.2809588709677309</v>
      </c>
      <c r="I2300" s="129">
        <f t="shared" si="2293"/>
        <v>-5.6364628244610637</v>
      </c>
      <c r="J2300" s="130">
        <f t="shared" si="2293"/>
        <v>-3.5526788924846904E-2</v>
      </c>
    </row>
    <row r="2301" spans="2:10">
      <c r="B2301" s="244">
        <v>40252</v>
      </c>
      <c r="C2301" s="245">
        <v>79.8</v>
      </c>
      <c r="D2301" s="245">
        <v>127.83</v>
      </c>
      <c r="E2301" s="245">
        <v>18</v>
      </c>
      <c r="F2301" s="246">
        <v>4.1624999999999996</v>
      </c>
      <c r="G2301" s="128">
        <f t="shared" ref="G2301:J2301" si="2294">((C2301-C2322)/C2322)*C$6</f>
        <v>3.4732861189801714</v>
      </c>
      <c r="H2301" s="129">
        <f t="shared" si="2294"/>
        <v>3.5109362903225794</v>
      </c>
      <c r="I2301" s="129">
        <f t="shared" si="2294"/>
        <v>-5.2897756269247695</v>
      </c>
      <c r="J2301" s="130">
        <f t="shared" si="2294"/>
        <v>-7.1710999281095452E-3</v>
      </c>
    </row>
    <row r="2302" spans="2:10">
      <c r="B2302" s="244">
        <v>40249</v>
      </c>
      <c r="C2302" s="245">
        <v>81.239999999999995</v>
      </c>
      <c r="D2302" s="245">
        <v>127.94</v>
      </c>
      <c r="E2302" s="245">
        <v>17.579999999999998</v>
      </c>
      <c r="F2302" s="246">
        <v>4.1639999999999997</v>
      </c>
      <c r="G2302" s="128">
        <f t="shared" ref="G2302:J2302" si="2295">((C2302-C2323)/C2323)*C$6</f>
        <v>3.5951594048884123</v>
      </c>
      <c r="H2302" s="129">
        <f t="shared" si="2295"/>
        <v>3.8677014466984505</v>
      </c>
      <c r="I2302" s="129">
        <f t="shared" si="2295"/>
        <v>-6.7687646076794685</v>
      </c>
      <c r="J2302" s="130">
        <f t="shared" si="2295"/>
        <v>-1.9711423801573997E-2</v>
      </c>
    </row>
    <row r="2303" spans="2:10">
      <c r="B2303" s="244">
        <v>40248</v>
      </c>
      <c r="C2303" s="245">
        <v>82.11</v>
      </c>
      <c r="D2303" s="245">
        <v>127.6</v>
      </c>
      <c r="E2303" s="245">
        <v>18.059999999999999</v>
      </c>
      <c r="F2303" s="246">
        <v>4.1985000000000001</v>
      </c>
      <c r="G2303" s="128">
        <f t="shared" ref="G2303:J2303" si="2296">((C2303-C2324)/C2324)*C$6</f>
        <v>4.6250925925925941</v>
      </c>
      <c r="H2303" s="129">
        <f t="shared" si="2296"/>
        <v>4.4335094861981847</v>
      </c>
      <c r="I2303" s="129">
        <f t="shared" si="2296"/>
        <v>-7.3457795275590563</v>
      </c>
      <c r="J2303" s="130">
        <f t="shared" si="2296"/>
        <v>2.326809941169395E-2</v>
      </c>
    </row>
    <row r="2304" spans="2:10">
      <c r="B2304" s="244">
        <v>40247</v>
      </c>
      <c r="C2304" s="245">
        <v>82.09</v>
      </c>
      <c r="D2304" s="245">
        <v>125.62</v>
      </c>
      <c r="E2304" s="245">
        <v>18.57</v>
      </c>
      <c r="F2304" s="246">
        <v>4.2074999999999996</v>
      </c>
      <c r="G2304" s="128">
        <f t="shared" ref="G2304:J2304" si="2297">((C2304-C2325)/C2325)*C$6</f>
        <v>5.1351783050847475</v>
      </c>
      <c r="H2304" s="129">
        <f t="shared" si="2297"/>
        <v>2.2233966398831364</v>
      </c>
      <c r="I2304" s="129">
        <f t="shared" si="2297"/>
        <v>-7.2642538461538466</v>
      </c>
      <c r="J2304" s="130">
        <f t="shared" si="2297"/>
        <v>6.3356413994169039E-2</v>
      </c>
    </row>
    <row r="2305" spans="2:10">
      <c r="B2305" s="244">
        <v>40246</v>
      </c>
      <c r="C2305" s="245">
        <v>81.489999999999995</v>
      </c>
      <c r="D2305" s="245">
        <v>125.55</v>
      </c>
      <c r="E2305" s="245">
        <v>17.920000000000002</v>
      </c>
      <c r="F2305" s="246">
        <v>4.1890000000000001</v>
      </c>
      <c r="G2305" s="128">
        <f t="shared" ref="G2305:J2305" si="2298">((C2305-C2326)/C2326)*C$6</f>
        <v>6.0639310057031537</v>
      </c>
      <c r="H2305" s="129">
        <f t="shared" si="2298"/>
        <v>3.4227838857893027</v>
      </c>
      <c r="I2305" s="129">
        <f t="shared" si="2298"/>
        <v>-8.2368087514145607</v>
      </c>
      <c r="J2305" s="130">
        <f t="shared" si="2298"/>
        <v>0.11244416873449119</v>
      </c>
    </row>
    <row r="2306" spans="2:10">
      <c r="B2306" s="244">
        <v>40245</v>
      </c>
      <c r="C2306" s="245">
        <v>81.87</v>
      </c>
      <c r="D2306" s="245">
        <v>126.41</v>
      </c>
      <c r="E2306" s="245">
        <v>17.79</v>
      </c>
      <c r="F2306" s="246">
        <v>4.2025000000000006</v>
      </c>
      <c r="G2306" s="128">
        <f t="shared" ref="G2306:J2306" si="2299">((C2306-C2327)/C2327)*C$6</f>
        <v>6.8124568057311459</v>
      </c>
      <c r="H2306" s="129">
        <f t="shared" si="2299"/>
        <v>2.659539345854923</v>
      </c>
      <c r="I2306" s="129">
        <f t="shared" si="2299"/>
        <v>-8.1001302183071626</v>
      </c>
      <c r="J2306" s="130">
        <f t="shared" si="2299"/>
        <v>0.11206875231853643</v>
      </c>
    </row>
    <row r="2307" spans="2:10">
      <c r="B2307" s="244">
        <v>40242</v>
      </c>
      <c r="C2307" s="245">
        <v>81.5</v>
      </c>
      <c r="D2307" s="245">
        <v>127.25</v>
      </c>
      <c r="E2307" s="245">
        <v>17.420000000000002</v>
      </c>
      <c r="F2307" s="246">
        <v>4.1624999999999996</v>
      </c>
      <c r="G2307" s="128">
        <f t="shared" ref="G2307:J2307" si="2300">((C2307-C2328)/C2328)*C$6</f>
        <v>5.1904238446814315</v>
      </c>
      <c r="H2307" s="129">
        <f t="shared" si="2300"/>
        <v>3.9276219512195123</v>
      </c>
      <c r="I2307" s="129">
        <f t="shared" si="2300"/>
        <v>-8.4408435582822072</v>
      </c>
      <c r="J2307" s="130">
        <f t="shared" si="2300"/>
        <v>5.7985047187154796E-2</v>
      </c>
    </row>
    <row r="2308" spans="2:10">
      <c r="B2308" s="244">
        <v>40241</v>
      </c>
      <c r="C2308" s="245">
        <v>80.209999999999994</v>
      </c>
      <c r="D2308" s="245">
        <v>126.72</v>
      </c>
      <c r="E2308" s="245">
        <v>18.72</v>
      </c>
      <c r="F2308" s="246">
        <v>4.0805000000000007</v>
      </c>
      <c r="G2308" s="128">
        <f t="shared" ref="G2308:J2308" si="2301">((C2308-C2329)/C2329)*C$6</f>
        <v>1.9053559366069046</v>
      </c>
      <c r="H2308" s="129">
        <f t="shared" si="2301"/>
        <v>0.95885882540188017</v>
      </c>
      <c r="I2308" s="129">
        <f t="shared" si="2301"/>
        <v>-3.3893333333333362</v>
      </c>
      <c r="J2308" s="130">
        <f t="shared" si="2301"/>
        <v>-6.3173975557152692E-2</v>
      </c>
    </row>
    <row r="2309" spans="2:10">
      <c r="B2309" s="244">
        <v>40240</v>
      </c>
      <c r="C2309" s="245">
        <v>80.87</v>
      </c>
      <c r="D2309" s="245">
        <v>126.88</v>
      </c>
      <c r="E2309" s="245">
        <v>18.829999999999998</v>
      </c>
      <c r="F2309" s="246">
        <v>4.1025</v>
      </c>
      <c r="G2309" s="128">
        <f t="shared" ref="G2309:J2309" si="2302">((C2309-C2330)/C2330)*C$6</f>
        <v>2.140261556390004</v>
      </c>
      <c r="H2309" s="129">
        <f t="shared" si="2302"/>
        <v>1.2224528001274544</v>
      </c>
      <c r="I2309" s="129">
        <f t="shared" si="2302"/>
        <v>-3.1360800744878983</v>
      </c>
      <c r="J2309" s="130">
        <f t="shared" si="2302"/>
        <v>1.0424286759327388E-3</v>
      </c>
    </row>
    <row r="2310" spans="2:10">
      <c r="B2310" s="244">
        <v>40239</v>
      </c>
      <c r="C2310" s="245">
        <v>79.680000000000007</v>
      </c>
      <c r="D2310" s="245">
        <v>127.42</v>
      </c>
      <c r="E2310" s="245">
        <v>19.059999999999999</v>
      </c>
      <c r="F2310" s="246">
        <v>4.0869999999999997</v>
      </c>
      <c r="G2310" s="128">
        <f t="shared" ref="G2310:J2310" si="2303">((C2310-C2331)/C2331)*C$6</f>
        <v>3.2030431277710596</v>
      </c>
      <c r="H2310" s="129">
        <f t="shared" si="2303"/>
        <v>2.5073594288922756</v>
      </c>
      <c r="I2310" s="129">
        <f t="shared" si="2303"/>
        <v>-3.9722266489597184</v>
      </c>
      <c r="J2310" s="130">
        <f t="shared" si="2303"/>
        <v>-1.4223980523432872E-2</v>
      </c>
    </row>
    <row r="2311" spans="2:10">
      <c r="B2311" s="244">
        <v>40238</v>
      </c>
      <c r="C2311" s="245">
        <v>78.7</v>
      </c>
      <c r="D2311" s="245">
        <v>128.57</v>
      </c>
      <c r="E2311" s="245">
        <v>19.260000000000002</v>
      </c>
      <c r="F2311" s="246">
        <v>4.0845000000000002</v>
      </c>
      <c r="G2311" s="128">
        <f t="shared" ref="G2311:J2311" si="2304">((C2311-C2332)/C2332)*C$6</f>
        <v>3.6195925366991366</v>
      </c>
      <c r="H2311" s="129">
        <f t="shared" si="2304"/>
        <v>5.7396895171174052</v>
      </c>
      <c r="I2311" s="129">
        <f t="shared" si="2304"/>
        <v>-5.5341673436230705</v>
      </c>
      <c r="J2311" s="130">
        <f t="shared" si="2304"/>
        <v>3.3176470588235724E-2</v>
      </c>
    </row>
    <row r="2312" spans="2:10">
      <c r="B2312" s="244">
        <v>40235</v>
      </c>
      <c r="C2312" s="245">
        <v>79.66</v>
      </c>
      <c r="D2312" s="245">
        <v>127.16</v>
      </c>
      <c r="E2312" s="245">
        <v>19.5</v>
      </c>
      <c r="F2312" s="246">
        <v>4.0860000000000003</v>
      </c>
      <c r="G2312" s="128">
        <f t="shared" ref="G2312:J2312" si="2305">((C2312-C2333)/C2333)*C$6</f>
        <v>3.7122243346007577</v>
      </c>
      <c r="H2312" s="129">
        <f t="shared" si="2305"/>
        <v>3.1322399999999968</v>
      </c>
      <c r="I2312" s="129">
        <f t="shared" si="2305"/>
        <v>-4.5312515802781297</v>
      </c>
      <c r="J2312" s="130">
        <f t="shared" si="2305"/>
        <v>-4.8741754214510309E-3</v>
      </c>
    </row>
    <row r="2313" spans="2:10">
      <c r="B2313" s="244">
        <v>40234</v>
      </c>
      <c r="C2313" s="245">
        <v>78.17</v>
      </c>
      <c r="D2313" s="245">
        <v>127.07</v>
      </c>
      <c r="E2313" s="245">
        <v>20.100000000000001</v>
      </c>
      <c r="F2313" s="246">
        <v>4.1049999999999995</v>
      </c>
      <c r="G2313" s="128">
        <f t="shared" ref="G2313:J2313" si="2306">((C2313-C2334)/C2334)*C$6</f>
        <v>2.7737885163567255</v>
      </c>
      <c r="H2313" s="129">
        <f t="shared" si="2306"/>
        <v>0.66584184279268122</v>
      </c>
      <c r="I2313" s="129">
        <f t="shared" si="2306"/>
        <v>-3.33953327571305</v>
      </c>
      <c r="J2313" s="130">
        <f t="shared" si="2306"/>
        <v>-1.3878743608477973E-3</v>
      </c>
    </row>
    <row r="2314" spans="2:10">
      <c r="B2314" s="244">
        <v>40233</v>
      </c>
      <c r="C2314" s="245">
        <v>80</v>
      </c>
      <c r="D2314" s="245">
        <v>127.59</v>
      </c>
      <c r="E2314" s="245">
        <v>20.27</v>
      </c>
      <c r="F2314" s="246">
        <v>4.165</v>
      </c>
      <c r="G2314" s="128">
        <f t="shared" ref="G2314:J2314" si="2307">((C2314-C2335)/C2335)*C$6</f>
        <v>3.2153513585865383</v>
      </c>
      <c r="H2314" s="129">
        <f t="shared" si="2307"/>
        <v>1.6632429423459276</v>
      </c>
      <c r="I2314" s="129">
        <f t="shared" si="2307"/>
        <v>-4.4316741344195538</v>
      </c>
      <c r="J2314" s="130">
        <f t="shared" si="2307"/>
        <v>5.4036697247706197E-2</v>
      </c>
    </row>
    <row r="2315" spans="2:10">
      <c r="B2315" s="244">
        <v>40232</v>
      </c>
      <c r="C2315" s="245">
        <v>78.86</v>
      </c>
      <c r="D2315" s="245">
        <v>126.46</v>
      </c>
      <c r="E2315" s="245">
        <v>21.37</v>
      </c>
      <c r="F2315" s="246">
        <v>4.1580000000000004</v>
      </c>
      <c r="G2315" s="128">
        <f t="shared" ref="G2315:J2315" si="2308">((C2315-C2336)/C2336)*C$6</f>
        <v>2.1721498804145591</v>
      </c>
      <c r="H2315" s="129">
        <f t="shared" si="2308"/>
        <v>0.30643672692672669</v>
      </c>
      <c r="I2315" s="129">
        <f t="shared" si="2308"/>
        <v>-4.0415899252262877</v>
      </c>
      <c r="J2315" s="130">
        <f t="shared" si="2308"/>
        <v>4.8801369863013894E-2</v>
      </c>
    </row>
    <row r="2316" spans="2:10">
      <c r="B2316" s="244">
        <v>40231</v>
      </c>
      <c r="C2316" s="245">
        <v>80.16</v>
      </c>
      <c r="D2316" s="245">
        <v>126.85</v>
      </c>
      <c r="E2316" s="245">
        <v>19.940000000000001</v>
      </c>
      <c r="F2316" s="246">
        <v>4.2625000000000002</v>
      </c>
      <c r="G2316" s="128">
        <f t="shared" ref="G2316:J2316" si="2309">((C2316-C2337)/C2337)*C$6</f>
        <v>3.423721491816468</v>
      </c>
      <c r="H2316" s="129">
        <f t="shared" si="2309"/>
        <v>1.2227450199203136</v>
      </c>
      <c r="I2316" s="129">
        <f t="shared" si="2309"/>
        <v>-6.8599560600512621</v>
      </c>
      <c r="J2316" s="130">
        <f t="shared" si="2309"/>
        <v>0.13443065962412493</v>
      </c>
    </row>
    <row r="2317" spans="2:10">
      <c r="B2317" s="244">
        <v>40228</v>
      </c>
      <c r="C2317" s="245">
        <v>79.81</v>
      </c>
      <c r="D2317" s="245">
        <v>127.19</v>
      </c>
      <c r="E2317" s="245">
        <v>20.02</v>
      </c>
      <c r="F2317" s="246">
        <v>4.2394999999999996</v>
      </c>
      <c r="G2317" s="128">
        <f t="shared" ref="G2317:J2317" si="2310">((C2317-C2338)/C2338)*C$6</f>
        <v>2.2263314931650919</v>
      </c>
      <c r="H2317" s="129">
        <f t="shared" si="2310"/>
        <v>-1.5949046511627927</v>
      </c>
      <c r="I2317" s="129">
        <f t="shared" si="2310"/>
        <v>-2.5682532555006738</v>
      </c>
      <c r="J2317" s="130">
        <f t="shared" si="2310"/>
        <v>0.13999628804751246</v>
      </c>
    </row>
    <row r="2318" spans="2:10">
      <c r="B2318" s="244">
        <v>40227</v>
      </c>
      <c r="C2318" s="245">
        <v>79.06</v>
      </c>
      <c r="D2318" s="245">
        <v>127.81</v>
      </c>
      <c r="E2318" s="245">
        <v>20.63</v>
      </c>
      <c r="F2318" s="246">
        <v>4.2675000000000001</v>
      </c>
      <c r="G2318" s="128">
        <f t="shared" ref="G2318:J2318" si="2311">((C2318-C2339)/C2339)*C$6</f>
        <v>0.84244266941509771</v>
      </c>
      <c r="H2318" s="129">
        <f t="shared" si="2311"/>
        <v>-2.1294034548944318</v>
      </c>
      <c r="I2318" s="129">
        <f t="shared" si="2311"/>
        <v>2.6535867237687358</v>
      </c>
      <c r="J2318" s="130">
        <f t="shared" si="2311"/>
        <v>0.12223240469208178</v>
      </c>
    </row>
    <row r="2319" spans="2:10">
      <c r="B2319" s="244">
        <v>40226</v>
      </c>
      <c r="C2319" s="245">
        <v>77.33</v>
      </c>
      <c r="D2319" s="245">
        <v>126.33</v>
      </c>
      <c r="E2319" s="245">
        <v>21.72</v>
      </c>
      <c r="F2319" s="246">
        <v>4.2155000000000005</v>
      </c>
      <c r="G2319" s="128">
        <f t="shared" ref="G2319:J2319" si="2312">((C2319-C2340)/C2340)*C$6</f>
        <v>-0.97118324474816364</v>
      </c>
      <c r="H2319" s="129">
        <f t="shared" si="2312"/>
        <v>-6.618180259430436</v>
      </c>
      <c r="I2319" s="129">
        <f t="shared" si="2312"/>
        <v>5.9862798634812302</v>
      </c>
      <c r="J2319" s="130">
        <f t="shared" si="2312"/>
        <v>5.1273846896885127E-2</v>
      </c>
    </row>
    <row r="2320" spans="2:10">
      <c r="B2320" s="244">
        <v>40225</v>
      </c>
      <c r="C2320" s="245">
        <v>77.010000000000005</v>
      </c>
      <c r="D2320" s="245">
        <v>125.23</v>
      </c>
      <c r="E2320" s="245">
        <v>22.25</v>
      </c>
      <c r="F2320" s="246">
        <v>4.1459999999999999</v>
      </c>
      <c r="G2320" s="128">
        <f t="shared" ref="G2320:J2320" si="2313">((C2320-C2341)/C2341)*C$6</f>
        <v>-0.5763576923076893</v>
      </c>
      <c r="H2320" s="129">
        <f t="shared" si="2313"/>
        <v>-5.6498596145090278</v>
      </c>
      <c r="I2320" s="129">
        <f t="shared" si="2313"/>
        <v>6.1598436627582362</v>
      </c>
      <c r="J2320" s="130">
        <f t="shared" si="2313"/>
        <v>1.1734076047469363E-2</v>
      </c>
    </row>
    <row r="2321" spans="2:10">
      <c r="B2321" s="244">
        <v>40224</v>
      </c>
      <c r="C2321" s="245">
        <v>74.13</v>
      </c>
      <c r="D2321" s="245">
        <v>124</v>
      </c>
      <c r="E2321" s="245">
        <v>22.73</v>
      </c>
      <c r="F2321" s="246">
        <v>4.1715</v>
      </c>
      <c r="G2321" s="128">
        <f t="shared" ref="G2321:J2321" si="2314">((C2321-C2342)/C2342)*C$6</f>
        <v>-2.2530346153846179</v>
      </c>
      <c r="H2321" s="129">
        <f t="shared" si="2314"/>
        <v>-6.7108256184550017</v>
      </c>
      <c r="I2321" s="129">
        <f t="shared" si="2314"/>
        <v>6.8411166945840316</v>
      </c>
      <c r="J2321" s="130">
        <f t="shared" si="2314"/>
        <v>2.93351901186731E-2</v>
      </c>
    </row>
    <row r="2322" spans="2:10">
      <c r="B2322" s="244">
        <v>40221</v>
      </c>
      <c r="C2322" s="245">
        <v>74.13</v>
      </c>
      <c r="D2322" s="245">
        <v>124</v>
      </c>
      <c r="E2322" s="245">
        <v>22.73</v>
      </c>
      <c r="F2322" s="246">
        <v>4.173</v>
      </c>
      <c r="G2322" s="128">
        <f t="shared" ref="G2322:J2322" si="2315">((C2322-C2343)/C2343)*C$6</f>
        <v>-3.0086484443884647</v>
      </c>
      <c r="H2322" s="129">
        <f t="shared" si="2315"/>
        <v>-7.1392766986622354</v>
      </c>
      <c r="I2322" s="129">
        <f t="shared" si="2315"/>
        <v>7.3534883720930262</v>
      </c>
      <c r="J2322" s="130">
        <f t="shared" si="2315"/>
        <v>-7.4928298279159523E-3</v>
      </c>
    </row>
    <row r="2323" spans="2:10">
      <c r="B2323" s="244">
        <v>40220</v>
      </c>
      <c r="C2323" s="245">
        <v>75.28</v>
      </c>
      <c r="D2323" s="245">
        <v>123.73</v>
      </c>
      <c r="E2323" s="245">
        <v>23.96</v>
      </c>
      <c r="F2323" s="246">
        <v>4.1929999999999996</v>
      </c>
      <c r="G2323" s="128">
        <f t="shared" ref="G2323:J2323" si="2316">((C2323-C2344)/C2344)*C$6</f>
        <v>-2.4914212178279995</v>
      </c>
      <c r="H2323" s="129">
        <f t="shared" si="2316"/>
        <v>-5.6734623358673</v>
      </c>
      <c r="I2323" s="129">
        <f t="shared" si="2316"/>
        <v>8.7011876750700274</v>
      </c>
      <c r="J2323" s="130">
        <f t="shared" si="2316"/>
        <v>-4.0206912767458594E-2</v>
      </c>
    </row>
    <row r="2324" spans="2:10">
      <c r="B2324" s="244">
        <v>40219</v>
      </c>
      <c r="C2324" s="245">
        <v>74.52</v>
      </c>
      <c r="D2324" s="245">
        <v>122.81</v>
      </c>
      <c r="E2324" s="245">
        <v>25.4</v>
      </c>
      <c r="F2324" s="246">
        <v>4.1645000000000003</v>
      </c>
      <c r="G2324" s="128">
        <f t="shared" ref="G2324:J2324" si="2317">((C2324-C2345)/C2345)*C$6</f>
        <v>-3.5242072038618693</v>
      </c>
      <c r="H2324" s="129">
        <f t="shared" si="2317"/>
        <v>-6.7064516129032157</v>
      </c>
      <c r="I2324" s="129">
        <f t="shared" si="2317"/>
        <v>9.959068493150685</v>
      </c>
      <c r="J2324" s="130">
        <f t="shared" si="2317"/>
        <v>-6.8419157364024024E-4</v>
      </c>
    </row>
    <row r="2325" spans="2:10">
      <c r="B2325" s="244">
        <v>40218</v>
      </c>
      <c r="C2325" s="245">
        <v>73.75</v>
      </c>
      <c r="D2325" s="245">
        <v>123.21</v>
      </c>
      <c r="E2325" s="245">
        <v>26</v>
      </c>
      <c r="F2325" s="246">
        <v>4.1159999999999997</v>
      </c>
      <c r="G2325" s="128">
        <f t="shared" ref="G2325:J2325" si="2318">((C2325-C2346)/C2346)*C$6</f>
        <v>-4.8260506543868127</v>
      </c>
      <c r="H2325" s="129">
        <f t="shared" si="2318"/>
        <v>-5.5044091751621842</v>
      </c>
      <c r="I2325" s="129">
        <f t="shared" si="2318"/>
        <v>12.239259259259258</v>
      </c>
      <c r="J2325" s="130">
        <f t="shared" si="2318"/>
        <v>-0.10664172123479898</v>
      </c>
    </row>
    <row r="2326" spans="2:10">
      <c r="B2326" s="244">
        <v>40217</v>
      </c>
      <c r="C2326" s="245">
        <v>71.89</v>
      </c>
      <c r="D2326" s="245">
        <v>121.88</v>
      </c>
      <c r="E2326" s="245">
        <v>26.51</v>
      </c>
      <c r="F2326" s="246">
        <v>4.03</v>
      </c>
      <c r="G2326" s="128">
        <f t="shared" ref="G2326:J2326" si="2319">((C2326-C2347)/C2347)*C$6</f>
        <v>-5.9595480362537749</v>
      </c>
      <c r="H2326" s="129">
        <f t="shared" si="2319"/>
        <v>-7.7922804738249907</v>
      </c>
      <c r="I2326" s="129">
        <f t="shared" si="2319"/>
        <v>11.749564258135692</v>
      </c>
      <c r="J2326" s="130">
        <f t="shared" si="2319"/>
        <v>-0.16270472625175464</v>
      </c>
    </row>
    <row r="2327" spans="2:10">
      <c r="B2327" s="244">
        <v>40214</v>
      </c>
      <c r="C2327" s="245">
        <v>71.19</v>
      </c>
      <c r="D2327" s="245">
        <v>123.52</v>
      </c>
      <c r="E2327" s="245">
        <v>26.11</v>
      </c>
      <c r="F2327" s="246">
        <v>4.0434999999999999</v>
      </c>
      <c r="G2327" s="128">
        <f t="shared" ref="G2327:J2327" si="2320">((C2327-C2348)/C2348)*C$6</f>
        <v>-6.3011456569078153</v>
      </c>
      <c r="H2327" s="129">
        <f t="shared" si="2320"/>
        <v>-5.2908537244307343</v>
      </c>
      <c r="I2327" s="129">
        <f t="shared" si="2320"/>
        <v>9.4024658971668433</v>
      </c>
      <c r="J2327" s="130">
        <f t="shared" si="2320"/>
        <v>-0.14198096580895295</v>
      </c>
    </row>
    <row r="2328" spans="2:10">
      <c r="B2328" s="244">
        <v>40213</v>
      </c>
      <c r="C2328" s="245">
        <v>73.14</v>
      </c>
      <c r="D2328" s="245">
        <v>123</v>
      </c>
      <c r="E2328" s="245">
        <v>26.08</v>
      </c>
      <c r="F2328" s="246">
        <v>4.0795000000000003</v>
      </c>
      <c r="G2328" s="128">
        <f t="shared" ref="G2328:J2328" si="2321">((C2328-C2349)/C2349)*C$6</f>
        <v>-5.4810819908631911</v>
      </c>
      <c r="H2328" s="129">
        <f t="shared" si="2321"/>
        <v>-6.1206923076923081</v>
      </c>
      <c r="I2328" s="129">
        <f t="shared" si="2321"/>
        <v>9.1809185803757813</v>
      </c>
      <c r="J2328" s="130">
        <f t="shared" si="2321"/>
        <v>-0.1181919642857142</v>
      </c>
    </row>
    <row r="2329" spans="2:10">
      <c r="B2329" s="244">
        <v>40212</v>
      </c>
      <c r="C2329" s="245">
        <v>76.98</v>
      </c>
      <c r="D2329" s="245">
        <v>125.66</v>
      </c>
      <c r="E2329" s="245">
        <v>21.6</v>
      </c>
      <c r="F2329" s="246">
        <v>4.173</v>
      </c>
      <c r="G2329" s="128">
        <f t="shared" ref="G2329:J2329" si="2322">((C2329-C2350)/C2350)*C$6</f>
        <v>-2.6600697077167621</v>
      </c>
      <c r="H2329" s="129">
        <f t="shared" si="2322"/>
        <v>-4.5085769965609455</v>
      </c>
      <c r="I2329" s="129">
        <f t="shared" si="2322"/>
        <v>2.9558139534883723</v>
      </c>
      <c r="J2329" s="130">
        <f t="shared" si="2322"/>
        <v>-9.1902543891081937E-3</v>
      </c>
    </row>
    <row r="2330" spans="2:10">
      <c r="B2330" s="244">
        <v>40211</v>
      </c>
      <c r="C2330" s="245">
        <v>77.23</v>
      </c>
      <c r="D2330" s="245">
        <v>125.53</v>
      </c>
      <c r="E2330" s="245">
        <v>21.48</v>
      </c>
      <c r="F2330" s="246">
        <v>4.101</v>
      </c>
      <c r="G2330" s="128">
        <f t="shared" ref="G2330:J2330" si="2323">((C2330-C2351)/C2351)*C$6</f>
        <v>-2.3844289044289044</v>
      </c>
      <c r="H2330" s="129">
        <f t="shared" si="2323"/>
        <v>-5.9388176670441579</v>
      </c>
      <c r="I2330" s="129">
        <f t="shared" si="2323"/>
        <v>1.8265868263473073</v>
      </c>
      <c r="J2330" s="130">
        <f t="shared" si="2323"/>
        <v>-8.7241460820234137E-2</v>
      </c>
    </row>
    <row r="2331" spans="2:10">
      <c r="B2331" s="244">
        <v>40210</v>
      </c>
      <c r="C2331" s="245">
        <v>74.430000000000007</v>
      </c>
      <c r="D2331" s="245">
        <v>124.67</v>
      </c>
      <c r="E2331" s="245">
        <v>22.59</v>
      </c>
      <c r="F2331" s="246">
        <v>4.1074999999999999</v>
      </c>
      <c r="G2331" s="128">
        <f t="shared" ref="G2331:J2331" si="2324">((C2331-C2352)/C2352)*C$6</f>
        <v>-2.8209589213709632</v>
      </c>
      <c r="H2331" s="129">
        <f t="shared" si="2324"/>
        <v>-5.4099625668449232</v>
      </c>
      <c r="I2331" s="129">
        <f t="shared" si="2324"/>
        <v>1.0669833948339487</v>
      </c>
      <c r="J2331" s="130">
        <f t="shared" si="2324"/>
        <v>-8.4496810772501596E-2</v>
      </c>
    </row>
    <row r="2332" spans="2:10">
      <c r="B2332" s="244">
        <v>40207</v>
      </c>
      <c r="C2332" s="245">
        <v>72.89</v>
      </c>
      <c r="D2332" s="245">
        <v>122.39</v>
      </c>
      <c r="E2332" s="245">
        <v>24.62</v>
      </c>
      <c r="F2332" s="246">
        <v>4.0374999999999996</v>
      </c>
      <c r="G2332" s="128">
        <f t="shared" ref="G2332:J2332" si="2325">((C2332-C2353)/C2353)*C$6</f>
        <v>-3.7021509576612894</v>
      </c>
      <c r="H2332" s="129">
        <f t="shared" si="2325"/>
        <v>-7.3898525592055044</v>
      </c>
      <c r="I2332" s="129">
        <f t="shared" si="2325"/>
        <v>3.4471771217712193</v>
      </c>
      <c r="J2332" s="130">
        <f t="shared" si="2325"/>
        <v>-0.13643438273788489</v>
      </c>
    </row>
    <row r="2333" spans="2:10">
      <c r="B2333" s="244">
        <v>40206</v>
      </c>
      <c r="C2333" s="245">
        <v>73.64</v>
      </c>
      <c r="D2333" s="245">
        <v>123.75</v>
      </c>
      <c r="E2333" s="245">
        <v>23.73</v>
      </c>
      <c r="F2333" s="246">
        <v>4.093</v>
      </c>
      <c r="G2333" s="128">
        <f t="shared" ref="G2333:J2333" si="2326">((C2333-C2354)/C2354)*C$6</f>
        <v>-3.2304793138244197</v>
      </c>
      <c r="H2333" s="129">
        <f t="shared" si="2326"/>
        <v>-7.5625661914460229</v>
      </c>
      <c r="I2333" s="129">
        <f t="shared" si="2326"/>
        <v>4.8012725450901801</v>
      </c>
      <c r="J2333" s="130">
        <f t="shared" si="2326"/>
        <v>-7.1945701357465988E-2</v>
      </c>
    </row>
    <row r="2334" spans="2:10">
      <c r="B2334" s="244">
        <v>40205</v>
      </c>
      <c r="C2334" s="245">
        <v>73.67</v>
      </c>
      <c r="D2334" s="245">
        <v>126.33</v>
      </c>
      <c r="E2334" s="245">
        <v>23.14</v>
      </c>
      <c r="F2334" s="246">
        <v>4.1070000000000002</v>
      </c>
      <c r="G2334" s="128">
        <f t="shared" ref="G2334:J2334" si="2327">((C2334-C2355)/C2355)*C$6</f>
        <v>-2.993939393939395</v>
      </c>
      <c r="H2334" s="129">
        <f t="shared" si="2327"/>
        <v>-4.7588805460750825</v>
      </c>
      <c r="I2334" s="129">
        <f t="shared" si="2327"/>
        <v>3.9762418790604683</v>
      </c>
      <c r="J2334" s="130">
        <f t="shared" si="2327"/>
        <v>-7.5328908379755505E-2</v>
      </c>
    </row>
    <row r="2335" spans="2:10">
      <c r="B2335" s="244">
        <v>40204</v>
      </c>
      <c r="C2335" s="245">
        <v>74.709999999999994</v>
      </c>
      <c r="D2335" s="245">
        <v>125.75</v>
      </c>
      <c r="E2335" s="245">
        <v>24.55</v>
      </c>
      <c r="F2335" s="246">
        <v>4.0875000000000004</v>
      </c>
      <c r="G2335" s="128">
        <f t="shared" ref="G2335:J2335" si="2328">((C2335-C2356)/C2356)*C$6</f>
        <v>-2.3405433540688092</v>
      </c>
      <c r="H2335" s="129">
        <f t="shared" si="2328"/>
        <v>-5.6358189101352902</v>
      </c>
      <c r="I2335" s="129">
        <f t="shared" si="2328"/>
        <v>5.8926442548921241</v>
      </c>
      <c r="J2335" s="130">
        <f t="shared" si="2328"/>
        <v>-0.11925105485232046</v>
      </c>
    </row>
    <row r="2336" spans="2:10">
      <c r="B2336" s="244">
        <v>40203</v>
      </c>
      <c r="C2336" s="245">
        <v>75.260000000000005</v>
      </c>
      <c r="D2336" s="245">
        <v>126.12</v>
      </c>
      <c r="E2336" s="245">
        <v>25.41</v>
      </c>
      <c r="F2336" s="246">
        <v>4.0880000000000001</v>
      </c>
      <c r="G2336" s="128">
        <f t="shared" ref="G2336:J2336" si="2329">((C2336-C2357)/C2357)*C$6</f>
        <v>-1.623240230621392</v>
      </c>
      <c r="H2336" s="129">
        <f t="shared" si="2329"/>
        <v>-3.8740254269740273</v>
      </c>
      <c r="I2336" s="129">
        <f t="shared" si="2329"/>
        <v>7.7552542372881383</v>
      </c>
      <c r="J2336" s="130">
        <f t="shared" si="2329"/>
        <v>-0.10508304865119586</v>
      </c>
    </row>
    <row r="2337" spans="2:10">
      <c r="B2337" s="244">
        <v>40200</v>
      </c>
      <c r="C2337" s="245">
        <v>74.540000000000006</v>
      </c>
      <c r="D2337" s="245">
        <v>125.5</v>
      </c>
      <c r="E2337" s="245">
        <v>27.31</v>
      </c>
      <c r="F2337" s="246">
        <v>4.0705</v>
      </c>
      <c r="G2337" s="128">
        <f t="shared" ref="G2337:J2337" si="2330">((C2337-C2358)/C2358)*C$6</f>
        <v>-2.0421409352978808</v>
      </c>
      <c r="H2337" s="129">
        <f t="shared" si="2330"/>
        <v>-4.4137772842153575</v>
      </c>
      <c r="I2337" s="129">
        <f t="shared" si="2330"/>
        <v>10.235891114535184</v>
      </c>
      <c r="J2337" s="130">
        <f t="shared" si="2330"/>
        <v>-0.11683354929909319</v>
      </c>
    </row>
    <row r="2338" spans="2:10">
      <c r="B2338" s="244">
        <v>40199</v>
      </c>
      <c r="C2338" s="245">
        <v>76.08</v>
      </c>
      <c r="D2338" s="245">
        <v>129</v>
      </c>
      <c r="E2338" s="245">
        <v>22.27</v>
      </c>
      <c r="F2338" s="246">
        <v>4.0410000000000004</v>
      </c>
      <c r="G2338" s="128">
        <f t="shared" ref="G2338:J2338" si="2331">((C2338-C2359)/C2359)*C$6</f>
        <v>-0.34944437198382877</v>
      </c>
      <c r="H2338" s="129">
        <f t="shared" si="2331"/>
        <v>-0.87438461538461543</v>
      </c>
      <c r="I2338" s="129">
        <f t="shared" si="2331"/>
        <v>3.301633688483002</v>
      </c>
      <c r="J2338" s="130">
        <f t="shared" si="2331"/>
        <v>-9.4113424264177958E-2</v>
      </c>
    </row>
    <row r="2339" spans="2:10">
      <c r="B2339" s="244">
        <v>40198</v>
      </c>
      <c r="C2339" s="245">
        <v>77.62</v>
      </c>
      <c r="D2339" s="245">
        <v>130.25</v>
      </c>
      <c r="E2339" s="245">
        <v>18.68</v>
      </c>
      <c r="F2339" s="246">
        <v>4.0920000000000005</v>
      </c>
      <c r="G2339" s="128">
        <f t="shared" ref="G2339:J2339" si="2332">((C2339-C2360)/C2360)*C$6</f>
        <v>1.9653252688172034</v>
      </c>
      <c r="H2339" s="129">
        <f t="shared" si="2332"/>
        <v>0.27995382128838009</v>
      </c>
      <c r="I2339" s="129">
        <f t="shared" si="2332"/>
        <v>-1.1187922210849532</v>
      </c>
      <c r="J2339" s="130">
        <f t="shared" si="2332"/>
        <v>-6.2334169953388245E-2</v>
      </c>
    </row>
    <row r="2340" spans="2:10">
      <c r="B2340" s="244">
        <v>40197</v>
      </c>
      <c r="C2340" s="245">
        <v>79.02</v>
      </c>
      <c r="D2340" s="245">
        <v>134.13999999999999</v>
      </c>
      <c r="E2340" s="245">
        <v>17.579999999999998</v>
      </c>
      <c r="F2340" s="246">
        <v>4.141</v>
      </c>
      <c r="G2340" s="128">
        <f t="shared" ref="G2340:J2340" si="2333">((C2340-C2361)/C2361)*C$6</f>
        <v>4.1042569339036818</v>
      </c>
      <c r="H2340" s="129">
        <f t="shared" si="2333"/>
        <v>4.8507446560435117</v>
      </c>
      <c r="I2340" s="129">
        <f t="shared" si="2333"/>
        <v>-3.6101610541727673</v>
      </c>
      <c r="J2340" s="130">
        <f t="shared" si="2333"/>
        <v>1.5917921321029409E-2</v>
      </c>
    </row>
    <row r="2341" spans="2:10">
      <c r="B2341" s="244">
        <v>40196</v>
      </c>
      <c r="C2341" s="245">
        <v>78</v>
      </c>
      <c r="D2341" s="245">
        <v>131.78</v>
      </c>
      <c r="E2341" s="245">
        <v>17.91</v>
      </c>
      <c r="F2341" s="246">
        <v>4.1289999999999996</v>
      </c>
      <c r="G2341" s="128">
        <f t="shared" ref="G2341:J2341" si="2334">((C2341-C2362)/C2362)*C$6</f>
        <v>2.8721701199563796</v>
      </c>
      <c r="H2341" s="129">
        <f t="shared" si="2334"/>
        <v>3.4391595653193696</v>
      </c>
      <c r="I2341" s="129">
        <f t="shared" si="2334"/>
        <v>-4.4203597785977857</v>
      </c>
      <c r="J2341" s="130">
        <f t="shared" si="2334"/>
        <v>9.301613104914315E-2</v>
      </c>
    </row>
    <row r="2342" spans="2:10">
      <c r="B2342" s="244">
        <v>40193</v>
      </c>
      <c r="C2342" s="245">
        <v>78</v>
      </c>
      <c r="D2342" s="245">
        <v>131.78</v>
      </c>
      <c r="E2342" s="245">
        <v>17.91</v>
      </c>
      <c r="F2342" s="246">
        <v>4.1289999999999996</v>
      </c>
      <c r="G2342" s="128">
        <f t="shared" ref="G2342:J2342" si="2335">((C2342-C2363)/C2363)*C$6</f>
        <v>3.3440261527873321</v>
      </c>
      <c r="H2342" s="129">
        <f t="shared" si="2335"/>
        <v>3.9079638932496032</v>
      </c>
      <c r="I2342" s="129">
        <f t="shared" si="2335"/>
        <v>-5.1946690359840089</v>
      </c>
      <c r="J2342" s="130">
        <f t="shared" si="2335"/>
        <v>0.13028365201975392</v>
      </c>
    </row>
    <row r="2343" spans="2:10">
      <c r="B2343" s="244">
        <v>40192</v>
      </c>
      <c r="C2343" s="245">
        <v>79.39</v>
      </c>
      <c r="D2343" s="245">
        <v>132.31</v>
      </c>
      <c r="E2343" s="245">
        <v>17.63</v>
      </c>
      <c r="F2343" s="246">
        <v>4.1840000000000002</v>
      </c>
      <c r="G2343" s="128">
        <f t="shared" ref="G2343:J2343" si="2336">((C2343-C2364)/C2364)*C$6</f>
        <v>4.2060184420589071</v>
      </c>
      <c r="H2343" s="129">
        <f t="shared" si="2336"/>
        <v>3.1793333851293557</v>
      </c>
      <c r="I2343" s="129">
        <f t="shared" si="2336"/>
        <v>-3.6013729308666025</v>
      </c>
      <c r="J2343" s="130">
        <f t="shared" si="2336"/>
        <v>8.5598227474150593E-2</v>
      </c>
    </row>
    <row r="2344" spans="2:10">
      <c r="B2344" s="244">
        <v>40191</v>
      </c>
      <c r="C2344" s="245">
        <v>79.650000000000006</v>
      </c>
      <c r="D2344" s="245">
        <v>130.22999999999999</v>
      </c>
      <c r="E2344" s="245">
        <v>17.850000000000001</v>
      </c>
      <c r="F2344" s="246">
        <v>4.2530000000000001</v>
      </c>
      <c r="G2344" s="128">
        <f t="shared" ref="G2344:J2344" si="2337">((C2344-C2365)/C2365)*C$6</f>
        <v>5.7557448012448766</v>
      </c>
      <c r="H2344" s="129">
        <f t="shared" si="2337"/>
        <v>1.5393088956338843</v>
      </c>
      <c r="I2344" s="129">
        <f t="shared" si="2337"/>
        <v>-4.3056677524429938</v>
      </c>
      <c r="J2344" s="130">
        <f t="shared" si="2337"/>
        <v>0.13916152897657241</v>
      </c>
    </row>
    <row r="2345" spans="2:10">
      <c r="B2345" s="244">
        <v>40190</v>
      </c>
      <c r="C2345" s="245">
        <v>80.790000000000006</v>
      </c>
      <c r="D2345" s="245">
        <v>130.51</v>
      </c>
      <c r="E2345" s="245">
        <v>18.25</v>
      </c>
      <c r="F2345" s="246">
        <v>4.1654999999999998</v>
      </c>
      <c r="G2345" s="128">
        <f t="shared" ref="G2345:J2345" si="2338">((C2345-C2366)/C2366)*C$6</f>
        <v>7.3690807078118246</v>
      </c>
      <c r="H2345" s="129">
        <f t="shared" si="2338"/>
        <v>0.50741630108518576</v>
      </c>
      <c r="I2345" s="129">
        <f t="shared" si="2338"/>
        <v>-3.4854846335697389</v>
      </c>
      <c r="J2345" s="130">
        <f t="shared" si="2338"/>
        <v>0.10572637868791238</v>
      </c>
    </row>
    <row r="2346" spans="2:10">
      <c r="B2346" s="244">
        <v>40189</v>
      </c>
      <c r="C2346" s="245">
        <v>82.52</v>
      </c>
      <c r="D2346" s="245">
        <v>129.47999999999999</v>
      </c>
      <c r="E2346" s="245">
        <v>17.55</v>
      </c>
      <c r="F2346" s="246">
        <v>4.2759999999999998</v>
      </c>
      <c r="G2346" s="128">
        <f t="shared" ref="G2346:J2346" si="2339">((C2346-C2367)/C2367)*C$6</f>
        <v>8.2215042221268</v>
      </c>
      <c r="H2346" s="129">
        <f t="shared" si="2339"/>
        <v>-0.17530845157311797</v>
      </c>
      <c r="I2346" s="129">
        <f t="shared" si="2339"/>
        <v>-4.7566836498378873</v>
      </c>
      <c r="J2346" s="130">
        <f t="shared" si="2339"/>
        <v>0.17622299478519965</v>
      </c>
    </row>
    <row r="2347" spans="2:10">
      <c r="B2347" s="244">
        <v>40186</v>
      </c>
      <c r="C2347" s="245">
        <v>82.75</v>
      </c>
      <c r="D2347" s="245">
        <v>130.85</v>
      </c>
      <c r="E2347" s="245">
        <v>18.13</v>
      </c>
      <c r="F2347" s="246">
        <v>4.274</v>
      </c>
      <c r="G2347" s="128">
        <f t="shared" ref="G2347:J2347" si="2340">((C2347-C2368)/C2368)*C$6</f>
        <v>7.8601658633399438</v>
      </c>
      <c r="H2347" s="129">
        <f t="shared" si="2340"/>
        <v>1.327058141332913</v>
      </c>
      <c r="I2347" s="129">
        <f t="shared" si="2340"/>
        <v>-4.7719444444444461</v>
      </c>
      <c r="J2347" s="130">
        <f t="shared" si="2340"/>
        <v>0.19294279290532096</v>
      </c>
    </row>
    <row r="2348" spans="2:10">
      <c r="B2348" s="244">
        <v>40185</v>
      </c>
      <c r="C2348" s="245">
        <v>82.66</v>
      </c>
      <c r="D2348" s="245">
        <v>129.55000000000001</v>
      </c>
      <c r="E2348" s="245">
        <v>19.059999999999999</v>
      </c>
      <c r="F2348" s="246">
        <v>4.2554999999999996</v>
      </c>
      <c r="G2348" s="128">
        <f t="shared" ref="G2348:J2348" si="2341">((C2348-C2369)/C2369)*C$6</f>
        <v>7.7043427196830292</v>
      </c>
      <c r="H2348" s="129">
        <f t="shared" si="2341"/>
        <v>1.0270052184749814</v>
      </c>
      <c r="I2348" s="129">
        <f t="shared" si="2341"/>
        <v>-4.0384819064430735</v>
      </c>
      <c r="J2348" s="130">
        <f t="shared" si="2341"/>
        <v>0.23840718105423991</v>
      </c>
    </row>
    <row r="2349" spans="2:10">
      <c r="B2349" s="244">
        <v>40184</v>
      </c>
      <c r="C2349" s="245">
        <v>83.18</v>
      </c>
      <c r="D2349" s="245">
        <v>130</v>
      </c>
      <c r="E2349" s="245">
        <v>19.16</v>
      </c>
      <c r="F2349" s="246">
        <v>4.2560000000000002</v>
      </c>
      <c r="G2349" s="128">
        <f t="shared" ref="G2349:J2349" si="2342">((C2349-C2370)/C2370)*C$6</f>
        <v>6.603271825943267</v>
      </c>
      <c r="H2349" s="129">
        <f t="shared" si="2342"/>
        <v>2.8686435331230311</v>
      </c>
      <c r="I2349" s="129">
        <f t="shared" si="2342"/>
        <v>-4.8608104685521329</v>
      </c>
      <c r="J2349" s="130">
        <f t="shared" si="2342"/>
        <v>0.27739461131880916</v>
      </c>
    </row>
    <row r="2350" spans="2:10">
      <c r="B2350" s="244">
        <v>40183</v>
      </c>
      <c r="C2350" s="245">
        <v>81.77</v>
      </c>
      <c r="D2350" s="245">
        <v>130.85</v>
      </c>
      <c r="E2350" s="245">
        <v>19.350000000000001</v>
      </c>
      <c r="F2350" s="246">
        <v>4.1865000000000006</v>
      </c>
      <c r="G2350" s="128">
        <f t="shared" ref="G2350:J2350" si="2343">((C2350-C2371)/C2371)*C$6</f>
        <v>4.8155606654943792</v>
      </c>
      <c r="H2350" s="129">
        <f t="shared" si="2343"/>
        <v>3.4090262909319793</v>
      </c>
      <c r="I2350" s="129">
        <f t="shared" si="2343"/>
        <v>-3.1631221719457012</v>
      </c>
      <c r="J2350" s="130">
        <f t="shared" si="2343"/>
        <v>0.20310261003070673</v>
      </c>
    </row>
    <row r="2351" spans="2:10">
      <c r="B2351" s="244">
        <v>40182</v>
      </c>
      <c r="C2351" s="245">
        <v>81.510000000000005</v>
      </c>
      <c r="D2351" s="245">
        <v>132.44999999999999</v>
      </c>
      <c r="E2351" s="245">
        <v>20.04</v>
      </c>
      <c r="F2351" s="246">
        <v>4.2305000000000001</v>
      </c>
      <c r="G2351" s="128">
        <f t="shared" ref="G2351:J2351" si="2344">((C2351-C2372)/C2372)*C$6</f>
        <v>3.6342440704915897</v>
      </c>
      <c r="H2351" s="129">
        <f t="shared" si="2344"/>
        <v>4.6450609037327988</v>
      </c>
      <c r="I2351" s="129">
        <f t="shared" si="2344"/>
        <v>-1.4474447058823541</v>
      </c>
      <c r="J2351" s="130">
        <f t="shared" si="2344"/>
        <v>0.21402160101651849</v>
      </c>
    </row>
    <row r="2352" spans="2:10">
      <c r="B2352" s="244">
        <v>40179</v>
      </c>
      <c r="C2352" s="245">
        <v>79.36</v>
      </c>
      <c r="D2352" s="245">
        <v>130.9</v>
      </c>
      <c r="E2352" s="245">
        <v>21.68</v>
      </c>
      <c r="F2352" s="246">
        <v>4.2329999999999997</v>
      </c>
      <c r="G2352" s="128">
        <f t="shared" ref="G2352:J2352" si="2345">((C2352-C2373)/C2373)*C$6</f>
        <v>1.7223253989013896</v>
      </c>
      <c r="H2352" s="129">
        <f t="shared" si="2345"/>
        <v>2.9854527636221166</v>
      </c>
      <c r="I2352" s="129">
        <f t="shared" si="2345"/>
        <v>-0.88279608192342074</v>
      </c>
      <c r="J2352" s="130">
        <f t="shared" si="2345"/>
        <v>0.27580645161290285</v>
      </c>
    </row>
    <row r="2353" spans="2:10">
      <c r="B2353" s="244">
        <v>40178</v>
      </c>
      <c r="C2353" s="245">
        <v>79.36</v>
      </c>
      <c r="D2353" s="245">
        <v>130.9</v>
      </c>
      <c r="E2353" s="245">
        <v>21.68</v>
      </c>
      <c r="F2353" s="246">
        <v>4.2404999999999999</v>
      </c>
      <c r="G2353" s="128">
        <f t="shared" ref="G2353:J2353" si="2346">((C2353-C2374)/C2374)*C$6</f>
        <v>1.6361827676240239</v>
      </c>
      <c r="H2353" s="129">
        <f t="shared" si="2346"/>
        <v>3.2972431412624901</v>
      </c>
      <c r="I2353" s="129">
        <f t="shared" si="2346"/>
        <v>0.67401515151515001</v>
      </c>
      <c r="J2353" s="130">
        <f t="shared" si="2346"/>
        <v>0.34551163405605495</v>
      </c>
    </row>
    <row r="2354" spans="2:10">
      <c r="B2354" s="244">
        <v>40177</v>
      </c>
      <c r="C2354" s="245">
        <v>79.28</v>
      </c>
      <c r="D2354" s="245">
        <v>132.57</v>
      </c>
      <c r="E2354" s="245">
        <v>19.96</v>
      </c>
      <c r="F2354" s="246">
        <v>4.1989999999999998</v>
      </c>
      <c r="G2354" s="128">
        <f t="shared" ref="G2354:J2354" si="2347">((C2354-C2375)/C2375)*C$6</f>
        <v>0.52728212326145008</v>
      </c>
      <c r="H2354" s="129">
        <f t="shared" si="2347"/>
        <v>4.1135852743473462</v>
      </c>
      <c r="I2354" s="129">
        <f t="shared" si="2347"/>
        <v>-2.2729562043795628</v>
      </c>
      <c r="J2354" s="130">
        <f t="shared" si="2347"/>
        <v>0.31675046308547233</v>
      </c>
    </row>
    <row r="2355" spans="2:10">
      <c r="B2355" s="244">
        <v>40176</v>
      </c>
      <c r="C2355" s="245">
        <v>78.87</v>
      </c>
      <c r="D2355" s="245">
        <v>131.85</v>
      </c>
      <c r="E2355" s="245">
        <v>20.010000000000002</v>
      </c>
      <c r="F2355" s="246">
        <v>4.2184999999999997</v>
      </c>
      <c r="G2355" s="128">
        <f t="shared" ref="G2355:J2355" si="2348">((C2355-C2376)/C2376)*C$6</f>
        <v>0.93428959627329378</v>
      </c>
      <c r="H2355" s="129">
        <f t="shared" si="2348"/>
        <v>4.9480411555203805</v>
      </c>
      <c r="I2355" s="129">
        <f t="shared" si="2348"/>
        <v>-4.6670746634026932</v>
      </c>
      <c r="J2355" s="130">
        <f t="shared" si="2348"/>
        <v>0.4024617881780061</v>
      </c>
    </row>
    <row r="2356" spans="2:10">
      <c r="B2356" s="244">
        <v>40175</v>
      </c>
      <c r="C2356" s="245">
        <v>78.77</v>
      </c>
      <c r="D2356" s="245">
        <v>132.31</v>
      </c>
      <c r="E2356" s="245">
        <v>19.93</v>
      </c>
      <c r="F2356" s="246">
        <v>4.266</v>
      </c>
      <c r="G2356" s="128">
        <f t="shared" ref="G2356:J2356" si="2349">((C2356-C2377)/C2377)*C$6</f>
        <v>1.6241314924391841</v>
      </c>
      <c r="H2356" s="129">
        <f t="shared" si="2349"/>
        <v>5.9773961813842478</v>
      </c>
      <c r="I2356" s="129">
        <f t="shared" si="2349"/>
        <v>-4.9422069523039607</v>
      </c>
      <c r="J2356" s="130">
        <f t="shared" si="2349"/>
        <v>0.43242440604751647</v>
      </c>
    </row>
    <row r="2357" spans="2:10">
      <c r="B2357" s="244">
        <v>40172</v>
      </c>
      <c r="C2357" s="245">
        <v>78.05</v>
      </c>
      <c r="D2357" s="245">
        <v>130.57</v>
      </c>
      <c r="E2357" s="245">
        <v>19.47</v>
      </c>
      <c r="F2357" s="246">
        <v>4.2445000000000004</v>
      </c>
      <c r="G2357" s="128">
        <f t="shared" ref="G2357:J2357" si="2350">((C2357-C2378)/C2378)*C$6</f>
        <v>5.2423037455107173E-2</v>
      </c>
      <c r="H2357" s="129">
        <f t="shared" si="2350"/>
        <v>2.9382016027655493</v>
      </c>
      <c r="I2357" s="129">
        <f t="shared" si="2350"/>
        <v>-1.253623046875002</v>
      </c>
      <c r="J2357" s="130">
        <f t="shared" si="2350"/>
        <v>0.372812042094046</v>
      </c>
    </row>
    <row r="2358" spans="2:10">
      <c r="B2358" s="244">
        <v>40171</v>
      </c>
      <c r="C2358" s="245">
        <v>78.05</v>
      </c>
      <c r="D2358" s="245">
        <v>130.57</v>
      </c>
      <c r="E2358" s="245">
        <v>19.47</v>
      </c>
      <c r="F2358" s="246">
        <v>4.2445000000000004</v>
      </c>
      <c r="G2358" s="128">
        <f t="shared" ref="G2358:J2358" si="2351">((C2358-C2379)/C2379)*C$6</f>
        <v>5.2423037455107173E-2</v>
      </c>
      <c r="H2358" s="129">
        <f t="shared" si="2351"/>
        <v>2.9382016027655493</v>
      </c>
      <c r="I2358" s="129">
        <f t="shared" si="2351"/>
        <v>-1.253623046875002</v>
      </c>
      <c r="J2358" s="130">
        <f t="shared" si="2351"/>
        <v>0.37367088607594967</v>
      </c>
    </row>
    <row r="2359" spans="2:10">
      <c r="B2359" s="244">
        <v>40170</v>
      </c>
      <c r="C2359" s="245">
        <v>76.67</v>
      </c>
      <c r="D2359" s="245">
        <v>130</v>
      </c>
      <c r="E2359" s="245">
        <v>19.71</v>
      </c>
      <c r="F2359" s="246">
        <v>4.1790000000000003</v>
      </c>
      <c r="G2359" s="128">
        <f t="shared" ref="G2359:J2359" si="2352">((C2359-C2380)/C2380)*C$6</f>
        <v>0.38827282294133464</v>
      </c>
      <c r="H2359" s="129">
        <f t="shared" si="2352"/>
        <v>1.8392628781364746</v>
      </c>
      <c r="I2359" s="129">
        <f t="shared" si="2352"/>
        <v>-0.94378114313629458</v>
      </c>
      <c r="J2359" s="130">
        <f t="shared" si="2352"/>
        <v>0.30417108050847497</v>
      </c>
    </row>
    <row r="2360" spans="2:10">
      <c r="B2360" s="244">
        <v>40169</v>
      </c>
      <c r="C2360" s="245">
        <v>74.400000000000006</v>
      </c>
      <c r="D2360" s="245">
        <v>129.93</v>
      </c>
      <c r="E2360" s="245">
        <v>19.54</v>
      </c>
      <c r="F2360" s="246">
        <v>4.1835000000000004</v>
      </c>
      <c r="G2360" s="128">
        <f t="shared" ref="G2360:J2360" si="2353">((C2360-C2381)/C2381)*C$6</f>
        <v>-1.8501237751418236</v>
      </c>
      <c r="H2360" s="129">
        <f t="shared" si="2353"/>
        <v>1.5339243369734952</v>
      </c>
      <c r="I2360" s="129">
        <f t="shared" si="2353"/>
        <v>-1.9461436672967878</v>
      </c>
      <c r="J2360" s="130">
        <f t="shared" si="2353"/>
        <v>0.27610776088096517</v>
      </c>
    </row>
    <row r="2361" spans="2:10">
      <c r="B2361" s="244">
        <v>40168</v>
      </c>
      <c r="C2361" s="245">
        <v>72.47</v>
      </c>
      <c r="D2361" s="245">
        <v>128.65</v>
      </c>
      <c r="E2361" s="245">
        <v>20.49</v>
      </c>
      <c r="F2361" s="246">
        <v>4.1180000000000003</v>
      </c>
      <c r="G2361" s="128">
        <f t="shared" ref="G2361:J2361" si="2354">((C2361-C2382)/C2382)*C$6</f>
        <v>-2.5155435349322208</v>
      </c>
      <c r="H2361" s="129">
        <f t="shared" si="2354"/>
        <v>1.5130931001890466</v>
      </c>
      <c r="I2361" s="129">
        <f t="shared" si="2354"/>
        <v>-1.9474538080216348</v>
      </c>
      <c r="J2361" s="130">
        <f t="shared" si="2354"/>
        <v>0.21270876826722374</v>
      </c>
    </row>
    <row r="2362" spans="2:10">
      <c r="B2362" s="244">
        <v>40165</v>
      </c>
      <c r="C2362" s="245">
        <v>73.36</v>
      </c>
      <c r="D2362" s="245">
        <v>127.91</v>
      </c>
      <c r="E2362" s="245">
        <v>21.68</v>
      </c>
      <c r="F2362" s="246">
        <v>3.9984999999999999</v>
      </c>
      <c r="G2362" s="128">
        <f t="shared" ref="G2362:J2362" si="2355">((C2362-C2383)/C2383)*C$6</f>
        <v>-2.4035760392460594</v>
      </c>
      <c r="H2362" s="129">
        <f t="shared" si="2355"/>
        <v>0.32976242747372514</v>
      </c>
      <c r="I2362" s="129">
        <f t="shared" si="2355"/>
        <v>-1.0671232876712322</v>
      </c>
      <c r="J2362" s="130">
        <f t="shared" si="2355"/>
        <v>0.14257484243697455</v>
      </c>
    </row>
    <row r="2363" spans="2:10">
      <c r="B2363" s="244">
        <v>40164</v>
      </c>
      <c r="C2363" s="245">
        <v>72.650000000000006</v>
      </c>
      <c r="D2363" s="245">
        <v>127.4</v>
      </c>
      <c r="E2363" s="245">
        <v>22.51</v>
      </c>
      <c r="F2363" s="246">
        <v>3.9485000000000001</v>
      </c>
      <c r="G2363" s="128">
        <f t="shared" ref="G2363:J2363" si="2356">((C2363-C2384)/C2384)*C$6</f>
        <v>-3.9544018597637551</v>
      </c>
      <c r="H2363" s="129">
        <f t="shared" si="2356"/>
        <v>-0.66525555989075302</v>
      </c>
      <c r="I2363" s="129">
        <f t="shared" si="2356"/>
        <v>1.0341932501155833</v>
      </c>
      <c r="J2363" s="130">
        <f t="shared" si="2356"/>
        <v>8.6262230919764898E-2</v>
      </c>
    </row>
    <row r="2364" spans="2:10">
      <c r="B2364" s="244">
        <v>40163</v>
      </c>
      <c r="C2364" s="245">
        <v>72.66</v>
      </c>
      <c r="D2364" s="245">
        <v>128.71</v>
      </c>
      <c r="E2364" s="245">
        <v>20.54</v>
      </c>
      <c r="F2364" s="246">
        <v>4.0620000000000003</v>
      </c>
      <c r="G2364" s="128">
        <f t="shared" ref="G2364:J2364" si="2357">((C2364-C2385)/C2385)*C$6</f>
        <v>-3.7181804397270679</v>
      </c>
      <c r="H2364" s="129">
        <f t="shared" si="2357"/>
        <v>7.069579413823697E-2</v>
      </c>
      <c r="I2364" s="129">
        <f t="shared" si="2357"/>
        <v>-2.1211691209281582</v>
      </c>
      <c r="J2364" s="130">
        <f t="shared" si="2357"/>
        <v>0.2033298166952395</v>
      </c>
    </row>
    <row r="2365" spans="2:10">
      <c r="B2365" s="244">
        <v>40162</v>
      </c>
      <c r="C2365" s="245">
        <v>70.69</v>
      </c>
      <c r="D2365" s="245">
        <v>128.49</v>
      </c>
      <c r="E2365" s="245">
        <v>21.49</v>
      </c>
      <c r="F2365" s="246">
        <v>4.0549999999999997</v>
      </c>
      <c r="G2365" s="128">
        <f t="shared" ref="G2365:J2365" si="2358">((C2365-C2386)/C2386)*C$6</f>
        <v>-4.7251723700887238</v>
      </c>
      <c r="H2365" s="129">
        <f t="shared" si="2358"/>
        <v>0.24824584665782801</v>
      </c>
      <c r="I2365" s="129">
        <f t="shared" si="2358"/>
        <v>-1.5547400611620819</v>
      </c>
      <c r="J2365" s="130">
        <f t="shared" si="2358"/>
        <v>0.18685455262120571</v>
      </c>
    </row>
    <row r="2366" spans="2:10">
      <c r="B2366" s="244">
        <v>40161</v>
      </c>
      <c r="C2366" s="245">
        <v>69.510000000000005</v>
      </c>
      <c r="D2366" s="245">
        <v>129.93</v>
      </c>
      <c r="E2366" s="245">
        <v>21.15</v>
      </c>
      <c r="F2366" s="246">
        <v>4.0164999999999997</v>
      </c>
      <c r="G2366" s="128">
        <f t="shared" ref="G2366:J2366" si="2359">((C2366-C2387)/C2387)*C$6</f>
        <v>-4.0681650294695419</v>
      </c>
      <c r="H2366" s="129">
        <f t="shared" si="2359"/>
        <v>2.595001180823433</v>
      </c>
      <c r="I2366" s="129">
        <f t="shared" si="2359"/>
        <v>-2.4048886986301383</v>
      </c>
      <c r="J2366" s="130">
        <f t="shared" si="2359"/>
        <v>9.3815095795293582E-2</v>
      </c>
    </row>
    <row r="2367" spans="2:10">
      <c r="B2367" s="244">
        <v>40158</v>
      </c>
      <c r="C2367" s="245">
        <v>69.87</v>
      </c>
      <c r="D2367" s="245">
        <v>129.68</v>
      </c>
      <c r="E2367" s="245">
        <v>21.59</v>
      </c>
      <c r="F2367" s="246">
        <v>4.0270000000000001</v>
      </c>
      <c r="G2367" s="128">
        <f t="shared" ref="G2367:J2367" si="2360">((C2367-C2388)/C2388)*C$6</f>
        <v>-4.1727151026774063</v>
      </c>
      <c r="H2367" s="129">
        <f t="shared" si="2360"/>
        <v>3.0789751306827196</v>
      </c>
      <c r="I2367" s="129">
        <f t="shared" si="2360"/>
        <v>-2.7790016501650152</v>
      </c>
      <c r="J2367" s="130">
        <f t="shared" si="2360"/>
        <v>7.8540443990813724E-2</v>
      </c>
    </row>
    <row r="2368" spans="2:10">
      <c r="B2368" s="244">
        <v>40157</v>
      </c>
      <c r="C2368" s="245">
        <v>70.540000000000006</v>
      </c>
      <c r="D2368" s="245">
        <v>129.34</v>
      </c>
      <c r="E2368" s="245">
        <v>22.32</v>
      </c>
      <c r="F2368" s="246">
        <v>4.0030000000000001</v>
      </c>
      <c r="G2368" s="128">
        <f t="shared" ref="G2368:J2368" si="2361">((C2368-C2389)/C2389)*C$6</f>
        <v>-5.0060973763874843</v>
      </c>
      <c r="H2368" s="129">
        <f t="shared" si="2361"/>
        <v>1.9214600204418637</v>
      </c>
      <c r="I2368" s="129">
        <f t="shared" si="2361"/>
        <v>-0.79437499999999883</v>
      </c>
      <c r="J2368" s="130">
        <f t="shared" si="2361"/>
        <v>3.7509491268033442E-2</v>
      </c>
    </row>
    <row r="2369" spans="2:10">
      <c r="B2369" s="244">
        <v>40156</v>
      </c>
      <c r="C2369" s="245">
        <v>70.67</v>
      </c>
      <c r="D2369" s="245">
        <v>128.38999999999999</v>
      </c>
      <c r="E2369" s="245">
        <v>22.66</v>
      </c>
      <c r="F2369" s="246">
        <v>3.9269999999999996</v>
      </c>
      <c r="G2369" s="128">
        <f t="shared" ref="G2369:J2369" si="2362">((C2369-C2390)/C2390)*C$6</f>
        <v>-4.8138621125869676</v>
      </c>
      <c r="H2369" s="129">
        <f t="shared" si="2362"/>
        <v>1.3255976676384749</v>
      </c>
      <c r="I2369" s="129">
        <f t="shared" si="2362"/>
        <v>-0.20033274956217134</v>
      </c>
      <c r="J2369" s="130">
        <f t="shared" si="2362"/>
        <v>-1.1924686192469071E-2</v>
      </c>
    </row>
    <row r="2370" spans="2:10">
      <c r="B2370" s="244">
        <v>40155</v>
      </c>
      <c r="C2370" s="245">
        <v>72.62</v>
      </c>
      <c r="D2370" s="245">
        <v>126.8</v>
      </c>
      <c r="E2370" s="245">
        <v>23.69</v>
      </c>
      <c r="F2370" s="246">
        <v>3.8784999999999998</v>
      </c>
      <c r="G2370" s="128">
        <f t="shared" ref="G2370:J2370" si="2363">((C2370-C2391)/C2391)*C$6</f>
        <v>-3.8932657686012848</v>
      </c>
      <c r="H2370" s="129">
        <f t="shared" si="2363"/>
        <v>0.7217142857142832</v>
      </c>
      <c r="I2370" s="129">
        <f t="shared" si="2363"/>
        <v>0.59295032397408509</v>
      </c>
      <c r="J2370" s="130">
        <f t="shared" si="2363"/>
        <v>-4.7331389452332742E-2</v>
      </c>
    </row>
    <row r="2371" spans="2:10">
      <c r="B2371" s="244">
        <v>40154</v>
      </c>
      <c r="C2371" s="245">
        <v>73.930000000000007</v>
      </c>
      <c r="D2371" s="245">
        <v>127.04</v>
      </c>
      <c r="E2371" s="245">
        <v>22.1</v>
      </c>
      <c r="F2371" s="246">
        <v>3.9079999999999999</v>
      </c>
      <c r="G2371" s="128">
        <f t="shared" ref="G2371:J2371" si="2364">((C2371-C2392)/C2392)*C$6</f>
        <v>-2.0526281802918764</v>
      </c>
      <c r="H2371" s="129">
        <f t="shared" si="2364"/>
        <v>3.2677018382055332</v>
      </c>
      <c r="I2371" s="129">
        <f t="shared" si="2364"/>
        <v>-2.1962711864406779</v>
      </c>
      <c r="J2371" s="130">
        <f t="shared" si="2364"/>
        <v>-2.9232619982271897E-2</v>
      </c>
    </row>
    <row r="2372" spans="2:10">
      <c r="B2372" s="244">
        <v>40151</v>
      </c>
      <c r="C2372" s="245">
        <v>75.47</v>
      </c>
      <c r="D2372" s="245">
        <v>127.25</v>
      </c>
      <c r="E2372" s="245">
        <v>21.25</v>
      </c>
      <c r="F2372" s="246">
        <v>3.9350000000000001</v>
      </c>
      <c r="G2372" s="128">
        <f t="shared" ref="G2372:J2372" si="2365">((C2372-C2393)/C2393)*C$6</f>
        <v>-2.3668864606882725</v>
      </c>
      <c r="H2372" s="129">
        <f t="shared" si="2365"/>
        <v>3.8320917952883886</v>
      </c>
      <c r="I2372" s="129">
        <f t="shared" si="2365"/>
        <v>-4.1783562721195437</v>
      </c>
      <c r="J2372" s="130">
        <f t="shared" si="2365"/>
        <v>-1.9779179810725449E-2</v>
      </c>
    </row>
    <row r="2373" spans="2:10">
      <c r="B2373" s="244">
        <v>40150</v>
      </c>
      <c r="C2373" s="245">
        <v>76.459999999999994</v>
      </c>
      <c r="D2373" s="245">
        <v>127.55</v>
      </c>
      <c r="E2373" s="245">
        <v>22.46</v>
      </c>
      <c r="F2373" s="246">
        <v>3.8595000000000002</v>
      </c>
      <c r="G2373" s="128">
        <f t="shared" ref="G2373:J2373" si="2366">((C2373-C2394)/C2394)*C$6</f>
        <v>-2.2253159203980166</v>
      </c>
      <c r="H2373" s="129">
        <f t="shared" si="2366"/>
        <v>5.8667177838238844</v>
      </c>
      <c r="I2373" s="129">
        <f t="shared" si="2366"/>
        <v>-4.8235642135642127</v>
      </c>
      <c r="J2373" s="130">
        <f t="shared" si="2366"/>
        <v>-7.4432248296744843E-2</v>
      </c>
    </row>
    <row r="2374" spans="2:10">
      <c r="B2374" s="244">
        <v>40149</v>
      </c>
      <c r="C2374" s="245">
        <v>76.599999999999994</v>
      </c>
      <c r="D2374" s="245">
        <v>127.21</v>
      </c>
      <c r="E2374" s="245">
        <v>21.12</v>
      </c>
      <c r="F2374" s="246">
        <v>3.782</v>
      </c>
      <c r="G2374" s="128">
        <f t="shared" ref="G2374:J2374" si="2367">((C2374-C2395)/C2395)*C$6</f>
        <v>-1.7114321608040202</v>
      </c>
      <c r="H2374" s="129">
        <f t="shared" si="2367"/>
        <v>5.6759945526576399</v>
      </c>
      <c r="I2374" s="129">
        <f t="shared" si="2367"/>
        <v>-6.7851371051718141</v>
      </c>
      <c r="J2374" s="130">
        <f t="shared" si="2367"/>
        <v>-8.5167372066179484E-2</v>
      </c>
    </row>
    <row r="2375" spans="2:10">
      <c r="B2375" s="244">
        <v>40148</v>
      </c>
      <c r="C2375" s="245">
        <v>78.37</v>
      </c>
      <c r="D2375" s="245">
        <v>127.94</v>
      </c>
      <c r="E2375" s="245">
        <v>21.92</v>
      </c>
      <c r="F2375" s="246">
        <v>3.7789999999999999</v>
      </c>
      <c r="G2375" s="128">
        <f t="shared" ref="G2375:J2375" si="2368">((C2375-C2396)/C2396)*C$6</f>
        <v>0.13949059260207874</v>
      </c>
      <c r="H2375" s="129">
        <f t="shared" si="2368"/>
        <v>6.9582332448573281</v>
      </c>
      <c r="I2375" s="129">
        <f t="shared" si="2368"/>
        <v>-6.7092411014103419</v>
      </c>
      <c r="J2375" s="130">
        <f t="shared" si="2368"/>
        <v>-4.4177413051973348E-2</v>
      </c>
    </row>
    <row r="2376" spans="2:10">
      <c r="B2376" s="244">
        <v>40147</v>
      </c>
      <c r="C2376" s="245">
        <v>77.28</v>
      </c>
      <c r="D2376" s="245">
        <v>126.35</v>
      </c>
      <c r="E2376" s="245">
        <v>24.51</v>
      </c>
      <c r="F2376" s="246">
        <v>3.6964999999999999</v>
      </c>
      <c r="G2376" s="128">
        <f t="shared" ref="G2376:J2376" si="2369">((C2376-C2397)/C2397)*C$6</f>
        <v>0.16512727272727337</v>
      </c>
      <c r="H2376" s="129">
        <f t="shared" si="2369"/>
        <v>5.4097156123041161</v>
      </c>
      <c r="I2376" s="129">
        <f t="shared" si="2369"/>
        <v>-5.1187878787878791</v>
      </c>
      <c r="J2376" s="130">
        <f t="shared" si="2369"/>
        <v>-8.1631848640126126E-2</v>
      </c>
    </row>
    <row r="2377" spans="2:10">
      <c r="B2377" s="244">
        <v>40144</v>
      </c>
      <c r="C2377" s="245">
        <v>76.05</v>
      </c>
      <c r="D2377" s="245">
        <v>125.7</v>
      </c>
      <c r="E2377" s="245">
        <v>24.74</v>
      </c>
      <c r="F2377" s="246">
        <v>3.7039999999999997</v>
      </c>
      <c r="G2377" s="128">
        <f t="shared" ref="G2377:J2377" si="2370">((C2377-C2398)/C2398)*C$6</f>
        <v>-2.1718567672467799</v>
      </c>
      <c r="H2377" s="129">
        <f t="shared" si="2370"/>
        <v>2.6181012452185222</v>
      </c>
      <c r="I2377" s="129">
        <f t="shared" si="2370"/>
        <v>-2.0533117932151838E-2</v>
      </c>
      <c r="J2377" s="130">
        <f t="shared" si="2370"/>
        <v>-0.15532227185705219</v>
      </c>
    </row>
    <row r="2378" spans="2:10">
      <c r="B2378" s="244">
        <v>40143</v>
      </c>
      <c r="C2378" s="245">
        <v>77.959999999999994</v>
      </c>
      <c r="D2378" s="245">
        <v>127.28</v>
      </c>
      <c r="E2378" s="245">
        <v>20.48</v>
      </c>
      <c r="F2378" s="246">
        <v>3.7534999999999998</v>
      </c>
      <c r="G2378" s="128">
        <f t="shared" ref="G2378:J2378" si="2371">((C2378-C2399)/C2399)*C$6</f>
        <v>0.29311902917634908</v>
      </c>
      <c r="H2378" s="129">
        <f t="shared" si="2371"/>
        <v>5.4075111111111118</v>
      </c>
      <c r="I2378" s="129">
        <f t="shared" si="2371"/>
        <v>-6.7671300609100689</v>
      </c>
      <c r="J2378" s="130">
        <f t="shared" si="2371"/>
        <v>-6.3110590074247727E-2</v>
      </c>
    </row>
    <row r="2379" spans="2:10">
      <c r="B2379" s="244">
        <v>40142</v>
      </c>
      <c r="C2379" s="245">
        <v>77.959999999999994</v>
      </c>
      <c r="D2379" s="245">
        <v>127.28</v>
      </c>
      <c r="E2379" s="245">
        <v>20.48</v>
      </c>
      <c r="F2379" s="246">
        <v>3.7524999999999999</v>
      </c>
      <c r="G2379" s="128">
        <f t="shared" ref="G2379:J2379" si="2372">((C2379-C2400)/C2400)*C$6</f>
        <v>-0.90762916404777061</v>
      </c>
      <c r="H2379" s="129">
        <f t="shared" si="2372"/>
        <v>6.2464326564442558</v>
      </c>
      <c r="I2379" s="129">
        <f t="shared" si="2372"/>
        <v>-4.453362867498992</v>
      </c>
      <c r="J2379" s="130">
        <f t="shared" si="2372"/>
        <v>-8.0806576903159108E-2</v>
      </c>
    </row>
    <row r="2380" spans="2:10">
      <c r="B2380" s="244">
        <v>40141</v>
      </c>
      <c r="C2380" s="245">
        <v>76.02</v>
      </c>
      <c r="D2380" s="245">
        <v>127.93</v>
      </c>
      <c r="E2380" s="245">
        <v>20.47</v>
      </c>
      <c r="F2380" s="246">
        <v>3.7759999999999998</v>
      </c>
      <c r="G2380" s="128">
        <f t="shared" ref="G2380:J2380" si="2373">((C2380-C2401)/C2401)*C$6</f>
        <v>-1.5352135231316786</v>
      </c>
      <c r="H2380" s="129">
        <f t="shared" si="2373"/>
        <v>7.4007110149030124</v>
      </c>
      <c r="I2380" s="129">
        <f t="shared" si="2373"/>
        <v>-4.0153352529823119</v>
      </c>
      <c r="J2380" s="130">
        <f t="shared" si="2373"/>
        <v>-0.13311032567533457</v>
      </c>
    </row>
    <row r="2381" spans="2:10">
      <c r="B2381" s="244">
        <v>40140</v>
      </c>
      <c r="C2381" s="245">
        <v>77.56</v>
      </c>
      <c r="D2381" s="245">
        <v>128.19999999999999</v>
      </c>
      <c r="E2381" s="245">
        <v>21.16</v>
      </c>
      <c r="F2381" s="246">
        <v>3.8140000000000001</v>
      </c>
      <c r="G2381" s="128">
        <f t="shared" ref="G2381:J2381" si="2374">((C2381-C2402)/C2402)*C$6</f>
        <v>-1.6584521739130422</v>
      </c>
      <c r="H2381" s="129">
        <f t="shared" si="2374"/>
        <v>7.4042273180458524</v>
      </c>
      <c r="I2381" s="129">
        <f t="shared" si="2374"/>
        <v>-1.2670049393803318</v>
      </c>
      <c r="J2381" s="130">
        <f t="shared" si="2374"/>
        <v>-5.7475915221579972E-2</v>
      </c>
    </row>
    <row r="2382" spans="2:10">
      <c r="B2382" s="244">
        <v>40137</v>
      </c>
      <c r="C2382" s="245">
        <v>76.72</v>
      </c>
      <c r="D2382" s="245">
        <v>126.96</v>
      </c>
      <c r="E2382" s="245">
        <v>22.19</v>
      </c>
      <c r="F2382" s="246">
        <v>3.8319999999999999</v>
      </c>
      <c r="G2382" s="128">
        <f t="shared" ref="G2382:J2382" si="2375">((C2382-C2403)/C2403)*C$6</f>
        <v>-2.5000948392659188</v>
      </c>
      <c r="H2382" s="129">
        <f t="shared" si="2375"/>
        <v>3.9560754747738169</v>
      </c>
      <c r="I2382" s="129">
        <f t="shared" si="2375"/>
        <v>1.8429192846785887</v>
      </c>
      <c r="J2382" s="130">
        <f t="shared" si="2375"/>
        <v>4.4694197595398283E-3</v>
      </c>
    </row>
    <row r="2383" spans="2:10">
      <c r="B2383" s="244">
        <v>40136</v>
      </c>
      <c r="C2383" s="245">
        <v>77.459999999999994</v>
      </c>
      <c r="D2383" s="245">
        <v>127.54</v>
      </c>
      <c r="E2383" s="245">
        <v>22.63</v>
      </c>
      <c r="F2383" s="246">
        <v>3.8080000000000003</v>
      </c>
      <c r="G2383" s="128">
        <f t="shared" ref="G2383:J2383" si="2376">((C2383-C2404)/C2404)*C$6</f>
        <v>-2.1820462086764221</v>
      </c>
      <c r="H2383" s="129">
        <f t="shared" si="2376"/>
        <v>6.2726805658972458</v>
      </c>
      <c r="I2383" s="129">
        <f t="shared" si="2376"/>
        <v>0.4690459045904592</v>
      </c>
      <c r="J2383" s="130">
        <f t="shared" si="2376"/>
        <v>7.8801843317971992E-3</v>
      </c>
    </row>
    <row r="2384" spans="2:10">
      <c r="B2384" s="244">
        <v>40135</v>
      </c>
      <c r="C2384" s="245">
        <v>79.58</v>
      </c>
      <c r="D2384" s="245">
        <v>128.15</v>
      </c>
      <c r="E2384" s="245">
        <v>21.63</v>
      </c>
      <c r="F2384" s="246">
        <v>3.8325000000000005</v>
      </c>
      <c r="G2384" s="128">
        <f t="shared" ref="G2384:J2384" si="2377">((C2384-C2405)/C2405)*C$6</f>
        <v>0.28133645214312514</v>
      </c>
      <c r="H2384" s="129">
        <f t="shared" si="2377"/>
        <v>4.9329189057156935</v>
      </c>
      <c r="I2384" s="129">
        <f t="shared" si="2377"/>
        <v>0.88787559808612504</v>
      </c>
      <c r="J2384" s="130">
        <f t="shared" si="2377"/>
        <v>5.8821571238349309E-2</v>
      </c>
    </row>
    <row r="2385" spans="2:10">
      <c r="B2385" s="244">
        <v>40134</v>
      </c>
      <c r="C2385" s="245">
        <v>79.14</v>
      </c>
      <c r="D2385" s="245">
        <v>128.63</v>
      </c>
      <c r="E2385" s="245">
        <v>22.41</v>
      </c>
      <c r="F2385" s="246">
        <v>3.7915000000000001</v>
      </c>
      <c r="G2385" s="128">
        <f t="shared" ref="G2385:J2385" si="2378">((C2385-C2406)/C2406)*C$6</f>
        <v>-0.26809069212410436</v>
      </c>
      <c r="H2385" s="129">
        <f t="shared" si="2378"/>
        <v>5.1449853729887796</v>
      </c>
      <c r="I2385" s="129">
        <f t="shared" si="2378"/>
        <v>1.088245695672408</v>
      </c>
      <c r="J2385" s="130">
        <f t="shared" si="2378"/>
        <v>-3.0035568436306182E-3</v>
      </c>
    </row>
    <row r="2386" spans="2:10">
      <c r="B2386" s="244">
        <v>40133</v>
      </c>
      <c r="C2386" s="245">
        <v>78.900000000000006</v>
      </c>
      <c r="D2386" s="245">
        <v>128.21</v>
      </c>
      <c r="E2386" s="245">
        <v>22.89</v>
      </c>
      <c r="F2386" s="246">
        <v>3.8055000000000003</v>
      </c>
      <c r="G2386" s="128">
        <f t="shared" ref="G2386:J2386" si="2379">((C2386-C2407)/C2407)*C$6</f>
        <v>0.21395262956832048</v>
      </c>
      <c r="H2386" s="129">
        <f t="shared" si="2379"/>
        <v>6.1395256494574229</v>
      </c>
      <c r="I2386" s="129">
        <f t="shared" si="2379"/>
        <v>1.731833877741485</v>
      </c>
      <c r="J2386" s="130">
        <f t="shared" si="2379"/>
        <v>-1.749151214416253E-2</v>
      </c>
    </row>
    <row r="2387" spans="2:10">
      <c r="B2387" s="244">
        <v>40130</v>
      </c>
      <c r="C2387" s="245">
        <v>76.349999999999994</v>
      </c>
      <c r="D2387" s="245">
        <v>127.03</v>
      </c>
      <c r="E2387" s="245">
        <v>23.36</v>
      </c>
      <c r="F2387" s="246">
        <v>3.8885000000000001</v>
      </c>
      <c r="G2387" s="128">
        <f t="shared" ref="G2387:J2387" si="2380">((C2387-C2408)/C2408)*C$6</f>
        <v>-0.71995746326373011</v>
      </c>
      <c r="H2387" s="129">
        <f t="shared" si="2380"/>
        <v>-0.8437763713080193</v>
      </c>
      <c r="I2387" s="129">
        <f t="shared" si="2380"/>
        <v>1.9193738489871095</v>
      </c>
      <c r="J2387" s="130">
        <f t="shared" si="2380"/>
        <v>5.8755315036722131E-3</v>
      </c>
    </row>
    <row r="2388" spans="2:10">
      <c r="B2388" s="244">
        <v>40129</v>
      </c>
      <c r="C2388" s="245">
        <v>76.94</v>
      </c>
      <c r="D2388" s="245">
        <v>126.26</v>
      </c>
      <c r="E2388" s="245">
        <v>24.24</v>
      </c>
      <c r="F2388" s="246">
        <v>3.9190000000000005</v>
      </c>
      <c r="G2388" s="128">
        <f t="shared" ref="G2388:J2388" si="2381">((C2388-C2409)/C2409)*C$6</f>
        <v>1.0630699654163285</v>
      </c>
      <c r="H2388" s="129">
        <f t="shared" si="2381"/>
        <v>-1.850956758862476</v>
      </c>
      <c r="I2388" s="129">
        <f t="shared" si="2381"/>
        <v>1.5345406824146972</v>
      </c>
      <c r="J2388" s="130">
        <f t="shared" si="2381"/>
        <v>5.9011590050788126E-2</v>
      </c>
    </row>
    <row r="2389" spans="2:10">
      <c r="B2389" s="244">
        <v>40128</v>
      </c>
      <c r="C2389" s="245">
        <v>79.28</v>
      </c>
      <c r="D2389" s="245">
        <v>127.19</v>
      </c>
      <c r="E2389" s="245">
        <v>23.04</v>
      </c>
      <c r="F2389" s="246">
        <v>3.9510000000000001</v>
      </c>
      <c r="G2389" s="128">
        <f t="shared" ref="G2389:J2389" si="2382">((C2389-C2410)/C2410)*C$6</f>
        <v>3.1416493594066051</v>
      </c>
      <c r="H2389" s="129">
        <f t="shared" si="2382"/>
        <v>0.15213273500236338</v>
      </c>
      <c r="I2389" s="129">
        <f t="shared" si="2382"/>
        <v>5.5284906481079518E-2</v>
      </c>
      <c r="J2389" s="130">
        <f t="shared" si="2382"/>
        <v>0.13326930719300562</v>
      </c>
    </row>
    <row r="2390" spans="2:10">
      <c r="B2390" s="244">
        <v>40127</v>
      </c>
      <c r="C2390" s="245">
        <v>79.05</v>
      </c>
      <c r="D2390" s="245">
        <v>126.91</v>
      </c>
      <c r="E2390" s="245">
        <v>22.84</v>
      </c>
      <c r="F2390" s="246">
        <v>3.9435000000000002</v>
      </c>
      <c r="G2390" s="128">
        <f t="shared" ref="G2390:J2390" si="2383">((C2390-C2411)/C2411)*C$6</f>
        <v>3.5822273781902561</v>
      </c>
      <c r="H2390" s="129">
        <f t="shared" si="2383"/>
        <v>-0.11631848236776683</v>
      </c>
      <c r="I2390" s="129">
        <f t="shared" si="2383"/>
        <v>-0.18780530204259205</v>
      </c>
      <c r="J2390" s="130">
        <f t="shared" si="2383"/>
        <v>0.10412669207517432</v>
      </c>
    </row>
    <row r="2391" spans="2:10">
      <c r="B2391" s="244">
        <v>40126</v>
      </c>
      <c r="C2391" s="245">
        <v>79.430000000000007</v>
      </c>
      <c r="D2391" s="245">
        <v>126</v>
      </c>
      <c r="E2391" s="245">
        <v>23.15</v>
      </c>
      <c r="F2391" s="246">
        <v>3.944</v>
      </c>
      <c r="G2391" s="128">
        <f t="shared" ref="G2391:J2391" si="2384">((C2391-C2412)/C2412)*C$6</f>
        <v>4.8466016441410122</v>
      </c>
      <c r="H2391" s="129">
        <f t="shared" si="2384"/>
        <v>6.3185102834902113E-2</v>
      </c>
      <c r="I2391" s="129">
        <f t="shared" si="2384"/>
        <v>3.298442906574129E-2</v>
      </c>
      <c r="J2391" s="130">
        <f t="shared" si="2384"/>
        <v>0.10566657901656588</v>
      </c>
    </row>
    <row r="2392" spans="2:10">
      <c r="B2392" s="244">
        <v>40123</v>
      </c>
      <c r="C2392" s="245">
        <v>77.430000000000007</v>
      </c>
      <c r="D2392" s="245">
        <v>123.49</v>
      </c>
      <c r="E2392" s="245">
        <v>24.19</v>
      </c>
      <c r="F2392" s="246">
        <v>3.9485000000000001</v>
      </c>
      <c r="G2392" s="128">
        <f t="shared" ref="G2392:J2392" si="2385">((C2392-C2413)/C2413)*C$6</f>
        <v>3.63584042404799</v>
      </c>
      <c r="H2392" s="129">
        <f t="shared" si="2385"/>
        <v>1.1154141794095895</v>
      </c>
      <c r="I2392" s="129">
        <f t="shared" si="2385"/>
        <v>1.0512820512822157E-2</v>
      </c>
      <c r="J2392" s="130">
        <f t="shared" si="2385"/>
        <v>0.21669164736340094</v>
      </c>
    </row>
    <row r="2393" spans="2:10">
      <c r="B2393" s="244">
        <v>40122</v>
      </c>
      <c r="C2393" s="245">
        <v>79.62</v>
      </c>
      <c r="D2393" s="245">
        <v>123.1</v>
      </c>
      <c r="E2393" s="245">
        <v>25.43</v>
      </c>
      <c r="F2393" s="246">
        <v>3.9624999999999999</v>
      </c>
      <c r="G2393" s="128">
        <f t="shared" ref="G2393:J2393" si="2386">((C2393-C2414)/C2414)*C$6</f>
        <v>6.5598749460974641</v>
      </c>
      <c r="H2393" s="129">
        <f t="shared" si="2386"/>
        <v>0.29625671933539033</v>
      </c>
      <c r="I2393" s="129">
        <f t="shared" si="2386"/>
        <v>0.77248784440842799</v>
      </c>
      <c r="J2393" s="130">
        <f t="shared" si="2386"/>
        <v>0.29265340197578943</v>
      </c>
    </row>
    <row r="2394" spans="2:10">
      <c r="B2394" s="244">
        <v>40121</v>
      </c>
      <c r="C2394" s="245">
        <v>80.400000000000006</v>
      </c>
      <c r="D2394" s="245">
        <v>121.29</v>
      </c>
      <c r="E2394" s="245">
        <v>27.72</v>
      </c>
      <c r="F2394" s="246">
        <v>3.9630000000000001</v>
      </c>
      <c r="G2394" s="128">
        <f t="shared" ref="G2394:J2394" si="2387">((C2394-C2415)/C2415)*C$6</f>
        <v>6.0990857787810455</v>
      </c>
      <c r="H2394" s="129">
        <f t="shared" si="2387"/>
        <v>-5.6202719406663736E-2</v>
      </c>
      <c r="I2394" s="129">
        <f t="shared" si="2387"/>
        <v>1.9979922178988325</v>
      </c>
      <c r="J2394" s="130">
        <f t="shared" si="2387"/>
        <v>0.23425723648279642</v>
      </c>
    </row>
    <row r="2395" spans="2:10">
      <c r="B2395" s="244">
        <v>40120</v>
      </c>
      <c r="C2395" s="245">
        <v>79.599999999999994</v>
      </c>
      <c r="D2395" s="245">
        <v>121.16</v>
      </c>
      <c r="E2395" s="245">
        <v>28.81</v>
      </c>
      <c r="F2395" s="246">
        <v>3.8985000000000003</v>
      </c>
      <c r="G2395" s="128">
        <f t="shared" ref="G2395:J2395" si="2388">((C2395-C2416)/C2416)*C$6</f>
        <v>5.9269691805141305</v>
      </c>
      <c r="H2395" s="129">
        <f t="shared" si="2388"/>
        <v>1.3384108559498924</v>
      </c>
      <c r="I2395" s="129">
        <f t="shared" si="2388"/>
        <v>1.8657749627421751</v>
      </c>
      <c r="J2395" s="130">
        <f t="shared" si="2388"/>
        <v>0.21968503937007866</v>
      </c>
    </row>
    <row r="2396" spans="2:10">
      <c r="B2396" s="244">
        <v>40119</v>
      </c>
      <c r="C2396" s="245">
        <v>78.13</v>
      </c>
      <c r="D2396" s="245">
        <v>120.56</v>
      </c>
      <c r="E2396" s="245">
        <v>29.78</v>
      </c>
      <c r="F2396" s="246">
        <v>3.8384999999999998</v>
      </c>
      <c r="G2396" s="128">
        <f t="shared" ref="G2396:J2396" si="2389">((C2396-C2417)/C2417)*C$6</f>
        <v>5.3102759113652551</v>
      </c>
      <c r="H2396" s="129">
        <f t="shared" si="2389"/>
        <v>1.4707763401109117</v>
      </c>
      <c r="I2396" s="129">
        <f t="shared" si="2389"/>
        <v>0.97496513249651462</v>
      </c>
      <c r="J2396" s="130">
        <f t="shared" si="2389"/>
        <v>0.18123441396508716</v>
      </c>
    </row>
    <row r="2397" spans="2:10">
      <c r="B2397" s="244">
        <v>40116</v>
      </c>
      <c r="C2397" s="245">
        <v>77</v>
      </c>
      <c r="D2397" s="245">
        <v>120.61</v>
      </c>
      <c r="E2397" s="245">
        <v>30.69</v>
      </c>
      <c r="F2397" s="246">
        <v>3.8054999999999999</v>
      </c>
      <c r="G2397" s="128">
        <f t="shared" ref="G2397:J2397" si="2390">((C2397-C2418)/C2418)*C$6</f>
        <v>3.9626348489127405</v>
      </c>
      <c r="H2397" s="129">
        <f t="shared" si="2390"/>
        <v>2.6127709923664062</v>
      </c>
      <c r="I2397" s="129">
        <f t="shared" si="2390"/>
        <v>2.1760311284046709</v>
      </c>
      <c r="J2397" s="130">
        <f t="shared" si="2390"/>
        <v>0.18885542168674693</v>
      </c>
    </row>
    <row r="2398" spans="2:10">
      <c r="B2398" s="244">
        <v>40115</v>
      </c>
      <c r="C2398" s="245">
        <v>79.87</v>
      </c>
      <c r="D2398" s="245">
        <v>122.87</v>
      </c>
      <c r="E2398" s="245">
        <v>24.76</v>
      </c>
      <c r="F2398" s="246">
        <v>3.9175000000000004</v>
      </c>
      <c r="G2398" s="128">
        <f t="shared" ref="G2398:J2398" si="2391">((C2398-C2419)/C2419)*C$6</f>
        <v>5.9551989803144059</v>
      </c>
      <c r="H2398" s="129">
        <f t="shared" si="2391"/>
        <v>3.0981038374717884</v>
      </c>
      <c r="I2398" s="129">
        <f t="shared" si="2391"/>
        <v>-0.84369386958219239</v>
      </c>
      <c r="J2398" s="130">
        <f t="shared" si="2391"/>
        <v>0.18475808643653177</v>
      </c>
    </row>
    <row r="2399" spans="2:10">
      <c r="B2399" s="244">
        <v>40114</v>
      </c>
      <c r="C2399" s="245">
        <v>77.459999999999994</v>
      </c>
      <c r="D2399" s="245">
        <v>121.5</v>
      </c>
      <c r="E2399" s="245">
        <v>27.91</v>
      </c>
      <c r="F2399" s="246">
        <v>3.8384999999999998</v>
      </c>
      <c r="G2399" s="128">
        <f t="shared" ref="G2399:J2399" si="2392">((C2399-C2420)/C2420)*C$6</f>
        <v>7.3176060560635587</v>
      </c>
      <c r="H2399" s="129">
        <f t="shared" si="2392"/>
        <v>2.5736242740510034</v>
      </c>
      <c r="I2399" s="129">
        <f t="shared" si="2392"/>
        <v>2.7448352520841595</v>
      </c>
      <c r="J2399" s="130">
        <f t="shared" si="2392"/>
        <v>0.14308481532147743</v>
      </c>
    </row>
    <row r="2400" spans="2:10">
      <c r="B2400" s="244">
        <v>40113</v>
      </c>
      <c r="C2400" s="245">
        <v>79.55</v>
      </c>
      <c r="D2400" s="245">
        <v>120.65</v>
      </c>
      <c r="E2400" s="245">
        <v>24.83</v>
      </c>
      <c r="F2400" s="246">
        <v>3.8620000000000001</v>
      </c>
      <c r="G2400" s="128">
        <f t="shared" ref="G2400:J2400" si="2393">((C2400-C2421)/C2421)*C$6</f>
        <v>8.6349655894673791</v>
      </c>
      <c r="H2400" s="129">
        <f t="shared" si="2393"/>
        <v>1.2573904299002836</v>
      </c>
      <c r="I2400" s="129">
        <f t="shared" si="2393"/>
        <v>-5.1085209003216163E-2</v>
      </c>
      <c r="J2400" s="130">
        <f t="shared" si="2393"/>
        <v>0.15935064935064927</v>
      </c>
    </row>
    <row r="2401" spans="2:10">
      <c r="B2401" s="244">
        <v>40112</v>
      </c>
      <c r="C2401" s="245">
        <v>78.680000000000007</v>
      </c>
      <c r="D2401" s="245">
        <v>120.11</v>
      </c>
      <c r="E2401" s="245">
        <v>24.31</v>
      </c>
      <c r="F2401" s="246">
        <v>3.9609999999999999</v>
      </c>
      <c r="G2401" s="128">
        <f t="shared" ref="G2401:J2401" si="2394">((C2401-C2422)/C2422)*C$6</f>
        <v>8.7078249015449938</v>
      </c>
      <c r="H2401" s="129">
        <f t="shared" si="2394"/>
        <v>-0.91063676907829427</v>
      </c>
      <c r="I2401" s="129">
        <f t="shared" si="2394"/>
        <v>-1.2903553299492394</v>
      </c>
      <c r="J2401" s="130">
        <f t="shared" si="2394"/>
        <v>0.19651194170827158</v>
      </c>
    </row>
    <row r="2402" spans="2:10">
      <c r="B2402" s="244">
        <v>40109</v>
      </c>
      <c r="C2402" s="245">
        <v>80.5</v>
      </c>
      <c r="D2402" s="245">
        <v>120.36</v>
      </c>
      <c r="E2402" s="245">
        <v>22.27</v>
      </c>
      <c r="F2402" s="246">
        <v>3.8925000000000001</v>
      </c>
      <c r="G2402" s="128">
        <f t="shared" ref="G2402:J2402" si="2395">((C2402-C2423)/C2423)*C$6</f>
        <v>10.068904234329942</v>
      </c>
      <c r="H2402" s="129">
        <f t="shared" si="2395"/>
        <v>-0.54513477757565576</v>
      </c>
      <c r="I2402" s="129">
        <f t="shared" si="2395"/>
        <v>-2.7304849699398797</v>
      </c>
      <c r="J2402" s="130">
        <f t="shared" si="2395"/>
        <v>8.6375066172578119E-2</v>
      </c>
    </row>
    <row r="2403" spans="2:10">
      <c r="B2403" s="244">
        <v>40108</v>
      </c>
      <c r="C2403" s="245">
        <v>81.19</v>
      </c>
      <c r="D2403" s="245">
        <v>122.69</v>
      </c>
      <c r="E2403" s="245">
        <v>20.69</v>
      </c>
      <c r="F2403" s="246">
        <v>3.8260000000000001</v>
      </c>
      <c r="G2403" s="128">
        <f t="shared" ref="G2403:J2403" si="2396">((C2403-C2424)/C2424)*C$6</f>
        <v>8.0456749311294757</v>
      </c>
      <c r="H2403" s="129">
        <f t="shared" si="2396"/>
        <v>1.7593353749379286</v>
      </c>
      <c r="I2403" s="129">
        <f t="shared" si="2396"/>
        <v>-3.030055342699018</v>
      </c>
      <c r="J2403" s="130">
        <f t="shared" si="2396"/>
        <v>1.2719873982672545E-2</v>
      </c>
    </row>
    <row r="2404" spans="2:10">
      <c r="B2404" s="244">
        <v>40107</v>
      </c>
      <c r="C2404" s="245">
        <v>81.37</v>
      </c>
      <c r="D2404" s="245">
        <v>120.87</v>
      </c>
      <c r="E2404" s="245">
        <v>22.22</v>
      </c>
      <c r="F2404" s="246">
        <v>3.7975000000000003</v>
      </c>
      <c r="G2404" s="128">
        <f t="shared" ref="G2404:J2404" si="2397">((C2404-C2425)/C2425)*C$6</f>
        <v>6.2323717679944135</v>
      </c>
      <c r="H2404" s="129">
        <f t="shared" si="2397"/>
        <v>-0.69168489433434277</v>
      </c>
      <c r="I2404" s="129">
        <f t="shared" si="2397"/>
        <v>-0.94719237435008619</v>
      </c>
      <c r="J2404" s="130">
        <f t="shared" si="2397"/>
        <v>-1.7898730864843664E-2</v>
      </c>
    </row>
    <row r="2405" spans="2:10">
      <c r="B2405" s="244">
        <v>40106</v>
      </c>
      <c r="C2405" s="245">
        <v>79.09</v>
      </c>
      <c r="D2405" s="245">
        <v>122.82</v>
      </c>
      <c r="E2405" s="245">
        <v>20.9</v>
      </c>
      <c r="F2405" s="246">
        <v>3.7549999999999999</v>
      </c>
      <c r="G2405" s="128">
        <f t="shared" ref="G2405:J2405" si="2398">((C2405-C2426)/C2426)*C$6</f>
        <v>6.1102539090517931</v>
      </c>
      <c r="H2405" s="129">
        <f t="shared" si="2398"/>
        <v>1.1687710783910505</v>
      </c>
      <c r="I2405" s="129">
        <f t="shared" si="2398"/>
        <v>-3.3386201163757279</v>
      </c>
      <c r="J2405" s="130">
        <f t="shared" si="2398"/>
        <v>-7.6807463073335136E-2</v>
      </c>
    </row>
    <row r="2406" spans="2:10">
      <c r="B2406" s="244">
        <v>40105</v>
      </c>
      <c r="C2406" s="245">
        <v>79.61</v>
      </c>
      <c r="D2406" s="245">
        <v>123.06</v>
      </c>
      <c r="E2406" s="245">
        <v>21.49</v>
      </c>
      <c r="F2406" s="246">
        <v>3.7955000000000001</v>
      </c>
      <c r="G2406" s="128">
        <f t="shared" ref="G2406:J2406" si="2399">((C2406-C2427)/C2427)*C$6</f>
        <v>4.771705996668512</v>
      </c>
      <c r="H2406" s="129">
        <f t="shared" si="2399"/>
        <v>0.88433789206453461</v>
      </c>
      <c r="I2406" s="129">
        <f t="shared" si="2399"/>
        <v>-2.5823829431438159</v>
      </c>
      <c r="J2406" s="130">
        <f t="shared" si="2399"/>
        <v>-3.4127294025771047E-2</v>
      </c>
    </row>
    <row r="2407" spans="2:10">
      <c r="B2407" s="244">
        <v>40102</v>
      </c>
      <c r="C2407" s="245">
        <v>78.53</v>
      </c>
      <c r="D2407" s="245">
        <v>121.64</v>
      </c>
      <c r="E2407" s="245">
        <v>21.43</v>
      </c>
      <c r="F2407" s="246">
        <v>3.8289999999999997</v>
      </c>
      <c r="G2407" s="128">
        <f t="shared" ref="G2407:J2407" si="2400">((C2407-C2428)/C2428)*C$6</f>
        <v>3.7972209190009671</v>
      </c>
      <c r="H2407" s="129">
        <f t="shared" si="2400"/>
        <v>-0.22383327863471791</v>
      </c>
      <c r="I2407" s="129">
        <f t="shared" si="2400"/>
        <v>-2.3861479915433397</v>
      </c>
      <c r="J2407" s="130">
        <f t="shared" si="2400"/>
        <v>4.038537941994412E-2</v>
      </c>
    </row>
    <row r="2408" spans="2:10">
      <c r="B2408" s="244">
        <v>40101</v>
      </c>
      <c r="C2408" s="245">
        <v>77.58</v>
      </c>
      <c r="D2408" s="245">
        <v>127.98</v>
      </c>
      <c r="E2408" s="245">
        <v>21.72</v>
      </c>
      <c r="F2408" s="246">
        <v>3.8805000000000001</v>
      </c>
      <c r="G2408" s="128">
        <f t="shared" ref="G2408:J2408" si="2401">((C2408-C2429)/C2429)*C$6</f>
        <v>3.1751303268514643</v>
      </c>
      <c r="H2408" s="129">
        <f t="shared" si="2401"/>
        <v>5.7478837629289217</v>
      </c>
      <c r="I2408" s="129">
        <f t="shared" si="2401"/>
        <v>-2.1138623891937556</v>
      </c>
      <c r="J2408" s="130">
        <f t="shared" si="2401"/>
        <v>1.1799715357743575E-2</v>
      </c>
    </row>
    <row r="2409" spans="2:10">
      <c r="B2409" s="244">
        <v>40100</v>
      </c>
      <c r="C2409" s="245">
        <v>75.180000000000007</v>
      </c>
      <c r="D2409" s="245">
        <v>128.35</v>
      </c>
      <c r="E2409" s="245">
        <v>22.86</v>
      </c>
      <c r="F2409" s="246">
        <v>3.8395000000000001</v>
      </c>
      <c r="G2409" s="128">
        <f t="shared" ref="G2409:J2409" si="2402">((C2409-C2430)/C2430)*C$6</f>
        <v>2.7208867897927531</v>
      </c>
      <c r="H2409" s="129">
        <f t="shared" si="2402"/>
        <v>8.5716799329702571</v>
      </c>
      <c r="I2409" s="129">
        <f t="shared" si="2402"/>
        <v>-0.60782237403928518</v>
      </c>
      <c r="J2409" s="130">
        <f t="shared" si="2402"/>
        <v>-1.5870240870240599E-2</v>
      </c>
    </row>
    <row r="2410" spans="2:10">
      <c r="B2410" s="244">
        <v>40099</v>
      </c>
      <c r="C2410" s="245">
        <v>74.150000000000006</v>
      </c>
      <c r="D2410" s="245">
        <v>127.02</v>
      </c>
      <c r="E2410" s="245">
        <v>22.99</v>
      </c>
      <c r="F2410" s="246">
        <v>3.7745000000000002</v>
      </c>
      <c r="G2410" s="128">
        <f t="shared" ref="G2410:J2410" si="2403">((C2410-C2431)/C2431)*C$6</f>
        <v>3.48851147255301</v>
      </c>
      <c r="H2410" s="129">
        <f t="shared" si="2403"/>
        <v>7.7832587483176328</v>
      </c>
      <c r="I2410" s="129">
        <f t="shared" si="2403"/>
        <v>-0.92688181056161045</v>
      </c>
      <c r="J2410" s="130">
        <f t="shared" si="2403"/>
        <v>-3.8729909839278744E-2</v>
      </c>
    </row>
    <row r="2411" spans="2:10">
      <c r="B2411" s="244">
        <v>40098</v>
      </c>
      <c r="C2411" s="245">
        <v>73.27</v>
      </c>
      <c r="D2411" s="245">
        <v>127.04</v>
      </c>
      <c r="E2411" s="245">
        <v>23.01</v>
      </c>
      <c r="F2411" s="246">
        <v>3.8045</v>
      </c>
      <c r="G2411" s="128">
        <f t="shared" ref="G2411:J2411" si="2404">((C2411-C2432)/C2432)*C$6</f>
        <v>2.6083388656371698</v>
      </c>
      <c r="H2411" s="129">
        <f t="shared" si="2404"/>
        <v>8.6564447268106814</v>
      </c>
      <c r="I2411" s="129">
        <f t="shared" si="2404"/>
        <v>-1.1999503105590033</v>
      </c>
      <c r="J2411" s="130">
        <f t="shared" si="2404"/>
        <v>2.9900398406374405E-2</v>
      </c>
    </row>
    <row r="2412" spans="2:10">
      <c r="B2412" s="244">
        <v>40095</v>
      </c>
      <c r="C2412" s="245">
        <v>71.77</v>
      </c>
      <c r="D2412" s="245">
        <v>125.93</v>
      </c>
      <c r="E2412" s="245">
        <v>23.12</v>
      </c>
      <c r="F2412" s="246">
        <v>3.8029999999999999</v>
      </c>
      <c r="G2412" s="128">
        <f t="shared" ref="G2412:J2412" si="2405">((C2412-C2433)/C2433)*C$6</f>
        <v>-0.10730747845426851</v>
      </c>
      <c r="H2412" s="129">
        <f t="shared" si="2405"/>
        <v>7.9792147531231459</v>
      </c>
      <c r="I2412" s="129">
        <f t="shared" si="2405"/>
        <v>-0.46414437367303585</v>
      </c>
      <c r="J2412" s="130">
        <f t="shared" si="2405"/>
        <v>2.1899841017488011E-2</v>
      </c>
    </row>
    <row r="2413" spans="2:10">
      <c r="B2413" s="244">
        <v>40094</v>
      </c>
      <c r="C2413" s="245">
        <v>71.69</v>
      </c>
      <c r="D2413" s="245">
        <v>122.29</v>
      </c>
      <c r="E2413" s="245">
        <v>24.18</v>
      </c>
      <c r="F2413" s="246">
        <v>3.6695000000000002</v>
      </c>
      <c r="G2413" s="128">
        <f t="shared" ref="G2413:J2413" si="2406">((C2413-C2434)/C2434)*C$6</f>
        <v>0.24198289160005318</v>
      </c>
      <c r="H2413" s="129">
        <f t="shared" si="2406"/>
        <v>5.3836510791366923</v>
      </c>
      <c r="I2413" s="129">
        <f t="shared" si="2406"/>
        <v>-0.14633223684210586</v>
      </c>
      <c r="J2413" s="130">
        <f t="shared" si="2406"/>
        <v>-0.16912971033068416</v>
      </c>
    </row>
    <row r="2414" spans="2:10">
      <c r="B2414" s="244">
        <v>40093</v>
      </c>
      <c r="C2414" s="245">
        <v>69.569999999999993</v>
      </c>
      <c r="D2414" s="245">
        <v>122.78</v>
      </c>
      <c r="E2414" s="245">
        <v>24.68</v>
      </c>
      <c r="F2414" s="246">
        <v>3.5935000000000001</v>
      </c>
      <c r="G2414" s="128">
        <f t="shared" ref="G2414:J2414" si="2407">((C2414-C2435)/C2435)*C$6</f>
        <v>-0.9771772151898741</v>
      </c>
      <c r="H2414" s="129">
        <f t="shared" si="2407"/>
        <v>5.4525896210310734</v>
      </c>
      <c r="I2414" s="129">
        <f t="shared" si="2407"/>
        <v>-0.9326619828259185</v>
      </c>
      <c r="J2414" s="130">
        <f t="shared" si="2407"/>
        <v>-0.22499038831218751</v>
      </c>
    </row>
    <row r="2415" spans="2:10">
      <c r="B2415" s="244">
        <v>40092</v>
      </c>
      <c r="C2415" s="245">
        <v>70.88</v>
      </c>
      <c r="D2415" s="245">
        <v>121.35</v>
      </c>
      <c r="E2415" s="245">
        <v>25.7</v>
      </c>
      <c r="F2415" s="246">
        <v>3.6619999999999999</v>
      </c>
      <c r="G2415" s="128">
        <f t="shared" ref="G2415:J2415" si="2408">((C2415-C2436)/C2436)*C$6</f>
        <v>1.909329608938547</v>
      </c>
      <c r="H2415" s="129">
        <f t="shared" si="2408"/>
        <v>3.7644840796867025</v>
      </c>
      <c r="I2415" s="129">
        <f t="shared" si="2408"/>
        <v>0.44278701504354478</v>
      </c>
      <c r="J2415" s="130">
        <f t="shared" si="2408"/>
        <v>-0.14373784519642138</v>
      </c>
    </row>
    <row r="2416" spans="2:10">
      <c r="B2416" s="244">
        <v>40091</v>
      </c>
      <c r="C2416" s="245">
        <v>70.41</v>
      </c>
      <c r="D2416" s="245">
        <v>119.75</v>
      </c>
      <c r="E2416" s="245">
        <v>26.84</v>
      </c>
      <c r="F2416" s="246">
        <v>3.6195000000000004</v>
      </c>
      <c r="G2416" s="128">
        <f t="shared" ref="G2416:J2416" si="2409">((C2416-C2437)/C2437)*C$6</f>
        <v>1.5955586592178777</v>
      </c>
      <c r="H2416" s="129">
        <f t="shared" si="2409"/>
        <v>2.2161101651626147</v>
      </c>
      <c r="I2416" s="129">
        <f t="shared" si="2409"/>
        <v>1.5900079176563719</v>
      </c>
      <c r="J2416" s="130">
        <f t="shared" si="2409"/>
        <v>-0.17341074208614407</v>
      </c>
    </row>
    <row r="2417" spans="2:10">
      <c r="B2417" s="244">
        <v>40088</v>
      </c>
      <c r="C2417" s="245">
        <v>69.95</v>
      </c>
      <c r="D2417" s="245">
        <v>119.02</v>
      </c>
      <c r="E2417" s="245">
        <v>28.68</v>
      </c>
      <c r="F2417" s="246">
        <v>3.609</v>
      </c>
      <c r="G2417" s="128">
        <f t="shared" ref="G2417:J2417" si="2410">((C2417-C2438)/C2438)*C$6</f>
        <v>1.3296924661565688</v>
      </c>
      <c r="H2417" s="129">
        <f t="shared" si="2410"/>
        <v>2.6284905011604893</v>
      </c>
      <c r="I2417" s="129">
        <f t="shared" si="2410"/>
        <v>1.4820516605166036</v>
      </c>
      <c r="J2417" s="130">
        <f t="shared" si="2410"/>
        <v>-0.10971759690955098</v>
      </c>
    </row>
    <row r="2418" spans="2:10">
      <c r="B2418" s="244">
        <v>40087</v>
      </c>
      <c r="C2418" s="245">
        <v>70.819999999999993</v>
      </c>
      <c r="D2418" s="245">
        <v>117.9</v>
      </c>
      <c r="E2418" s="245">
        <v>28.27</v>
      </c>
      <c r="F2418" s="246">
        <v>3.569</v>
      </c>
      <c r="G2418" s="128">
        <f t="shared" ref="G2418:J2418" si="2411">((C2418-C2439)/C2439)*C$6</f>
        <v>1.8484305657604676</v>
      </c>
      <c r="H2418" s="129">
        <f t="shared" si="2411"/>
        <v>1.7722689292790099</v>
      </c>
      <c r="I2418" s="129">
        <f t="shared" si="2411"/>
        <v>-0.55413840830449745</v>
      </c>
      <c r="J2418" s="130">
        <f t="shared" si="2411"/>
        <v>-0.11126817447495997</v>
      </c>
    </row>
    <row r="2419" spans="2:10">
      <c r="B2419" s="244">
        <v>40086</v>
      </c>
      <c r="C2419" s="245">
        <v>70.61</v>
      </c>
      <c r="D2419" s="245">
        <v>119.61</v>
      </c>
      <c r="E2419" s="245">
        <v>25.61</v>
      </c>
      <c r="F2419" s="246">
        <v>3.6790000000000003</v>
      </c>
      <c r="G2419" s="128">
        <f t="shared" ref="G2419:J2419" si="2412">((C2419-C2440)/C2440)*C$6</f>
        <v>1.7082968405584142</v>
      </c>
      <c r="H2419" s="129">
        <f t="shared" si="2412"/>
        <v>2.8444288285200119</v>
      </c>
      <c r="I2419" s="129">
        <f t="shared" si="2412"/>
        <v>-3.0870257289879928</v>
      </c>
      <c r="J2419" s="130">
        <f t="shared" si="2412"/>
        <v>-7.5049622866216373E-2</v>
      </c>
    </row>
    <row r="2420" spans="2:10">
      <c r="B2420" s="244">
        <v>40085</v>
      </c>
      <c r="C2420" s="245">
        <v>66.709999999999994</v>
      </c>
      <c r="D2420" s="245">
        <v>118.81</v>
      </c>
      <c r="E2420" s="245">
        <v>25.19</v>
      </c>
      <c r="F2420" s="246">
        <v>3.6549999999999998</v>
      </c>
      <c r="G2420" s="128">
        <f t="shared" ref="G2420:J2420" si="2413">((C2420-C2441)/C2441)*C$6</f>
        <v>-2.1095268724985705</v>
      </c>
      <c r="H2420" s="129">
        <f t="shared" si="2413"/>
        <v>0.73180177890724762</v>
      </c>
      <c r="I2420" s="129">
        <f t="shared" si="2413"/>
        <v>-0.80139946174548282</v>
      </c>
      <c r="J2420" s="130">
        <f t="shared" si="2413"/>
        <v>-0.10079176563737159</v>
      </c>
    </row>
    <row r="2421" spans="2:10">
      <c r="B2421" s="244">
        <v>40084</v>
      </c>
      <c r="C2421" s="245">
        <v>66.84</v>
      </c>
      <c r="D2421" s="245">
        <v>119.33</v>
      </c>
      <c r="E2421" s="245">
        <v>24.88</v>
      </c>
      <c r="F2421" s="246">
        <v>3.6575000000000002</v>
      </c>
      <c r="G2421" s="128">
        <f t="shared" ref="G2421:J2421" si="2414">((C2421-C2442)/C2442)*C$6</f>
        <v>-3.6832416827055217</v>
      </c>
      <c r="H2421" s="129">
        <f t="shared" si="2414"/>
        <v>1.0672788022331243</v>
      </c>
      <c r="I2421" s="129">
        <f t="shared" si="2414"/>
        <v>0.12319870759288915</v>
      </c>
      <c r="J2421" s="130">
        <f t="shared" si="2414"/>
        <v>-0.12409126569037632</v>
      </c>
    </row>
    <row r="2422" spans="2:10">
      <c r="B2422" s="244">
        <v>40081</v>
      </c>
      <c r="C2422" s="245">
        <v>66.02</v>
      </c>
      <c r="D2422" s="245">
        <v>121.08</v>
      </c>
      <c r="E2422" s="245">
        <v>25.61</v>
      </c>
      <c r="F2422" s="246">
        <v>3.7054999999999998</v>
      </c>
      <c r="G2422" s="128">
        <f t="shared" ref="G2422:J2422" si="2415">((C2422-C2443)/C2443)*C$6</f>
        <v>-4.0530100703545315</v>
      </c>
      <c r="H2422" s="129">
        <f t="shared" si="2415"/>
        <v>1.5704220045214687</v>
      </c>
      <c r="I2422" s="129">
        <f t="shared" si="2415"/>
        <v>0.95788492706645034</v>
      </c>
      <c r="J2422" s="130">
        <f t="shared" si="2415"/>
        <v>-9.9824218750000068E-2</v>
      </c>
    </row>
    <row r="2423" spans="2:10">
      <c r="B2423" s="244">
        <v>40080</v>
      </c>
      <c r="C2423" s="245">
        <v>65.89</v>
      </c>
      <c r="D2423" s="245">
        <v>120.94</v>
      </c>
      <c r="E2423" s="245">
        <v>24.95</v>
      </c>
      <c r="F2423" s="246">
        <v>3.778</v>
      </c>
      <c r="G2423" s="128">
        <f t="shared" ref="G2423:J2423" si="2416">((C2423-C2444)/C2444)*C$6</f>
        <v>-3.5219291614167751</v>
      </c>
      <c r="H2423" s="129">
        <f t="shared" si="2416"/>
        <v>1.3986348037164131</v>
      </c>
      <c r="I2423" s="129">
        <f t="shared" si="2416"/>
        <v>0</v>
      </c>
      <c r="J2423" s="130">
        <f t="shared" si="2416"/>
        <v>-2.8010745642772967E-2</v>
      </c>
    </row>
    <row r="2424" spans="2:10">
      <c r="B2424" s="244">
        <v>40079</v>
      </c>
      <c r="C2424" s="245">
        <v>68.97</v>
      </c>
      <c r="D2424" s="245">
        <v>120.82</v>
      </c>
      <c r="E2424" s="245">
        <v>23.49</v>
      </c>
      <c r="F2424" s="246">
        <v>3.8090000000000002</v>
      </c>
      <c r="G2424" s="128">
        <f t="shared" ref="G2424:J2424" si="2417">((C2424-C2445)/C2445)*C$6</f>
        <v>-1.9411908396946553</v>
      </c>
      <c r="H2424" s="129">
        <f t="shared" si="2417"/>
        <v>1.903587477909614</v>
      </c>
      <c r="I2424" s="129">
        <f t="shared" si="2417"/>
        <v>-1.4586918138041767</v>
      </c>
      <c r="J2424" s="130">
        <f t="shared" si="2417"/>
        <v>-1.5996606187181558E-2</v>
      </c>
    </row>
    <row r="2425" spans="2:10">
      <c r="B2425" s="244">
        <v>40078</v>
      </c>
      <c r="C2425" s="245">
        <v>71.55</v>
      </c>
      <c r="D2425" s="245">
        <v>121.61</v>
      </c>
      <c r="E2425" s="245">
        <v>23.08</v>
      </c>
      <c r="F2425" s="246">
        <v>3.8215000000000003</v>
      </c>
      <c r="G2425" s="128">
        <f t="shared" ref="G2425:J2425" si="2418">((C2425-C2446)/C2446)*C$6</f>
        <v>-1.7218797902380036</v>
      </c>
      <c r="H2425" s="129">
        <f t="shared" si="2418"/>
        <v>2.1815646999664828</v>
      </c>
      <c r="I2425" s="129">
        <f t="shared" si="2418"/>
        <v>-2.0829435163086738</v>
      </c>
      <c r="J2425" s="130">
        <f t="shared" si="2418"/>
        <v>-3.7170712809917024E-2</v>
      </c>
    </row>
    <row r="2426" spans="2:10">
      <c r="B2426" s="244">
        <v>40077</v>
      </c>
      <c r="C2426" s="245">
        <v>69.709999999999994</v>
      </c>
      <c r="D2426" s="245">
        <v>121.57</v>
      </c>
      <c r="E2426" s="245">
        <v>24.06</v>
      </c>
      <c r="F2426" s="246">
        <v>3.859</v>
      </c>
      <c r="G2426" s="128">
        <f t="shared" ref="G2426:J2426" si="2419">((C2426-C2447)/C2447)*C$6</f>
        <v>-2.5688699418053904</v>
      </c>
      <c r="H2426" s="129">
        <f t="shared" si="2419"/>
        <v>1.5832268557130824</v>
      </c>
      <c r="I2426" s="129">
        <f t="shared" si="2419"/>
        <v>-0.96557377049180626</v>
      </c>
      <c r="J2426" s="130">
        <f t="shared" si="2419"/>
        <v>-8.0731461664358753E-2</v>
      </c>
    </row>
    <row r="2427" spans="2:10">
      <c r="B2427" s="244">
        <v>40074</v>
      </c>
      <c r="C2427" s="245">
        <v>72.040000000000006</v>
      </c>
      <c r="D2427" s="245">
        <v>122.11</v>
      </c>
      <c r="E2427" s="245">
        <v>23.92</v>
      </c>
      <c r="F2427" s="246">
        <v>3.8414999999999999</v>
      </c>
      <c r="G2427" s="128">
        <f t="shared" ref="G2427:J2427" si="2420">((C2427-C2448)/C2448)*C$6</f>
        <v>-0.3129997242900468</v>
      </c>
      <c r="H2427" s="129">
        <f t="shared" si="2420"/>
        <v>3.019732660781838</v>
      </c>
      <c r="I2427" s="129">
        <f t="shared" si="2420"/>
        <v>-1.1853886010362678</v>
      </c>
      <c r="J2427" s="130">
        <f t="shared" si="2420"/>
        <v>2.5990099009899777E-3</v>
      </c>
    </row>
    <row r="2428" spans="2:10">
      <c r="B2428" s="244">
        <v>40073</v>
      </c>
      <c r="C2428" s="245">
        <v>72.47</v>
      </c>
      <c r="D2428" s="245">
        <v>121.88</v>
      </c>
      <c r="E2428" s="245">
        <v>23.65</v>
      </c>
      <c r="F2428" s="246">
        <v>3.7755000000000001</v>
      </c>
      <c r="G2428" s="128">
        <f t="shared" ref="G2428:J2428" si="2421">((C2428-C2449)/C2449)*C$6</f>
        <v>3.1351836509249803E-2</v>
      </c>
      <c r="H2428" s="129">
        <f t="shared" si="2421"/>
        <v>3.1732116049590982</v>
      </c>
      <c r="I2428" s="129">
        <f t="shared" si="2421"/>
        <v>-2.5265118050266597</v>
      </c>
      <c r="J2428" s="130">
        <f t="shared" si="2421"/>
        <v>-7.1746707978311494E-2</v>
      </c>
    </row>
    <row r="2429" spans="2:10">
      <c r="B2429" s="244">
        <v>40072</v>
      </c>
      <c r="C2429" s="245">
        <v>72.510000000000005</v>
      </c>
      <c r="D2429" s="245">
        <v>121.82</v>
      </c>
      <c r="E2429" s="245">
        <v>23.69</v>
      </c>
      <c r="F2429" s="246">
        <v>3.8645</v>
      </c>
      <c r="G2429" s="128">
        <f t="shared" ref="G2429:J2429" si="2422">((C2429-C2450)/C2450)*C$6</f>
        <v>2.1789449342390563</v>
      </c>
      <c r="H2429" s="129">
        <f t="shared" si="2422"/>
        <v>4.0489441469012988</v>
      </c>
      <c r="I2429" s="129">
        <f t="shared" si="2422"/>
        <v>-2.4177158135981651</v>
      </c>
      <c r="J2429" s="130">
        <f t="shared" si="2422"/>
        <v>-4.9281627463445693E-2</v>
      </c>
    </row>
    <row r="2430" spans="2:10">
      <c r="B2430" s="244">
        <v>40071</v>
      </c>
      <c r="C2430" s="245">
        <v>70.930000000000007</v>
      </c>
      <c r="D2430" s="245">
        <v>119.35</v>
      </c>
      <c r="E2430" s="245">
        <v>23.42</v>
      </c>
      <c r="F2430" s="246">
        <v>3.8609999999999998</v>
      </c>
      <c r="G2430" s="128">
        <f t="shared" ref="G2430:J2430" si="2423">((C2430-C2451)/C2451)*C$6</f>
        <v>2.8436524344569332</v>
      </c>
      <c r="H2430" s="129">
        <f t="shared" si="2423"/>
        <v>2.422028923498198</v>
      </c>
      <c r="I2430" s="129">
        <f t="shared" si="2423"/>
        <v>-4.0741269272140546</v>
      </c>
      <c r="J2430" s="130">
        <f t="shared" si="2423"/>
        <v>-2.6690186016677504E-2</v>
      </c>
    </row>
    <row r="2431" spans="2:10">
      <c r="B2431" s="244">
        <v>40070</v>
      </c>
      <c r="C2431" s="245">
        <v>68.86</v>
      </c>
      <c r="D2431" s="245">
        <v>118.88</v>
      </c>
      <c r="E2431" s="245">
        <v>23.86</v>
      </c>
      <c r="F2431" s="246">
        <v>3.8265000000000002</v>
      </c>
      <c r="G2431" s="128">
        <f t="shared" ref="G2431:J2431" si="2424">((C2431-C2452)/C2452)*C$6</f>
        <v>0.90806547178195429</v>
      </c>
      <c r="H2431" s="129">
        <f t="shared" si="2424"/>
        <v>0.29718900227713807</v>
      </c>
      <c r="I2431" s="129">
        <f t="shared" si="2424"/>
        <v>-0.4294272764730121</v>
      </c>
      <c r="J2431" s="130">
        <f t="shared" si="2424"/>
        <v>-0.12259597349005856</v>
      </c>
    </row>
    <row r="2432" spans="2:10">
      <c r="B2432" s="244">
        <v>40067</v>
      </c>
      <c r="C2432" s="245">
        <v>69.290000000000006</v>
      </c>
      <c r="D2432" s="245">
        <v>118.05</v>
      </c>
      <c r="E2432" s="245">
        <v>24.15</v>
      </c>
      <c r="F2432" s="246">
        <v>3.7650000000000001</v>
      </c>
      <c r="G2432" s="128">
        <f t="shared" ref="G2432:J2432" si="2425">((C2432-C2453)/C2453)*C$6</f>
        <v>-0.79203488372092368</v>
      </c>
      <c r="H2432" s="129">
        <f t="shared" si="2425"/>
        <v>-1.4543828399397902</v>
      </c>
      <c r="I2432" s="129">
        <f t="shared" si="2425"/>
        <v>-0.57609065155807604</v>
      </c>
      <c r="J2432" s="130">
        <f t="shared" si="2425"/>
        <v>-0.17679372197309423</v>
      </c>
    </row>
    <row r="2433" spans="2:10">
      <c r="B2433" s="244">
        <v>40066</v>
      </c>
      <c r="C2433" s="245">
        <v>71.94</v>
      </c>
      <c r="D2433" s="245">
        <v>117.67</v>
      </c>
      <c r="E2433" s="245">
        <v>23.55</v>
      </c>
      <c r="F2433" s="246">
        <v>3.774</v>
      </c>
      <c r="G2433" s="128">
        <f t="shared" ref="G2433:J2433" si="2426">((C2433-C2454)/C2454)*C$6</f>
        <v>1.1520781071835811</v>
      </c>
      <c r="H2433" s="129">
        <f t="shared" si="2426"/>
        <v>-1.5436784307150684</v>
      </c>
      <c r="I2433" s="129">
        <f t="shared" si="2426"/>
        <v>-1.8977603143418456</v>
      </c>
      <c r="J2433" s="130">
        <f t="shared" si="2426"/>
        <v>-0.24471963182754017</v>
      </c>
    </row>
    <row r="2434" spans="2:10">
      <c r="B2434" s="244">
        <v>40065</v>
      </c>
      <c r="C2434" s="245">
        <v>71.31</v>
      </c>
      <c r="D2434" s="245">
        <v>116.76</v>
      </c>
      <c r="E2434" s="245">
        <v>24.32</v>
      </c>
      <c r="F2434" s="246">
        <v>3.9009999999999998</v>
      </c>
      <c r="G2434" s="128">
        <f t="shared" ref="G2434:J2434" si="2427">((C2434-C2455)/C2455)*C$6</f>
        <v>1.21616414686825</v>
      </c>
      <c r="H2434" s="129">
        <f t="shared" si="2427"/>
        <v>-0.99397317259529783</v>
      </c>
      <c r="I2434" s="129">
        <f t="shared" si="2427"/>
        <v>-1.6333743747595213</v>
      </c>
      <c r="J2434" s="130">
        <f t="shared" si="2427"/>
        <v>-0.10722215369433813</v>
      </c>
    </row>
    <row r="2435" spans="2:10">
      <c r="B2435" s="244">
        <v>40064</v>
      </c>
      <c r="C2435" s="245">
        <v>71.099999999999994</v>
      </c>
      <c r="D2435" s="245">
        <v>117.16</v>
      </c>
      <c r="E2435" s="245">
        <v>25.62</v>
      </c>
      <c r="F2435" s="246">
        <v>3.9015</v>
      </c>
      <c r="G2435" s="128">
        <f t="shared" ref="G2435:J2435" si="2428">((C2435-C2456)/C2456)*C$6</f>
        <v>0.32160056657223796</v>
      </c>
      <c r="H2435" s="129">
        <f t="shared" si="2428"/>
        <v>-1.4747413647851788</v>
      </c>
      <c r="I2435" s="129">
        <f t="shared" si="2428"/>
        <v>0.64084033613445646</v>
      </c>
      <c r="J2435" s="130">
        <f t="shared" si="2428"/>
        <v>-0.17388086642599296</v>
      </c>
    </row>
    <row r="2436" spans="2:10">
      <c r="B2436" s="244">
        <v>40063</v>
      </c>
      <c r="C2436" s="245">
        <v>68.02</v>
      </c>
      <c r="D2436" s="245">
        <v>117.46</v>
      </c>
      <c r="E2436" s="245">
        <v>25.26</v>
      </c>
      <c r="F2436" s="246">
        <v>3.8564999999999996</v>
      </c>
      <c r="G2436" s="128">
        <f t="shared" ref="G2436:J2436" si="2429">((C2436-C2457)/C2457)*C$6</f>
        <v>-1.8630071901875154</v>
      </c>
      <c r="H2436" s="129">
        <f t="shared" si="2429"/>
        <v>-1.7813031090253961</v>
      </c>
      <c r="I2436" s="129">
        <f t="shared" si="2429"/>
        <v>0.51332794830371575</v>
      </c>
      <c r="J2436" s="130">
        <f t="shared" si="2429"/>
        <v>-0.25103452352802114</v>
      </c>
    </row>
    <row r="2437" spans="2:10">
      <c r="B2437" s="244">
        <v>40060</v>
      </c>
      <c r="C2437" s="245">
        <v>68.02</v>
      </c>
      <c r="D2437" s="245">
        <v>117.46</v>
      </c>
      <c r="E2437" s="245">
        <v>25.26</v>
      </c>
      <c r="F2437" s="246">
        <v>3.8540000000000001</v>
      </c>
      <c r="G2437" s="128">
        <f t="shared" ref="G2437:J2437" si="2430">((C2437-C2458)/C2458)*C$6</f>
        <v>-2.4743842090631092</v>
      </c>
      <c r="H2437" s="129">
        <f t="shared" si="2430"/>
        <v>7.7471460214685692E-2</v>
      </c>
      <c r="I2437" s="129">
        <f t="shared" si="2430"/>
        <v>-0.40600701207635387</v>
      </c>
      <c r="J2437" s="130">
        <f t="shared" si="2430"/>
        <v>-0.19880521361332348</v>
      </c>
    </row>
    <row r="2438" spans="2:10">
      <c r="B2438" s="244">
        <v>40059</v>
      </c>
      <c r="C2438" s="245">
        <v>67.959999999999994</v>
      </c>
      <c r="D2438" s="245">
        <v>116.33</v>
      </c>
      <c r="E2438" s="245">
        <v>27.1</v>
      </c>
      <c r="F2438" s="246">
        <v>3.7534999999999998</v>
      </c>
      <c r="G2438" s="128">
        <f t="shared" ref="G2438:J2438" si="2431">((C2438-C2459)/C2459)*C$6</f>
        <v>-2.530138946783385</v>
      </c>
      <c r="H2438" s="129">
        <f t="shared" si="2431"/>
        <v>-2.0532945049379596</v>
      </c>
      <c r="I2438" s="129">
        <f t="shared" si="2431"/>
        <v>2.2459437751004048</v>
      </c>
      <c r="J2438" s="130">
        <f t="shared" si="2431"/>
        <v>-0.27167389732465669</v>
      </c>
    </row>
    <row r="2439" spans="2:10">
      <c r="B2439" s="244">
        <v>40058</v>
      </c>
      <c r="C2439" s="245">
        <v>68.05</v>
      </c>
      <c r="D2439" s="245">
        <v>116.09</v>
      </c>
      <c r="E2439" s="245">
        <v>28.9</v>
      </c>
      <c r="F2439" s="246">
        <v>3.7140000000000004</v>
      </c>
      <c r="G2439" s="128">
        <f t="shared" ref="G2439:J2439" si="2432">((C2439-C2460)/C2460)*C$6</f>
        <v>-2.1427009241108959</v>
      </c>
      <c r="H2439" s="129">
        <f t="shared" si="2432"/>
        <v>-3.3359673913043393</v>
      </c>
      <c r="I2439" s="129">
        <f t="shared" si="2432"/>
        <v>4.0953877059059849</v>
      </c>
      <c r="J2439" s="130">
        <f t="shared" si="2432"/>
        <v>-0.25279720279720247</v>
      </c>
    </row>
    <row r="2440" spans="2:10">
      <c r="B2440" s="244">
        <v>40057</v>
      </c>
      <c r="C2440" s="245">
        <v>68.05</v>
      </c>
      <c r="D2440" s="245">
        <v>116.69</v>
      </c>
      <c r="E2440" s="245">
        <v>29.15</v>
      </c>
      <c r="F2440" s="246">
        <v>3.7784999999999997</v>
      </c>
      <c r="G2440" s="128">
        <f t="shared" ref="G2440:J2440" si="2433">((C2440-C2461)/C2461)*C$6</f>
        <v>-2.2394146409611628</v>
      </c>
      <c r="H2440" s="129">
        <f t="shared" si="2433"/>
        <v>-3.0616586057371618</v>
      </c>
      <c r="I2440" s="129">
        <f t="shared" si="2433"/>
        <v>3.5703364632237875</v>
      </c>
      <c r="J2440" s="130">
        <f t="shared" si="2433"/>
        <v>-0.17121268656716407</v>
      </c>
    </row>
    <row r="2441" spans="2:10">
      <c r="B2441" s="244">
        <v>40056</v>
      </c>
      <c r="C2441" s="245">
        <v>69.959999999999994</v>
      </c>
      <c r="D2441" s="245">
        <v>118.05</v>
      </c>
      <c r="E2441" s="245">
        <v>26.01</v>
      </c>
      <c r="F2441" s="246">
        <v>3.7890000000000001</v>
      </c>
      <c r="G2441" s="128">
        <f t="shared" ref="G2441:J2441" si="2434">((C2441-C2462)/C2462)*C$6</f>
        <v>0.33346436285096592</v>
      </c>
      <c r="H2441" s="129">
        <f t="shared" si="2434"/>
        <v>0.11566522513354449</v>
      </c>
      <c r="I2441" s="129">
        <f t="shared" si="2434"/>
        <v>8.8263888888888753E-2</v>
      </c>
      <c r="J2441" s="130">
        <f t="shared" si="2434"/>
        <v>-7.3997429305912577E-2</v>
      </c>
    </row>
    <row r="2442" spans="2:10">
      <c r="B2442" s="244">
        <v>40053</v>
      </c>
      <c r="C2442" s="245">
        <v>72.739999999999995</v>
      </c>
      <c r="D2442" s="245">
        <v>118.22</v>
      </c>
      <c r="E2442" s="245">
        <v>24.76</v>
      </c>
      <c r="F2442" s="246">
        <v>3.8239999999999998</v>
      </c>
      <c r="G2442" s="128">
        <f t="shared" ref="G2442:J2442" si="2435">((C2442-C2463)/C2463)*C$6</f>
        <v>3.934538392590377</v>
      </c>
      <c r="H2442" s="129">
        <f t="shared" si="2435"/>
        <v>0.34720176480570114</v>
      </c>
      <c r="I2442" s="129">
        <f t="shared" si="2435"/>
        <v>-0.64050393700787112</v>
      </c>
      <c r="J2442" s="130">
        <f t="shared" si="2435"/>
        <v>-0.13253334995636493</v>
      </c>
    </row>
    <row r="2443" spans="2:10">
      <c r="B2443" s="244">
        <v>40052</v>
      </c>
      <c r="C2443" s="245">
        <v>72.489999999999995</v>
      </c>
      <c r="D2443" s="245">
        <v>119.43</v>
      </c>
      <c r="E2443" s="245">
        <v>24.68</v>
      </c>
      <c r="F2443" s="246">
        <v>3.84</v>
      </c>
      <c r="G2443" s="128">
        <f t="shared" ref="G2443:J2443" si="2436">((C2443-C2464)/C2464)*C$6</f>
        <v>6.5516558800315652</v>
      </c>
      <c r="H2443" s="129">
        <f t="shared" si="2436"/>
        <v>2.1035638751492427</v>
      </c>
      <c r="I2443" s="129">
        <f t="shared" si="2436"/>
        <v>-0.92310035142522429</v>
      </c>
      <c r="J2443" s="130">
        <f t="shared" si="2436"/>
        <v>-0.17027424094025451</v>
      </c>
    </row>
    <row r="2444" spans="2:10">
      <c r="B2444" s="244">
        <v>40051</v>
      </c>
      <c r="C2444" s="245">
        <v>71.430000000000007</v>
      </c>
      <c r="D2444" s="245">
        <v>119.47</v>
      </c>
      <c r="E2444" s="245">
        <v>24.95</v>
      </c>
      <c r="F2444" s="246">
        <v>3.8155000000000001</v>
      </c>
      <c r="G2444" s="128">
        <f t="shared" ref="G2444:J2444" si="2437">((C2444-C2465)/C2465)*C$6</f>
        <v>2.8368585452922819</v>
      </c>
      <c r="H2444" s="129">
        <f t="shared" si="2437"/>
        <v>2.122589529331512</v>
      </c>
      <c r="I2444" s="129">
        <f t="shared" si="2437"/>
        <v>-6.0983606557379361E-2</v>
      </c>
      <c r="J2444" s="130">
        <f t="shared" si="2437"/>
        <v>-0.20999635833940256</v>
      </c>
    </row>
    <row r="2445" spans="2:10">
      <c r="B2445" s="244">
        <v>40050</v>
      </c>
      <c r="C2445" s="245">
        <v>72.05</v>
      </c>
      <c r="D2445" s="245">
        <v>118.83</v>
      </c>
      <c r="E2445" s="245">
        <v>24.92</v>
      </c>
      <c r="F2445" s="246">
        <v>3.8304999999999998</v>
      </c>
      <c r="G2445" s="128">
        <f t="shared" ref="G2445:J2445" si="2438">((C2445-C2466)/C2466)*C$6</f>
        <v>2.4371848493711621</v>
      </c>
      <c r="H2445" s="129">
        <f t="shared" si="2438"/>
        <v>1.1596021423106377</v>
      </c>
      <c r="I2445" s="129">
        <f t="shared" si="2438"/>
        <v>0.6700494233937403</v>
      </c>
      <c r="J2445" s="130">
        <f t="shared" si="2438"/>
        <v>-0.23454120747484411</v>
      </c>
    </row>
    <row r="2446" spans="2:10">
      <c r="B2446" s="244">
        <v>40049</v>
      </c>
      <c r="C2446" s="245">
        <v>74.37</v>
      </c>
      <c r="D2446" s="245">
        <v>119.32</v>
      </c>
      <c r="E2446" s="245">
        <v>25.14</v>
      </c>
      <c r="F2446" s="246">
        <v>3.8719999999999999</v>
      </c>
      <c r="G2446" s="128">
        <f t="shared" ref="G2446:J2446" si="2439">((C2446-C2467)/C2467)*C$6</f>
        <v>4.2173578251285866</v>
      </c>
      <c r="H2446" s="129">
        <f t="shared" si="2439"/>
        <v>1.6233049982998908</v>
      </c>
      <c r="I2446" s="129">
        <f t="shared" si="2439"/>
        <v>2.2568644434820277</v>
      </c>
      <c r="J2446" s="130">
        <f t="shared" si="2439"/>
        <v>-0.15848780487804862</v>
      </c>
    </row>
    <row r="2447" spans="2:10">
      <c r="B2447" s="244">
        <v>40046</v>
      </c>
      <c r="C2447" s="245">
        <v>73.89</v>
      </c>
      <c r="D2447" s="245">
        <v>119.9</v>
      </c>
      <c r="E2447" s="245">
        <v>25.01</v>
      </c>
      <c r="F2447" s="246">
        <v>3.9715000000000003</v>
      </c>
      <c r="G2447" s="128">
        <f t="shared" ref="G2447:J2447" si="2440">((C2447-C2468)/C2468)*C$6</f>
        <v>4.5504660512209671</v>
      </c>
      <c r="H2447" s="129">
        <f t="shared" si="2440"/>
        <v>2.7577549974372149</v>
      </c>
      <c r="I2447" s="129">
        <f t="shared" si="2440"/>
        <v>1.7141954758856188</v>
      </c>
      <c r="J2447" s="130">
        <f t="shared" si="2440"/>
        <v>-9.2013888888888784E-2</v>
      </c>
    </row>
    <row r="2448" spans="2:10">
      <c r="B2448" s="244">
        <v>40045</v>
      </c>
      <c r="C2448" s="245">
        <v>72.540000000000006</v>
      </c>
      <c r="D2448" s="245">
        <v>118.95</v>
      </c>
      <c r="E2448" s="245">
        <v>25.09</v>
      </c>
      <c r="F2448" s="246">
        <v>3.8380000000000001</v>
      </c>
      <c r="G2448" s="128">
        <f t="shared" ref="G2448:J2448" si="2441">((C2448-C2469)/C2469)*C$6</f>
        <v>4.9576055045871561</v>
      </c>
      <c r="H2448" s="129">
        <f t="shared" si="2441"/>
        <v>3.3244319460067588</v>
      </c>
      <c r="I2448" s="129">
        <f t="shared" si="2441"/>
        <v>1.754597358329784</v>
      </c>
      <c r="J2448" s="130">
        <f t="shared" si="2441"/>
        <v>-0.11337252939704795</v>
      </c>
    </row>
    <row r="2449" spans="2:10">
      <c r="B2449" s="244">
        <v>40044</v>
      </c>
      <c r="C2449" s="245">
        <v>72.42</v>
      </c>
      <c r="D2449" s="245">
        <v>118.57</v>
      </c>
      <c r="E2449" s="245">
        <v>26.26</v>
      </c>
      <c r="F2449" s="246">
        <v>3.8730000000000002</v>
      </c>
      <c r="G2449" s="128">
        <f t="shared" ref="G2449:J2449" si="2442">((C2449-C2470)/C2470)*C$6</f>
        <v>5.4026112484548845</v>
      </c>
      <c r="H2449" s="129">
        <f t="shared" si="2442"/>
        <v>1.4859458304852913</v>
      </c>
      <c r="I2449" s="129">
        <f t="shared" si="2442"/>
        <v>2.5451948051948059</v>
      </c>
      <c r="J2449" s="130">
        <f t="shared" si="2442"/>
        <v>-4.6685714285714129E-2</v>
      </c>
    </row>
    <row r="2450" spans="2:10">
      <c r="B2450" s="244">
        <v>40043</v>
      </c>
      <c r="C2450" s="245">
        <v>69.19</v>
      </c>
      <c r="D2450" s="245">
        <v>117.63</v>
      </c>
      <c r="E2450" s="245">
        <v>26.18</v>
      </c>
      <c r="F2450" s="246">
        <v>3.9325000000000001</v>
      </c>
      <c r="G2450" s="128">
        <f t="shared" ref="G2450:J2450" si="2443">((C2450-C2471)/C2471)*C$6</f>
        <v>3.6978133791809946</v>
      </c>
      <c r="H2450" s="129">
        <f t="shared" si="2443"/>
        <v>1.1616909996564733</v>
      </c>
      <c r="I2450" s="129">
        <f t="shared" si="2443"/>
        <v>1.8544098360655752</v>
      </c>
      <c r="J2450" s="130">
        <f t="shared" si="2443"/>
        <v>-9.0520743567647111E-2</v>
      </c>
    </row>
    <row r="2451" spans="2:10">
      <c r="B2451" s="244">
        <v>40042</v>
      </c>
      <c r="C2451" s="245">
        <v>66.75</v>
      </c>
      <c r="D2451" s="245">
        <v>116.86</v>
      </c>
      <c r="E2451" s="245">
        <v>27.89</v>
      </c>
      <c r="F2451" s="246">
        <v>3.8975</v>
      </c>
      <c r="G2451" s="128">
        <f t="shared" ref="G2451:J2451" si="2444">((C2451-C2472)/C2472)*C$6</f>
        <v>2.2790733165512882</v>
      </c>
      <c r="H2451" s="129">
        <f t="shared" si="2444"/>
        <v>1.4181666955466967</v>
      </c>
      <c r="I2451" s="129">
        <f t="shared" si="2444"/>
        <v>3.7075184880854568</v>
      </c>
      <c r="J2451" s="130">
        <f t="shared" si="2444"/>
        <v>-0.13447011367803421</v>
      </c>
    </row>
    <row r="2452" spans="2:10">
      <c r="B2452" s="244">
        <v>40039</v>
      </c>
      <c r="C2452" s="245">
        <v>67.510000000000005</v>
      </c>
      <c r="D2452" s="245">
        <v>118.57</v>
      </c>
      <c r="E2452" s="245">
        <v>24.27</v>
      </c>
      <c r="F2452" s="246">
        <v>3.9984999999999999</v>
      </c>
      <c r="G2452" s="128">
        <f t="shared" ref="G2452:J2452" si="2445">((C2452-C2473)/C2473)*C$6</f>
        <v>4.0196855852950666</v>
      </c>
      <c r="H2452" s="129">
        <f t="shared" si="2445"/>
        <v>8.1471719088937018</v>
      </c>
      <c r="I2452" s="129">
        <f t="shared" si="2445"/>
        <v>-1.1500000000000021</v>
      </c>
      <c r="J2452" s="130">
        <f t="shared" si="2445"/>
        <v>-7.8189300411523489E-3</v>
      </c>
    </row>
    <row r="2453" spans="2:10">
      <c r="B2453" s="244">
        <v>40038</v>
      </c>
      <c r="C2453" s="245">
        <v>70.52</v>
      </c>
      <c r="D2453" s="245">
        <v>119.58</v>
      </c>
      <c r="E2453" s="245">
        <v>24.71</v>
      </c>
      <c r="F2453" s="246">
        <v>4.0140000000000002</v>
      </c>
      <c r="G2453" s="128">
        <f t="shared" ref="G2453:J2453" si="2446">((C2453-C2474)/C2474)*C$6</f>
        <v>6.6262885927851771</v>
      </c>
      <c r="H2453" s="129">
        <f t="shared" si="2446"/>
        <v>13.1035366536094</v>
      </c>
      <c r="I2453" s="129">
        <f t="shared" si="2446"/>
        <v>-1.1585786017767477</v>
      </c>
      <c r="J2453" s="130">
        <f t="shared" si="2446"/>
        <v>-2.3937747035572991E-2</v>
      </c>
    </row>
    <row r="2454" spans="2:10">
      <c r="B2454" s="244">
        <v>40037</v>
      </c>
      <c r="C2454" s="245">
        <v>70.16</v>
      </c>
      <c r="D2454" s="245">
        <v>119.29</v>
      </c>
      <c r="E2454" s="245">
        <v>25.45</v>
      </c>
      <c r="F2454" s="246">
        <v>4.1284999999999998</v>
      </c>
      <c r="G2454" s="128">
        <f t="shared" ref="G2454:J2454" si="2447">((C2454-C2475)/C2475)*C$6</f>
        <v>8.1176478494623598</v>
      </c>
      <c r="H2454" s="129">
        <f t="shared" si="2447"/>
        <v>17.658758353510905</v>
      </c>
      <c r="I2454" s="129">
        <f t="shared" si="2447"/>
        <v>0.43687450039968001</v>
      </c>
      <c r="J2454" s="130">
        <f t="shared" si="2447"/>
        <v>0.14891041162227608</v>
      </c>
    </row>
    <row r="2455" spans="2:10">
      <c r="B2455" s="244">
        <v>40036</v>
      </c>
      <c r="C2455" s="245">
        <v>69.45</v>
      </c>
      <c r="D2455" s="245">
        <v>117.79</v>
      </c>
      <c r="E2455" s="245">
        <v>25.99</v>
      </c>
      <c r="F2455" s="246">
        <v>4.0534999999999997</v>
      </c>
      <c r="G2455" s="128">
        <f t="shared" ref="G2455:J2455" si="2448">((C2455-C2476)/C2476)*C$6</f>
        <v>7.4250561233037393</v>
      </c>
      <c r="H2455" s="129">
        <f t="shared" si="2448"/>
        <v>15.544334105385063</v>
      </c>
      <c r="I2455" s="129">
        <f t="shared" si="2448"/>
        <v>-0.30917521854808089</v>
      </c>
      <c r="J2455" s="130">
        <f t="shared" si="2448"/>
        <v>0.19613711272247869</v>
      </c>
    </row>
    <row r="2456" spans="2:10">
      <c r="B2456" s="244">
        <v>40035</v>
      </c>
      <c r="C2456" s="245">
        <v>70.599999999999994</v>
      </c>
      <c r="D2456" s="245">
        <v>118.7</v>
      </c>
      <c r="E2456" s="245">
        <v>24.99</v>
      </c>
      <c r="F2456" s="246">
        <v>4.1550000000000002</v>
      </c>
      <c r="G2456" s="128">
        <f t="shared" ref="G2456:J2456" si="2449">((C2456-C2477)/C2477)*C$6</f>
        <v>8.1205727166471817</v>
      </c>
      <c r="H2456" s="129">
        <f t="shared" si="2449"/>
        <v>20.145620351085991</v>
      </c>
      <c r="I2456" s="129">
        <f t="shared" si="2449"/>
        <v>-3.5300689179875957</v>
      </c>
      <c r="J2456" s="130">
        <f t="shared" si="2449"/>
        <v>0.30611673773987241</v>
      </c>
    </row>
    <row r="2457" spans="2:10">
      <c r="B2457" s="244">
        <v>40032</v>
      </c>
      <c r="C2457" s="245">
        <v>70.930000000000007</v>
      </c>
      <c r="D2457" s="245">
        <v>119.33</v>
      </c>
      <c r="E2457" s="245">
        <v>24.76</v>
      </c>
      <c r="F2457" s="246">
        <v>4.2290000000000001</v>
      </c>
      <c r="G2457" s="128">
        <f t="shared" ref="G2457:J2457" si="2450">((C2457-C2478)/C2478)*C$6</f>
        <v>7.907849693759319</v>
      </c>
      <c r="H2457" s="129">
        <f t="shared" si="2450"/>
        <v>19.208537421630094</v>
      </c>
      <c r="I2457" s="129">
        <f t="shared" si="2450"/>
        <v>-4.2850369375419737</v>
      </c>
      <c r="J2457" s="130">
        <f t="shared" si="2450"/>
        <v>0.27812094471840115</v>
      </c>
    </row>
    <row r="2458" spans="2:10">
      <c r="B2458" s="244">
        <v>40031</v>
      </c>
      <c r="C2458" s="245">
        <v>71.94</v>
      </c>
      <c r="D2458" s="245">
        <v>117.38</v>
      </c>
      <c r="E2458" s="245">
        <v>25.67</v>
      </c>
      <c r="F2458" s="246">
        <v>4.1429999999999998</v>
      </c>
      <c r="G2458" s="128">
        <f t="shared" ref="G2458:J2458" si="2451">((C2458-C2479)/C2479)*C$6</f>
        <v>8.9098436980379088</v>
      </c>
      <c r="H2458" s="129">
        <f t="shared" si="2451"/>
        <v>18.854678188319415</v>
      </c>
      <c r="I2458" s="129">
        <f t="shared" si="2451"/>
        <v>-4.5723514376996794</v>
      </c>
      <c r="J2458" s="130">
        <f t="shared" si="2451"/>
        <v>0.29700159914712154</v>
      </c>
    </row>
    <row r="2459" spans="2:10">
      <c r="B2459" s="244">
        <v>40030</v>
      </c>
      <c r="C2459" s="245">
        <v>71.97</v>
      </c>
      <c r="D2459" s="245">
        <v>118.47</v>
      </c>
      <c r="E2459" s="245">
        <v>24.9</v>
      </c>
      <c r="F2459" s="246">
        <v>4.149</v>
      </c>
      <c r="G2459" s="128">
        <f t="shared" ref="G2459:J2459" si="2452">((C2459-C2480)/C2480)*C$6</f>
        <v>6.5232226283171775</v>
      </c>
      <c r="H2459" s="129">
        <f t="shared" si="2452"/>
        <v>20.73947100509033</v>
      </c>
      <c r="I2459" s="129">
        <f t="shared" si="2452"/>
        <v>-4.9027228525121576</v>
      </c>
      <c r="J2459" s="130">
        <f t="shared" si="2452"/>
        <v>0.19523564254442444</v>
      </c>
    </row>
    <row r="2460" spans="2:10">
      <c r="B2460" s="244">
        <v>40029</v>
      </c>
      <c r="C2460" s="245">
        <v>71.42</v>
      </c>
      <c r="D2460" s="245">
        <v>119.6</v>
      </c>
      <c r="E2460" s="245">
        <v>24.89</v>
      </c>
      <c r="F2460" s="246">
        <v>4.0754999999999999</v>
      </c>
      <c r="G2460" s="128">
        <f t="shared" ref="G2460:J2460" si="2453">((C2460-C2481)/C2481)*C$6</f>
        <v>5.2251631537861076</v>
      </c>
      <c r="H2460" s="129">
        <f t="shared" si="2453"/>
        <v>20.072567634038354</v>
      </c>
      <c r="I2460" s="129">
        <f t="shared" si="2453"/>
        <v>-3.6026275862068964</v>
      </c>
      <c r="J2460" s="130">
        <f t="shared" si="2453"/>
        <v>0.1028854709546205</v>
      </c>
    </row>
    <row r="2461" spans="2:10">
      <c r="B2461" s="244">
        <v>40028</v>
      </c>
      <c r="C2461" s="245">
        <v>71.58</v>
      </c>
      <c r="D2461" s="245">
        <v>119.92</v>
      </c>
      <c r="E2461" s="245">
        <v>25.56</v>
      </c>
      <c r="F2461" s="246">
        <v>4.0199999999999996</v>
      </c>
      <c r="G2461" s="128">
        <f t="shared" ref="G2461:J2461" si="2454">((C2461-C2482)/C2482)*C$6</f>
        <v>3.3004420800239727</v>
      </c>
      <c r="H2461" s="129">
        <f t="shared" si="2454"/>
        <v>20.324951341787081</v>
      </c>
      <c r="I2461" s="129">
        <f t="shared" si="2454"/>
        <v>-2.1736601073345265</v>
      </c>
      <c r="J2461" s="130">
        <f t="shared" si="2454"/>
        <v>7.9429813346969746E-2</v>
      </c>
    </row>
    <row r="2462" spans="2:10">
      <c r="B2462" s="244">
        <v>40025</v>
      </c>
      <c r="C2462" s="245">
        <v>69.45</v>
      </c>
      <c r="D2462" s="245">
        <v>117.93</v>
      </c>
      <c r="E2462" s="245">
        <v>25.92</v>
      </c>
      <c r="F2462" s="246">
        <v>3.89</v>
      </c>
      <c r="G2462" s="128">
        <f t="shared" ref="G2462:J2462" si="2455">((C2462-C2483)/C2483)*C$6</f>
        <v>1.850969578900044</v>
      </c>
      <c r="H2462" s="129">
        <f t="shared" si="2455"/>
        <v>18.101386021822474</v>
      </c>
      <c r="I2462" s="129">
        <f t="shared" si="2455"/>
        <v>-1.8462468694096581</v>
      </c>
      <c r="J2462" s="130">
        <f t="shared" si="2455"/>
        <v>-1.2763915547024681E-2</v>
      </c>
    </row>
    <row r="2463" spans="2:10">
      <c r="B2463" s="244">
        <v>40024</v>
      </c>
      <c r="C2463" s="245">
        <v>66.94</v>
      </c>
      <c r="D2463" s="245">
        <v>117.86</v>
      </c>
      <c r="E2463" s="245">
        <v>25.4</v>
      </c>
      <c r="F2463" s="246">
        <v>4.0105000000000004</v>
      </c>
      <c r="G2463" s="128">
        <f t="shared" ref="G2463:J2463" si="2456">((C2463-C2484)/C2484)*C$6</f>
        <v>-1.552758620689658</v>
      </c>
      <c r="H2463" s="129">
        <f t="shared" si="2456"/>
        <v>14.116590995803124</v>
      </c>
      <c r="I2463" s="129">
        <f t="shared" si="2456"/>
        <v>-0.79498093058733821</v>
      </c>
      <c r="J2463" s="130">
        <f t="shared" si="2456"/>
        <v>5.5790008897928352E-2</v>
      </c>
    </row>
    <row r="2464" spans="2:10">
      <c r="B2464" s="244">
        <v>40023</v>
      </c>
      <c r="C2464" s="245">
        <v>63.35</v>
      </c>
      <c r="D2464" s="245">
        <v>117.26</v>
      </c>
      <c r="E2464" s="245">
        <v>25.61</v>
      </c>
      <c r="F2464" s="246">
        <v>4.0839999999999996</v>
      </c>
      <c r="G2464" s="128">
        <f t="shared" ref="G2464:J2464" si="2457">((C2464-C2485)/C2485)*C$6</f>
        <v>-4.2492688510516521</v>
      </c>
      <c r="H2464" s="129">
        <f t="shared" si="2457"/>
        <v>13.977425780501823</v>
      </c>
      <c r="I2464" s="129">
        <f t="shared" si="2457"/>
        <v>-0.71388235294117841</v>
      </c>
      <c r="J2464" s="130">
        <f t="shared" si="2457"/>
        <v>0.109796567069294</v>
      </c>
    </row>
    <row r="2465" spans="2:10">
      <c r="B2465" s="244">
        <v>40022</v>
      </c>
      <c r="C2465" s="245">
        <v>67.23</v>
      </c>
      <c r="D2465" s="245">
        <v>117.28</v>
      </c>
      <c r="E2465" s="245">
        <v>25.01</v>
      </c>
      <c r="F2465" s="246">
        <v>4.1189999999999998</v>
      </c>
      <c r="G2465" s="128">
        <f t="shared" ref="G2465:J2465" si="2458">((C2465-C2486)/C2486)*C$6</f>
        <v>-2.7059253042383493</v>
      </c>
      <c r="H2465" s="129">
        <f t="shared" si="2458"/>
        <v>12.298228290654826</v>
      </c>
      <c r="I2465" s="129">
        <f t="shared" si="2458"/>
        <v>-0.34093885601577895</v>
      </c>
      <c r="J2465" s="130">
        <f t="shared" si="2458"/>
        <v>0.17282734646581663</v>
      </c>
    </row>
    <row r="2466" spans="2:10">
      <c r="B2466" s="244">
        <v>40021</v>
      </c>
      <c r="C2466" s="245">
        <v>68.38</v>
      </c>
      <c r="D2466" s="245">
        <v>117.63</v>
      </c>
      <c r="E2466" s="245">
        <v>24.28</v>
      </c>
      <c r="F2466" s="246">
        <v>4.1739999999999995</v>
      </c>
      <c r="G2466" s="128">
        <f t="shared" ref="G2466:J2466" si="2459">((C2466-C2487)/C2487)*C$6</f>
        <v>-0.5121428571428579</v>
      </c>
      <c r="H2466" s="129">
        <f t="shared" si="2459"/>
        <v>12.853486941710813</v>
      </c>
      <c r="I2466" s="129">
        <f t="shared" si="2459"/>
        <v>-1.6175472425761654</v>
      </c>
      <c r="J2466" s="130">
        <f t="shared" si="2459"/>
        <v>0.17118095238095202</v>
      </c>
    </row>
    <row r="2467" spans="2:10">
      <c r="B2467" s="244">
        <v>40018</v>
      </c>
      <c r="C2467" s="245">
        <v>68.05</v>
      </c>
      <c r="D2467" s="245">
        <v>117.64</v>
      </c>
      <c r="E2467" s="245">
        <v>23.09</v>
      </c>
      <c r="F2467" s="246">
        <v>4.0999999999999996</v>
      </c>
      <c r="G2467" s="128">
        <f t="shared" ref="G2467:J2467" si="2460">((C2467-C2488)/C2488)*C$6</f>
        <v>-1.4095657126584122</v>
      </c>
      <c r="H2467" s="129">
        <f t="shared" si="2460"/>
        <v>12.410886290778803</v>
      </c>
      <c r="I2467" s="129">
        <f t="shared" si="2460"/>
        <v>-3.1533915022761758</v>
      </c>
      <c r="J2467" s="130">
        <f t="shared" si="2460"/>
        <v>0.11686555795353544</v>
      </c>
    </row>
    <row r="2468" spans="2:10">
      <c r="B2468" s="244">
        <v>40017</v>
      </c>
      <c r="C2468" s="245">
        <v>67.16</v>
      </c>
      <c r="D2468" s="245">
        <v>117.06</v>
      </c>
      <c r="E2468" s="245">
        <v>23.43</v>
      </c>
      <c r="F2468" s="246">
        <v>4.1040000000000001</v>
      </c>
      <c r="G2468" s="128">
        <f t="shared" ref="G2468:J2468" si="2461">((C2468-C2489)/C2489)*C$6</f>
        <v>-0.9985306538517581</v>
      </c>
      <c r="H2468" s="129">
        <f t="shared" si="2461"/>
        <v>14.090059529524719</v>
      </c>
      <c r="I2468" s="129">
        <f t="shared" si="2461"/>
        <v>-4.917741824440621</v>
      </c>
      <c r="J2468" s="130">
        <f t="shared" si="2461"/>
        <v>3.2661737523105354E-2</v>
      </c>
    </row>
    <row r="2469" spans="2:10">
      <c r="B2469" s="244">
        <v>40016</v>
      </c>
      <c r="C2469" s="245">
        <v>65.400000000000006</v>
      </c>
      <c r="D2469" s="245">
        <v>115.57</v>
      </c>
      <c r="E2469" s="245">
        <v>23.47</v>
      </c>
      <c r="F2469" s="246">
        <v>3.9970000000000003</v>
      </c>
      <c r="G2469" s="128">
        <f t="shared" ref="G2469:J2469" si="2462">((C2469-C2490)/C2490)*C$6</f>
        <v>-2.5184055459272026</v>
      </c>
      <c r="H2469" s="129">
        <f t="shared" si="2462"/>
        <v>12.113626005361926</v>
      </c>
      <c r="I2469" s="129">
        <f t="shared" si="2462"/>
        <v>-5.9102746893394373</v>
      </c>
      <c r="J2469" s="130">
        <f t="shared" si="2462"/>
        <v>4.6422754040849829E-3</v>
      </c>
    </row>
    <row r="2470" spans="2:10">
      <c r="B2470" s="244">
        <v>40015</v>
      </c>
      <c r="C2470" s="245">
        <v>64.72</v>
      </c>
      <c r="D2470" s="245">
        <v>117.04</v>
      </c>
      <c r="E2470" s="245">
        <v>23.87</v>
      </c>
      <c r="F2470" s="246">
        <v>3.9375</v>
      </c>
      <c r="G2470" s="128">
        <f t="shared" ref="G2470:J2470" si="2463">((C2470-C2491)/C2491)*C$6</f>
        <v>-1.499418795756766</v>
      </c>
      <c r="H2470" s="129">
        <f t="shared" si="2463"/>
        <v>13.616039035591287</v>
      </c>
      <c r="I2470" s="129">
        <f t="shared" si="2463"/>
        <v>-5.9533525826114859</v>
      </c>
      <c r="J2470" s="130">
        <f t="shared" si="2463"/>
        <v>-8.6672001969958112E-2</v>
      </c>
    </row>
    <row r="2471" spans="2:10">
      <c r="B2471" s="244">
        <v>40014</v>
      </c>
      <c r="C2471" s="245">
        <v>63.98</v>
      </c>
      <c r="D2471" s="245">
        <v>116.44</v>
      </c>
      <c r="E2471" s="245">
        <v>24.4</v>
      </c>
      <c r="F2471" s="246">
        <v>4.0614999999999997</v>
      </c>
      <c r="G2471" s="128">
        <f t="shared" ref="G2471:J2471" si="2464">((C2471-C2492)/C2492)*C$6</f>
        <v>-3.6367174694464413</v>
      </c>
      <c r="H2471" s="129">
        <f t="shared" si="2464"/>
        <v>11.325134573614125</v>
      </c>
      <c r="I2471" s="129">
        <f t="shared" si="2464"/>
        <v>-3.2603715612718833</v>
      </c>
      <c r="J2471" s="130">
        <f t="shared" si="2464"/>
        <v>-5.6738658301158616E-2</v>
      </c>
    </row>
    <row r="2472" spans="2:10">
      <c r="B2472" s="244">
        <v>40011</v>
      </c>
      <c r="C2472" s="245">
        <v>63.56</v>
      </c>
      <c r="D2472" s="245">
        <v>115.42</v>
      </c>
      <c r="E2472" s="245">
        <v>24.34</v>
      </c>
      <c r="F2472" s="246">
        <v>4.0904999999999996</v>
      </c>
      <c r="G2472" s="128">
        <f t="shared" ref="G2472:J2472" si="2465">((C2472-C2493)/C2493)*C$6</f>
        <v>-4.9692041474008697</v>
      </c>
      <c r="H2472" s="129">
        <f t="shared" si="2465"/>
        <v>9.7174861280917941</v>
      </c>
      <c r="I2472" s="129">
        <f t="shared" si="2465"/>
        <v>-4.8165101565101578</v>
      </c>
      <c r="J2472" s="130">
        <f t="shared" si="2465"/>
        <v>-8.582098399525831E-2</v>
      </c>
    </row>
    <row r="2473" spans="2:10">
      <c r="B2473" s="244">
        <v>40010</v>
      </c>
      <c r="C2473" s="245">
        <v>62.02</v>
      </c>
      <c r="D2473" s="245">
        <v>110.64</v>
      </c>
      <c r="E2473" s="245">
        <v>25.42</v>
      </c>
      <c r="F2473" s="246">
        <v>4.0095000000000001</v>
      </c>
      <c r="G2473" s="128">
        <f t="shared" ref="G2473:J2473" si="2466">((C2473-C2494)/C2494)*C$6</f>
        <v>-5.7601590877094173</v>
      </c>
      <c r="H2473" s="129">
        <f t="shared" si="2466"/>
        <v>3.866904672897197</v>
      </c>
      <c r="I2473" s="129">
        <f t="shared" si="2466"/>
        <v>-4.9324793912492053</v>
      </c>
      <c r="J2473" s="130">
        <f t="shared" si="2466"/>
        <v>-6.324838434337289E-2</v>
      </c>
    </row>
    <row r="2474" spans="2:10">
      <c r="B2474" s="244">
        <v>40009</v>
      </c>
      <c r="C2474" s="245">
        <v>61.54</v>
      </c>
      <c r="D2474" s="245">
        <v>107.22</v>
      </c>
      <c r="E2474" s="245">
        <v>25.89</v>
      </c>
      <c r="F2474" s="246">
        <v>4.048</v>
      </c>
      <c r="G2474" s="128">
        <f t="shared" ref="G2474:J2474" si="2467">((C2474-C2495)/C2495)*C$6</f>
        <v>-5.7543820065275995</v>
      </c>
      <c r="H2474" s="129">
        <f t="shared" si="2467"/>
        <v>-0.10591688408497349</v>
      </c>
      <c r="I2474" s="129">
        <f t="shared" si="2467"/>
        <v>-5.2815728274173797</v>
      </c>
      <c r="J2474" s="130">
        <f t="shared" si="2467"/>
        <v>-1.3663183773816737E-2</v>
      </c>
    </row>
    <row r="2475" spans="2:10">
      <c r="B2475" s="244">
        <v>40008</v>
      </c>
      <c r="C2475" s="245">
        <v>59.52</v>
      </c>
      <c r="D2475" s="245">
        <v>103.25</v>
      </c>
      <c r="E2475" s="245">
        <v>25.02</v>
      </c>
      <c r="F2475" s="246">
        <v>3.9234999999999998</v>
      </c>
      <c r="G2475" s="128">
        <f t="shared" ref="G2475:J2475" si="2468">((C2475-C2496)/C2496)*C$6</f>
        <v>-7.1375106202209002</v>
      </c>
      <c r="H2475" s="129">
        <f t="shared" si="2468"/>
        <v>-4.6156653038468738</v>
      </c>
      <c r="I2475" s="129">
        <f t="shared" si="2468"/>
        <v>-4.7770788704965916</v>
      </c>
      <c r="J2475" s="130">
        <f t="shared" si="2468"/>
        <v>-0.14740785498489456</v>
      </c>
    </row>
    <row r="2476" spans="2:10">
      <c r="B2476" s="244">
        <v>40007</v>
      </c>
      <c r="C2476" s="245">
        <v>59.69</v>
      </c>
      <c r="D2476" s="245">
        <v>103.62</v>
      </c>
      <c r="E2476" s="245">
        <v>26.31</v>
      </c>
      <c r="F2476" s="246">
        <v>3.7924999999999995</v>
      </c>
      <c r="G2476" s="128">
        <f t="shared" ref="G2476:J2476" si="2469">((C2476-C2497)/C2497)*C$6</f>
        <v>-7.7847515269294876</v>
      </c>
      <c r="H2476" s="129">
        <f t="shared" si="2469"/>
        <v>-4.8215996673135466</v>
      </c>
      <c r="I2476" s="129">
        <f t="shared" si="2469"/>
        <v>-1.6615559502664301</v>
      </c>
      <c r="J2476" s="130">
        <f t="shared" si="2469"/>
        <v>-0.28841094916459331</v>
      </c>
    </row>
    <row r="2477" spans="2:10">
      <c r="B2477" s="244">
        <v>40004</v>
      </c>
      <c r="C2477" s="245">
        <v>59.89</v>
      </c>
      <c r="D2477" s="245">
        <v>100.83</v>
      </c>
      <c r="E2477" s="245">
        <v>29.02</v>
      </c>
      <c r="F2477" s="246">
        <v>3.7519999999999998</v>
      </c>
      <c r="G2477" s="128">
        <f t="shared" ref="G2477:J2477" si="2470">((C2477-C2498)/C2498)*C$6</f>
        <v>-7.9911103467253746</v>
      </c>
      <c r="H2477" s="129">
        <f t="shared" si="2470"/>
        <v>-8.9044963436928768</v>
      </c>
      <c r="I2477" s="129">
        <f t="shared" si="2470"/>
        <v>0.82291711134827483</v>
      </c>
      <c r="J2477" s="130">
        <f t="shared" si="2470"/>
        <v>-0.34983633387888735</v>
      </c>
    </row>
    <row r="2478" spans="2:10">
      <c r="B2478" s="244">
        <v>40003</v>
      </c>
      <c r="C2478" s="245">
        <v>60.41</v>
      </c>
      <c r="D2478" s="245">
        <v>102.08</v>
      </c>
      <c r="E2478" s="245">
        <v>29.78</v>
      </c>
      <c r="F2478" s="246">
        <v>3.8530000000000002</v>
      </c>
      <c r="G2478" s="128">
        <f t="shared" ref="G2478:J2478" si="2471">((C2478-C2499)/C2499)*C$6</f>
        <v>-6.9518743866535821</v>
      </c>
      <c r="H2478" s="129">
        <f t="shared" si="2471"/>
        <v>-6.5778578680203008</v>
      </c>
      <c r="I2478" s="129">
        <f t="shared" si="2471"/>
        <v>1.1790021082220663</v>
      </c>
      <c r="J2478" s="130">
        <f t="shared" si="2471"/>
        <v>-0.3288084031684077</v>
      </c>
    </row>
    <row r="2479" spans="2:10">
      <c r="B2479" s="244">
        <v>40002</v>
      </c>
      <c r="C2479" s="245">
        <v>60.14</v>
      </c>
      <c r="D2479" s="245">
        <v>100.68</v>
      </c>
      <c r="E2479" s="245">
        <v>31.3</v>
      </c>
      <c r="F2479" s="246">
        <v>3.7519999999999998</v>
      </c>
      <c r="G2479" s="128">
        <f t="shared" ref="G2479:J2479" si="2472">((C2479-C2500)/C2500)*C$6</f>
        <v>-6.4018954435080726</v>
      </c>
      <c r="H2479" s="129">
        <f t="shared" si="2472"/>
        <v>-7.841485111891985</v>
      </c>
      <c r="I2479" s="129">
        <f t="shared" si="2472"/>
        <v>2.7245348425893186</v>
      </c>
      <c r="J2479" s="130">
        <f t="shared" si="2472"/>
        <v>-0.33720479379626411</v>
      </c>
    </row>
    <row r="2480" spans="2:10">
      <c r="B2480" s="244">
        <v>40001</v>
      </c>
      <c r="C2480" s="245">
        <v>62.93</v>
      </c>
      <c r="D2480" s="245">
        <v>100.19</v>
      </c>
      <c r="E2480" s="245">
        <v>30.85</v>
      </c>
      <c r="F2480" s="246">
        <v>3.883</v>
      </c>
      <c r="G2480" s="128">
        <f t="shared" ref="G2480:J2480" si="2473">((C2480-C2501)/C2501)*C$6</f>
        <v>-3.4412630342194177</v>
      </c>
      <c r="H2480" s="129">
        <f t="shared" si="2473"/>
        <v>-7.7197041585263717</v>
      </c>
      <c r="I2480" s="129">
        <f t="shared" si="2473"/>
        <v>0.92219012428619573</v>
      </c>
      <c r="J2480" s="130">
        <f t="shared" si="2473"/>
        <v>-0.24334589565422204</v>
      </c>
    </row>
    <row r="2481" spans="2:10">
      <c r="B2481" s="244">
        <v>40000</v>
      </c>
      <c r="C2481" s="245">
        <v>64.05</v>
      </c>
      <c r="D2481" s="245">
        <v>101.65</v>
      </c>
      <c r="E2481" s="245">
        <v>29</v>
      </c>
      <c r="F2481" s="246">
        <v>3.9335</v>
      </c>
      <c r="G2481" s="128">
        <f t="shared" ref="G2481:J2481" si="2474">((C2481-C2502)/C2502)*C$6</f>
        <v>-2.9127688486265342</v>
      </c>
      <c r="H2481" s="129">
        <f t="shared" si="2474"/>
        <v>-5.9251706452816002</v>
      </c>
      <c r="I2481" s="129">
        <f t="shared" si="2474"/>
        <v>-0.53208642808912976</v>
      </c>
      <c r="J2481" s="130">
        <f t="shared" si="2474"/>
        <v>-0.20102197542533096</v>
      </c>
    </row>
    <row r="2482" spans="2:10">
      <c r="B2482" s="244">
        <v>39997</v>
      </c>
      <c r="C2482" s="245">
        <v>66.73</v>
      </c>
      <c r="D2482" s="245">
        <v>101.73</v>
      </c>
      <c r="E2482" s="245">
        <v>27.95</v>
      </c>
      <c r="F2482" s="246">
        <v>3.911</v>
      </c>
      <c r="G2482" s="128">
        <f t="shared" ref="G2482:J2482" si="2475">((C2482-C2503)/C2503)*C$6</f>
        <v>-1.3726609504432483</v>
      </c>
      <c r="H2482" s="129">
        <f t="shared" si="2475"/>
        <v>-4.9175397347879182</v>
      </c>
      <c r="I2482" s="129">
        <f t="shared" si="2475"/>
        <v>-1.8782836315440694</v>
      </c>
      <c r="J2482" s="130">
        <f t="shared" si="2475"/>
        <v>-0.16154124457308242</v>
      </c>
    </row>
    <row r="2483" spans="2:10">
      <c r="B2483" s="244">
        <v>39996</v>
      </c>
      <c r="C2483" s="245">
        <v>66.73</v>
      </c>
      <c r="D2483" s="245">
        <v>101.73</v>
      </c>
      <c r="E2483" s="245">
        <v>27.95</v>
      </c>
      <c r="F2483" s="246">
        <v>3.9074999999999998</v>
      </c>
      <c r="G2483" s="128">
        <f t="shared" ref="G2483:J2483" si="2476">((C2483-C2504)/C2504)*C$6</f>
        <v>0.41893678160919501</v>
      </c>
      <c r="H2483" s="129">
        <f t="shared" si="2476"/>
        <v>-5.0809390553103491</v>
      </c>
      <c r="I2483" s="129">
        <f t="shared" si="2476"/>
        <v>-2.5157769181173442</v>
      </c>
      <c r="J2483" s="130">
        <f t="shared" si="2476"/>
        <v>-6.1723835753630468E-2</v>
      </c>
    </row>
    <row r="2484" spans="2:10">
      <c r="B2484" s="244">
        <v>39995</v>
      </c>
      <c r="C2484" s="245">
        <v>69.31</v>
      </c>
      <c r="D2484" s="245">
        <v>104.84</v>
      </c>
      <c r="E2484" s="245">
        <v>26.22</v>
      </c>
      <c r="F2484" s="246">
        <v>3.9335</v>
      </c>
      <c r="G2484" s="128">
        <f t="shared" ref="G2484:J2484" si="2477">((C2484-C2505)/C2505)*C$6</f>
        <v>0.5034514952589384</v>
      </c>
      <c r="H2484" s="129">
        <f t="shared" si="2477"/>
        <v>-2.1174136478517216</v>
      </c>
      <c r="I2484" s="129">
        <f t="shared" si="2477"/>
        <v>-2.925487681403983</v>
      </c>
      <c r="J2484" s="130">
        <f t="shared" si="2477"/>
        <v>-8.1297851321313563E-2</v>
      </c>
    </row>
    <row r="2485" spans="2:10">
      <c r="B2485" s="244">
        <v>39994</v>
      </c>
      <c r="C2485" s="245">
        <v>69.89</v>
      </c>
      <c r="D2485" s="245">
        <v>104.42</v>
      </c>
      <c r="E2485" s="245">
        <v>26.35</v>
      </c>
      <c r="F2485" s="246">
        <v>3.9325000000000001</v>
      </c>
      <c r="G2485" s="128">
        <f t="shared" ref="G2485:J2485" si="2478">((C2485-C2506)/C2506)*C$6</f>
        <v>0.86741178186060219</v>
      </c>
      <c r="H2485" s="129">
        <f t="shared" si="2478"/>
        <v>-4.1431807695856815</v>
      </c>
      <c r="I2485" s="129">
        <f t="shared" si="2478"/>
        <v>-3.1224966711051918</v>
      </c>
      <c r="J2485" s="130">
        <f t="shared" si="2478"/>
        <v>-0.11976248477466525</v>
      </c>
    </row>
    <row r="2486" spans="2:10">
      <c r="B2486" s="244">
        <v>39993</v>
      </c>
      <c r="C2486" s="245">
        <v>71.489999999999995</v>
      </c>
      <c r="D2486" s="245">
        <v>105.83</v>
      </c>
      <c r="E2486" s="245">
        <v>25.35</v>
      </c>
      <c r="F2486" s="246">
        <v>3.8835000000000002</v>
      </c>
      <c r="G2486" s="128">
        <f t="shared" ref="G2486:J2486" si="2479">((C2486-C2507)/C2507)*C$6</f>
        <v>3.5473352435530034</v>
      </c>
      <c r="H2486" s="129">
        <f t="shared" si="2479"/>
        <v>-0.48128998870907347</v>
      </c>
      <c r="I2486" s="129">
        <f t="shared" si="2479"/>
        <v>-3.1379460580912868</v>
      </c>
      <c r="J2486" s="130">
        <f t="shared" si="2479"/>
        <v>-1.1329828161066828E-2</v>
      </c>
    </row>
    <row r="2487" spans="2:10">
      <c r="B2487" s="244">
        <v>39990</v>
      </c>
      <c r="C2487" s="245">
        <v>69.16</v>
      </c>
      <c r="D2487" s="245">
        <v>105.68</v>
      </c>
      <c r="E2487" s="245">
        <v>25.93</v>
      </c>
      <c r="F2487" s="246">
        <v>3.9375</v>
      </c>
      <c r="G2487" s="128">
        <f t="shared" ref="G2487:J2487" si="2480">((C2487-C2508)/C2508)*C$6</f>
        <v>2.8468469575906563</v>
      </c>
      <c r="H2487" s="129">
        <f t="shared" si="2480"/>
        <v>1.0749192855096097</v>
      </c>
      <c r="I2487" s="129">
        <f t="shared" si="2480"/>
        <v>-4.6072245026839296</v>
      </c>
      <c r="J2487" s="130">
        <f t="shared" si="2480"/>
        <v>-7.9850654159466905E-2</v>
      </c>
    </row>
    <row r="2488" spans="2:10">
      <c r="B2488" s="244">
        <v>39989</v>
      </c>
      <c r="C2488" s="245">
        <v>70.23</v>
      </c>
      <c r="D2488" s="245">
        <v>106.06</v>
      </c>
      <c r="E2488" s="245">
        <v>26.36</v>
      </c>
      <c r="F2488" s="246">
        <v>3.9384999999999999</v>
      </c>
      <c r="G2488" s="128">
        <f t="shared" ref="G2488:J2488" si="2481">((C2488-C2509)/C2509)*C$6</f>
        <v>4.852321513002364</v>
      </c>
      <c r="H2488" s="129">
        <f t="shared" si="2481"/>
        <v>3.456592830078689</v>
      </c>
      <c r="I2488" s="129">
        <f t="shared" si="2481"/>
        <v>-4.713226205191595</v>
      </c>
      <c r="J2488" s="130">
        <f t="shared" si="2481"/>
        <v>-0.16882837692583347</v>
      </c>
    </row>
    <row r="2489" spans="2:10">
      <c r="B2489" s="244">
        <v>39988</v>
      </c>
      <c r="C2489" s="245">
        <v>68.67</v>
      </c>
      <c r="D2489" s="245">
        <v>104.15</v>
      </c>
      <c r="E2489" s="245">
        <v>29.05</v>
      </c>
      <c r="F2489" s="246">
        <v>4.0575000000000001</v>
      </c>
      <c r="G2489" s="128">
        <f t="shared" ref="G2489:J2489" si="2482">((C2489-C2510)/C2510)*C$6</f>
        <v>4.5228214571657306</v>
      </c>
      <c r="H2489" s="129">
        <f t="shared" si="2482"/>
        <v>-0.94165777947056672</v>
      </c>
      <c r="I2489" s="129">
        <f t="shared" si="2482"/>
        <v>-1.3033768778576098</v>
      </c>
      <c r="J2489" s="130">
        <f t="shared" si="2482"/>
        <v>2.6228081084442179E-2</v>
      </c>
    </row>
    <row r="2490" spans="2:10">
      <c r="B2490" s="244">
        <v>39987</v>
      </c>
      <c r="C2490" s="245">
        <v>69.239999999999995</v>
      </c>
      <c r="D2490" s="245">
        <v>104.44</v>
      </c>
      <c r="E2490" s="245">
        <v>30.58</v>
      </c>
      <c r="F2490" s="246">
        <v>3.9904999999999999</v>
      </c>
      <c r="G2490" s="128">
        <f t="shared" ref="G2490:J2490" si="2483">((C2490-C2511)/C2511)*C$6</f>
        <v>5.574083022539317</v>
      </c>
      <c r="H2490" s="129">
        <f t="shared" si="2483"/>
        <v>2.8448179409166721</v>
      </c>
      <c r="I2490" s="129">
        <f t="shared" si="2483"/>
        <v>-1.5970272755133346</v>
      </c>
      <c r="J2490" s="130">
        <f t="shared" si="2483"/>
        <v>5.2737366003062627E-2</v>
      </c>
    </row>
    <row r="2491" spans="2:10">
      <c r="B2491" s="244">
        <v>39986</v>
      </c>
      <c r="C2491" s="245">
        <v>66.930000000000007</v>
      </c>
      <c r="D2491" s="245">
        <v>104.52</v>
      </c>
      <c r="E2491" s="245">
        <v>31.17</v>
      </c>
      <c r="F2491" s="246">
        <v>4.0609999999999999</v>
      </c>
      <c r="G2491" s="128">
        <f t="shared" ref="G2491:J2491" si="2484">((C2491-C2512)/C2512)*C$6</f>
        <v>3.8731409113020954</v>
      </c>
      <c r="H2491" s="129">
        <f t="shared" si="2484"/>
        <v>2.9340671312199378</v>
      </c>
      <c r="I2491" s="129">
        <f t="shared" si="2484"/>
        <v>-1.1373950352436415</v>
      </c>
      <c r="J2491" s="130">
        <f t="shared" si="2484"/>
        <v>0.10401990811638576</v>
      </c>
    </row>
    <row r="2492" spans="2:10">
      <c r="B2492" s="244">
        <v>39983</v>
      </c>
      <c r="C2492" s="245">
        <v>69.55</v>
      </c>
      <c r="D2492" s="245">
        <v>105.89</v>
      </c>
      <c r="E2492" s="245">
        <v>27.99</v>
      </c>
      <c r="F2492" s="246">
        <v>4.1440000000000001</v>
      </c>
      <c r="G2492" s="128">
        <f t="shared" ref="G2492:J2492" si="2485">((C2492-C2513)/C2513)*C$6</f>
        <v>6.3224406224406229</v>
      </c>
      <c r="H2492" s="129">
        <f t="shared" si="2485"/>
        <v>3.3939593464306639</v>
      </c>
      <c r="I2492" s="129">
        <f t="shared" si="2485"/>
        <v>-2.7244401913875622</v>
      </c>
      <c r="J2492" s="130">
        <f t="shared" si="2485"/>
        <v>0.22602552415679125</v>
      </c>
    </row>
    <row r="2493" spans="2:10">
      <c r="B2493" s="244">
        <v>39982</v>
      </c>
      <c r="C2493" s="245">
        <v>71.37</v>
      </c>
      <c r="D2493" s="245">
        <v>106.33</v>
      </c>
      <c r="E2493" s="245">
        <v>30.03</v>
      </c>
      <c r="F2493" s="246">
        <v>4.2175000000000002</v>
      </c>
      <c r="G2493" s="128">
        <f t="shared" ref="G2493:J2493" si="2486">((C2493-C2514)/C2514)*C$6</f>
        <v>6.8290667311412028</v>
      </c>
      <c r="H2493" s="129">
        <f t="shared" si="2486"/>
        <v>2.4907986544930338</v>
      </c>
      <c r="I2493" s="129">
        <f t="shared" si="2486"/>
        <v>0.87564588356872197</v>
      </c>
      <c r="J2493" s="130">
        <f t="shared" si="2486"/>
        <v>0.42606295993458765</v>
      </c>
    </row>
    <row r="2494" spans="2:10">
      <c r="B2494" s="244">
        <v>39981</v>
      </c>
      <c r="C2494" s="245">
        <v>71.03</v>
      </c>
      <c r="D2494" s="245">
        <v>107</v>
      </c>
      <c r="E2494" s="245">
        <v>31.54</v>
      </c>
      <c r="F2494" s="246">
        <v>4.1005000000000003</v>
      </c>
      <c r="G2494" s="128">
        <f t="shared" ref="G2494:J2494" si="2487">((C2494-C2515)/C2515)*C$6</f>
        <v>8.6632992455993314</v>
      </c>
      <c r="H2494" s="129">
        <f t="shared" si="2487"/>
        <v>1.6052345749218029</v>
      </c>
      <c r="I2494" s="129">
        <f t="shared" si="2487"/>
        <v>2.4184305555555543</v>
      </c>
      <c r="J2494" s="130">
        <f t="shared" si="2487"/>
        <v>0.2856117520794208</v>
      </c>
    </row>
    <row r="2495" spans="2:10">
      <c r="B2495" s="244">
        <v>39980</v>
      </c>
      <c r="C2495" s="245">
        <v>70.47</v>
      </c>
      <c r="D2495" s="245">
        <v>107.32</v>
      </c>
      <c r="E2495" s="245">
        <v>32.68</v>
      </c>
      <c r="F2495" s="246">
        <v>4.0674999999999999</v>
      </c>
      <c r="G2495" s="128">
        <f t="shared" ref="G2495:J2495" si="2488">((C2495-C2516)/C2516)*C$6</f>
        <v>8.8004472302219181</v>
      </c>
      <c r="H2495" s="129">
        <f t="shared" si="2488"/>
        <v>2.9781583476764149</v>
      </c>
      <c r="I2495" s="129">
        <f t="shared" si="2488"/>
        <v>2.0510846560846576</v>
      </c>
      <c r="J2495" s="130">
        <f t="shared" si="2488"/>
        <v>0.27000403714170357</v>
      </c>
    </row>
    <row r="2496" spans="2:10">
      <c r="B2496" s="244">
        <v>39979</v>
      </c>
      <c r="C2496" s="245">
        <v>70.62</v>
      </c>
      <c r="D2496" s="245">
        <v>107.62</v>
      </c>
      <c r="E2496" s="245">
        <v>30.81</v>
      </c>
      <c r="F2496" s="246">
        <v>4.1375000000000002</v>
      </c>
      <c r="G2496" s="128">
        <f t="shared" ref="G2496:J2496" si="2489">((C2496-C2517)/C2517)*C$6</f>
        <v>11.509669861554844</v>
      </c>
      <c r="H2496" s="129">
        <f t="shared" si="2489"/>
        <v>7.0083604616750517</v>
      </c>
      <c r="I2496" s="129">
        <f t="shared" si="2489"/>
        <v>-1.7729528985507239</v>
      </c>
      <c r="J2496" s="130">
        <f t="shared" si="2489"/>
        <v>0.41599501454092247</v>
      </c>
    </row>
    <row r="2497" spans="2:10">
      <c r="B2497" s="244">
        <v>39976</v>
      </c>
      <c r="C2497" s="245">
        <v>72.040000000000006</v>
      </c>
      <c r="D2497" s="245">
        <v>108.21</v>
      </c>
      <c r="E2497" s="245">
        <v>28.15</v>
      </c>
      <c r="F2497" s="246">
        <v>4.2195</v>
      </c>
      <c r="G2497" s="128">
        <f t="shared" ref="G2497:J2497" si="2490">((C2497-C2518)/C2518)*C$6</f>
        <v>10.395806891845792</v>
      </c>
      <c r="H2497" s="129">
        <f t="shared" si="2490"/>
        <v>8.0542028698663994</v>
      </c>
      <c r="I2497" s="129">
        <f t="shared" si="2490"/>
        <v>-2.6092572521517394</v>
      </c>
      <c r="J2497" s="130">
        <f t="shared" si="2490"/>
        <v>0.5189802493346406</v>
      </c>
    </row>
    <row r="2498" spans="2:10">
      <c r="B2498" s="244">
        <v>39975</v>
      </c>
      <c r="C2498" s="245">
        <v>72.680000000000007</v>
      </c>
      <c r="D2498" s="245">
        <v>109.4</v>
      </c>
      <c r="E2498" s="245">
        <v>28.11</v>
      </c>
      <c r="F2498" s="246">
        <v>4.2770000000000001</v>
      </c>
      <c r="G2498" s="128">
        <f t="shared" ref="G2498:J2498" si="2491">((C2498-C2519)/C2519)*C$6</f>
        <v>11.473812478455706</v>
      </c>
      <c r="H2498" s="129">
        <f t="shared" si="2491"/>
        <v>7.9366692743985929</v>
      </c>
      <c r="I2498" s="129">
        <f t="shared" si="2491"/>
        <v>-4.1850460624071317</v>
      </c>
      <c r="J2498" s="130">
        <f t="shared" si="2491"/>
        <v>0.5261113419194019</v>
      </c>
    </row>
    <row r="2499" spans="2:10">
      <c r="B2499" s="244">
        <v>39974</v>
      </c>
      <c r="C2499" s="245">
        <v>71.33</v>
      </c>
      <c r="D2499" s="245">
        <v>108.35</v>
      </c>
      <c r="E2499" s="245">
        <v>28.46</v>
      </c>
      <c r="F2499" s="246">
        <v>4.3555000000000001</v>
      </c>
      <c r="G2499" s="128">
        <f t="shared" ref="G2499:J2499" si="2492">((C2499-C2520)/C2520)*C$6</f>
        <v>9.62985216652506</v>
      </c>
      <c r="H2499" s="129">
        <f t="shared" si="2492"/>
        <v>4.822827592842021</v>
      </c>
      <c r="I2499" s="129">
        <f t="shared" si="2492"/>
        <v>-2.6698993710691825</v>
      </c>
      <c r="J2499" s="130">
        <f t="shared" si="2492"/>
        <v>0.53464212678936618</v>
      </c>
    </row>
    <row r="2500" spans="2:10">
      <c r="B2500" s="244">
        <v>39973</v>
      </c>
      <c r="C2500" s="245">
        <v>70.010000000000005</v>
      </c>
      <c r="D2500" s="245">
        <v>108.14</v>
      </c>
      <c r="E2500" s="245">
        <v>28.27</v>
      </c>
      <c r="F2500" s="246">
        <v>4.2555000000000005</v>
      </c>
      <c r="G2500" s="128">
        <f t="shared" ref="G2500:J2500" si="2493">((C2500-C2521)/C2521)*C$6</f>
        <v>8.9345145299145337</v>
      </c>
      <c r="H2500" s="129">
        <f t="shared" si="2493"/>
        <v>5.7884431486880406</v>
      </c>
      <c r="I2500" s="129">
        <f t="shared" si="2493"/>
        <v>-3.5574079707940363</v>
      </c>
      <c r="J2500" s="130">
        <f t="shared" si="2493"/>
        <v>0.44883720930232607</v>
      </c>
    </row>
    <row r="2501" spans="2:10">
      <c r="B2501" s="244">
        <v>39972</v>
      </c>
      <c r="C2501" s="245">
        <v>68.09</v>
      </c>
      <c r="D2501" s="245">
        <v>107.49</v>
      </c>
      <c r="E2501" s="245">
        <v>29.77</v>
      </c>
      <c r="F2501" s="246">
        <v>4.2454999999999998</v>
      </c>
      <c r="G2501" s="128">
        <f t="shared" ref="G2501:J2501" si="2494">((C2501-C2522)/C2522)*C$6</f>
        <v>7.3269418386491552</v>
      </c>
      <c r="H2501" s="129">
        <f t="shared" si="2494"/>
        <v>6.7200709429500449</v>
      </c>
      <c r="I2501" s="129">
        <f t="shared" si="2494"/>
        <v>-1.8083494539781573</v>
      </c>
      <c r="J2501" s="130">
        <f t="shared" si="2494"/>
        <v>0.35224295355299728</v>
      </c>
    </row>
    <row r="2502" spans="2:10">
      <c r="B2502" s="244">
        <v>39969</v>
      </c>
      <c r="C2502" s="245">
        <v>68.44</v>
      </c>
      <c r="D2502" s="245">
        <v>107.24</v>
      </c>
      <c r="E2502" s="245">
        <v>29.62</v>
      </c>
      <c r="F2502" s="246">
        <v>4.2320000000000002</v>
      </c>
      <c r="G2502" s="128">
        <f t="shared" ref="G2502:J2502" si="2495">((C2502-C2523)/C2523)*C$6</f>
        <v>9.3926873567272064</v>
      </c>
      <c r="H2502" s="129">
        <f t="shared" si="2495"/>
        <v>5.1522126912954382</v>
      </c>
      <c r="I2502" s="129">
        <f t="shared" si="2495"/>
        <v>-2.9038397129186584</v>
      </c>
      <c r="J2502" s="130">
        <f t="shared" si="2495"/>
        <v>0.30490452524195644</v>
      </c>
    </row>
    <row r="2503" spans="2:10">
      <c r="B2503" s="244">
        <v>39968</v>
      </c>
      <c r="C2503" s="245">
        <v>68.81</v>
      </c>
      <c r="D2503" s="245">
        <v>106.33</v>
      </c>
      <c r="E2503" s="245">
        <v>30.18</v>
      </c>
      <c r="F2503" s="246">
        <v>4.1459999999999999</v>
      </c>
      <c r="G2503" s="128">
        <f t="shared" ref="G2503:J2503" si="2496">((C2503-C2524)/C2524)*C$6</f>
        <v>10.050811146609865</v>
      </c>
      <c r="H2503" s="129">
        <f t="shared" si="2496"/>
        <v>1.8579210476008341</v>
      </c>
      <c r="I2503" s="129">
        <f t="shared" si="2496"/>
        <v>-1.7782249614792012</v>
      </c>
      <c r="J2503" s="130">
        <f t="shared" si="2496"/>
        <v>0.4055723928915827</v>
      </c>
    </row>
    <row r="2504" spans="2:10">
      <c r="B2504" s="244">
        <v>39967</v>
      </c>
      <c r="C2504" s="245">
        <v>66.12</v>
      </c>
      <c r="D2504" s="245">
        <v>106.49</v>
      </c>
      <c r="E2504" s="245">
        <v>31.02</v>
      </c>
      <c r="F2504" s="246">
        <v>3.9939999999999998</v>
      </c>
      <c r="G2504" s="128">
        <f t="shared" ref="G2504:J2504" si="2497">((C2504-C2525)/C2525)*C$6</f>
        <v>10.357258543833581</v>
      </c>
      <c r="H2504" s="129">
        <f t="shared" si="2497"/>
        <v>0.68728200283420005</v>
      </c>
      <c r="I2504" s="129">
        <f t="shared" si="2497"/>
        <v>-1.7830575539568345</v>
      </c>
      <c r="J2504" s="130">
        <f t="shared" si="2497"/>
        <v>0.29966795794133916</v>
      </c>
    </row>
    <row r="2505" spans="2:10">
      <c r="B2505" s="244">
        <v>39966</v>
      </c>
      <c r="C2505" s="245">
        <v>68.55</v>
      </c>
      <c r="D2505" s="245">
        <v>106.83</v>
      </c>
      <c r="E2505" s="245">
        <v>29.63</v>
      </c>
      <c r="F2505" s="246">
        <v>4.0489999999999995</v>
      </c>
      <c r="G2505" s="128">
        <f t="shared" ref="G2505:J2505" si="2498">((C2505-C2526)/C2526)*C$6</f>
        <v>11.738072333394527</v>
      </c>
      <c r="H2505" s="129">
        <f t="shared" si="2498"/>
        <v>0.68508145776438523</v>
      </c>
      <c r="I2505" s="129">
        <f t="shared" si="2498"/>
        <v>-3.6072400810889098</v>
      </c>
      <c r="J2505" s="130">
        <f t="shared" si="2498"/>
        <v>0.35456817550680331</v>
      </c>
    </row>
    <row r="2506" spans="2:10">
      <c r="B2506" s="244">
        <v>39965</v>
      </c>
      <c r="C2506" s="245">
        <v>68.58</v>
      </c>
      <c r="D2506" s="245">
        <v>108.37</v>
      </c>
      <c r="E2506" s="245">
        <v>30.04</v>
      </c>
      <c r="F2506" s="246">
        <v>4.1050000000000004</v>
      </c>
      <c r="G2506" s="128">
        <f t="shared" ref="G2506:J2506" si="2499">((C2506-C2527)/C2527)*C$6</f>
        <v>13.127928571428566</v>
      </c>
      <c r="H2506" s="129">
        <f t="shared" si="2499"/>
        <v>4.0856438199025007</v>
      </c>
      <c r="I2506" s="129">
        <f t="shared" si="2499"/>
        <v>-3.7877960339943333</v>
      </c>
      <c r="J2506" s="130">
        <f t="shared" si="2499"/>
        <v>0.38809853307500769</v>
      </c>
    </row>
    <row r="2507" spans="2:10">
      <c r="B2507" s="244">
        <v>39962</v>
      </c>
      <c r="C2507" s="245">
        <v>66.31</v>
      </c>
      <c r="D2507" s="245">
        <v>106.28</v>
      </c>
      <c r="E2507" s="245">
        <v>28.92</v>
      </c>
      <c r="F2507" s="246">
        <v>3.899</v>
      </c>
      <c r="G2507" s="128">
        <f t="shared" ref="G2507:J2507" si="2500">((C2507-C2528)/C2528)*C$6</f>
        <v>13.493307902973399</v>
      </c>
      <c r="H2507" s="129">
        <f t="shared" si="2500"/>
        <v>3.3811345799825681</v>
      </c>
      <c r="I2507" s="129">
        <f t="shared" si="2500"/>
        <v>-5.2790027397260264</v>
      </c>
      <c r="J2507" s="130">
        <f t="shared" si="2500"/>
        <v>0.25655577299412924</v>
      </c>
    </row>
    <row r="2508" spans="2:10">
      <c r="B2508" s="244">
        <v>39961</v>
      </c>
      <c r="C2508" s="245">
        <v>65.08</v>
      </c>
      <c r="D2508" s="245">
        <v>104.69</v>
      </c>
      <c r="E2508" s="245">
        <v>31.67</v>
      </c>
      <c r="F2508" s="246">
        <v>4.0510000000000002</v>
      </c>
      <c r="G2508" s="128">
        <f t="shared" ref="G2508:J2508" si="2501">((C2508-C2529)/C2529)*C$6</f>
        <v>12.570827938002745</v>
      </c>
      <c r="H2508" s="129">
        <f t="shared" si="2501"/>
        <v>0.71016435986158244</v>
      </c>
      <c r="I2508" s="129">
        <f t="shared" si="2501"/>
        <v>-3.1070454545454527</v>
      </c>
      <c r="J2508" s="130">
        <f t="shared" si="2501"/>
        <v>0.38535098781000454</v>
      </c>
    </row>
    <row r="2509" spans="2:10">
      <c r="B2509" s="244">
        <v>39960</v>
      </c>
      <c r="C2509" s="245">
        <v>63.45</v>
      </c>
      <c r="D2509" s="245">
        <v>102.93</v>
      </c>
      <c r="E2509" s="245">
        <v>32.36</v>
      </c>
      <c r="F2509" s="246">
        <v>4.1865000000000006</v>
      </c>
      <c r="G2509" s="128">
        <f t="shared" ref="G2509:J2509" si="2502">((C2509-C2530)/C2530)*C$6</f>
        <v>12.307638221153846</v>
      </c>
      <c r="H2509" s="129">
        <f t="shared" si="2502"/>
        <v>1.1039170100058959</v>
      </c>
      <c r="I2509" s="129">
        <f t="shared" si="2502"/>
        <v>-3.7443425559947321</v>
      </c>
      <c r="J2509" s="130">
        <f t="shared" si="2502"/>
        <v>0.57662981045376249</v>
      </c>
    </row>
    <row r="2510" spans="2:10">
      <c r="B2510" s="244">
        <v>39959</v>
      </c>
      <c r="C2510" s="245">
        <v>62.45</v>
      </c>
      <c r="D2510" s="245">
        <v>105.02</v>
      </c>
      <c r="E2510" s="245">
        <v>30.62</v>
      </c>
      <c r="F2510" s="246">
        <v>4.0205000000000002</v>
      </c>
      <c r="G2510" s="128">
        <f t="shared" ref="G2510:J2510" si="2503">((C2510-C2531)/C2531)*C$6</f>
        <v>11.148725568408457</v>
      </c>
      <c r="H2510" s="129">
        <f t="shared" si="2503"/>
        <v>5.7659519759879858</v>
      </c>
      <c r="I2510" s="129">
        <f t="shared" si="2503"/>
        <v>-5.1078810020876828</v>
      </c>
      <c r="J2510" s="130">
        <f t="shared" si="2503"/>
        <v>0.55012611275964396</v>
      </c>
    </row>
    <row r="2511" spans="2:10">
      <c r="B2511" s="244">
        <v>39958</v>
      </c>
      <c r="C2511" s="245">
        <v>61.67</v>
      </c>
      <c r="D2511" s="245">
        <v>101.89</v>
      </c>
      <c r="E2511" s="245">
        <v>32.630000000000003</v>
      </c>
      <c r="F2511" s="246">
        <v>3.9180000000000001</v>
      </c>
      <c r="G2511" s="128">
        <f t="shared" ref="G2511:J2511" si="2504">((C2511-C2532)/C2532)*C$6</f>
        <v>8.9146304558680924</v>
      </c>
      <c r="H2511" s="129">
        <f t="shared" si="2504"/>
        <v>2.0557823741007217</v>
      </c>
      <c r="I2511" s="129">
        <f t="shared" si="2504"/>
        <v>-2.8927159152634423</v>
      </c>
      <c r="J2511" s="130">
        <f t="shared" si="2504"/>
        <v>0.39885074192609821</v>
      </c>
    </row>
    <row r="2512" spans="2:10">
      <c r="B2512" s="244">
        <v>39955</v>
      </c>
      <c r="C2512" s="245">
        <v>61.67</v>
      </c>
      <c r="D2512" s="245">
        <v>101.89</v>
      </c>
      <c r="E2512" s="245">
        <v>32.630000000000003</v>
      </c>
      <c r="F2512" s="246">
        <v>3.9180000000000001</v>
      </c>
      <c r="G2512" s="128">
        <f t="shared" ref="G2512:J2512" si="2505">((C2512-C2533)/C2533)*C$6</f>
        <v>11.027619911326083</v>
      </c>
      <c r="H2512" s="129">
        <f t="shared" si="2505"/>
        <v>0.5267688818773405</v>
      </c>
      <c r="I2512" s="129">
        <f t="shared" si="2505"/>
        <v>-3.0928236877523529</v>
      </c>
      <c r="J2512" s="130">
        <f t="shared" si="2505"/>
        <v>0.47627345844504015</v>
      </c>
    </row>
    <row r="2513" spans="2:10">
      <c r="B2513" s="244">
        <v>39954</v>
      </c>
      <c r="C2513" s="245">
        <v>61.05</v>
      </c>
      <c r="D2513" s="245">
        <v>102.82</v>
      </c>
      <c r="E2513" s="245">
        <v>31.35</v>
      </c>
      <c r="F2513" s="246">
        <v>3.8395000000000001</v>
      </c>
      <c r="G2513" s="128">
        <f t="shared" ref="G2513:J2513" si="2506">((C2513-C2534)/C2534)*C$6</f>
        <v>11.340880245649943</v>
      </c>
      <c r="H2513" s="129">
        <f t="shared" si="2506"/>
        <v>0.29927742564602189</v>
      </c>
      <c r="I2513" s="129">
        <f t="shared" si="2506"/>
        <v>-4.5035433070866144</v>
      </c>
      <c r="J2513" s="130">
        <f t="shared" si="2506"/>
        <v>0.39368608270342392</v>
      </c>
    </row>
    <row r="2514" spans="2:10">
      <c r="B2514" s="244">
        <v>39953</v>
      </c>
      <c r="C2514" s="245">
        <v>62.04</v>
      </c>
      <c r="D2514" s="245">
        <v>104.05</v>
      </c>
      <c r="E2514" s="245">
        <v>29.03</v>
      </c>
      <c r="F2514" s="246">
        <v>3.6689999999999996</v>
      </c>
      <c r="G2514" s="128">
        <f t="shared" ref="G2514:J2514" si="2507">((C2514-C2535)/C2535)*C$6</f>
        <v>15.162702644592562</v>
      </c>
      <c r="H2514" s="129">
        <f t="shared" si="2507"/>
        <v>1.9332010556152812</v>
      </c>
      <c r="I2514" s="129">
        <f t="shared" si="2507"/>
        <v>-5.5507862143241784</v>
      </c>
      <c r="J2514" s="130">
        <f t="shared" si="2507"/>
        <v>0.30006778129236283</v>
      </c>
    </row>
    <row r="2515" spans="2:10">
      <c r="B2515" s="244">
        <v>39952</v>
      </c>
      <c r="C2515" s="245">
        <v>59.65</v>
      </c>
      <c r="D2515" s="245">
        <v>105.51</v>
      </c>
      <c r="E2515" s="245">
        <v>28.8</v>
      </c>
      <c r="F2515" s="246">
        <v>3.7269999999999999</v>
      </c>
      <c r="G2515" s="128">
        <f t="shared" ref="G2515:J2515" si="2508">((C2515-C2536)/C2536)*C$6</f>
        <v>13.628938535309496</v>
      </c>
      <c r="H2515" s="129">
        <f t="shared" si="2508"/>
        <v>5.7497122373792671</v>
      </c>
      <c r="I2515" s="129">
        <f t="shared" si="2508"/>
        <v>-6.7345482388973972</v>
      </c>
      <c r="J2515" s="130">
        <f t="shared" si="2508"/>
        <v>0.40427389705882322</v>
      </c>
    </row>
    <row r="2516" spans="2:10">
      <c r="B2516" s="244">
        <v>39951</v>
      </c>
      <c r="C2516" s="245">
        <v>59.03</v>
      </c>
      <c r="D2516" s="245">
        <v>104.58</v>
      </c>
      <c r="E2516" s="245">
        <v>30.24</v>
      </c>
      <c r="F2516" s="246">
        <v>3.7155</v>
      </c>
      <c r="G2516" s="128">
        <f t="shared" ref="G2516:J2516" si="2509">((C2516-C2537)/C2537)*C$6</f>
        <v>7.8495330816610389</v>
      </c>
      <c r="H2516" s="129">
        <f t="shared" si="2509"/>
        <v>3.7152927816727588</v>
      </c>
      <c r="I2516" s="129">
        <f t="shared" si="2509"/>
        <v>-2.7711844431349437</v>
      </c>
      <c r="J2516" s="130">
        <f t="shared" si="2509"/>
        <v>0.28939371479395182</v>
      </c>
    </row>
    <row r="2517" spans="2:10">
      <c r="B2517" s="244">
        <v>39948</v>
      </c>
      <c r="C2517" s="245">
        <v>56.34</v>
      </c>
      <c r="D2517" s="245">
        <v>101.37</v>
      </c>
      <c r="E2517" s="245">
        <v>33.119999999999997</v>
      </c>
      <c r="F2517" s="246">
        <v>3.6105</v>
      </c>
      <c r="G2517" s="128">
        <f t="shared" ref="G2517:J2517" si="2510">((C2517-C2538)/C2538)*C$6</f>
        <v>5.7784633853541472</v>
      </c>
      <c r="H2517" s="129">
        <f t="shared" si="2510"/>
        <v>-6.7240461401954638E-2</v>
      </c>
      <c r="I2517" s="129">
        <f t="shared" si="2510"/>
        <v>-1.8963788767812251</v>
      </c>
      <c r="J2517" s="130">
        <f t="shared" si="2510"/>
        <v>0.29340155796548056</v>
      </c>
    </row>
    <row r="2518" spans="2:10">
      <c r="B2518" s="244">
        <v>39947</v>
      </c>
      <c r="C2518" s="245">
        <v>58.62</v>
      </c>
      <c r="D2518" s="245">
        <v>101.05</v>
      </c>
      <c r="E2518" s="245">
        <v>31.37</v>
      </c>
      <c r="F2518" s="246">
        <v>3.5695000000000001</v>
      </c>
      <c r="G2518" s="128">
        <f t="shared" ref="G2518:J2518" si="2511">((C2518-C2539)/C2539)*C$6</f>
        <v>8.6394253807106569</v>
      </c>
      <c r="H2518" s="129">
        <f t="shared" si="2511"/>
        <v>2.5298330804248894</v>
      </c>
      <c r="I2518" s="129">
        <f t="shared" si="2511"/>
        <v>-3.3734033729610178</v>
      </c>
      <c r="J2518" s="130">
        <f t="shared" si="2511"/>
        <v>0.3147456836210919</v>
      </c>
    </row>
    <row r="2519" spans="2:10">
      <c r="B2519" s="244">
        <v>39946</v>
      </c>
      <c r="C2519" s="245">
        <v>58.02</v>
      </c>
      <c r="D2519" s="245">
        <v>102.26</v>
      </c>
      <c r="E2519" s="245">
        <v>33.65</v>
      </c>
      <c r="F2519" s="246">
        <v>3.6105</v>
      </c>
      <c r="G2519" s="128">
        <f t="shared" ref="G2519:J2519" si="2512">((C2519-C2540)/C2540)*C$6</f>
        <v>7.9129751062538007</v>
      </c>
      <c r="H2519" s="129">
        <f t="shared" si="2512"/>
        <v>3.4237262012692762</v>
      </c>
      <c r="I2519" s="129">
        <f t="shared" si="2512"/>
        <v>-2.7127263074064265</v>
      </c>
      <c r="J2519" s="130">
        <f t="shared" si="2512"/>
        <v>0.34513274336283156</v>
      </c>
    </row>
    <row r="2520" spans="2:10">
      <c r="B2520" s="244">
        <v>39945</v>
      </c>
      <c r="C2520" s="245">
        <v>58.85</v>
      </c>
      <c r="D2520" s="245">
        <v>103.94</v>
      </c>
      <c r="E2520" s="245">
        <v>31.8</v>
      </c>
      <c r="F2520" s="246">
        <v>3.6675</v>
      </c>
      <c r="G2520" s="128">
        <f t="shared" ref="G2520:J2520" si="2513">((C2520-C2541)/C2541)*C$6</f>
        <v>7.9841758241758276</v>
      </c>
      <c r="H2520" s="129">
        <f t="shared" si="2513"/>
        <v>4.5377018509254565</v>
      </c>
      <c r="I2520" s="129">
        <f t="shared" si="2513"/>
        <v>-4.0405765670457567</v>
      </c>
      <c r="J2520" s="130">
        <f t="shared" si="2513"/>
        <v>0.33136508902754541</v>
      </c>
    </row>
    <row r="2521" spans="2:10">
      <c r="B2521" s="244">
        <v>39944</v>
      </c>
      <c r="C2521" s="245">
        <v>58.5</v>
      </c>
      <c r="D2521" s="245">
        <v>102.9</v>
      </c>
      <c r="E2521" s="245">
        <v>32.869999999999997</v>
      </c>
      <c r="F2521" s="246">
        <v>3.6764999999999999</v>
      </c>
      <c r="G2521" s="128">
        <f t="shared" ref="G2521:J2521" si="2514">((C2521-C2542)/C2542)*C$6</f>
        <v>5.441550535987747</v>
      </c>
      <c r="H2521" s="129">
        <f t="shared" si="2514"/>
        <v>1.3412389380531005</v>
      </c>
      <c r="I2521" s="129">
        <f t="shared" si="2514"/>
        <v>-2.5468710648781849</v>
      </c>
      <c r="J2521" s="130">
        <f t="shared" si="2514"/>
        <v>0.28948314606741571</v>
      </c>
    </row>
    <row r="2522" spans="2:10">
      <c r="B2522" s="244">
        <v>39941</v>
      </c>
      <c r="C2522" s="245">
        <v>58.63</v>
      </c>
      <c r="D2522" s="245">
        <v>101.49</v>
      </c>
      <c r="E2522" s="245">
        <v>32.049999999999997</v>
      </c>
      <c r="F2522" s="246">
        <v>3.7784999999999997</v>
      </c>
      <c r="G2522" s="128">
        <f t="shared" ref="G2522:J2522" si="2515">((C2522-C2543)/C2543)*C$6</f>
        <v>5.5545539816232772</v>
      </c>
      <c r="H2522" s="129">
        <f t="shared" si="2515"/>
        <v>-0.2347168141593009</v>
      </c>
      <c r="I2522" s="129">
        <f t="shared" si="2515"/>
        <v>-3.1174815220366847</v>
      </c>
      <c r="J2522" s="130">
        <f t="shared" si="2515"/>
        <v>0.37610095865787868</v>
      </c>
    </row>
    <row r="2523" spans="2:10">
      <c r="B2523" s="244">
        <v>39940</v>
      </c>
      <c r="C2523" s="245">
        <v>56.71</v>
      </c>
      <c r="D2523" s="245">
        <v>102.59</v>
      </c>
      <c r="E2523" s="245">
        <v>33.44</v>
      </c>
      <c r="F2523" s="246">
        <v>3.8230000000000004</v>
      </c>
      <c r="G2523" s="128">
        <f t="shared" ref="G2523:J2523" si="2516">((C2523-C2544)/C2544)*C$6</f>
        <v>6.7406905629809613</v>
      </c>
      <c r="H2523" s="129">
        <f t="shared" si="2516"/>
        <v>1.5726652831307506</v>
      </c>
      <c r="I2523" s="129">
        <f t="shared" si="2516"/>
        <v>-3.5398249678249702</v>
      </c>
      <c r="J2523" s="130">
        <f t="shared" si="2516"/>
        <v>0.48809742647058835</v>
      </c>
    </row>
    <row r="2524" spans="2:10">
      <c r="B2524" s="244">
        <v>39939</v>
      </c>
      <c r="C2524" s="245">
        <v>56.34</v>
      </c>
      <c r="D2524" s="245">
        <v>104.62</v>
      </c>
      <c r="E2524" s="245">
        <v>32.450000000000003</v>
      </c>
      <c r="F2524" s="246">
        <v>3.6295000000000002</v>
      </c>
      <c r="G2524" s="128">
        <f t="shared" ref="G2524:J2524" si="2517">((C2524-C2545)/C2545)*C$6</f>
        <v>6.6428870803662292</v>
      </c>
      <c r="H2524" s="129">
        <f t="shared" si="2517"/>
        <v>6.7568901265822836</v>
      </c>
      <c r="I2524" s="129">
        <f t="shared" si="2517"/>
        <v>-4.9971478088635788</v>
      </c>
      <c r="J2524" s="130">
        <f t="shared" si="2517"/>
        <v>0.27840616966581017</v>
      </c>
    </row>
    <row r="2525" spans="2:10">
      <c r="B2525" s="244">
        <v>39938</v>
      </c>
      <c r="C2525" s="245">
        <v>53.84</v>
      </c>
      <c r="D2525" s="245">
        <v>105.85</v>
      </c>
      <c r="E2525" s="245">
        <v>33.36</v>
      </c>
      <c r="F2525" s="246">
        <v>3.6139999999999999</v>
      </c>
      <c r="G2525" s="128">
        <f t="shared" ref="G2525:J2525" si="2518">((C2525-C2546)/C2546)*C$6</f>
        <v>2.4817610186092121</v>
      </c>
      <c r="H2525" s="129">
        <f t="shared" si="2518"/>
        <v>4.8015389917290179</v>
      </c>
      <c r="I2525" s="129">
        <f t="shared" si="2518"/>
        <v>-4.7014268262887864</v>
      </c>
      <c r="J2525" s="130">
        <f t="shared" si="2518"/>
        <v>0.24771428571428547</v>
      </c>
    </row>
    <row r="2526" spans="2:10">
      <c r="B2526" s="244">
        <v>39937</v>
      </c>
      <c r="C2526" s="245">
        <v>54.47</v>
      </c>
      <c r="D2526" s="245">
        <v>106.19</v>
      </c>
      <c r="E2526" s="245">
        <v>34.53</v>
      </c>
      <c r="F2526" s="246">
        <v>3.601</v>
      </c>
      <c r="G2526" s="128">
        <f t="shared" ref="G2526:J2526" si="2519">((C2526-C2547)/C2547)*C$6</f>
        <v>1.6949838126071231</v>
      </c>
      <c r="H2526" s="129">
        <f t="shared" si="2519"/>
        <v>4.4146928194091162</v>
      </c>
      <c r="I2526" s="129">
        <f t="shared" si="2519"/>
        <v>-3.3103627204030239</v>
      </c>
      <c r="J2526" s="130">
        <f t="shared" si="2519"/>
        <v>0.27035573122529671</v>
      </c>
    </row>
    <row r="2527" spans="2:10">
      <c r="B2527" s="244">
        <v>39934</v>
      </c>
      <c r="C2527" s="245">
        <v>53.2</v>
      </c>
      <c r="D2527" s="245">
        <v>104.61</v>
      </c>
      <c r="E2527" s="245">
        <v>35.299999999999997</v>
      </c>
      <c r="F2527" s="246">
        <v>3.6129999999999995</v>
      </c>
      <c r="G2527" s="128">
        <f t="shared" ref="G2527:J2527" si="2520">((C2527-C2548)/C2548)*C$6</f>
        <v>0.48308510638298063</v>
      </c>
      <c r="H2527" s="129">
        <f t="shared" si="2520"/>
        <v>4.2730539575481128</v>
      </c>
      <c r="I2527" s="129">
        <f t="shared" si="2520"/>
        <v>-4.075423406279735</v>
      </c>
      <c r="J2527" s="130">
        <f t="shared" si="2520"/>
        <v>0.38501413760603181</v>
      </c>
    </row>
    <row r="2528" spans="2:10">
      <c r="B2528" s="244">
        <v>39933</v>
      </c>
      <c r="C2528" s="245">
        <v>51.12</v>
      </c>
      <c r="D2528" s="245">
        <v>103.21</v>
      </c>
      <c r="E2528" s="245">
        <v>36.5</v>
      </c>
      <c r="F2528" s="246">
        <v>3.577</v>
      </c>
      <c r="G2528" s="128">
        <f t="shared" ref="G2528:J2528" si="2521">((C2528-C2549)/C2549)*C$6</f>
        <v>2.5618784872907594</v>
      </c>
      <c r="H2528" s="129">
        <f t="shared" si="2521"/>
        <v>6.5213810060444564</v>
      </c>
      <c r="I2528" s="129">
        <f t="shared" si="2521"/>
        <v>-3.475108798486283</v>
      </c>
      <c r="J2528" s="130">
        <f t="shared" si="2521"/>
        <v>0.46096135108801584</v>
      </c>
    </row>
    <row r="2529" spans="2:10">
      <c r="B2529" s="244">
        <v>39932</v>
      </c>
      <c r="C2529" s="245">
        <v>50.97</v>
      </c>
      <c r="D2529" s="245">
        <v>104.04</v>
      </c>
      <c r="E2529" s="245">
        <v>36.08</v>
      </c>
      <c r="F2529" s="246">
        <v>3.5684999999999998</v>
      </c>
      <c r="G2529" s="128">
        <f t="shared" ref="G2529:J2529" si="2522">((C2529-C2550)/C2550)*C$6</f>
        <v>1.1978876359242872</v>
      </c>
      <c r="H2529" s="129">
        <f t="shared" si="2522"/>
        <v>8.3882805243059213</v>
      </c>
      <c r="I2529" s="129">
        <f t="shared" si="2522"/>
        <v>-4.6417127322156784</v>
      </c>
      <c r="J2529" s="130">
        <f t="shared" si="2522"/>
        <v>0.43071774193548357</v>
      </c>
    </row>
    <row r="2530" spans="2:10">
      <c r="B2530" s="244">
        <v>39931</v>
      </c>
      <c r="C2530" s="245">
        <v>49.92</v>
      </c>
      <c r="D2530" s="245">
        <v>101.94</v>
      </c>
      <c r="E2530" s="245">
        <v>37.950000000000003</v>
      </c>
      <c r="F2530" s="246">
        <v>3.4820000000000002</v>
      </c>
      <c r="G2530" s="128">
        <f t="shared" ref="G2530:J2530" si="2523">((C2530-C2551)/C2551)*C$6</f>
        <v>1.416424292501554</v>
      </c>
      <c r="H2530" s="129">
        <f t="shared" si="2523"/>
        <v>8.9233114684722832</v>
      </c>
      <c r="I2530" s="129">
        <f t="shared" si="2523"/>
        <v>-4.2366666666666655</v>
      </c>
      <c r="J2530" s="130">
        <f t="shared" si="2523"/>
        <v>0.29389355298590203</v>
      </c>
    </row>
    <row r="2531" spans="2:10">
      <c r="B2531" s="244">
        <v>39930</v>
      </c>
      <c r="C2531" s="245">
        <v>50.14</v>
      </c>
      <c r="D2531" s="245">
        <v>99.95</v>
      </c>
      <c r="E2531" s="245">
        <v>38.32</v>
      </c>
      <c r="F2531" s="246">
        <v>3.37</v>
      </c>
      <c r="G2531" s="128">
        <f t="shared" ref="G2531:J2531" si="2524">((C2531-C2552)/C2552)*C$6</f>
        <v>-1.9419320351279128</v>
      </c>
      <c r="H2531" s="129">
        <f t="shared" si="2524"/>
        <v>7.0025066383430659</v>
      </c>
      <c r="I2531" s="129">
        <f t="shared" si="2524"/>
        <v>-1.6847563352826505</v>
      </c>
      <c r="J2531" s="130">
        <f t="shared" si="2524"/>
        <v>0.16459510357815457</v>
      </c>
    </row>
    <row r="2532" spans="2:10">
      <c r="B2532" s="244">
        <v>39927</v>
      </c>
      <c r="C2532" s="245">
        <v>51.55</v>
      </c>
      <c r="D2532" s="245">
        <v>100.08</v>
      </c>
      <c r="E2532" s="245">
        <v>36.82</v>
      </c>
      <c r="F2532" s="246">
        <v>3.4370000000000003</v>
      </c>
      <c r="G2532" s="128">
        <f t="shared" ref="G2532:J2532" si="2525">((C2532-C2553)/C2553)*C$6</f>
        <v>-2.3315034965035015</v>
      </c>
      <c r="H2532" s="129">
        <f t="shared" si="2525"/>
        <v>1.4959607207936796</v>
      </c>
      <c r="I2532" s="129">
        <f t="shared" si="2525"/>
        <v>-2.2296035678889985</v>
      </c>
      <c r="J2532" s="130">
        <f t="shared" si="2525"/>
        <v>0.21395057866750095</v>
      </c>
    </row>
    <row r="2533" spans="2:10">
      <c r="B2533" s="244">
        <v>39926</v>
      </c>
      <c r="C2533" s="245">
        <v>49.62</v>
      </c>
      <c r="D2533" s="245">
        <v>101.42</v>
      </c>
      <c r="E2533" s="245">
        <v>37.15</v>
      </c>
      <c r="F2533" s="246">
        <v>3.3570000000000002</v>
      </c>
      <c r="G2533" s="128">
        <f t="shared" ref="G2533:J2533" si="2526">((C2533-C2554)/C2554)*C$6</f>
        <v>-2.7106594656054619</v>
      </c>
      <c r="H2533" s="129">
        <f t="shared" si="2526"/>
        <v>4.0269004594180693</v>
      </c>
      <c r="I2533" s="129">
        <f t="shared" si="2526"/>
        <v>-3.0684497041420129</v>
      </c>
      <c r="J2533" s="130">
        <f t="shared" si="2526"/>
        <v>8.1204044117647034E-2</v>
      </c>
    </row>
    <row r="2534" spans="2:10">
      <c r="B2534" s="244">
        <v>39925</v>
      </c>
      <c r="C2534" s="245">
        <v>48.85</v>
      </c>
      <c r="D2534" s="245">
        <v>102.55</v>
      </c>
      <c r="E2534" s="245">
        <v>38.1</v>
      </c>
      <c r="F2534" s="246">
        <v>3.3734999999999999</v>
      </c>
      <c r="G2534" s="128">
        <f t="shared" ref="G2534:J2534" si="2527">((C2534-C2555)/C2555)*C$6</f>
        <v>-4.3155483512411967</v>
      </c>
      <c r="H2534" s="129">
        <f t="shared" si="2527"/>
        <v>4.9145218718209565</v>
      </c>
      <c r="I2534" s="129">
        <f t="shared" si="2527"/>
        <v>-2.8599720475192165</v>
      </c>
      <c r="J2534" s="130">
        <f t="shared" si="2527"/>
        <v>0.18200094607379344</v>
      </c>
    </row>
    <row r="2535" spans="2:10">
      <c r="B2535" s="244">
        <v>39924</v>
      </c>
      <c r="C2535" s="245">
        <v>46.51</v>
      </c>
      <c r="D2535" s="245">
        <v>102.31</v>
      </c>
      <c r="E2535" s="245">
        <v>37.14</v>
      </c>
      <c r="F2535" s="246">
        <v>3.3195000000000001</v>
      </c>
      <c r="G2535" s="128">
        <f t="shared" ref="G2535:J2535" si="2528">((C2535-C2556)/C2556)*C$6</f>
        <v>-6.1531394052044597</v>
      </c>
      <c r="H2535" s="129">
        <f t="shared" si="2528"/>
        <v>4.1455982169993009</v>
      </c>
      <c r="I2535" s="129">
        <f t="shared" si="2528"/>
        <v>-3.5810270645385134</v>
      </c>
      <c r="J2535" s="130">
        <f t="shared" si="2528"/>
        <v>0.13158682634730545</v>
      </c>
    </row>
    <row r="2536" spans="2:10">
      <c r="B2536" s="244">
        <v>39923</v>
      </c>
      <c r="C2536" s="245">
        <v>45.88</v>
      </c>
      <c r="D2536" s="245">
        <v>100.43</v>
      </c>
      <c r="E2536" s="245">
        <v>39.18</v>
      </c>
      <c r="F2536" s="246">
        <v>3.2640000000000002</v>
      </c>
      <c r="G2536" s="128">
        <f t="shared" ref="G2536:J2536" si="2529">((C2536-C2557)/C2557)*C$6</f>
        <v>-4.606811594202898</v>
      </c>
      <c r="H2536" s="129">
        <f t="shared" si="2529"/>
        <v>9.731557669441143</v>
      </c>
      <c r="I2536" s="129">
        <f t="shared" si="2529"/>
        <v>-3.7168925691871877</v>
      </c>
      <c r="J2536" s="130">
        <f t="shared" si="2529"/>
        <v>0.10454978561219623</v>
      </c>
    </row>
    <row r="2537" spans="2:10">
      <c r="B2537" s="244">
        <v>39920</v>
      </c>
      <c r="C2537" s="245">
        <v>50.33</v>
      </c>
      <c r="D2537" s="245">
        <v>101.27</v>
      </c>
      <c r="E2537" s="245">
        <v>33.94</v>
      </c>
      <c r="F2537" s="246">
        <v>3.3730000000000002</v>
      </c>
      <c r="G2537" s="128">
        <f t="shared" ref="G2537:J2537" si="2530">((C2537-C2558)/C2558)*C$6</f>
        <v>-1.1262313505134673</v>
      </c>
      <c r="H2537" s="129">
        <f t="shared" si="2530"/>
        <v>10.56225663716814</v>
      </c>
      <c r="I2537" s="129">
        <f t="shared" si="2530"/>
        <v>-5.668287545787547</v>
      </c>
      <c r="J2537" s="130">
        <f t="shared" si="2530"/>
        <v>0.23407122232916286</v>
      </c>
    </row>
    <row r="2538" spans="2:10">
      <c r="B2538" s="244">
        <v>39919</v>
      </c>
      <c r="C2538" s="245">
        <v>49.98</v>
      </c>
      <c r="D2538" s="245">
        <v>101.43</v>
      </c>
      <c r="E2538" s="245">
        <v>35.79</v>
      </c>
      <c r="F2538" s="246">
        <v>3.2734999999999999</v>
      </c>
      <c r="G2538" s="128">
        <f t="shared" ref="G2538:J2538" si="2531">((C2538-C2559)/C2559)*C$6</f>
        <v>1.7356543415039434</v>
      </c>
      <c r="H2538" s="129">
        <f t="shared" si="2531"/>
        <v>11.719321370309956</v>
      </c>
      <c r="I2538" s="129">
        <f t="shared" si="2531"/>
        <v>-2.7095207189216195</v>
      </c>
      <c r="J2538" s="130">
        <f t="shared" si="2531"/>
        <v>0.22497528015820706</v>
      </c>
    </row>
    <row r="2539" spans="2:10">
      <c r="B2539" s="244">
        <v>39918</v>
      </c>
      <c r="C2539" s="245">
        <v>49.25</v>
      </c>
      <c r="D2539" s="245">
        <v>98.85</v>
      </c>
      <c r="E2539" s="245">
        <v>36.17</v>
      </c>
      <c r="F2539" s="246">
        <v>3.2145000000000001</v>
      </c>
      <c r="G2539" s="128">
        <f t="shared" ref="G2539:J2539" si="2532">((C2539-C2560)/C2560)*C$6</f>
        <v>8.3134662327098346E-2</v>
      </c>
      <c r="H2539" s="129">
        <f t="shared" si="2532"/>
        <v>7.2672457216661268</v>
      </c>
      <c r="I2539" s="129">
        <f t="shared" si="2532"/>
        <v>-2.8846715686274487</v>
      </c>
      <c r="J2539" s="130">
        <f t="shared" si="2532"/>
        <v>-0.1688981562774361</v>
      </c>
    </row>
    <row r="2540" spans="2:10">
      <c r="B2540" s="244">
        <v>39917</v>
      </c>
      <c r="C2540" s="245">
        <v>49.41</v>
      </c>
      <c r="D2540" s="245">
        <v>99.27</v>
      </c>
      <c r="E2540" s="245">
        <v>37.67</v>
      </c>
      <c r="F2540" s="246">
        <v>3.2205000000000004</v>
      </c>
      <c r="G2540" s="128">
        <f t="shared" ref="G2540:J2540" si="2533">((C2540-C2561)/C2561)*C$6</f>
        <v>1.9755987328405444</v>
      </c>
      <c r="H2540" s="129">
        <f t="shared" si="2533"/>
        <v>10.031171892128915</v>
      </c>
      <c r="I2540" s="129">
        <f t="shared" si="2533"/>
        <v>-3.5276497485139462</v>
      </c>
      <c r="J2540" s="130">
        <f t="shared" si="2533"/>
        <v>-0.11588471849865938</v>
      </c>
    </row>
    <row r="2541" spans="2:10">
      <c r="B2541" s="244">
        <v>39916</v>
      </c>
      <c r="C2541" s="245">
        <v>50.05</v>
      </c>
      <c r="D2541" s="245">
        <v>99.95</v>
      </c>
      <c r="E2541" s="245">
        <v>37.81</v>
      </c>
      <c r="F2541" s="246">
        <v>3.2854999999999999</v>
      </c>
      <c r="G2541" s="128">
        <f t="shared" ref="G2541:J2541" si="2534">((C2541-C2562)/C2562)*C$6</f>
        <v>3.7309837837837807</v>
      </c>
      <c r="H2541" s="129">
        <f t="shared" si="2534"/>
        <v>12.063914342629486</v>
      </c>
      <c r="I2541" s="129">
        <f t="shared" si="2534"/>
        <v>-2.7304296506137851</v>
      </c>
      <c r="J2541" s="130">
        <f t="shared" si="2534"/>
        <v>2.1702710935119856E-3</v>
      </c>
    </row>
    <row r="2542" spans="2:10">
      <c r="B2542" s="244">
        <v>39913</v>
      </c>
      <c r="C2542" s="245">
        <v>52.24</v>
      </c>
      <c r="D2542" s="245">
        <v>101.7</v>
      </c>
      <c r="E2542" s="245">
        <v>36.53</v>
      </c>
      <c r="F2542" s="246">
        <v>3.3374999999999999</v>
      </c>
      <c r="G2542" s="128">
        <f t="shared" ref="G2542:J2542" si="2535">((C2542-C2563)/C2563)*C$6</f>
        <v>5.0305358281947692</v>
      </c>
      <c r="H2542" s="129">
        <f t="shared" si="2535"/>
        <v>14.208749999999995</v>
      </c>
      <c r="I2542" s="129">
        <f t="shared" si="2535"/>
        <v>-2.8703982515784352</v>
      </c>
      <c r="J2542" s="130">
        <f t="shared" si="2535"/>
        <v>9.2120321682647929E-2</v>
      </c>
    </row>
    <row r="2543" spans="2:10">
      <c r="B2543" s="244">
        <v>39912</v>
      </c>
      <c r="C2543" s="245">
        <v>52.24</v>
      </c>
      <c r="D2543" s="245">
        <v>101.7</v>
      </c>
      <c r="E2543" s="245">
        <v>36.53</v>
      </c>
      <c r="F2543" s="246">
        <v>3.3380000000000001</v>
      </c>
      <c r="G2543" s="128">
        <f t="shared" ref="G2543:J2543" si="2536">((C2543-C2564)/C2564)*C$6</f>
        <v>10.631067800614225</v>
      </c>
      <c r="H2543" s="129">
        <f t="shared" si="2536"/>
        <v>16.777291807718345</v>
      </c>
      <c r="I2543" s="129">
        <f t="shared" si="2536"/>
        <v>-4.1268883283650526</v>
      </c>
      <c r="J2543" s="130">
        <f t="shared" si="2536"/>
        <v>4.6422590957527876E-2</v>
      </c>
    </row>
    <row r="2544" spans="2:10">
      <c r="B2544" s="244">
        <v>39911</v>
      </c>
      <c r="C2544" s="245">
        <v>49.38</v>
      </c>
      <c r="D2544" s="245">
        <v>101.19</v>
      </c>
      <c r="E2544" s="245">
        <v>38.85</v>
      </c>
      <c r="F2544" s="246">
        <v>3.2640000000000002</v>
      </c>
      <c r="G2544" s="128">
        <f t="shared" ref="G2544:J2544" si="2537">((C2544-C2565)/C2565)*C$6</f>
        <v>3.6459133668781463</v>
      </c>
      <c r="H2544" s="129">
        <f t="shared" si="2537"/>
        <v>18.161143839541545</v>
      </c>
      <c r="I2544" s="129">
        <f t="shared" si="2537"/>
        <v>-3.1624611223799843</v>
      </c>
      <c r="J2544" s="130">
        <f t="shared" si="2537"/>
        <v>-8.6363636363635879E-2</v>
      </c>
    </row>
    <row r="2545" spans="2:10">
      <c r="B2545" s="244">
        <v>39910</v>
      </c>
      <c r="C2545" s="245">
        <v>49.15</v>
      </c>
      <c r="D2545" s="245">
        <v>98.75</v>
      </c>
      <c r="E2545" s="245">
        <v>40.39</v>
      </c>
      <c r="F2545" s="246">
        <v>3.3064999999999998</v>
      </c>
      <c r="G2545" s="128">
        <f t="shared" ref="G2545:J2545" si="2538">((C2545-C2566)/C2566)*C$6</f>
        <v>2.0066454217123417</v>
      </c>
      <c r="H2545" s="129">
        <f t="shared" si="2538"/>
        <v>20.792296358409192</v>
      </c>
      <c r="I2545" s="129">
        <f t="shared" si="2538"/>
        <v>-4.7534581320450888</v>
      </c>
      <c r="J2545" s="130">
        <f t="shared" si="2538"/>
        <v>8.2023957685127394E-2</v>
      </c>
    </row>
    <row r="2546" spans="2:10">
      <c r="B2546" s="244">
        <v>39909</v>
      </c>
      <c r="C2546" s="245">
        <v>51.05</v>
      </c>
      <c r="D2546" s="245">
        <v>101.56</v>
      </c>
      <c r="E2546" s="245">
        <v>40.93</v>
      </c>
      <c r="F2546" s="246">
        <v>3.3250000000000002</v>
      </c>
      <c r="G2546" s="128">
        <f t="shared" ref="G2546:J2546" si="2539">((C2546-C2567)/C2567)*C$6</f>
        <v>5.5166366432337366</v>
      </c>
      <c r="H2546" s="129">
        <f t="shared" si="2539"/>
        <v>20.863564852581284</v>
      </c>
      <c r="I2546" s="129">
        <f t="shared" si="2539"/>
        <v>-4.3285627407257241</v>
      </c>
      <c r="J2546" s="130">
        <f t="shared" si="2539"/>
        <v>9.8428749222152861E-2</v>
      </c>
    </row>
    <row r="2547" spans="2:10">
      <c r="B2547" s="244">
        <v>39906</v>
      </c>
      <c r="C2547" s="245">
        <v>52.51</v>
      </c>
      <c r="D2547" s="245">
        <v>102.22</v>
      </c>
      <c r="E2547" s="245">
        <v>39.700000000000003</v>
      </c>
      <c r="F2547" s="246">
        <v>3.2889999999999997</v>
      </c>
      <c r="G2547" s="128">
        <f t="shared" ref="G2547:J2547" si="2540">((C2547-C2568)/C2568)*C$6</f>
        <v>9.2673469387755087</v>
      </c>
      <c r="H2547" s="129">
        <f t="shared" si="2540"/>
        <v>19.152901234567896</v>
      </c>
      <c r="I2547" s="129">
        <f t="shared" si="2540"/>
        <v>-5.3049113015746459</v>
      </c>
      <c r="J2547" s="130">
        <f t="shared" si="2540"/>
        <v>0.12481751824817511</v>
      </c>
    </row>
    <row r="2548" spans="2:10">
      <c r="B2548" s="244">
        <v>39905</v>
      </c>
      <c r="C2548" s="245">
        <v>52.64</v>
      </c>
      <c r="D2548" s="245">
        <v>100.82</v>
      </c>
      <c r="E2548" s="245">
        <v>42.04</v>
      </c>
      <c r="F2548" s="246">
        <v>3.1829999999999998</v>
      </c>
      <c r="G2548" s="128">
        <f t="shared" ref="G2548:J2548" si="2541">((C2548-C2569)/C2569)*C$6</f>
        <v>7.2647994711326547</v>
      </c>
      <c r="H2548" s="129">
        <f t="shared" si="2541"/>
        <v>14.391340931947704</v>
      </c>
      <c r="I2548" s="129">
        <f t="shared" si="2541"/>
        <v>-2.9503448275862088</v>
      </c>
      <c r="J2548" s="130">
        <f t="shared" si="2541"/>
        <v>-0.11925045153521996</v>
      </c>
    </row>
    <row r="2549" spans="2:10">
      <c r="B2549" s="244">
        <v>39904</v>
      </c>
      <c r="C2549" s="245">
        <v>48.39</v>
      </c>
      <c r="D2549" s="245">
        <v>97.61</v>
      </c>
      <c r="E2549" s="245">
        <v>42.28</v>
      </c>
      <c r="F2549" s="246">
        <v>3.0789999999999997</v>
      </c>
      <c r="G2549" s="128">
        <f t="shared" ref="G2549:J2549" si="2542">((C2549-C2570)/C2570)*C$6</f>
        <v>7.3484609843937596</v>
      </c>
      <c r="H2549" s="129">
        <f t="shared" si="2542"/>
        <v>12.74368007291786</v>
      </c>
      <c r="I2549" s="129">
        <f t="shared" si="2542"/>
        <v>-4.317357156881994</v>
      </c>
      <c r="J2549" s="130">
        <f t="shared" si="2542"/>
        <v>-0.14203826569973788</v>
      </c>
    </row>
    <row r="2550" spans="2:10">
      <c r="B2550" s="244">
        <v>39903</v>
      </c>
      <c r="C2550" s="245">
        <v>49.66</v>
      </c>
      <c r="D2550" s="245">
        <v>96.89</v>
      </c>
      <c r="E2550" s="245">
        <v>44.14</v>
      </c>
      <c r="F2550" s="246">
        <v>3.1</v>
      </c>
      <c r="G2550" s="128">
        <f t="shared" ref="G2550:J2550" si="2543">((C2550-C2571)/C2571)*C$6</f>
        <v>10.755892901618926</v>
      </c>
      <c r="H2550" s="129">
        <f t="shared" si="2543"/>
        <v>10.007555306007866</v>
      </c>
      <c r="I2550" s="129">
        <f t="shared" si="2543"/>
        <v>-4.1087217473884134</v>
      </c>
      <c r="J2550" s="130">
        <f t="shared" si="2543"/>
        <v>-0.12104247104247082</v>
      </c>
    </row>
    <row r="2551" spans="2:10">
      <c r="B2551" s="244">
        <v>39902</v>
      </c>
      <c r="C2551" s="245">
        <v>48.41</v>
      </c>
      <c r="D2551" s="245">
        <v>94.52</v>
      </c>
      <c r="E2551" s="245">
        <v>45.54</v>
      </c>
      <c r="F2551" s="246">
        <v>3.1565000000000003</v>
      </c>
      <c r="G2551" s="128">
        <f t="shared" ref="G2551:J2551" si="2544">((C2551-C2572)/C2572)*C$6</f>
        <v>3.7030049151027691</v>
      </c>
      <c r="H2551" s="129">
        <f t="shared" si="2544"/>
        <v>3.0755003803107619</v>
      </c>
      <c r="I2551" s="129">
        <f t="shared" si="2544"/>
        <v>-0.44423300970873913</v>
      </c>
      <c r="J2551" s="130">
        <f t="shared" si="2544"/>
        <v>-0.17420434265318246</v>
      </c>
    </row>
    <row r="2552" spans="2:10">
      <c r="B2552" s="244">
        <v>39899</v>
      </c>
      <c r="C2552" s="245">
        <v>52.38</v>
      </c>
      <c r="D2552" s="245">
        <v>94.15</v>
      </c>
      <c r="E2552" s="245">
        <v>41.04</v>
      </c>
      <c r="F2552" s="246">
        <v>3.1859999999999999</v>
      </c>
      <c r="G2552" s="128">
        <f t="shared" ref="G2552:J2552" si="2545">((C2552-C2573)/C2573)*C$6</f>
        <v>7.1900840336134486</v>
      </c>
      <c r="H2552" s="129">
        <f t="shared" si="2545"/>
        <v>6.6180802517702686</v>
      </c>
      <c r="I2552" s="129">
        <f t="shared" si="2545"/>
        <v>-2.060465741155395</v>
      </c>
      <c r="J2552" s="130">
        <f t="shared" si="2545"/>
        <v>-0.12651469706058763</v>
      </c>
    </row>
    <row r="2553" spans="2:10">
      <c r="B2553" s="244">
        <v>39898</v>
      </c>
      <c r="C2553" s="245">
        <v>54.34</v>
      </c>
      <c r="D2553" s="245">
        <v>98.78</v>
      </c>
      <c r="E2553" s="245">
        <v>40.36</v>
      </c>
      <c r="F2553" s="246">
        <v>3.1970000000000001</v>
      </c>
      <c r="G2553" s="128">
        <f t="shared" ref="G2553:J2553" si="2546">((C2553-C2574)/C2574)*C$6</f>
        <v>12.650691764705886</v>
      </c>
      <c r="H2553" s="129">
        <f t="shared" si="2546"/>
        <v>17.0438835855646</v>
      </c>
      <c r="I2553" s="129">
        <f t="shared" si="2546"/>
        <v>-2.4526572643832565</v>
      </c>
      <c r="J2553" s="130">
        <f t="shared" si="2546"/>
        <v>-5.3360957642725554E-2</v>
      </c>
    </row>
    <row r="2554" spans="2:10">
      <c r="B2554" s="244">
        <v>39897</v>
      </c>
      <c r="C2554" s="245">
        <v>52.77</v>
      </c>
      <c r="D2554" s="245">
        <v>97.95</v>
      </c>
      <c r="E2554" s="245">
        <v>42.25</v>
      </c>
      <c r="F2554" s="246">
        <v>3.2640000000000002</v>
      </c>
      <c r="G2554" s="128">
        <f t="shared" ref="G2554:J2554" si="2547">((C2554-C2575)/C2575)*C$6</f>
        <v>14.557109609609611</v>
      </c>
      <c r="H2554" s="129">
        <f t="shared" si="2547"/>
        <v>15.195468749999996</v>
      </c>
      <c r="I2554" s="129">
        <f t="shared" si="2547"/>
        <v>-1.8105253901956486</v>
      </c>
      <c r="J2554" s="130">
        <f t="shared" si="2547"/>
        <v>0.10783783783783804</v>
      </c>
    </row>
    <row r="2555" spans="2:10">
      <c r="B2555" s="244">
        <v>39896</v>
      </c>
      <c r="C2555" s="245">
        <v>53.98</v>
      </c>
      <c r="D2555" s="245">
        <v>98.3</v>
      </c>
      <c r="E2555" s="245">
        <v>42.93</v>
      </c>
      <c r="F2555" s="246">
        <v>3.1710000000000003</v>
      </c>
      <c r="G2555" s="128">
        <f t="shared" ref="G2555:J2555" si="2548">((C2555-C2576)/C2576)*C$6</f>
        <v>18.357736732570238</v>
      </c>
      <c r="H2555" s="129">
        <f t="shared" si="2548"/>
        <v>18.767608154557294</v>
      </c>
      <c r="I2555" s="129">
        <f t="shared" si="2548"/>
        <v>-4.6811060433295317</v>
      </c>
      <c r="J2555" s="130">
        <f t="shared" si="2548"/>
        <v>3.5949225610729968E-2</v>
      </c>
    </row>
    <row r="2556" spans="2:10">
      <c r="B2556" s="244">
        <v>39895</v>
      </c>
      <c r="C2556" s="245">
        <v>53.8</v>
      </c>
      <c r="D2556" s="245">
        <v>98.71</v>
      </c>
      <c r="E2556" s="245">
        <v>43.23</v>
      </c>
      <c r="F2556" s="246">
        <v>3.173</v>
      </c>
      <c r="G2556" s="128">
        <f t="shared" ref="G2556:J2556" si="2549">((C2556-C2577)/C2577)*C$6</f>
        <v>17.329034411915767</v>
      </c>
      <c r="H2556" s="129">
        <f t="shared" si="2549"/>
        <v>12.699700416713577</v>
      </c>
      <c r="I2556" s="129">
        <f t="shared" si="2549"/>
        <v>-3.1298052738336719</v>
      </c>
      <c r="J2556" s="130">
        <f t="shared" si="2549"/>
        <v>-5.3790500157284201E-3</v>
      </c>
    </row>
    <row r="2557" spans="2:10">
      <c r="B2557" s="244">
        <v>39892</v>
      </c>
      <c r="C2557" s="245">
        <v>51.06</v>
      </c>
      <c r="D2557" s="245">
        <v>92.51</v>
      </c>
      <c r="E2557" s="245">
        <v>45.89</v>
      </c>
      <c r="F2557" s="246">
        <v>3.1485000000000003</v>
      </c>
      <c r="G2557" s="128">
        <f t="shared" ref="G2557:J2557" si="2550">((C2557-C2578)/C2578)*C$6</f>
        <v>13.319346504559276</v>
      </c>
      <c r="H2557" s="129">
        <f t="shared" si="2550"/>
        <v>4.5759428764196537</v>
      </c>
      <c r="I2557" s="129">
        <f t="shared" si="2550"/>
        <v>-0.64251911639761994</v>
      </c>
      <c r="J2557" s="130">
        <f t="shared" si="2550"/>
        <v>-0.10000766166104778</v>
      </c>
    </row>
    <row r="2558" spans="2:10">
      <c r="B2558" s="244">
        <v>39891</v>
      </c>
      <c r="C2558" s="245">
        <v>51.61</v>
      </c>
      <c r="D2558" s="245">
        <v>92.66</v>
      </c>
      <c r="E2558" s="245">
        <v>43.68</v>
      </c>
      <c r="F2558" s="246">
        <v>3.117</v>
      </c>
      <c r="G2558" s="128">
        <f t="shared" ref="G2558:J2558" si="2551">((C2558-C2579)/C2579)*C$6</f>
        <v>22.285265742345469</v>
      </c>
      <c r="H2558" s="129">
        <f t="shared" si="2551"/>
        <v>1.4284832258769429</v>
      </c>
      <c r="I2558" s="129">
        <f t="shared" si="2551"/>
        <v>-2.5073792818819651</v>
      </c>
      <c r="J2558" s="130">
        <f t="shared" si="2551"/>
        <v>-3.2093576526566102E-2</v>
      </c>
    </row>
    <row r="2559" spans="2:10">
      <c r="B2559" s="244">
        <v>39890</v>
      </c>
      <c r="C2559" s="245">
        <v>48.14</v>
      </c>
      <c r="D2559" s="245">
        <v>91.95</v>
      </c>
      <c r="E2559" s="245">
        <v>40.06</v>
      </c>
      <c r="F2559" s="246">
        <v>3.0339999999999998</v>
      </c>
      <c r="G2559" s="128">
        <f t="shared" ref="G2559:J2559" si="2552">((C2559-C2580)/C2580)*C$6</f>
        <v>17.17337818494131</v>
      </c>
      <c r="H2559" s="129">
        <f t="shared" si="2552"/>
        <v>1.6046939450755502</v>
      </c>
      <c r="I2559" s="129">
        <f t="shared" si="2552"/>
        <v>-4.4926428277846258</v>
      </c>
      <c r="J2559" s="130">
        <f t="shared" si="2552"/>
        <v>-2.9285597781765083E-2</v>
      </c>
    </row>
    <row r="2560" spans="2:10">
      <c r="B2560" s="244">
        <v>39889</v>
      </c>
      <c r="C2560" s="245">
        <v>49.16</v>
      </c>
      <c r="D2560" s="245">
        <v>92.91</v>
      </c>
      <c r="E2560" s="245">
        <v>40.799999999999997</v>
      </c>
      <c r="F2560" s="246">
        <v>3.4169999999999998</v>
      </c>
      <c r="G2560" s="128">
        <f t="shared" ref="G2560:J2560" si="2553">((C2560-C2581)/C2581)*C$6</f>
        <v>14.103612370034655</v>
      </c>
      <c r="H2560" s="129">
        <f t="shared" si="2553"/>
        <v>-1.1265249360613891</v>
      </c>
      <c r="I2560" s="129">
        <f t="shared" si="2553"/>
        <v>-1.261229909154439</v>
      </c>
      <c r="J2560" s="130">
        <f t="shared" si="2553"/>
        <v>0.1176824622885871</v>
      </c>
    </row>
    <row r="2561" spans="2:10">
      <c r="B2561" s="244">
        <v>39888</v>
      </c>
      <c r="C2561" s="245">
        <v>47.35</v>
      </c>
      <c r="D2561" s="245">
        <v>91.22</v>
      </c>
      <c r="E2561" s="245">
        <v>43.74</v>
      </c>
      <c r="F2561" s="246">
        <v>3.3570000000000002</v>
      </c>
      <c r="G2561" s="128">
        <f t="shared" ref="G2561:J2561" si="2554">((C2561-C2582)/C2582)*C$6</f>
        <v>11.912407358037861</v>
      </c>
      <c r="H2561" s="129">
        <f t="shared" si="2554"/>
        <v>-3.1736508951406708</v>
      </c>
      <c r="I2561" s="129">
        <f t="shared" si="2554"/>
        <v>0.4796226415094354</v>
      </c>
      <c r="J2561" s="130">
        <f t="shared" si="2554"/>
        <v>6.2909118587304205E-2</v>
      </c>
    </row>
    <row r="2562" spans="2:10">
      <c r="B2562" s="244">
        <v>39885</v>
      </c>
      <c r="C2562" s="245">
        <v>46.25</v>
      </c>
      <c r="D2562" s="245">
        <v>90.36</v>
      </c>
      <c r="E2562" s="245">
        <v>42.36</v>
      </c>
      <c r="F2562" s="246">
        <v>3.2829999999999999</v>
      </c>
      <c r="G2562" s="128">
        <f t="shared" ref="G2562:J2562" si="2555">((C2562-C2583)/C2583)*C$6</f>
        <v>16.397313125367869</v>
      </c>
      <c r="H2562" s="129">
        <f t="shared" si="2555"/>
        <v>-5.6314894288418991</v>
      </c>
      <c r="I2562" s="129">
        <f t="shared" si="2555"/>
        <v>0.68402909090909059</v>
      </c>
      <c r="J2562" s="130">
        <f t="shared" si="2555"/>
        <v>0.11656626506024098</v>
      </c>
    </row>
    <row r="2563" spans="2:10">
      <c r="B2563" s="244">
        <v>39884</v>
      </c>
      <c r="C2563" s="245">
        <v>47.03</v>
      </c>
      <c r="D2563" s="245">
        <v>90.4</v>
      </c>
      <c r="E2563" s="245">
        <v>41.18</v>
      </c>
      <c r="F2563" s="246">
        <v>3.2329999999999997</v>
      </c>
      <c r="G2563" s="128">
        <f t="shared" ref="G2563:J2563" si="2556">((C2563-C2584)/C2584)*C$6</f>
        <v>14.012156371730667</v>
      </c>
      <c r="H2563" s="129">
        <f t="shared" si="2556"/>
        <v>-5.6858890290037722</v>
      </c>
      <c r="I2563" s="129">
        <f t="shared" si="2556"/>
        <v>-1.912351223894005</v>
      </c>
      <c r="J2563" s="130">
        <f t="shared" si="2556"/>
        <v>0.12227419354838712</v>
      </c>
    </row>
    <row r="2564" spans="2:10">
      <c r="B2564" s="244">
        <v>39883</v>
      </c>
      <c r="C2564" s="245">
        <v>42.33</v>
      </c>
      <c r="D2564" s="245">
        <v>88.62</v>
      </c>
      <c r="E2564" s="245">
        <v>43.61</v>
      </c>
      <c r="F2564" s="246">
        <v>3.2845</v>
      </c>
      <c r="G2564" s="128">
        <f t="shared" ref="G2564:J2564" si="2557">((C2564-C2585)/C2585)*C$6</f>
        <v>5.7805539280958733</v>
      </c>
      <c r="H2564" s="129">
        <f t="shared" si="2557"/>
        <v>-5.6670472820842619</v>
      </c>
      <c r="I2564" s="129">
        <f t="shared" si="2557"/>
        <v>-1.6667066638097292</v>
      </c>
      <c r="J2564" s="130">
        <f t="shared" si="2557"/>
        <v>0.12027605901951453</v>
      </c>
    </row>
    <row r="2565" spans="2:10">
      <c r="B2565" s="244">
        <v>39882</v>
      </c>
      <c r="C2565" s="245">
        <v>45.71</v>
      </c>
      <c r="D2565" s="245">
        <v>87.25</v>
      </c>
      <c r="E2565" s="245">
        <v>44.37</v>
      </c>
      <c r="F2565" s="246">
        <v>3.3659999999999997</v>
      </c>
      <c r="G2565" s="128">
        <f t="shared" ref="G2565:J2565" si="2558">((C2565-C2586)/C2586)*C$6</f>
        <v>7.0594413549039405</v>
      </c>
      <c r="H2565" s="129">
        <f t="shared" si="2558"/>
        <v>-11.235508159471177</v>
      </c>
      <c r="I2565" s="129">
        <f t="shared" si="2558"/>
        <v>0.42521998166819253</v>
      </c>
      <c r="J2565" s="130">
        <f t="shared" si="2558"/>
        <v>4.2973462002412394E-2</v>
      </c>
    </row>
    <row r="2566" spans="2:10">
      <c r="B2566" s="244">
        <v>39881</v>
      </c>
      <c r="C2566" s="245">
        <v>47.07</v>
      </c>
      <c r="D2566" s="245">
        <v>83.48</v>
      </c>
      <c r="E2566" s="245">
        <v>49.68</v>
      </c>
      <c r="F2566" s="246">
        <v>3.214</v>
      </c>
      <c r="G2566" s="128">
        <f t="shared" ref="G2566:J2566" si="2559">((C2566-C2587)/C2587)*C$6</f>
        <v>7.800074682598952</v>
      </c>
      <c r="H2566" s="129">
        <f t="shared" si="2559"/>
        <v>-14.968402329935506</v>
      </c>
      <c r="I2566" s="129">
        <f t="shared" si="2559"/>
        <v>3.6984136499884732</v>
      </c>
      <c r="J2566" s="130">
        <f t="shared" si="2559"/>
        <v>-0.11202361380959495</v>
      </c>
    </row>
    <row r="2567" spans="2:10">
      <c r="B2567" s="244">
        <v>39878</v>
      </c>
      <c r="C2567" s="245">
        <v>45.52</v>
      </c>
      <c r="D2567" s="245">
        <v>85.81</v>
      </c>
      <c r="E2567" s="245">
        <v>49.33</v>
      </c>
      <c r="F2567" s="246">
        <v>3.2140000000000004</v>
      </c>
      <c r="G2567" s="128">
        <f t="shared" ref="G2567:J2567" si="2560">((C2567-C2588)/C2588)*C$6</f>
        <v>4.7979961136750067</v>
      </c>
      <c r="H2567" s="129">
        <f t="shared" si="2560"/>
        <v>-8.1184070987988246</v>
      </c>
      <c r="I2567" s="129">
        <f t="shared" si="2560"/>
        <v>3.2552481134232805</v>
      </c>
      <c r="J2567" s="130">
        <f t="shared" si="2560"/>
        <v>-5.819871990246852E-2</v>
      </c>
    </row>
    <row r="2568" spans="2:10">
      <c r="B2568" s="244">
        <v>39877</v>
      </c>
      <c r="C2568" s="245">
        <v>43.61</v>
      </c>
      <c r="D2568" s="245">
        <v>87.48</v>
      </c>
      <c r="E2568" s="245">
        <v>50.17</v>
      </c>
      <c r="F2568" s="246">
        <v>3.1509999999999998</v>
      </c>
      <c r="G2568" s="128">
        <f t="shared" ref="G2568:J2568" si="2561">((C2568-C2589)/C2589)*C$6</f>
        <v>3.7053298611111098</v>
      </c>
      <c r="H2568" s="129">
        <f t="shared" si="2561"/>
        <v>-6.5510556932026223</v>
      </c>
      <c r="I2568" s="129">
        <f t="shared" si="2561"/>
        <v>3.663726339794755</v>
      </c>
      <c r="J2568" s="130">
        <f t="shared" si="2561"/>
        <v>-0.13649342801027353</v>
      </c>
    </row>
    <row r="2569" spans="2:10">
      <c r="B2569" s="244">
        <v>39876</v>
      </c>
      <c r="C2569" s="245">
        <v>45.38</v>
      </c>
      <c r="D2569" s="245">
        <v>89.49</v>
      </c>
      <c r="E2569" s="245">
        <v>47.56</v>
      </c>
      <c r="F2569" s="246">
        <v>3.3220000000000001</v>
      </c>
      <c r="G2569" s="128">
        <f t="shared" ref="G2569:J2569" si="2562">((C2569-C2590)/C2590)*C$6</f>
        <v>5.1222658165767543</v>
      </c>
      <c r="H2569" s="129">
        <f t="shared" si="2562"/>
        <v>-4.8517682926829373</v>
      </c>
      <c r="I2569" s="129">
        <f t="shared" si="2562"/>
        <v>2.6565257779842084</v>
      </c>
      <c r="J2569" s="130">
        <f t="shared" si="2562"/>
        <v>3.4734917733089614E-2</v>
      </c>
    </row>
    <row r="2570" spans="2:10">
      <c r="B2570" s="244">
        <v>39875</v>
      </c>
      <c r="C2570" s="245">
        <v>41.65</v>
      </c>
      <c r="D2570" s="245">
        <v>87.77</v>
      </c>
      <c r="E2570" s="245">
        <v>50.93</v>
      </c>
      <c r="F2570" s="246">
        <v>3.2404999999999999</v>
      </c>
      <c r="G2570" s="128">
        <f t="shared" ref="G2570:J2570" si="2563">((C2570-C2591)/C2591)*C$6</f>
        <v>1.7787849301397207</v>
      </c>
      <c r="H2570" s="129">
        <f t="shared" si="2563"/>
        <v>-3.9502606400528006</v>
      </c>
      <c r="I2570" s="129">
        <f t="shared" si="2563"/>
        <v>3.0211379613356746</v>
      </c>
      <c r="J2570" s="130">
        <f t="shared" si="2563"/>
        <v>0.12964994353928055</v>
      </c>
    </row>
    <row r="2571" spans="2:10">
      <c r="B2571" s="244">
        <v>39874</v>
      </c>
      <c r="C2571" s="245">
        <v>40.15</v>
      </c>
      <c r="D2571" s="245">
        <v>89.05</v>
      </c>
      <c r="E2571" s="245">
        <v>52.65</v>
      </c>
      <c r="F2571" s="246">
        <v>3.2374999999999998</v>
      </c>
      <c r="G2571" s="128">
        <f t="shared" ref="G2571:J2571" si="2564">((C2571-C2592)/C2592)*C$6</f>
        <v>-1.6669217850287918</v>
      </c>
      <c r="H2571" s="129">
        <f t="shared" si="2564"/>
        <v>-3.2246808510638405</v>
      </c>
      <c r="I2571" s="129">
        <f t="shared" si="2564"/>
        <v>4.4275245316681513</v>
      </c>
      <c r="J2571" s="130">
        <f t="shared" si="2564"/>
        <v>1.2821905057399901E-2</v>
      </c>
    </row>
    <row r="2572" spans="2:10">
      <c r="B2572" s="244">
        <v>39871</v>
      </c>
      <c r="C2572" s="245">
        <v>44.76</v>
      </c>
      <c r="D2572" s="245">
        <v>92.03</v>
      </c>
      <c r="E2572" s="245">
        <v>46.35</v>
      </c>
      <c r="F2572" s="246">
        <v>3.3620000000000001</v>
      </c>
      <c r="G2572" s="128">
        <f t="shared" ref="G2572:J2572" si="2565">((C2572-C2593)/C2593)*C$6</f>
        <v>3.6380598455598454</v>
      </c>
      <c r="H2572" s="129">
        <f t="shared" si="2565"/>
        <v>-0.5897913739055286</v>
      </c>
      <c r="I2572" s="129">
        <f t="shared" si="2565"/>
        <v>2.2182125263898653</v>
      </c>
      <c r="J2572" s="130">
        <f t="shared" si="2565"/>
        <v>0.11325962579248477</v>
      </c>
    </row>
    <row r="2573" spans="2:10">
      <c r="B2573" s="244">
        <v>39870</v>
      </c>
      <c r="C2573" s="245">
        <v>45.22</v>
      </c>
      <c r="D2573" s="245">
        <v>88.97</v>
      </c>
      <c r="E2573" s="245">
        <v>44.66</v>
      </c>
      <c r="F2573" s="246">
        <v>3.3339999999999996</v>
      </c>
      <c r="G2573" s="128">
        <f t="shared" ref="G2573:J2573" si="2566">((C2573-C2594)/C2594)*C$6</f>
        <v>3.2958870967741962</v>
      </c>
      <c r="H2573" s="129">
        <f t="shared" si="2566"/>
        <v>-7.0129666736975258</v>
      </c>
      <c r="I2573" s="129">
        <f t="shared" si="2566"/>
        <v>3.2047402924861328</v>
      </c>
      <c r="J2573" s="130">
        <f t="shared" si="2566"/>
        <v>0.26946815495732052</v>
      </c>
    </row>
    <row r="2574" spans="2:10">
      <c r="B2574" s="244">
        <v>39869</v>
      </c>
      <c r="C2574" s="245">
        <v>42.5</v>
      </c>
      <c r="D2574" s="245">
        <v>85.9</v>
      </c>
      <c r="E2574" s="245">
        <v>44.67</v>
      </c>
      <c r="F2574" s="246">
        <v>3.258</v>
      </c>
      <c r="G2574" s="128">
        <f t="shared" ref="G2574:J2574" si="2567">((C2574-C2595)/C2595)*C$6</f>
        <v>1.0047426647426665</v>
      </c>
      <c r="H2574" s="129">
        <f t="shared" si="2567"/>
        <v>-7.1431289548330676</v>
      </c>
      <c r="I2574" s="129">
        <f t="shared" si="2567"/>
        <v>1.4560094674556223</v>
      </c>
      <c r="J2574" s="130">
        <f t="shared" si="2567"/>
        <v>0.36680235579421466</v>
      </c>
    </row>
    <row r="2575" spans="2:10">
      <c r="B2575" s="244">
        <v>39868</v>
      </c>
      <c r="C2575" s="245">
        <v>39.96</v>
      </c>
      <c r="D2575" s="245">
        <v>86.4</v>
      </c>
      <c r="E2575" s="245">
        <v>45.49</v>
      </c>
      <c r="F2575" s="246">
        <v>3.145</v>
      </c>
      <c r="G2575" s="128">
        <f t="shared" ref="G2575:J2575" si="2568">((C2575-C2596)/C2596)*C$6</f>
        <v>-5.7296238792914904</v>
      </c>
      <c r="H2575" s="129">
        <f t="shared" si="2568"/>
        <v>-6.4528820960698559</v>
      </c>
      <c r="I2575" s="129">
        <f t="shared" si="2568"/>
        <v>-0.11127161304442748</v>
      </c>
      <c r="J2575" s="130">
        <f t="shared" si="2568"/>
        <v>0.12732934728450432</v>
      </c>
    </row>
    <row r="2576" spans="2:10">
      <c r="B2576" s="244">
        <v>39867</v>
      </c>
      <c r="C2576" s="245">
        <v>38.44</v>
      </c>
      <c r="D2576" s="245">
        <v>84.37</v>
      </c>
      <c r="E2576" s="245">
        <v>52.62</v>
      </c>
      <c r="F2576" s="246">
        <v>3.1315</v>
      </c>
      <c r="G2576" s="128">
        <f t="shared" ref="G2576:J2576" si="2569">((C2576-C2597)/C2597)*C$6</f>
        <v>-7.8468323649666454</v>
      </c>
      <c r="H2576" s="129">
        <f t="shared" si="2569"/>
        <v>-6.5034126718068936</v>
      </c>
      <c r="I2576" s="129">
        <f t="shared" si="2569"/>
        <v>2.8770255976306296</v>
      </c>
      <c r="J2576" s="130">
        <f t="shared" si="2569"/>
        <v>0.15446894462211752</v>
      </c>
    </row>
    <row r="2577" spans="2:10">
      <c r="B2577" s="244">
        <v>39864</v>
      </c>
      <c r="C2577" s="245">
        <v>38.94</v>
      </c>
      <c r="D2577" s="245">
        <v>88.79</v>
      </c>
      <c r="E2577" s="245">
        <v>49.3</v>
      </c>
      <c r="F2577" s="246">
        <v>3.1790000000000003</v>
      </c>
      <c r="G2577" s="128">
        <f t="shared" ref="G2577:J2577" si="2570">((C2577-C2598)/C2598)*C$6</f>
        <v>-4.9184634760705324</v>
      </c>
      <c r="H2577" s="129">
        <f t="shared" si="2570"/>
        <v>-1.6153835905406742</v>
      </c>
      <c r="I2577" s="129">
        <f t="shared" si="2570"/>
        <v>1.0804440685134269</v>
      </c>
      <c r="J2577" s="130">
        <f t="shared" si="2570"/>
        <v>0.24642857142857155</v>
      </c>
    </row>
    <row r="2578" spans="2:10">
      <c r="B2578" s="244">
        <v>39863</v>
      </c>
      <c r="C2578" s="245">
        <v>39.479999999999997</v>
      </c>
      <c r="D2578" s="245">
        <v>88.93</v>
      </c>
      <c r="E2578" s="245">
        <v>47.08</v>
      </c>
      <c r="F2578" s="246">
        <v>3.2629999999999999</v>
      </c>
      <c r="G2578" s="128">
        <f t="shared" ref="G2578:J2578" si="2571">((C2578-C2599)/C2599)*C$6</f>
        <v>-4.2438277841561423</v>
      </c>
      <c r="H2578" s="129">
        <f t="shared" si="2571"/>
        <v>-3.0960216582804576</v>
      </c>
      <c r="I2578" s="129">
        <f t="shared" si="2571"/>
        <v>0.36142180094786547</v>
      </c>
      <c r="J2578" s="130">
        <f t="shared" si="2571"/>
        <v>0.41471827277514467</v>
      </c>
    </row>
    <row r="2579" spans="2:10">
      <c r="B2579" s="244">
        <v>39862</v>
      </c>
      <c r="C2579" s="245">
        <v>34.619999999999997</v>
      </c>
      <c r="D2579" s="245">
        <v>91.51</v>
      </c>
      <c r="E2579" s="245">
        <v>48.46</v>
      </c>
      <c r="F2579" s="246">
        <v>3.1524999999999999</v>
      </c>
      <c r="G2579" s="128">
        <f t="shared" ref="G2579:J2579" si="2572">((C2579-C2600)/C2600)*C$6</f>
        <v>-4.8293546721734693</v>
      </c>
      <c r="H2579" s="129">
        <f t="shared" si="2572"/>
        <v>13.213894852403026</v>
      </c>
      <c r="I2579" s="129">
        <f t="shared" si="2572"/>
        <v>-3.6750185348631947</v>
      </c>
      <c r="J2579" s="130">
        <f t="shared" si="2572"/>
        <v>0.50247201492537341</v>
      </c>
    </row>
    <row r="2580" spans="2:10">
      <c r="B2580" s="244">
        <v>39861</v>
      </c>
      <c r="C2580" s="245">
        <v>34.93</v>
      </c>
      <c r="D2580" s="245">
        <v>90.67</v>
      </c>
      <c r="E2580" s="245">
        <v>48.66</v>
      </c>
      <c r="F2580" s="246">
        <v>3.0655000000000001</v>
      </c>
      <c r="G2580" s="128">
        <f t="shared" ref="G2580:J2580" si="2573">((C2580-C2601)/C2601)*C$6</f>
        <v>-1.965154752122704</v>
      </c>
      <c r="H2580" s="129">
        <f t="shared" si="2573"/>
        <v>7.6966851154027314</v>
      </c>
      <c r="I2580" s="129">
        <f t="shared" si="2573"/>
        <v>1.4057905009759257</v>
      </c>
      <c r="J2580" s="130">
        <f t="shared" si="2573"/>
        <v>0.51349374398460057</v>
      </c>
    </row>
    <row r="2581" spans="2:10">
      <c r="B2581" s="244">
        <v>39860</v>
      </c>
      <c r="C2581" s="245">
        <v>37.51</v>
      </c>
      <c r="D2581" s="245">
        <v>93.84</v>
      </c>
      <c r="E2581" s="245">
        <v>42.93</v>
      </c>
      <c r="F2581" s="246">
        <v>3.2815000000000003</v>
      </c>
      <c r="G2581" s="128">
        <f t="shared" ref="G2581:J2581" si="2574">((C2581-C2602)/C2602)*C$6</f>
        <v>1.2437688304574088</v>
      </c>
      <c r="H2581" s="129">
        <f t="shared" si="2574"/>
        <v>11.939901083372588</v>
      </c>
      <c r="I2581" s="129">
        <f t="shared" si="2574"/>
        <v>-1.7531034482758621</v>
      </c>
      <c r="J2581" s="130">
        <f t="shared" si="2574"/>
        <v>0.75049085659287784</v>
      </c>
    </row>
    <row r="2582" spans="2:10">
      <c r="B2582" s="244">
        <v>39857</v>
      </c>
      <c r="C2582" s="245">
        <v>37.51</v>
      </c>
      <c r="D2582" s="245">
        <v>93.84</v>
      </c>
      <c r="E2582" s="245">
        <v>42.93</v>
      </c>
      <c r="F2582" s="246">
        <v>3.2845</v>
      </c>
      <c r="G2582" s="128">
        <f t="shared" ref="G2582:J2582" si="2575">((C2582-C2603)/C2603)*C$6</f>
        <v>2.7066412429378524</v>
      </c>
      <c r="H2582" s="129">
        <f t="shared" si="2575"/>
        <v>13.134479315263906</v>
      </c>
      <c r="I2582" s="129">
        <f t="shared" si="2575"/>
        <v>-4.0223411764705883</v>
      </c>
      <c r="J2582" s="130">
        <f t="shared" si="2575"/>
        <v>0.8389950738916262</v>
      </c>
    </row>
    <row r="2583" spans="2:10">
      <c r="B2583" s="244">
        <v>39856</v>
      </c>
      <c r="C2583" s="245">
        <v>33.979999999999997</v>
      </c>
      <c r="D2583" s="245">
        <v>95.07</v>
      </c>
      <c r="E2583" s="245">
        <v>41.25</v>
      </c>
      <c r="F2583" s="246">
        <v>3.1539999999999999</v>
      </c>
      <c r="G2583" s="128">
        <f t="shared" ref="G2583:J2583" si="2576">((C2583-C2604)/C2604)*C$6</f>
        <v>-4.0196620171673869</v>
      </c>
      <c r="H2583" s="129">
        <f t="shared" si="2576"/>
        <v>16.232715470609442</v>
      </c>
      <c r="I2583" s="129">
        <f t="shared" si="2576"/>
        <v>-4.0814774114774117</v>
      </c>
      <c r="J2583" s="130">
        <f t="shared" si="2576"/>
        <v>0.68337264150943389</v>
      </c>
    </row>
    <row r="2584" spans="2:10">
      <c r="B2584" s="244">
        <v>39855</v>
      </c>
      <c r="C2584" s="245">
        <v>35.94</v>
      </c>
      <c r="D2584" s="245">
        <v>95.16</v>
      </c>
      <c r="E2584" s="245">
        <v>44.53</v>
      </c>
      <c r="F2584" s="246">
        <v>3.0999999999999996</v>
      </c>
      <c r="G2584" s="128">
        <f t="shared" ref="G2584:J2584" si="2577">((C2584-C2605)/C2605)*C$6</f>
        <v>-2.2116040232927512</v>
      </c>
      <c r="H2584" s="129">
        <f t="shared" si="2577"/>
        <v>13.079908600890546</v>
      </c>
      <c r="I2584" s="129">
        <f t="shared" si="2577"/>
        <v>0.74021724058238847</v>
      </c>
      <c r="J2584" s="130">
        <f t="shared" si="2577"/>
        <v>0.48585048140456788</v>
      </c>
    </row>
    <row r="2585" spans="2:10">
      <c r="B2585" s="244">
        <v>39854</v>
      </c>
      <c r="C2585" s="245">
        <v>37.549999999999997</v>
      </c>
      <c r="D2585" s="245">
        <v>93.27</v>
      </c>
      <c r="E2585" s="245">
        <v>46.67</v>
      </c>
      <c r="F2585" s="246">
        <v>3.1515</v>
      </c>
      <c r="G2585" s="128">
        <f t="shared" ref="G2585:J2585" si="2578">((C2585-C2606)/C2606)*C$6</f>
        <v>-4.8321362064386364E-2</v>
      </c>
      <c r="H2585" s="129">
        <f t="shared" si="2578"/>
        <v>10.026195309765493</v>
      </c>
      <c r="I2585" s="129">
        <f t="shared" si="2578"/>
        <v>0.4602661431064563</v>
      </c>
      <c r="J2585" s="130">
        <f t="shared" si="2578"/>
        <v>0.54190898791540765</v>
      </c>
    </row>
    <row r="2586" spans="2:10">
      <c r="B2586" s="244">
        <v>39853</v>
      </c>
      <c r="C2586" s="245">
        <v>39.56</v>
      </c>
      <c r="D2586" s="245">
        <v>96.82</v>
      </c>
      <c r="E2586" s="245">
        <v>43.64</v>
      </c>
      <c r="F2586" s="246">
        <v>3.3159999999999998</v>
      </c>
      <c r="G2586" s="128">
        <f t="shared" ref="G2586:J2586" si="2579">((C2586-C2607)/C2607)*C$6</f>
        <v>-1.412458976242954</v>
      </c>
      <c r="H2586" s="129">
        <f t="shared" si="2579"/>
        <v>16.265412042502941</v>
      </c>
      <c r="I2586" s="129">
        <f t="shared" si="2579"/>
        <v>0.48679121905651579</v>
      </c>
      <c r="J2586" s="130">
        <f t="shared" si="2579"/>
        <v>0.61620209059233477</v>
      </c>
    </row>
    <row r="2587" spans="2:10">
      <c r="B2587" s="244">
        <v>39850</v>
      </c>
      <c r="C2587" s="245">
        <v>40.17</v>
      </c>
      <c r="D2587" s="245">
        <v>96.14</v>
      </c>
      <c r="E2587" s="245">
        <v>43.37</v>
      </c>
      <c r="F2587" s="246">
        <v>3.3454999999999999</v>
      </c>
      <c r="G2587" s="128">
        <f t="shared" ref="G2587:J2587" si="2580">((C2587-C2608)/C2608)*C$6</f>
        <v>-1.6661223021582745</v>
      </c>
      <c r="H2587" s="129">
        <f t="shared" si="2580"/>
        <v>11.682532690984162</v>
      </c>
      <c r="I2587" s="129">
        <f t="shared" si="2580"/>
        <v>0.48379229323307987</v>
      </c>
      <c r="J2587" s="130">
        <f t="shared" si="2580"/>
        <v>0.62536905412793864</v>
      </c>
    </row>
    <row r="2588" spans="2:10">
      <c r="B2588" s="244">
        <v>39849</v>
      </c>
      <c r="C2588" s="245">
        <v>41.17</v>
      </c>
      <c r="D2588" s="245">
        <v>92.41</v>
      </c>
      <c r="E2588" s="245">
        <v>43.73</v>
      </c>
      <c r="F2588" s="246">
        <v>3.2810000000000001</v>
      </c>
      <c r="G2588" s="128">
        <f t="shared" ref="G2588:J2588" si="2581">((C2588-C2609)/C2609)*C$6</f>
        <v>-1.5552099460473852</v>
      </c>
      <c r="H2588" s="129">
        <f t="shared" si="2581"/>
        <v>5.9819501082127671</v>
      </c>
      <c r="I2588" s="129">
        <f t="shared" si="2581"/>
        <v>0.19918875316893078</v>
      </c>
      <c r="J2588" s="130">
        <f t="shared" si="2581"/>
        <v>0.5300289174046634</v>
      </c>
    </row>
    <row r="2589" spans="2:10">
      <c r="B2589" s="244">
        <v>39848</v>
      </c>
      <c r="C2589" s="245">
        <v>40.32</v>
      </c>
      <c r="D2589" s="245">
        <v>92.83</v>
      </c>
      <c r="E2589" s="245">
        <v>43.85</v>
      </c>
      <c r="F2589" s="246">
        <v>3.3094999999999999</v>
      </c>
      <c r="G2589" s="128">
        <f t="shared" ref="G2589:J2589" si="2582">((C2589-C2610)/C2610)*C$6</f>
        <v>-7.7210086455331384</v>
      </c>
      <c r="H2589" s="129">
        <f t="shared" si="2582"/>
        <v>4.5860360865179794</v>
      </c>
      <c r="I2589" s="129">
        <f t="shared" si="2582"/>
        <v>3.4873392116182562</v>
      </c>
      <c r="J2589" s="130">
        <f t="shared" si="2582"/>
        <v>0.61576336579092428</v>
      </c>
    </row>
    <row r="2590" spans="2:10">
      <c r="B2590" s="244">
        <v>39847</v>
      </c>
      <c r="C2590" s="245">
        <v>40.78</v>
      </c>
      <c r="D2590" s="245">
        <v>93.48</v>
      </c>
      <c r="E2590" s="245">
        <v>43.06</v>
      </c>
      <c r="F2590" s="246">
        <v>3.282</v>
      </c>
      <c r="G2590" s="128">
        <f t="shared" ref="G2590:J2590" si="2583">((C2590-C2611)/C2611)*C$6</f>
        <v>-7.4706474083179675</v>
      </c>
      <c r="H2590" s="129">
        <f t="shared" si="2583"/>
        <v>8.7196751900483918</v>
      </c>
      <c r="I2590" s="129">
        <f t="shared" si="2583"/>
        <v>2.5888331627430938</v>
      </c>
      <c r="J2590" s="130">
        <f t="shared" si="2583"/>
        <v>0.54394049346879514</v>
      </c>
    </row>
    <row r="2591" spans="2:10">
      <c r="B2591" s="244">
        <v>39846</v>
      </c>
      <c r="C2591" s="245">
        <v>40.08</v>
      </c>
      <c r="D2591" s="245">
        <v>90.93</v>
      </c>
      <c r="E2591" s="245">
        <v>45.52</v>
      </c>
      <c r="F2591" s="246">
        <v>3.0994999999999999</v>
      </c>
      <c r="G2591" s="128">
        <f t="shared" ref="G2591:J2591" si="2584">((C2591-C2612)/C2612)*C$6</f>
        <v>-6.1343677168752739</v>
      </c>
      <c r="H2591" s="129">
        <f t="shared" si="2584"/>
        <v>4.631626416390068</v>
      </c>
      <c r="I2591" s="129">
        <f t="shared" si="2584"/>
        <v>4.1058586374075059</v>
      </c>
      <c r="J2591" s="130">
        <f t="shared" si="2584"/>
        <v>0.5698896631823458</v>
      </c>
    </row>
    <row r="2592" spans="2:10">
      <c r="B2592" s="244">
        <v>39843</v>
      </c>
      <c r="C2592" s="245">
        <v>41.68</v>
      </c>
      <c r="D2592" s="245">
        <v>91.65</v>
      </c>
      <c r="E2592" s="245">
        <v>44.84</v>
      </c>
      <c r="F2592" s="246">
        <v>3.2229999999999999</v>
      </c>
      <c r="G2592" s="128">
        <f t="shared" ref="G2592:J2592" si="2585">((C2592-C2613)/C2613)*C$6</f>
        <v>-2.9730313901345307</v>
      </c>
      <c r="H2592" s="129">
        <f t="shared" si="2585"/>
        <v>10.116305846007618</v>
      </c>
      <c r="I2592" s="129">
        <f t="shared" si="2585"/>
        <v>3.0758200000000024</v>
      </c>
      <c r="J2592" s="130">
        <f t="shared" si="2585"/>
        <v>0.90763959910002012</v>
      </c>
    </row>
    <row r="2593" spans="2:10">
      <c r="B2593" s="244">
        <v>39842</v>
      </c>
      <c r="C2593" s="245">
        <v>41.44</v>
      </c>
      <c r="D2593" s="245">
        <v>92.51</v>
      </c>
      <c r="E2593" s="245">
        <v>42.63</v>
      </c>
      <c r="F2593" s="246">
        <v>3.2335000000000003</v>
      </c>
      <c r="G2593" s="128">
        <f t="shared" ref="G2593:J2593" si="2586">((C2593-C2614)/C2614)*C$6</f>
        <v>-3.2173901345291509</v>
      </c>
      <c r="H2593" s="129">
        <f t="shared" si="2586"/>
        <v>11.277857652091267</v>
      </c>
      <c r="I2593" s="129">
        <f t="shared" si="2586"/>
        <v>1.6713650000000015</v>
      </c>
      <c r="J2593" s="130">
        <f t="shared" si="2586"/>
        <v>0.91911042944785271</v>
      </c>
    </row>
    <row r="2594" spans="2:10">
      <c r="B2594" s="244">
        <v>39841</v>
      </c>
      <c r="C2594" s="245">
        <v>42.16</v>
      </c>
      <c r="D2594" s="245">
        <v>94.82</v>
      </c>
      <c r="E2594" s="245">
        <v>39.659999999999997</v>
      </c>
      <c r="F2594" s="246">
        <v>3.0460000000000003</v>
      </c>
      <c r="G2594" s="128">
        <f t="shared" ref="G2594:J2594" si="2587">((C2594-C2615)/C2615)*C$6</f>
        <v>3.641642326415572</v>
      </c>
      <c r="H2594" s="129">
        <f t="shared" si="2587"/>
        <v>15.332865350089762</v>
      </c>
      <c r="I2594" s="129">
        <f t="shared" si="2587"/>
        <v>-1.2029161662262828</v>
      </c>
      <c r="J2594" s="130">
        <f t="shared" si="2587"/>
        <v>0.91620390455531464</v>
      </c>
    </row>
    <row r="2595" spans="2:10">
      <c r="B2595" s="244">
        <v>39840</v>
      </c>
      <c r="C2595" s="245">
        <v>41.58</v>
      </c>
      <c r="D2595" s="245">
        <v>91.66</v>
      </c>
      <c r="E2595" s="245">
        <v>42.25</v>
      </c>
      <c r="F2595" s="246">
        <v>2.8864999999999998</v>
      </c>
      <c r="G2595" s="128">
        <f t="shared" ref="G2595:J2595" si="2588">((C2595-C2616)/C2616)*C$6</f>
        <v>1.7701049475262309</v>
      </c>
      <c r="H2595" s="129">
        <f t="shared" si="2588"/>
        <v>14.563750153846147</v>
      </c>
      <c r="I2595" s="129">
        <f t="shared" si="2588"/>
        <v>-0.95542141230068267</v>
      </c>
      <c r="J2595" s="130">
        <f t="shared" si="2588"/>
        <v>0.62624128459750628</v>
      </c>
    </row>
    <row r="2596" spans="2:10">
      <c r="B2596" s="244">
        <v>39839</v>
      </c>
      <c r="C2596" s="245">
        <v>45.73</v>
      </c>
      <c r="D2596" s="245">
        <v>91.6</v>
      </c>
      <c r="E2596" s="245">
        <v>45.69</v>
      </c>
      <c r="F2596" s="246">
        <v>3.0105</v>
      </c>
      <c r="G2596" s="128">
        <f t="shared" ref="G2596:J2596" si="2589">((C2596-C2617)/C2617)*C$6</f>
        <v>9.6576027578891495</v>
      </c>
      <c r="H2596" s="129">
        <f t="shared" si="2589"/>
        <v>14.353755071929172</v>
      </c>
      <c r="I2596" s="129">
        <f t="shared" si="2589"/>
        <v>1.3536237897648657</v>
      </c>
      <c r="J2596" s="130">
        <f t="shared" si="2589"/>
        <v>0.7709854399662377</v>
      </c>
    </row>
    <row r="2597" spans="2:10">
      <c r="B2597" s="244">
        <v>39836</v>
      </c>
      <c r="C2597" s="245">
        <v>46.47</v>
      </c>
      <c r="D2597" s="245">
        <v>89.49</v>
      </c>
      <c r="E2597" s="245">
        <v>47.27</v>
      </c>
      <c r="F2597" s="246">
        <v>2.9704999999999999</v>
      </c>
      <c r="G2597" s="128">
        <f t="shared" ref="G2597:J2597" si="2590">((C2597-C2618)/C2618)*C$6</f>
        <v>14.284560113154168</v>
      </c>
      <c r="H2597" s="129">
        <f t="shared" si="2590"/>
        <v>12.662939642324888</v>
      </c>
      <c r="I2597" s="129">
        <f t="shared" si="2590"/>
        <v>1.7594480886677235</v>
      </c>
      <c r="J2597" s="130">
        <f t="shared" si="2590"/>
        <v>0.66647975077881649</v>
      </c>
    </row>
    <row r="2598" spans="2:10">
      <c r="B2598" s="244">
        <v>39835</v>
      </c>
      <c r="C2598" s="245">
        <v>43.67</v>
      </c>
      <c r="D2598" s="245">
        <v>90.07</v>
      </c>
      <c r="E2598" s="245">
        <v>47.29</v>
      </c>
      <c r="F2598" s="246">
        <v>2.9260000000000002</v>
      </c>
      <c r="G2598" s="128">
        <f t="shared" ref="G2598:J2598" si="2591">((C2598-C2619)/C2619)*C$6</f>
        <v>10.687728429985855</v>
      </c>
      <c r="H2598" s="129">
        <f t="shared" si="2591"/>
        <v>13.481725037257821</v>
      </c>
      <c r="I2598" s="129">
        <f t="shared" si="2591"/>
        <v>1.770947749377968</v>
      </c>
      <c r="J2598" s="130">
        <f t="shared" si="2591"/>
        <v>0.61308139534883688</v>
      </c>
    </row>
    <row r="2599" spans="2:10">
      <c r="B2599" s="244">
        <v>39834</v>
      </c>
      <c r="C2599" s="245">
        <v>43.55</v>
      </c>
      <c r="D2599" s="245">
        <v>91.42</v>
      </c>
      <c r="E2599" s="245">
        <v>46.42</v>
      </c>
      <c r="F2599" s="246">
        <v>2.8485</v>
      </c>
      <c r="G2599" s="128">
        <f t="shared" ref="G2599:J2599" si="2592">((C2599-C2620)/C2620)*C$6</f>
        <v>5.323850692662905</v>
      </c>
      <c r="H2599" s="129">
        <f t="shared" si="2592"/>
        <v>15.259421836228301</v>
      </c>
      <c r="I2599" s="129">
        <f t="shared" si="2592"/>
        <v>0.79049311417147849</v>
      </c>
      <c r="J2599" s="130">
        <f t="shared" si="2592"/>
        <v>0.52345730313733663</v>
      </c>
    </row>
    <row r="2600" spans="2:10">
      <c r="B2600" s="244">
        <v>39833</v>
      </c>
      <c r="C2600" s="245">
        <v>38.74</v>
      </c>
      <c r="D2600" s="245">
        <v>81.98</v>
      </c>
      <c r="E2600" s="245">
        <v>56.65</v>
      </c>
      <c r="F2600" s="246">
        <v>2.6799999999999997</v>
      </c>
      <c r="G2600" s="128">
        <f t="shared" ref="G2600:J2600" si="2593">((C2600-C2621)/C2621)*C$6</f>
        <v>-1.3312377850162804</v>
      </c>
      <c r="H2600" s="129">
        <f t="shared" si="2593"/>
        <v>-1.3863885839723944E-2</v>
      </c>
      <c r="I2600" s="129">
        <f t="shared" si="2593"/>
        <v>6.8969434470376996</v>
      </c>
      <c r="J2600" s="130">
        <f t="shared" si="2593"/>
        <v>0.33980998120693245</v>
      </c>
    </row>
    <row r="2601" spans="2:10">
      <c r="B2601" s="244">
        <v>39832</v>
      </c>
      <c r="C2601" s="245">
        <v>36.51</v>
      </c>
      <c r="D2601" s="245">
        <v>84.92</v>
      </c>
      <c r="E2601" s="245">
        <v>46.11</v>
      </c>
      <c r="F2601" s="246">
        <v>2.5975000000000001</v>
      </c>
      <c r="G2601" s="128">
        <f t="shared" ref="G2601:J2601" si="2594">((C2601-C2622)/C2622)*C$6</f>
        <v>3.5394862710363162</v>
      </c>
      <c r="H2601" s="129">
        <f t="shared" si="2594"/>
        <v>1.9053879310344906</v>
      </c>
      <c r="I2601" s="129">
        <f t="shared" si="2594"/>
        <v>0.66760738927220109</v>
      </c>
      <c r="J2601" s="130">
        <f t="shared" si="2594"/>
        <v>0.31632805816937559</v>
      </c>
    </row>
    <row r="2602" spans="2:10">
      <c r="B2602" s="244">
        <v>39829</v>
      </c>
      <c r="C2602" s="245">
        <v>36.51</v>
      </c>
      <c r="D2602" s="245">
        <v>84.92</v>
      </c>
      <c r="E2602" s="245">
        <v>46.11</v>
      </c>
      <c r="F2602" s="246">
        <v>2.5975000000000001</v>
      </c>
      <c r="G2602" s="128">
        <f t="shared" ref="G2602:J2602" si="2595">((C2602-C2623)/C2623)*C$6</f>
        <v>0.36358089453340592</v>
      </c>
      <c r="H2602" s="129">
        <f t="shared" si="2595"/>
        <v>1.2449571428571451</v>
      </c>
      <c r="I2602" s="129">
        <f t="shared" si="2595"/>
        <v>-0.66046894803549006</v>
      </c>
      <c r="J2602" s="130">
        <f t="shared" si="2595"/>
        <v>0.36724250325945235</v>
      </c>
    </row>
    <row r="2603" spans="2:10">
      <c r="B2603" s="244">
        <v>39828</v>
      </c>
      <c r="C2603" s="245">
        <v>35.4</v>
      </c>
      <c r="D2603" s="245">
        <v>84.12</v>
      </c>
      <c r="E2603" s="245">
        <v>51</v>
      </c>
      <c r="F2603" s="246">
        <v>2.5374999999999996</v>
      </c>
      <c r="G2603" s="128">
        <f t="shared" ref="G2603:J2603" si="2596">((C2603-C2624)/C2624)*C$6</f>
        <v>-5.2823414877683508</v>
      </c>
      <c r="H2603" s="129">
        <f t="shared" si="2596"/>
        <v>-2.2776374650512565</v>
      </c>
      <c r="I2603" s="129">
        <f t="shared" si="2596"/>
        <v>0.59163723916532729</v>
      </c>
      <c r="J2603" s="130">
        <f t="shared" si="2596"/>
        <v>0.13591040462427739</v>
      </c>
    </row>
    <row r="2604" spans="2:10">
      <c r="B2604" s="244">
        <v>39827</v>
      </c>
      <c r="C2604" s="245">
        <v>37.28</v>
      </c>
      <c r="D2604" s="245">
        <v>83.19</v>
      </c>
      <c r="E2604" s="245">
        <v>49.14</v>
      </c>
      <c r="F2604" s="246">
        <v>2.544</v>
      </c>
      <c r="G2604" s="128">
        <f t="shared" ref="G2604:J2604" si="2597">((C2604-C2625)/C2625)*C$6</f>
        <v>-6.5823669724770637</v>
      </c>
      <c r="H2604" s="129">
        <f t="shared" si="2597"/>
        <v>-4.2231562500000104</v>
      </c>
      <c r="I2604" s="129">
        <f t="shared" si="2597"/>
        <v>-1.567817452740117</v>
      </c>
      <c r="J2604" s="130">
        <f t="shared" si="2597"/>
        <v>5.4225916282795765E-2</v>
      </c>
    </row>
    <row r="2605" spans="2:10">
      <c r="B2605" s="244">
        <v>39826</v>
      </c>
      <c r="C2605" s="245">
        <v>37.78</v>
      </c>
      <c r="D2605" s="245">
        <v>85.34</v>
      </c>
      <c r="E2605" s="245">
        <v>43.27</v>
      </c>
      <c r="F2605" s="246">
        <v>2.6485000000000003</v>
      </c>
      <c r="G2605" s="128">
        <f t="shared" ref="G2605:J2605" si="2598">((C2605-C2626)/C2626)*C$6</f>
        <v>-6.8660817793754187</v>
      </c>
      <c r="H2605" s="129">
        <f t="shared" si="2598"/>
        <v>3.5294418267488323</v>
      </c>
      <c r="I2605" s="129">
        <f t="shared" si="2598"/>
        <v>-6.041504580690626</v>
      </c>
      <c r="J2605" s="130">
        <f t="shared" si="2598"/>
        <v>-9.0137111517367474E-2</v>
      </c>
    </row>
    <row r="2606" spans="2:10">
      <c r="B2606" s="244">
        <v>39825</v>
      </c>
      <c r="C2606" s="245">
        <v>37.590000000000003</v>
      </c>
      <c r="D2606" s="245">
        <v>85.71</v>
      </c>
      <c r="E2606" s="245">
        <v>45.84</v>
      </c>
      <c r="F2606" s="246">
        <v>2.6480000000000001</v>
      </c>
      <c r="G2606" s="128">
        <f t="shared" ref="G2606:J2606" si="2599">((C2606-C2627)/C2627)*C$6</f>
        <v>-8.5266400172860823</v>
      </c>
      <c r="H2606" s="129">
        <f t="shared" si="2599"/>
        <v>4.8537919708029067</v>
      </c>
      <c r="I2606" s="129">
        <f t="shared" si="2599"/>
        <v>-3.9525571112748703</v>
      </c>
      <c r="J2606" s="130">
        <f t="shared" si="2599"/>
        <v>-0.16239316239316209</v>
      </c>
    </row>
    <row r="2607" spans="2:10">
      <c r="B2607" s="244">
        <v>39822</v>
      </c>
      <c r="C2607" s="245">
        <v>40.83</v>
      </c>
      <c r="D2607" s="245">
        <v>84.7</v>
      </c>
      <c r="E2607" s="245">
        <v>42.82</v>
      </c>
      <c r="F2607" s="246">
        <v>2.7264999999999997</v>
      </c>
      <c r="G2607" s="128">
        <f t="shared" ref="G2607:J2607" si="2600">((C2607-C2628)/C2628)*C$6</f>
        <v>-6.767017507294705</v>
      </c>
      <c r="H2607" s="129">
        <f t="shared" si="2600"/>
        <v>5.8118689501116965</v>
      </c>
      <c r="I2607" s="129">
        <f t="shared" si="2600"/>
        <v>-5.9061168877733961</v>
      </c>
      <c r="J2607" s="130">
        <f t="shared" si="2600"/>
        <v>-0.1071390751853164</v>
      </c>
    </row>
    <row r="2608" spans="2:10">
      <c r="B2608" s="244">
        <v>39821</v>
      </c>
      <c r="C2608" s="245">
        <v>41.7</v>
      </c>
      <c r="D2608" s="245">
        <v>87.18</v>
      </c>
      <c r="E2608" s="245">
        <v>42.56</v>
      </c>
      <c r="F2608" s="246">
        <v>2.7435</v>
      </c>
      <c r="G2608" s="128">
        <f t="shared" ref="G2608:J2608" si="2601">((C2608-C2629)/C2629)*C$6</f>
        <v>-1.8990395220588236</v>
      </c>
      <c r="H2608" s="129">
        <f t="shared" si="2601"/>
        <v>5.9263142650253542</v>
      </c>
      <c r="I2608" s="129">
        <f t="shared" si="2601"/>
        <v>-6.0072025838865946</v>
      </c>
      <c r="J2608" s="130">
        <f t="shared" si="2601"/>
        <v>-0.13978336221837062</v>
      </c>
    </row>
    <row r="2609" spans="2:10">
      <c r="B2609" s="244">
        <v>39820</v>
      </c>
      <c r="C2609" s="245">
        <v>42.63</v>
      </c>
      <c r="D2609" s="245">
        <v>87.79</v>
      </c>
      <c r="E2609" s="245">
        <v>43.39</v>
      </c>
      <c r="F2609" s="246">
        <v>2.7664999999999997</v>
      </c>
      <c r="G2609" s="128">
        <f t="shared" ref="G2609:J2609" si="2602">((C2609-C2630)/C2630)*C$6</f>
        <v>0.60445923460898743</v>
      </c>
      <c r="H2609" s="129">
        <f t="shared" si="2602"/>
        <v>7.0107268109807839</v>
      </c>
      <c r="I2609" s="129">
        <f t="shared" si="2602"/>
        <v>-6.6969682566627045</v>
      </c>
      <c r="J2609" s="130">
        <f t="shared" si="2602"/>
        <v>-7.5712526389866211E-2</v>
      </c>
    </row>
    <row r="2610" spans="2:10">
      <c r="B2610" s="244">
        <v>39819</v>
      </c>
      <c r="C2610" s="245">
        <v>48.58</v>
      </c>
      <c r="D2610" s="245">
        <v>89.23</v>
      </c>
      <c r="E2610" s="245">
        <v>38.56</v>
      </c>
      <c r="F2610" s="246">
        <v>2.7214999999999998</v>
      </c>
      <c r="G2610" s="128">
        <f t="shared" ref="G2610:J2610" si="2603">((C2610-C2631)/C2631)*C$6</f>
        <v>5.0594074582475379</v>
      </c>
      <c r="H2610" s="129">
        <f t="shared" si="2603"/>
        <v>5.8536165448974842</v>
      </c>
      <c r="I2610" s="129">
        <f t="shared" si="2603"/>
        <v>-8.661661822533766</v>
      </c>
      <c r="J2610" s="130">
        <f t="shared" si="2603"/>
        <v>-0.21673739602783926</v>
      </c>
    </row>
    <row r="2611" spans="2:10">
      <c r="B2611" s="244">
        <v>39818</v>
      </c>
      <c r="C2611" s="245">
        <v>48.81</v>
      </c>
      <c r="D2611" s="245">
        <v>86.82</v>
      </c>
      <c r="E2611" s="245">
        <v>39.08</v>
      </c>
      <c r="F2611" s="246">
        <v>2.7560000000000002</v>
      </c>
      <c r="G2611" s="128">
        <f t="shared" ref="G2611:J2611" si="2604">((C2611-C2632)/C2632)*C$6</f>
        <v>8.9017397696642959</v>
      </c>
      <c r="H2611" s="129">
        <f t="shared" si="2604"/>
        <v>8.7872453157959889</v>
      </c>
      <c r="I2611" s="129">
        <f t="shared" si="2604"/>
        <v>-8.8437677290171877</v>
      </c>
      <c r="J2611" s="130">
        <f t="shared" si="2604"/>
        <v>-0.15591665237523539</v>
      </c>
    </row>
    <row r="2612" spans="2:10">
      <c r="B2612" s="244">
        <v>39815</v>
      </c>
      <c r="C2612" s="245">
        <v>46.34</v>
      </c>
      <c r="D2612" s="245">
        <v>87.37</v>
      </c>
      <c r="E2612" s="245">
        <v>39.19</v>
      </c>
      <c r="F2612" s="246">
        <v>2.5830000000000002</v>
      </c>
      <c r="G2612" s="128">
        <f t="shared" ref="G2612:J2612" si="2605">((C2612-C2633)/C2633)*C$6</f>
        <v>2.7763842454774461</v>
      </c>
      <c r="H2612" s="129">
        <f t="shared" si="2605"/>
        <v>14.575711518595053</v>
      </c>
      <c r="I2612" s="129">
        <f t="shared" si="2605"/>
        <v>-9.7661690760527993</v>
      </c>
      <c r="J2612" s="130">
        <f t="shared" si="2605"/>
        <v>-0.21852546916890048</v>
      </c>
    </row>
    <row r="2613" spans="2:10">
      <c r="B2613" s="244">
        <v>39814</v>
      </c>
      <c r="C2613" s="245">
        <v>44.6</v>
      </c>
      <c r="D2613" s="245">
        <v>84.16</v>
      </c>
      <c r="E2613" s="245">
        <v>40</v>
      </c>
      <c r="F2613" s="246">
        <v>2.4445000000000001</v>
      </c>
      <c r="G2613" s="128">
        <f t="shared" ref="G2613:J2613" si="2606">((C2613-C2634)/C2634)*C$6</f>
        <v>-2.1254092754862128</v>
      </c>
      <c r="H2613" s="129">
        <f t="shared" si="2606"/>
        <v>4.917668278170316</v>
      </c>
      <c r="I2613" s="129">
        <f t="shared" si="2606"/>
        <v>-8.6742819499341248</v>
      </c>
      <c r="J2613" s="130">
        <f t="shared" si="2606"/>
        <v>-0.45713549716640917</v>
      </c>
    </row>
    <row r="2614" spans="2:10">
      <c r="B2614" s="244">
        <v>39813</v>
      </c>
      <c r="C2614" s="245">
        <v>44.6</v>
      </c>
      <c r="D2614" s="245">
        <v>84.16</v>
      </c>
      <c r="E2614" s="245">
        <v>40</v>
      </c>
      <c r="F2614" s="246">
        <v>2.4450000000000003</v>
      </c>
      <c r="G2614" s="128">
        <f t="shared" ref="G2614:J2614" si="2607">((C2614-C2635)/C2635)*C$6</f>
        <v>-2.2821039182282785</v>
      </c>
      <c r="H2614" s="129">
        <f t="shared" si="2607"/>
        <v>6.1504809619238383</v>
      </c>
      <c r="I2614" s="129">
        <f t="shared" si="2607"/>
        <v>-9.2751921244839632</v>
      </c>
      <c r="J2614" s="130">
        <f t="shared" si="2607"/>
        <v>-0.46728500598392869</v>
      </c>
    </row>
    <row r="2615" spans="2:10">
      <c r="B2615" s="244">
        <v>39812</v>
      </c>
      <c r="C2615" s="245">
        <v>39.03</v>
      </c>
      <c r="D2615" s="245">
        <v>83.55</v>
      </c>
      <c r="E2615" s="245">
        <v>41.63</v>
      </c>
      <c r="F2615" s="246">
        <v>2.3050000000000002</v>
      </c>
      <c r="G2615" s="128">
        <f t="shared" ref="G2615:J2615" si="2608">((C2615-C2636)/C2636)*C$6</f>
        <v>-9.4450588474025956</v>
      </c>
      <c r="H2615" s="129">
        <f t="shared" si="2608"/>
        <v>9.8297204161248235</v>
      </c>
      <c r="I2615" s="129">
        <f t="shared" si="2608"/>
        <v>-9.973574660633485</v>
      </c>
      <c r="J2615" s="130">
        <f t="shared" si="2608"/>
        <v>-0.64073482428115003</v>
      </c>
    </row>
    <row r="2616" spans="2:10">
      <c r="B2616" s="244">
        <v>39811</v>
      </c>
      <c r="C2616" s="245">
        <v>40.020000000000003</v>
      </c>
      <c r="D2616" s="245">
        <v>81.25</v>
      </c>
      <c r="E2616" s="245">
        <v>43.9</v>
      </c>
      <c r="F2616" s="246">
        <v>2.3665000000000003</v>
      </c>
      <c r="G2616" s="128">
        <f t="shared" ref="G2616:J2616" si="2609">((C2616-C2637)/C2637)*C$6</f>
        <v>-12.022011758221566</v>
      </c>
      <c r="H2616" s="129">
        <f t="shared" si="2609"/>
        <v>-0.4875551470588157</v>
      </c>
      <c r="I2616" s="129">
        <f t="shared" si="2609"/>
        <v>-5.2329884225759784</v>
      </c>
      <c r="J2616" s="130">
        <f t="shared" si="2609"/>
        <v>-0.72908018867924518</v>
      </c>
    </row>
    <row r="2617" spans="2:10">
      <c r="B2617" s="244">
        <v>39808</v>
      </c>
      <c r="C2617" s="245">
        <v>37.71</v>
      </c>
      <c r="D2617" s="245">
        <v>81.33</v>
      </c>
      <c r="E2617" s="245">
        <v>43.38</v>
      </c>
      <c r="F2617" s="246">
        <v>2.3694999999999999</v>
      </c>
      <c r="G2617" s="128">
        <f t="shared" ref="G2617:J2617" si="2610">((C2617-C2638)/C2638)*C$6</f>
        <v>-13.954983468038204</v>
      </c>
      <c r="H2617" s="129">
        <f t="shared" si="2610"/>
        <v>-0.47321905228358507</v>
      </c>
      <c r="I2617" s="129">
        <f t="shared" si="2610"/>
        <v>-5.3413474144209756</v>
      </c>
      <c r="J2617" s="130">
        <f t="shared" si="2610"/>
        <v>-0.77308934337997848</v>
      </c>
    </row>
    <row r="2618" spans="2:10">
      <c r="B2618" s="244">
        <v>39807</v>
      </c>
      <c r="C2618" s="245">
        <v>35.35</v>
      </c>
      <c r="D2618" s="245">
        <v>80.52</v>
      </c>
      <c r="E2618" s="245">
        <v>44.21</v>
      </c>
      <c r="F2618" s="246">
        <v>2.4074999999999998</v>
      </c>
      <c r="G2618" s="128">
        <f t="shared" ref="G2618:J2618" si="2611">((C2618-C2639)/C2639)*C$6</f>
        <v>-15.923528655400437</v>
      </c>
      <c r="H2618" s="129">
        <f t="shared" si="2611"/>
        <v>-1.6005938533121176</v>
      </c>
      <c r="I2618" s="129">
        <f t="shared" si="2611"/>
        <v>-4.9571777130371455</v>
      </c>
      <c r="J2618" s="130">
        <f t="shared" si="2611"/>
        <v>-0.73978163924342644</v>
      </c>
    </row>
    <row r="2619" spans="2:10">
      <c r="B2619" s="244">
        <v>39806</v>
      </c>
      <c r="C2619" s="245">
        <v>35.35</v>
      </c>
      <c r="D2619" s="245">
        <v>80.52</v>
      </c>
      <c r="E2619" s="245">
        <v>44.21</v>
      </c>
      <c r="F2619" s="246">
        <v>2.4080000000000004</v>
      </c>
      <c r="G2619" s="128">
        <f t="shared" ref="G2619:J2619" si="2612">((C2619-C2640)/C2640)*C$6</f>
        <v>-13.792046484144178</v>
      </c>
      <c r="H2619" s="129">
        <f t="shared" si="2612"/>
        <v>-0.18322504649722379</v>
      </c>
      <c r="I2619" s="129">
        <f t="shared" si="2612"/>
        <v>-6.9664991789819375</v>
      </c>
      <c r="J2619" s="130">
        <f t="shared" si="2612"/>
        <v>-0.81053491827637425</v>
      </c>
    </row>
    <row r="2620" spans="2:10">
      <c r="B2620" s="244">
        <v>39805</v>
      </c>
      <c r="C2620" s="245">
        <v>38.979999999999997</v>
      </c>
      <c r="D2620" s="245">
        <v>80.599999999999994</v>
      </c>
      <c r="E2620" s="245">
        <v>45.02</v>
      </c>
      <c r="F2620" s="246">
        <v>2.4064999999999999</v>
      </c>
      <c r="G2620" s="128">
        <f t="shared" ref="G2620:J2620" si="2613">((C2620-C2641)/C2641)*C$6</f>
        <v>-12.931434862385322</v>
      </c>
      <c r="H2620" s="129">
        <f t="shared" si="2613"/>
        <v>1.0102102891475691</v>
      </c>
      <c r="I2620" s="129">
        <f t="shared" si="2613"/>
        <v>-7.7320803709428132</v>
      </c>
      <c r="J2620" s="130">
        <f t="shared" si="2613"/>
        <v>-0.91965240641711243</v>
      </c>
    </row>
    <row r="2621" spans="2:10">
      <c r="B2621" s="244">
        <v>39804</v>
      </c>
      <c r="C2621" s="245">
        <v>39.909999999999997</v>
      </c>
      <c r="D2621" s="245">
        <v>81.99</v>
      </c>
      <c r="E2621" s="245">
        <v>44.56</v>
      </c>
      <c r="F2621" s="246">
        <v>2.3944999999999999</v>
      </c>
      <c r="G2621" s="128">
        <f t="shared" ref="G2621:J2621" si="2614">((C2621-C2642)/C2642)*C$6</f>
        <v>-9.1129220909273005</v>
      </c>
      <c r="H2621" s="129">
        <f t="shared" si="2614"/>
        <v>10.793185096153845</v>
      </c>
      <c r="I2621" s="129">
        <f t="shared" si="2614"/>
        <v>-9.8328911517820288</v>
      </c>
      <c r="J2621" s="130">
        <f t="shared" si="2614"/>
        <v>-0.86992601189612662</v>
      </c>
    </row>
    <row r="2622" spans="2:10">
      <c r="B2622" s="244">
        <v>39801</v>
      </c>
      <c r="C2622" s="245">
        <v>33.869999999999997</v>
      </c>
      <c r="D2622" s="245">
        <v>83.52</v>
      </c>
      <c r="E2622" s="245">
        <v>44.93</v>
      </c>
      <c r="F2622" s="246">
        <v>2.3380000000000001</v>
      </c>
      <c r="G2622" s="128">
        <f t="shared" ref="G2622:J2622" si="2615">((C2622-C2643)/C2643)*C$6</f>
        <v>-14.41369407496977</v>
      </c>
      <c r="H2622" s="129">
        <f t="shared" si="2615"/>
        <v>18.665076665737391</v>
      </c>
      <c r="I2622" s="129">
        <f t="shared" si="2615"/>
        <v>-11.295332673757111</v>
      </c>
      <c r="J2622" s="130">
        <f t="shared" si="2615"/>
        <v>-0.80006922011998127</v>
      </c>
    </row>
    <row r="2623" spans="2:10">
      <c r="B2623" s="244">
        <v>39800</v>
      </c>
      <c r="C2623" s="245">
        <v>36.22</v>
      </c>
      <c r="D2623" s="245">
        <v>84</v>
      </c>
      <c r="E2623" s="245">
        <v>47.34</v>
      </c>
      <c r="F2623" s="246">
        <v>2.3010000000000002</v>
      </c>
      <c r="G2623" s="128">
        <f t="shared" ref="G2623:J2623" si="2616">((C2623-C2644)/C2644)*C$6</f>
        <v>-14.735807534502051</v>
      </c>
      <c r="H2623" s="129">
        <f t="shared" si="2616"/>
        <v>12.014875608792947</v>
      </c>
      <c r="I2623" s="129">
        <f t="shared" si="2616"/>
        <v>-9.2150067330999192</v>
      </c>
      <c r="J2623" s="130">
        <f t="shared" si="2616"/>
        <v>-1.035431654676259</v>
      </c>
    </row>
    <row r="2624" spans="2:10">
      <c r="B2624" s="244">
        <v>39799</v>
      </c>
      <c r="C2624" s="245">
        <v>40.06</v>
      </c>
      <c r="D2624" s="245">
        <v>85.84</v>
      </c>
      <c r="E2624" s="245">
        <v>49.84</v>
      </c>
      <c r="F2624" s="246">
        <v>2.4219999999999997</v>
      </c>
      <c r="G2624" s="128">
        <f t="shared" ref="G2624:J2624" si="2617">((C2624-C2645)/C2645)*C$6</f>
        <v>-11.964061408347119</v>
      </c>
      <c r="H2624" s="129">
        <f t="shared" si="2617"/>
        <v>8.1760639360639438</v>
      </c>
      <c r="I2624" s="129">
        <f t="shared" si="2617"/>
        <v>-6.6894736842105251</v>
      </c>
      <c r="J2624" s="130">
        <f t="shared" si="2617"/>
        <v>-1.0444284593251378</v>
      </c>
    </row>
    <row r="2625" spans="2:10">
      <c r="B2625" s="244">
        <v>39798</v>
      </c>
      <c r="C2625" s="245">
        <v>43.6</v>
      </c>
      <c r="D2625" s="245">
        <v>86.4</v>
      </c>
      <c r="E2625" s="245">
        <v>52.37</v>
      </c>
      <c r="F2625" s="246">
        <v>2.4965000000000002</v>
      </c>
      <c r="G2625" s="128">
        <f t="shared" ref="G2625:J2625" si="2618">((C2625-C2646)/C2646)*C$6</f>
        <v>-9.3794995450409466</v>
      </c>
      <c r="H2625" s="129">
        <f t="shared" si="2618"/>
        <v>13.086427465152299</v>
      </c>
      <c r="I2625" s="129">
        <f t="shared" si="2618"/>
        <v>-6.1684396240057877</v>
      </c>
      <c r="J2625" s="130">
        <f t="shared" si="2618"/>
        <v>-1.0356368736452888</v>
      </c>
    </row>
    <row r="2626" spans="2:10">
      <c r="B2626" s="244">
        <v>39797</v>
      </c>
      <c r="C2626" s="245">
        <v>44.51</v>
      </c>
      <c r="D2626" s="245">
        <v>82.77</v>
      </c>
      <c r="E2626" s="245">
        <v>56.76</v>
      </c>
      <c r="F2626" s="246">
        <v>2.7350000000000003</v>
      </c>
      <c r="G2626" s="128">
        <f t="shared" ref="G2626:J2626" si="2619">((C2626-C2647)/C2647)*C$6</f>
        <v>-9.9752331697054704</v>
      </c>
      <c r="H2626" s="129">
        <f t="shared" si="2619"/>
        <v>3.4526926428482478</v>
      </c>
      <c r="I2626" s="129">
        <f t="shared" si="2619"/>
        <v>-3.66100135726135</v>
      </c>
      <c r="J2626" s="130">
        <f t="shared" si="2619"/>
        <v>-0.89299522972633671</v>
      </c>
    </row>
    <row r="2627" spans="2:10">
      <c r="B2627" s="244">
        <v>39794</v>
      </c>
      <c r="C2627" s="245">
        <v>46.28</v>
      </c>
      <c r="D2627" s="245">
        <v>82.2</v>
      </c>
      <c r="E2627" s="245">
        <v>54.28</v>
      </c>
      <c r="F2627" s="246">
        <v>2.8079999999999998</v>
      </c>
      <c r="G2627" s="128">
        <f t="shared" ref="G2627:J2627" si="2620">((C2627-C2648)/C2648)*C$6</f>
        <v>-9.3252678571428582</v>
      </c>
      <c r="H2627" s="129">
        <f t="shared" si="2620"/>
        <v>-2.7131777698610495</v>
      </c>
      <c r="I2627" s="129">
        <f t="shared" si="2620"/>
        <v>-2.3580310880829005</v>
      </c>
      <c r="J2627" s="130">
        <f t="shared" si="2620"/>
        <v>-0.90142439737034352</v>
      </c>
    </row>
    <row r="2628" spans="2:10">
      <c r="B2628" s="244">
        <v>39793</v>
      </c>
      <c r="C2628" s="245">
        <v>47.98</v>
      </c>
      <c r="D2628" s="245">
        <v>80.58</v>
      </c>
      <c r="E2628" s="245">
        <v>55.78</v>
      </c>
      <c r="F2628" s="246">
        <v>2.8330000000000002</v>
      </c>
      <c r="G2628" s="128">
        <f t="shared" ref="G2628:J2628" si="2621">((C2628-C2649)/C2649)*C$6</f>
        <v>-6.6142058404558393</v>
      </c>
      <c r="H2628" s="129">
        <f t="shared" si="2621"/>
        <v>1.1974266365688537</v>
      </c>
      <c r="I2628" s="129">
        <f t="shared" si="2621"/>
        <v>-4.0849473367439035</v>
      </c>
      <c r="J2628" s="130">
        <f t="shared" si="2621"/>
        <v>-0.78449731389102051</v>
      </c>
    </row>
    <row r="2629" spans="2:10">
      <c r="B2629" s="244">
        <v>39792</v>
      </c>
      <c r="C2629" s="245">
        <v>43.52</v>
      </c>
      <c r="D2629" s="245">
        <v>82.86</v>
      </c>
      <c r="E2629" s="245">
        <v>55.73</v>
      </c>
      <c r="F2629" s="246">
        <v>2.8849999999999998</v>
      </c>
      <c r="G2629" s="128">
        <f t="shared" ref="G2629:J2629" si="2622">((C2629-C2650)/C2650)*C$6</f>
        <v>-12.10065902578796</v>
      </c>
      <c r="H2629" s="129">
        <f t="shared" si="2622"/>
        <v>0.16485859318347254</v>
      </c>
      <c r="I2629" s="129">
        <f t="shared" si="2622"/>
        <v>-2.3624381510416672</v>
      </c>
      <c r="J2629" s="130">
        <f t="shared" si="2622"/>
        <v>-0.77838246409674994</v>
      </c>
    </row>
    <row r="2630" spans="2:10">
      <c r="B2630" s="244">
        <v>39791</v>
      </c>
      <c r="C2630" s="245">
        <v>42.07</v>
      </c>
      <c r="D2630" s="245">
        <v>82.69</v>
      </c>
      <c r="E2630" s="245">
        <v>58.91</v>
      </c>
      <c r="F2630" s="246">
        <v>2.8419999999999996</v>
      </c>
      <c r="G2630" s="128">
        <f t="shared" ref="G2630:J2630" si="2623">((C2630-C2651)/C2651)*C$6</f>
        <v>-14.799541740105751</v>
      </c>
      <c r="H2630" s="129">
        <f t="shared" si="2623"/>
        <v>-1.5992679146297932</v>
      </c>
      <c r="I2630" s="129">
        <f t="shared" si="2623"/>
        <v>-0.45347449149716595</v>
      </c>
      <c r="J2630" s="130">
        <f t="shared" si="2623"/>
        <v>-0.80925925925925934</v>
      </c>
    </row>
    <row r="2631" spans="2:10">
      <c r="B2631" s="244">
        <v>39790</v>
      </c>
      <c r="C2631" s="245">
        <v>43.71</v>
      </c>
      <c r="D2631" s="245">
        <v>84.86</v>
      </c>
      <c r="E2631" s="245">
        <v>58.49</v>
      </c>
      <c r="F2631" s="246">
        <v>2.9455</v>
      </c>
      <c r="G2631" s="128">
        <f t="shared" ref="G2631:J2631" si="2624">((C2631-C2652)/C2652)*C$6</f>
        <v>-12.892452490170378</v>
      </c>
      <c r="H2631" s="129">
        <f t="shared" si="2624"/>
        <v>-1.857826590935431</v>
      </c>
      <c r="I2631" s="129">
        <f t="shared" si="2624"/>
        <v>1.0829554367201428</v>
      </c>
      <c r="J2631" s="130">
        <f t="shared" si="2624"/>
        <v>-0.76927748172016341</v>
      </c>
    </row>
    <row r="2632" spans="2:10">
      <c r="B2632" s="244">
        <v>39787</v>
      </c>
      <c r="C2632" s="245">
        <v>40.81</v>
      </c>
      <c r="D2632" s="245">
        <v>80.59</v>
      </c>
      <c r="E2632" s="245">
        <v>59.93</v>
      </c>
      <c r="F2632" s="246">
        <v>2.9154999999999998</v>
      </c>
      <c r="G2632" s="128">
        <f t="shared" ref="G2632:J2632" si="2625">((C2632-C2653)/C2653)*C$6</f>
        <v>-14.91498436728649</v>
      </c>
      <c r="H2632" s="129">
        <f t="shared" si="2625"/>
        <v>-6.0873188490898444</v>
      </c>
      <c r="I2632" s="129">
        <f t="shared" si="2625"/>
        <v>-1.496937814070352</v>
      </c>
      <c r="J2632" s="130">
        <f t="shared" si="2625"/>
        <v>-0.74347826086956526</v>
      </c>
    </row>
    <row r="2633" spans="2:10">
      <c r="B2633" s="244">
        <v>39786</v>
      </c>
      <c r="C2633" s="245">
        <v>43.67</v>
      </c>
      <c r="D2633" s="245">
        <v>77.44</v>
      </c>
      <c r="E2633" s="245">
        <v>63.64</v>
      </c>
      <c r="F2633" s="246">
        <v>2.7974999999999999</v>
      </c>
      <c r="G2633" s="128">
        <f t="shared" ref="G2633:J2633" si="2626">((C2633-C2654)/C2654)*C$6</f>
        <v>-15.041627871362937</v>
      </c>
      <c r="H2633" s="129">
        <f t="shared" si="2626"/>
        <v>-15.798032021347566</v>
      </c>
      <c r="I2633" s="129">
        <f t="shared" si="2626"/>
        <v>4.2304545454545446</v>
      </c>
      <c r="J2633" s="130">
        <f t="shared" si="2626"/>
        <v>-0.82642766497461928</v>
      </c>
    </row>
    <row r="2634" spans="2:10">
      <c r="B2634" s="244">
        <v>39785</v>
      </c>
      <c r="C2634" s="245">
        <v>46.79</v>
      </c>
      <c r="D2634" s="245">
        <v>80.67</v>
      </c>
      <c r="E2634" s="245">
        <v>60.72</v>
      </c>
      <c r="F2634" s="246">
        <v>2.9115000000000002</v>
      </c>
      <c r="G2634" s="128">
        <f t="shared" ref="G2634:J2634" si="2627">((C2634-C2655)/C2655)*C$6</f>
        <v>-15.284749751878634</v>
      </c>
      <c r="H2634" s="129">
        <f t="shared" si="2627"/>
        <v>-15.492709850107071</v>
      </c>
      <c r="I2634" s="129">
        <f t="shared" si="2627"/>
        <v>6.9182023884349491</v>
      </c>
      <c r="J2634" s="130">
        <f t="shared" si="2627"/>
        <v>-0.75460227272727254</v>
      </c>
    </row>
    <row r="2635" spans="2:10">
      <c r="B2635" s="244">
        <v>39784</v>
      </c>
      <c r="C2635" s="245">
        <v>46.96</v>
      </c>
      <c r="D2635" s="245">
        <v>79.84</v>
      </c>
      <c r="E2635" s="245">
        <v>62.98</v>
      </c>
      <c r="F2635" s="246">
        <v>2.9245000000000001</v>
      </c>
      <c r="G2635" s="128">
        <f t="shared" ref="G2635:J2635" si="2628">((C2635-C2656)/C2656)*C$6</f>
        <v>-12.043490846502891</v>
      </c>
      <c r="H2635" s="129">
        <f t="shared" si="2628"/>
        <v>-15.74798014674148</v>
      </c>
      <c r="I2635" s="129">
        <f t="shared" si="2628"/>
        <v>4.403986587183307</v>
      </c>
      <c r="J2635" s="130">
        <f t="shared" si="2628"/>
        <v>-0.8267386818788689</v>
      </c>
    </row>
    <row r="2636" spans="2:10">
      <c r="B2636" s="244">
        <v>39783</v>
      </c>
      <c r="C2636" s="245">
        <v>49.28</v>
      </c>
      <c r="D2636" s="245">
        <v>76.900000000000006</v>
      </c>
      <c r="E2636" s="245">
        <v>68.510000000000005</v>
      </c>
      <c r="F2636" s="246">
        <v>2.9735</v>
      </c>
      <c r="G2636" s="128">
        <f t="shared" ref="G2636:J2636" si="2629">((C2636-C2657)/C2657)*C$6</f>
        <v>-12.408896917858723</v>
      </c>
      <c r="H2636" s="129">
        <f t="shared" si="2629"/>
        <v>-19.648025169409479</v>
      </c>
      <c r="I2636" s="129">
        <f t="shared" si="2629"/>
        <v>3.6587143095675425</v>
      </c>
      <c r="J2636" s="130">
        <f t="shared" si="2629"/>
        <v>-0.8133561643835614</v>
      </c>
    </row>
    <row r="2637" spans="2:10">
      <c r="B2637" s="244">
        <v>39780</v>
      </c>
      <c r="C2637" s="245">
        <v>54.43</v>
      </c>
      <c r="D2637" s="245">
        <v>81.599999999999994</v>
      </c>
      <c r="E2637" s="245">
        <v>55.28</v>
      </c>
      <c r="F2637" s="246">
        <v>3.18</v>
      </c>
      <c r="G2637" s="128">
        <f t="shared" ref="G2637:J2637" si="2630">((C2637-C2658)/C2658)*C$6</f>
        <v>-7.9378001819284378</v>
      </c>
      <c r="H2637" s="129">
        <f t="shared" si="2630"/>
        <v>-11.393321204101889</v>
      </c>
      <c r="I2637" s="129">
        <f t="shared" si="2630"/>
        <v>-3.0794976152623201</v>
      </c>
      <c r="J2637" s="130">
        <f t="shared" si="2630"/>
        <v>-0.66535494757141145</v>
      </c>
    </row>
    <row r="2638" spans="2:10">
      <c r="B2638" s="244">
        <v>39779</v>
      </c>
      <c r="C2638" s="245">
        <v>54.44</v>
      </c>
      <c r="D2638" s="245">
        <v>81.67</v>
      </c>
      <c r="E2638" s="245">
        <v>54.92</v>
      </c>
      <c r="F2638" s="246">
        <v>3.2515000000000001</v>
      </c>
      <c r="G2638" s="128">
        <f t="shared" ref="G2638:J2638" si="2631">((C2638-C2659)/C2659)*C$6</f>
        <v>-8.7859940740740736</v>
      </c>
      <c r="H2638" s="129">
        <f t="shared" si="2631"/>
        <v>-8.4157040816326543</v>
      </c>
      <c r="I2638" s="129">
        <f t="shared" si="2631"/>
        <v>-5.4647913093196099</v>
      </c>
      <c r="J2638" s="130">
        <f t="shared" si="2631"/>
        <v>-0.56049413218035793</v>
      </c>
    </row>
    <row r="2639" spans="2:10">
      <c r="B2639" s="244">
        <v>39778</v>
      </c>
      <c r="C2639" s="245">
        <v>54.44</v>
      </c>
      <c r="D2639" s="245">
        <v>81.67</v>
      </c>
      <c r="E2639" s="245">
        <v>54.92</v>
      </c>
      <c r="F2639" s="246">
        <v>3.2515000000000001</v>
      </c>
      <c r="G2639" s="128">
        <f t="shared" ref="G2639:J2639" si="2632">((C2639-C2660)/C2660)*C$6</f>
        <v>-6.0010983580424027</v>
      </c>
      <c r="H2639" s="129">
        <f t="shared" si="2632"/>
        <v>-7.3062408340971583</v>
      </c>
      <c r="I2639" s="129">
        <f t="shared" si="2632"/>
        <v>-4.5707407407407388</v>
      </c>
      <c r="J2639" s="130">
        <f t="shared" si="2632"/>
        <v>-0.54138639760837082</v>
      </c>
    </row>
    <row r="2640" spans="2:10">
      <c r="B2640" s="244">
        <v>39777</v>
      </c>
      <c r="C2640" s="245">
        <v>50.77</v>
      </c>
      <c r="D2640" s="245">
        <v>80.650000000000006</v>
      </c>
      <c r="E2640" s="245">
        <v>60.9</v>
      </c>
      <c r="F2640" s="246">
        <v>3.3650000000000002</v>
      </c>
      <c r="G2640" s="128">
        <f t="shared" ref="G2640:J2640" si="2633">((C2640-C2661)/C2661)*C$6</f>
        <v>-8.9426526415691203</v>
      </c>
      <c r="H2640" s="129">
        <f t="shared" si="2633"/>
        <v>1.4126700979161566</v>
      </c>
      <c r="I2640" s="129">
        <f t="shared" si="2633"/>
        <v>-6.0835273544841382</v>
      </c>
      <c r="J2640" s="130">
        <f t="shared" si="2633"/>
        <v>-0.37029734970911438</v>
      </c>
    </row>
    <row r="2641" spans="2:10">
      <c r="B2641" s="244">
        <v>39776</v>
      </c>
      <c r="C2641" s="245">
        <v>54.5</v>
      </c>
      <c r="D2641" s="245">
        <v>79.89</v>
      </c>
      <c r="E2641" s="245">
        <v>64.7</v>
      </c>
      <c r="F2641" s="246">
        <v>3.5529999999999999</v>
      </c>
      <c r="G2641" s="128">
        <f t="shared" ref="G2641:J2641" si="2634">((C2641-C2662)/C2662)*C$6</f>
        <v>-6.8309664848012508</v>
      </c>
      <c r="H2641" s="129">
        <f t="shared" si="2634"/>
        <v>-3.019381016205668</v>
      </c>
      <c r="I2641" s="129">
        <f t="shared" si="2634"/>
        <v>-4.6355440414507756</v>
      </c>
      <c r="J2641" s="130">
        <f t="shared" si="2634"/>
        <v>-0.23918396287224467</v>
      </c>
    </row>
    <row r="2642" spans="2:10">
      <c r="B2642" s="244">
        <v>39773</v>
      </c>
      <c r="C2642" s="245">
        <v>49.93</v>
      </c>
      <c r="D2642" s="245">
        <v>74.88</v>
      </c>
      <c r="E2642" s="245">
        <v>72.67</v>
      </c>
      <c r="F2642" s="246">
        <v>3.4464999999999999</v>
      </c>
      <c r="G2642" s="128">
        <f t="shared" ref="G2642:J2642" si="2635">((C2642-C2663)/C2663)*C$6</f>
        <v>-11.988400648584907</v>
      </c>
      <c r="H2642" s="129">
        <f t="shared" si="2635"/>
        <v>-12.761765263781861</v>
      </c>
      <c r="I2642" s="129">
        <f t="shared" si="2635"/>
        <v>1.8258908554572291</v>
      </c>
      <c r="J2642" s="130">
        <f t="shared" si="2635"/>
        <v>-0.30760968034165931</v>
      </c>
    </row>
    <row r="2643" spans="2:10">
      <c r="B2643" s="244">
        <v>39772</v>
      </c>
      <c r="C2643" s="245">
        <v>49.62</v>
      </c>
      <c r="D2643" s="245">
        <v>71.739999999999995</v>
      </c>
      <c r="E2643" s="245">
        <v>80.86</v>
      </c>
      <c r="F2643" s="246">
        <v>3.2504999999999997</v>
      </c>
      <c r="G2643" s="128">
        <f t="shared" ref="G2643:J2643" si="2636">((C2643-C2664)/C2664)*C$6</f>
        <v>-11.653532584269664</v>
      </c>
      <c r="H2643" s="129">
        <f t="shared" si="2636"/>
        <v>-16.125911483253589</v>
      </c>
      <c r="I2643" s="129">
        <f t="shared" si="2636"/>
        <v>4.0912878679109808</v>
      </c>
      <c r="J2643" s="130">
        <f t="shared" si="2636"/>
        <v>-0.42869184526921095</v>
      </c>
    </row>
    <row r="2644" spans="2:10">
      <c r="B2644" s="244">
        <v>39771</v>
      </c>
      <c r="C2644" s="245">
        <v>53.62</v>
      </c>
      <c r="D2644" s="245">
        <v>75.97</v>
      </c>
      <c r="E2644" s="245">
        <v>74.260000000000005</v>
      </c>
      <c r="F2644" s="246">
        <v>3.6139999999999999</v>
      </c>
      <c r="G2644" s="128">
        <f t="shared" ref="G2644:J2644" si="2637">((C2644-C2665)/C2665)*C$6</f>
        <v>-11.062642121596841</v>
      </c>
      <c r="H2644" s="129">
        <f t="shared" si="2637"/>
        <v>-16.488929777177585</v>
      </c>
      <c r="I2644" s="129">
        <f t="shared" si="2637"/>
        <v>10.123008849557525</v>
      </c>
      <c r="J2644" s="130">
        <f t="shared" si="2637"/>
        <v>-0.26143503392812278</v>
      </c>
    </row>
    <row r="2645" spans="2:10">
      <c r="B2645" s="244">
        <v>39770</v>
      </c>
      <c r="C2645" s="245">
        <v>54.39</v>
      </c>
      <c r="D2645" s="245">
        <v>80.08</v>
      </c>
      <c r="E2645" s="245">
        <v>67.64</v>
      </c>
      <c r="F2645" s="246">
        <v>3.8230000000000004</v>
      </c>
      <c r="G2645" s="128">
        <f t="shared" ref="G2645:J2645" si="2638">((C2645-C2666)/C2666)*C$6</f>
        <v>-12.146028282828283</v>
      </c>
      <c r="H2645" s="129">
        <f t="shared" si="2638"/>
        <v>-15.273139120095133</v>
      </c>
      <c r="I2645" s="129">
        <f t="shared" si="2638"/>
        <v>7.0400490843873902</v>
      </c>
      <c r="J2645" s="130">
        <f t="shared" si="2638"/>
        <v>-0.15940856895913055</v>
      </c>
    </row>
    <row r="2646" spans="2:10">
      <c r="B2646" s="244">
        <v>39769</v>
      </c>
      <c r="C2646" s="245">
        <v>54.95</v>
      </c>
      <c r="D2646" s="245">
        <v>77.48</v>
      </c>
      <c r="E2646" s="245">
        <v>69.150000000000006</v>
      </c>
      <c r="F2646" s="246">
        <v>3.9215</v>
      </c>
      <c r="G2646" s="128">
        <f t="shared" ref="G2646:J2646" si="2639">((C2646-C2667)/C2667)*C$6</f>
        <v>-10.680988169798185</v>
      </c>
      <c r="H2646" s="129">
        <f t="shared" si="2639"/>
        <v>-16.653569068076663</v>
      </c>
      <c r="I2646" s="129">
        <f t="shared" si="2639"/>
        <v>-0.42649793829091165</v>
      </c>
      <c r="J2646" s="130">
        <f t="shared" si="2639"/>
        <v>-0.14256904069767451</v>
      </c>
    </row>
    <row r="2647" spans="2:10">
      <c r="B2647" s="244">
        <v>39766</v>
      </c>
      <c r="C2647" s="245">
        <v>57.04</v>
      </c>
      <c r="D2647" s="245">
        <v>80.33</v>
      </c>
      <c r="E2647" s="245">
        <v>66.31</v>
      </c>
      <c r="F2647" s="246">
        <v>3.9830000000000001</v>
      </c>
      <c r="G2647" s="128">
        <f t="shared" ref="G2647:J2647" si="2640">((C2647-C2668)/C2668)*C$6</f>
        <v>-8.3278754473872549</v>
      </c>
      <c r="H2647" s="129">
        <f t="shared" si="2640"/>
        <v>-13.898244099650348</v>
      </c>
      <c r="I2647" s="129">
        <f t="shared" si="2640"/>
        <v>-0.48877385002218504</v>
      </c>
      <c r="J2647" s="130">
        <f t="shared" si="2640"/>
        <v>-8.7393526405451366E-2</v>
      </c>
    </row>
    <row r="2648" spans="2:10">
      <c r="B2648" s="244">
        <v>39765</v>
      </c>
      <c r="C2648" s="245">
        <v>58.24</v>
      </c>
      <c r="D2648" s="245">
        <v>84.21</v>
      </c>
      <c r="E2648" s="245">
        <v>59.83</v>
      </c>
      <c r="F2648" s="246">
        <v>4.1070000000000002</v>
      </c>
      <c r="G2648" s="128">
        <f t="shared" ref="G2648:J2648" si="2641">((C2648-C2669)/C2669)*C$6</f>
        <v>-9.9300107324926223</v>
      </c>
      <c r="H2648" s="129">
        <f t="shared" si="2641"/>
        <v>-5.2528440366972635</v>
      </c>
      <c r="I2648" s="129">
        <f t="shared" si="2641"/>
        <v>-3.4578541516245491</v>
      </c>
      <c r="J2648" s="130">
        <f t="shared" si="2641"/>
        <v>2.55558285222947E-2</v>
      </c>
    </row>
    <row r="2649" spans="2:10">
      <c r="B2649" s="244">
        <v>39764</v>
      </c>
      <c r="C2649" s="245">
        <v>56.16</v>
      </c>
      <c r="D2649" s="245">
        <v>79.739999999999995</v>
      </c>
      <c r="E2649" s="245">
        <v>66.459999999999994</v>
      </c>
      <c r="F2649" s="246">
        <v>3.9089999999999998</v>
      </c>
      <c r="G2649" s="128">
        <f t="shared" ref="G2649:J2649" si="2642">((C2649-C2670)/C2670)*C$6</f>
        <v>-12.976760778328881</v>
      </c>
      <c r="H2649" s="129">
        <f t="shared" si="2642"/>
        <v>-16.831903846153846</v>
      </c>
      <c r="I2649" s="129">
        <f t="shared" si="2642"/>
        <v>5.2241719571920875</v>
      </c>
      <c r="J2649" s="130">
        <f t="shared" si="2642"/>
        <v>-0.18349688846337972</v>
      </c>
    </row>
    <row r="2650" spans="2:10">
      <c r="B2650" s="244">
        <v>39763</v>
      </c>
      <c r="C2650" s="245">
        <v>59.33</v>
      </c>
      <c r="D2650" s="245">
        <v>82.74</v>
      </c>
      <c r="E2650" s="245">
        <v>61.44</v>
      </c>
      <c r="F2650" s="246">
        <v>3.9689999999999999</v>
      </c>
      <c r="G2650" s="128">
        <f t="shared" ref="G2650:J2650" si="2643">((C2650-C2671)/C2671)*C$6</f>
        <v>-12.226414583076732</v>
      </c>
      <c r="H2650" s="129">
        <f t="shared" si="2643"/>
        <v>-11.673949680078081</v>
      </c>
      <c r="I2650" s="129">
        <f t="shared" si="2643"/>
        <v>2.9816148390616455</v>
      </c>
      <c r="J2650" s="130">
        <f t="shared" si="2643"/>
        <v>-6.2849574966120883E-2</v>
      </c>
    </row>
    <row r="2651" spans="2:10">
      <c r="B2651" s="244">
        <v>39762</v>
      </c>
      <c r="C2651" s="245">
        <v>62.41</v>
      </c>
      <c r="D2651" s="245">
        <v>83.87</v>
      </c>
      <c r="E2651" s="245">
        <v>59.98</v>
      </c>
      <c r="F2651" s="246">
        <v>3.9689999999999999</v>
      </c>
      <c r="G2651" s="128">
        <f t="shared" ref="G2651:J2651" si="2644">((C2651-C2672)/C2672)*C$6</f>
        <v>-8.9358931788931812</v>
      </c>
      <c r="H2651" s="129">
        <f t="shared" si="2644"/>
        <v>-5.0260923076923021</v>
      </c>
      <c r="I2651" s="129">
        <f t="shared" si="2644"/>
        <v>-3.6231222301644053</v>
      </c>
      <c r="J2651" s="130">
        <f t="shared" si="2644"/>
        <v>-2.5265326507679084E-2</v>
      </c>
    </row>
    <row r="2652" spans="2:10">
      <c r="B2652" s="244">
        <v>39759</v>
      </c>
      <c r="C2652" s="245">
        <v>61.04</v>
      </c>
      <c r="D2652" s="245">
        <v>86.27</v>
      </c>
      <c r="E2652" s="245">
        <v>56.1</v>
      </c>
      <c r="F2652" s="246">
        <v>4.0344999999999995</v>
      </c>
      <c r="G2652" s="128">
        <f t="shared" ref="G2652:J2652" si="2645">((C2652-C2673)/C2673)*C$6</f>
        <v>-13.399070331447049</v>
      </c>
      <c r="H2652" s="129">
        <f t="shared" si="2645"/>
        <v>-3.4867314606741626</v>
      </c>
      <c r="I2652" s="129">
        <f t="shared" si="2645"/>
        <v>-3.1098936170212768</v>
      </c>
      <c r="J2652" s="130">
        <f t="shared" si="2645"/>
        <v>6.4657794676805866E-2</v>
      </c>
    </row>
    <row r="2653" spans="2:10">
      <c r="B2653" s="244">
        <v>39758</v>
      </c>
      <c r="C2653" s="245">
        <v>60.77</v>
      </c>
      <c r="D2653" s="245">
        <v>85.15</v>
      </c>
      <c r="E2653" s="245">
        <v>63.68</v>
      </c>
      <c r="F2653" s="246">
        <v>3.9444999999999997</v>
      </c>
      <c r="G2653" s="128">
        <f t="shared" ref="G2653:J2653" si="2646">((C2653-C2674)/C2674)*C$6</f>
        <v>-14.386214727374927</v>
      </c>
      <c r="H2653" s="129">
        <f t="shared" si="2646"/>
        <v>-6.778774157923789</v>
      </c>
      <c r="I2653" s="129">
        <f t="shared" si="2646"/>
        <v>2.717416999826177</v>
      </c>
      <c r="J2653" s="130">
        <f t="shared" si="2646"/>
        <v>7.337147315043506E-2</v>
      </c>
    </row>
    <row r="2654" spans="2:10">
      <c r="B2654" s="244">
        <v>39757</v>
      </c>
      <c r="C2654" s="245">
        <v>65.3</v>
      </c>
      <c r="D2654" s="245">
        <v>89.94</v>
      </c>
      <c r="E2654" s="245">
        <v>54.56</v>
      </c>
      <c r="F2654" s="246">
        <v>3.94</v>
      </c>
      <c r="G2654" s="128">
        <f t="shared" ref="G2654:J2654" si="2647">((C2654-C2675)/C2675)*C$6</f>
        <v>-12.484472573839666</v>
      </c>
      <c r="H2654" s="129">
        <f t="shared" si="2647"/>
        <v>-6.7857365394668152</v>
      </c>
      <c r="I2654" s="129">
        <f t="shared" si="2647"/>
        <v>0.41672131147541114</v>
      </c>
      <c r="J2654" s="130">
        <f t="shared" si="2647"/>
        <v>0.13009554140127402</v>
      </c>
    </row>
    <row r="2655" spans="2:10">
      <c r="B2655" s="244">
        <v>39756</v>
      </c>
      <c r="C2655" s="245">
        <v>70.53</v>
      </c>
      <c r="D2655" s="245">
        <v>93.4</v>
      </c>
      <c r="E2655" s="245">
        <v>47.73</v>
      </c>
      <c r="F2655" s="246">
        <v>3.96</v>
      </c>
      <c r="G2655" s="128">
        <f t="shared" ref="G2655:J2655" si="2648">((C2655-C2676)/C2676)*C$6</f>
        <v>-8.9361667236077906</v>
      </c>
      <c r="H2655" s="129">
        <f t="shared" si="2648"/>
        <v>-8.1564042933810352</v>
      </c>
      <c r="I2655" s="129">
        <f t="shared" si="2648"/>
        <v>-2.1097867435158508</v>
      </c>
      <c r="J2655" s="130">
        <f t="shared" si="2648"/>
        <v>0.18877221324717286</v>
      </c>
    </row>
    <row r="2656" spans="2:10">
      <c r="B2656" s="244">
        <v>39755</v>
      </c>
      <c r="C2656" s="245">
        <v>63.91</v>
      </c>
      <c r="D2656" s="245">
        <v>92.68</v>
      </c>
      <c r="E2656" s="245">
        <v>53.68</v>
      </c>
      <c r="F2656" s="246">
        <v>4.1195000000000004</v>
      </c>
      <c r="G2656" s="128">
        <f t="shared" ref="G2656:J2656" si="2649">((C2656-C2677)/C2677)*C$6</f>
        <v>-14.496566893907113</v>
      </c>
      <c r="H2656" s="129">
        <f t="shared" si="2649"/>
        <v>-11.824141531322496</v>
      </c>
      <c r="I2656" s="129">
        <f t="shared" si="2649"/>
        <v>4.8091891891891887</v>
      </c>
      <c r="J2656" s="130">
        <f t="shared" si="2649"/>
        <v>0.20227479526842629</v>
      </c>
    </row>
    <row r="2657" spans="2:10">
      <c r="B2657" s="244">
        <v>39752</v>
      </c>
      <c r="C2657" s="245">
        <v>67.81</v>
      </c>
      <c r="D2657" s="245">
        <v>92.97</v>
      </c>
      <c r="E2657" s="245">
        <v>59.89</v>
      </c>
      <c r="F2657" s="246">
        <v>4.1609999999999996</v>
      </c>
      <c r="G2657" s="128">
        <f t="shared" ref="G2657:J2657" si="2650">((C2657-C2678)/C2678)*C$6</f>
        <v>-12.641540917314034</v>
      </c>
      <c r="H2657" s="129">
        <f t="shared" si="2650"/>
        <v>-12.77349532174909</v>
      </c>
      <c r="I2657" s="129">
        <f t="shared" si="2650"/>
        <v>8.2168493150684956</v>
      </c>
      <c r="J2657" s="130">
        <f t="shared" si="2650"/>
        <v>0.19815576404061122</v>
      </c>
    </row>
    <row r="2658" spans="2:10">
      <c r="B2658" s="244">
        <v>39751</v>
      </c>
      <c r="C2658" s="245">
        <v>65.959999999999994</v>
      </c>
      <c r="D2658" s="245">
        <v>90.69</v>
      </c>
      <c r="E2658" s="245">
        <v>62.9</v>
      </c>
      <c r="F2658" s="246">
        <v>4.1485000000000003</v>
      </c>
      <c r="G2658" s="128">
        <f t="shared" ref="G2658:J2658" si="2651">((C2658-C2679)/C2679)*C$6</f>
        <v>-15.010694204810719</v>
      </c>
      <c r="H2658" s="129">
        <f t="shared" si="2651"/>
        <v>-20.064876055570686</v>
      </c>
      <c r="I2658" s="129">
        <f t="shared" si="2651"/>
        <v>14.74372770660638</v>
      </c>
      <c r="J2658" s="130">
        <f t="shared" si="2651"/>
        <v>0.12215309200603325</v>
      </c>
    </row>
    <row r="2659" spans="2:10">
      <c r="B2659" s="244">
        <v>39750</v>
      </c>
      <c r="C2659" s="245">
        <v>67.5</v>
      </c>
      <c r="D2659" s="245">
        <v>88.2</v>
      </c>
      <c r="E2659" s="245">
        <v>69.959999999999994</v>
      </c>
      <c r="F2659" s="246">
        <v>4.0474999999999994</v>
      </c>
      <c r="G2659" s="128">
        <f t="shared" ref="G2659:J2659" si="2652">((C2659-C2680)/C2680)*C$6</f>
        <v>-14.953173688394275</v>
      </c>
      <c r="H2659" s="129">
        <f t="shared" si="2652"/>
        <v>-27.951002051983576</v>
      </c>
      <c r="I2659" s="129">
        <f t="shared" si="2652"/>
        <v>19.728088347296264</v>
      </c>
      <c r="J2659" s="130">
        <f t="shared" si="2652"/>
        <v>-1.4710581295318241E-2</v>
      </c>
    </row>
    <row r="2660" spans="2:10">
      <c r="B2660" s="244">
        <v>39749</v>
      </c>
      <c r="C2660" s="245">
        <v>62.73</v>
      </c>
      <c r="D2660" s="245">
        <v>87.28</v>
      </c>
      <c r="E2660" s="245">
        <v>66.959999999999994</v>
      </c>
      <c r="F2660" s="246">
        <v>4.0140000000000002</v>
      </c>
      <c r="G2660" s="128">
        <f t="shared" ref="G2660:J2660" si="2653">((C2660-C2681)/C2681)*C$6</f>
        <v>-15.851327176507212</v>
      </c>
      <c r="H2660" s="129">
        <f t="shared" si="2653"/>
        <v>-26.992404333391573</v>
      </c>
      <c r="I2660" s="129">
        <f t="shared" si="2653"/>
        <v>11.012431506849314</v>
      </c>
      <c r="J2660" s="130">
        <f t="shared" si="2653"/>
        <v>0.12410633043026159</v>
      </c>
    </row>
    <row r="2661" spans="2:10">
      <c r="B2661" s="244">
        <v>39748</v>
      </c>
      <c r="C2661" s="245">
        <v>63.22</v>
      </c>
      <c r="D2661" s="245">
        <v>79.66</v>
      </c>
      <c r="E2661" s="245">
        <v>80.06</v>
      </c>
      <c r="F2661" s="246">
        <v>3.8675000000000002</v>
      </c>
      <c r="G2661" s="128">
        <f t="shared" ref="G2661:J2661" si="2654">((C2661-C2682)/C2682)*C$6</f>
        <v>-18.552293947048366</v>
      </c>
      <c r="H2661" s="129">
        <f t="shared" si="2654"/>
        <v>-37.845580304806575</v>
      </c>
      <c r="I2661" s="129">
        <f t="shared" si="2654"/>
        <v>33.161611974668972</v>
      </c>
      <c r="J2661" s="130">
        <f t="shared" si="2654"/>
        <v>-0.16978723404255355</v>
      </c>
    </row>
    <row r="2662" spans="2:10">
      <c r="B2662" s="244">
        <v>39745</v>
      </c>
      <c r="C2662" s="245">
        <v>64.150000000000006</v>
      </c>
      <c r="D2662" s="245">
        <v>82.07</v>
      </c>
      <c r="E2662" s="245">
        <v>79.13</v>
      </c>
      <c r="F2662" s="246">
        <v>3.8785000000000003</v>
      </c>
      <c r="G2662" s="128">
        <f t="shared" ref="G2662:J2662" si="2655">((C2662-C2683)/C2683)*C$6</f>
        <v>-18.442294945380482</v>
      </c>
      <c r="H2662" s="129">
        <f t="shared" si="2655"/>
        <v>-36.000389642827415</v>
      </c>
      <c r="I2662" s="129">
        <f t="shared" si="2655"/>
        <v>35.868379037172453</v>
      </c>
      <c r="J2662" s="130">
        <f t="shared" si="2655"/>
        <v>-0.17549600774255969</v>
      </c>
    </row>
    <row r="2663" spans="2:10">
      <c r="B2663" s="244">
        <v>39744</v>
      </c>
      <c r="C2663" s="245">
        <v>67.84</v>
      </c>
      <c r="D2663" s="245">
        <v>84.35</v>
      </c>
      <c r="E2663" s="245">
        <v>67.8</v>
      </c>
      <c r="F2663" s="246">
        <v>3.8635000000000002</v>
      </c>
      <c r="G2663" s="128">
        <f t="shared" ref="G2663:J2663" si="2656">((C2663-C2684)/C2684)*C$6</f>
        <v>-16.273384091553957</v>
      </c>
      <c r="H2663" s="129">
        <f t="shared" si="2656"/>
        <v>-31.340749613601236</v>
      </c>
      <c r="I2663" s="129">
        <f t="shared" si="2656"/>
        <v>23.556300085251493</v>
      </c>
      <c r="J2663" s="130">
        <f t="shared" si="2656"/>
        <v>-0.17255927051671768</v>
      </c>
    </row>
    <row r="2664" spans="2:10">
      <c r="B2664" s="244">
        <v>39743</v>
      </c>
      <c r="C2664" s="245">
        <v>66.75</v>
      </c>
      <c r="D2664" s="245">
        <v>83.6</v>
      </c>
      <c r="E2664" s="245">
        <v>69.650000000000006</v>
      </c>
      <c r="F2664" s="246">
        <v>3.8260000000000001</v>
      </c>
      <c r="G2664" s="128">
        <f t="shared" ref="G2664:J2664" si="2657">((C2664-C2685)/C2685)*C$6</f>
        <v>-16.978169027295749</v>
      </c>
      <c r="H2664" s="129">
        <f t="shared" si="2657"/>
        <v>-31.294722607489604</v>
      </c>
      <c r="I2664" s="129">
        <f t="shared" si="2657"/>
        <v>24.146153415453536</v>
      </c>
      <c r="J2664" s="130">
        <f t="shared" si="2657"/>
        <v>-0.18461256416524086</v>
      </c>
    </row>
    <row r="2665" spans="2:10">
      <c r="B2665" s="244">
        <v>39742</v>
      </c>
      <c r="C2665" s="245">
        <v>70.89</v>
      </c>
      <c r="D2665" s="245">
        <v>88.86</v>
      </c>
      <c r="E2665" s="245">
        <v>53.11</v>
      </c>
      <c r="F2665" s="246">
        <v>3.9790000000000001</v>
      </c>
      <c r="G2665" s="128">
        <f t="shared" ref="G2665:J2665" si="2658">((C2665-C2686)/C2686)*C$6</f>
        <v>-18.788143400595434</v>
      </c>
      <c r="H2665" s="129">
        <f t="shared" si="2658"/>
        <v>-26.752211513639097</v>
      </c>
      <c r="I2665" s="129">
        <f t="shared" si="2658"/>
        <v>14.463491875923189</v>
      </c>
      <c r="J2665" s="130">
        <f t="shared" si="2658"/>
        <v>-0.10386850708318203</v>
      </c>
    </row>
    <row r="2666" spans="2:10">
      <c r="B2666" s="244">
        <v>39741</v>
      </c>
      <c r="C2666" s="245">
        <v>74.25</v>
      </c>
      <c r="D2666" s="245">
        <v>92.51</v>
      </c>
      <c r="E2666" s="245">
        <v>52.97</v>
      </c>
      <c r="F2666" s="246">
        <v>4.0495000000000001</v>
      </c>
      <c r="G2666" s="128">
        <f t="shared" ref="G2666:J2666" si="2659">((C2666-C2687)/C2687)*C$6</f>
        <v>-13.160430416068865</v>
      </c>
      <c r="H2666" s="129">
        <f t="shared" si="2659"/>
        <v>-25.191988220445932</v>
      </c>
      <c r="I2666" s="129">
        <f t="shared" si="2659"/>
        <v>16.566198939819145</v>
      </c>
      <c r="J2666" s="130">
        <f t="shared" si="2659"/>
        <v>-3.3386211104331938E-2</v>
      </c>
    </row>
    <row r="2667" spans="2:10">
      <c r="B2667" s="244">
        <v>39738</v>
      </c>
      <c r="C2667" s="245">
        <v>71.849999999999994</v>
      </c>
      <c r="D2667" s="245">
        <v>90.78</v>
      </c>
      <c r="E2667" s="245">
        <v>70.33</v>
      </c>
      <c r="F2667" s="246">
        <v>4.1280000000000001</v>
      </c>
      <c r="G2667" s="128">
        <f t="shared" ref="G2667:J2667" si="2660">((C2667-C2688)/C2688)*C$6</f>
        <v>-12.076239272578668</v>
      </c>
      <c r="H2667" s="129">
        <f t="shared" si="2660"/>
        <v>-24.033424252953445</v>
      </c>
      <c r="I2667" s="129">
        <f t="shared" si="2660"/>
        <v>28.591740181268882</v>
      </c>
      <c r="J2667" s="130">
        <f t="shared" si="2660"/>
        <v>0.19157187176835558</v>
      </c>
    </row>
    <row r="2668" spans="2:10">
      <c r="B2668" s="244">
        <v>39737</v>
      </c>
      <c r="C2668" s="245">
        <v>69.849999999999994</v>
      </c>
      <c r="D2668" s="245">
        <v>91.52</v>
      </c>
      <c r="E2668" s="245">
        <v>67.61</v>
      </c>
      <c r="F2668" s="246">
        <v>4.109</v>
      </c>
      <c r="G2668" s="128">
        <f t="shared" ref="G2668:J2668" si="2661">((C2668-C2689)/C2689)*C$6</f>
        <v>-12.763967682173735</v>
      </c>
      <c r="H2668" s="129">
        <f t="shared" si="2661"/>
        <v>-20.343738225531535</v>
      </c>
      <c r="I2668" s="129">
        <f t="shared" si="2661"/>
        <v>22.030198785201549</v>
      </c>
      <c r="J2668" s="130">
        <f t="shared" si="2661"/>
        <v>0.2770093457943924</v>
      </c>
    </row>
    <row r="2669" spans="2:10">
      <c r="B2669" s="244">
        <v>39736</v>
      </c>
      <c r="C2669" s="245">
        <v>74.540000000000006</v>
      </c>
      <c r="D2669" s="245">
        <v>88.29</v>
      </c>
      <c r="E2669" s="245">
        <v>69.25</v>
      </c>
      <c r="F2669" s="246">
        <v>4.0705</v>
      </c>
      <c r="G2669" s="128">
        <f t="shared" ref="G2669:J2669" si="2662">((C2669-C2690)/C2690)*C$6</f>
        <v>-8.274932528798681</v>
      </c>
      <c r="H2669" s="129">
        <f t="shared" si="2662"/>
        <v>-27.190686772942687</v>
      </c>
      <c r="I2669" s="129">
        <f t="shared" si="2662"/>
        <v>32.676864686468647</v>
      </c>
      <c r="J2669" s="130">
        <f t="shared" si="2662"/>
        <v>0.23125498007968154</v>
      </c>
    </row>
    <row r="2670" spans="2:10">
      <c r="B2670" s="244">
        <v>39735</v>
      </c>
      <c r="C2670" s="245">
        <v>78.63</v>
      </c>
      <c r="D2670" s="245">
        <v>93.6</v>
      </c>
      <c r="E2670" s="245">
        <v>55.13</v>
      </c>
      <c r="F2670" s="246">
        <v>4.1779999999999999</v>
      </c>
      <c r="G2670" s="128">
        <f t="shared" ref="G2670:J2670" si="2663">((C2670-C2691)/C2691)*C$6</f>
        <v>-8.1036756869710569</v>
      </c>
      <c r="H2670" s="129">
        <f t="shared" si="2663"/>
        <v>-21.305107214167901</v>
      </c>
      <c r="I2670" s="129">
        <f t="shared" si="2663"/>
        <v>18.788347003154581</v>
      </c>
      <c r="J2670" s="130">
        <f t="shared" si="2663"/>
        <v>0.3625455281262645</v>
      </c>
    </row>
    <row r="2671" spans="2:10">
      <c r="B2671" s="244">
        <v>39734</v>
      </c>
      <c r="C2671" s="245">
        <v>81.19</v>
      </c>
      <c r="D2671" s="245">
        <v>92.21</v>
      </c>
      <c r="E2671" s="245">
        <v>54.99</v>
      </c>
      <c r="F2671" s="246">
        <v>4.0585000000000004</v>
      </c>
      <c r="G2671" s="128">
        <f t="shared" ref="G2671:J2671" si="2664">((C2671-C2692)/C2692)*C$6</f>
        <v>-8.9715941885748212</v>
      </c>
      <c r="H2671" s="129">
        <f t="shared" si="2664"/>
        <v>-25.567867529629325</v>
      </c>
      <c r="I2671" s="129">
        <f t="shared" si="2664"/>
        <v>29.055674201091197</v>
      </c>
      <c r="J2671" s="130">
        <f t="shared" si="2664"/>
        <v>2.8368794326241793E-2</v>
      </c>
    </row>
    <row r="2672" spans="2:10">
      <c r="B2672" s="244">
        <v>39731</v>
      </c>
      <c r="C2672" s="245">
        <v>77.7</v>
      </c>
      <c r="D2672" s="245">
        <v>87.75</v>
      </c>
      <c r="E2672" s="245">
        <v>69.95</v>
      </c>
      <c r="F2672" s="246">
        <v>4.0045000000000002</v>
      </c>
      <c r="G2672" s="128">
        <f t="shared" ref="G2672:J2672" si="2665">((C2672-C2693)/C2693)*C$6</f>
        <v>-10.430749479528105</v>
      </c>
      <c r="H2672" s="129">
        <f t="shared" si="2665"/>
        <v>-29.990952181208058</v>
      </c>
      <c r="I2672" s="129">
        <f t="shared" si="2665"/>
        <v>47.484018040180402</v>
      </c>
      <c r="J2672" s="130">
        <f t="shared" si="2665"/>
        <v>5.1811594202898471E-2</v>
      </c>
    </row>
    <row r="2673" spans="2:10">
      <c r="B2673" s="244">
        <v>39730</v>
      </c>
      <c r="C2673" s="245">
        <v>86.59</v>
      </c>
      <c r="D2673" s="245">
        <v>89</v>
      </c>
      <c r="E2673" s="245">
        <v>63.92</v>
      </c>
      <c r="F2673" s="246">
        <v>3.9449999999999998</v>
      </c>
      <c r="G2673" s="128">
        <f t="shared" ref="G2673:J2673" si="2666">((C2673-C2694)/C2694)*C$6</f>
        <v>-7.0784353675180318</v>
      </c>
      <c r="H2673" s="129">
        <f t="shared" si="2666"/>
        <v>-27.964900033886824</v>
      </c>
      <c r="I2673" s="129">
        <f t="shared" si="2666"/>
        <v>40.846166394779779</v>
      </c>
      <c r="J2673" s="130">
        <f t="shared" si="2666"/>
        <v>1.1606006617459599E-2</v>
      </c>
    </row>
    <row r="2674" spans="2:10">
      <c r="B2674" s="244">
        <v>39729</v>
      </c>
      <c r="C2674" s="245">
        <v>88.95</v>
      </c>
      <c r="D2674" s="245">
        <v>90.55</v>
      </c>
      <c r="E2674" s="245">
        <v>57.53</v>
      </c>
      <c r="F2674" s="246">
        <v>3.8455000000000004</v>
      </c>
      <c r="G2674" s="128">
        <f t="shared" ref="G2674:J2674" si="2667">((C2674-C2695)/C2695)*C$6</f>
        <v>-6.2930185938407908</v>
      </c>
      <c r="H2674" s="129">
        <f t="shared" si="2667"/>
        <v>-24.198351008344929</v>
      </c>
      <c r="I2674" s="129">
        <f t="shared" si="2667"/>
        <v>31.997063211621523</v>
      </c>
      <c r="J2674" s="130">
        <f t="shared" si="2667"/>
        <v>-1.8042635658914539E-2</v>
      </c>
    </row>
    <row r="2675" spans="2:10">
      <c r="B2675" s="244">
        <v>39728</v>
      </c>
      <c r="C2675" s="245">
        <v>90.06</v>
      </c>
      <c r="D2675" s="245">
        <v>95.65</v>
      </c>
      <c r="E2675" s="245">
        <v>53.68</v>
      </c>
      <c r="F2675" s="246">
        <v>3.7679999999999998</v>
      </c>
      <c r="G2675" s="128">
        <f t="shared" ref="G2675:J2675" si="2668">((C2675-C2696)/C2696)*C$6</f>
        <v>-6.9519917246567609</v>
      </c>
      <c r="H2675" s="129">
        <f t="shared" si="2668"/>
        <v>-20.972110154318358</v>
      </c>
      <c r="I2675" s="129">
        <f t="shared" si="2668"/>
        <v>34.851448763250886</v>
      </c>
      <c r="J2675" s="130">
        <f t="shared" si="2668"/>
        <v>-0.1460342439884178</v>
      </c>
    </row>
    <row r="2676" spans="2:10">
      <c r="B2676" s="244">
        <v>39727</v>
      </c>
      <c r="C2676" s="245">
        <v>87.81</v>
      </c>
      <c r="D2676" s="245">
        <v>100.62</v>
      </c>
      <c r="E2676" s="245">
        <v>52.05</v>
      </c>
      <c r="F2676" s="246">
        <v>3.714</v>
      </c>
      <c r="G2676" s="128">
        <f t="shared" ref="G2676:J2676" si="2669">((C2676-C2697)/C2697)*C$6</f>
        <v>-7.8739734538266024</v>
      </c>
      <c r="H2676" s="129">
        <f t="shared" si="2669"/>
        <v>-13.630855418525316</v>
      </c>
      <c r="I2676" s="129">
        <f t="shared" si="2669"/>
        <v>31.956886383347793</v>
      </c>
      <c r="J2676" s="130">
        <f t="shared" si="2669"/>
        <v>-0.20509745127436269</v>
      </c>
    </row>
    <row r="2677" spans="2:10">
      <c r="B2677" s="244">
        <v>39724</v>
      </c>
      <c r="C2677" s="245">
        <v>93.88</v>
      </c>
      <c r="D2677" s="245">
        <v>103.44</v>
      </c>
      <c r="E2677" s="245">
        <v>45.14</v>
      </c>
      <c r="F2677" s="246">
        <v>3.8464999999999998</v>
      </c>
      <c r="G2677" s="128">
        <f t="shared" ref="G2677:J2677" si="2670">((C2677-C2698)/C2698)*C$6</f>
        <v>-5.8966920011122461</v>
      </c>
      <c r="H2677" s="129">
        <f t="shared" si="2670"/>
        <v>-11.426306086956524</v>
      </c>
      <c r="I2677" s="129">
        <f t="shared" si="2670"/>
        <v>22.331094465251766</v>
      </c>
      <c r="J2677" s="130">
        <f t="shared" si="2670"/>
        <v>-6.9397590361445841E-2</v>
      </c>
    </row>
    <row r="2678" spans="2:10">
      <c r="B2678" s="244">
        <v>39723</v>
      </c>
      <c r="C2678" s="245">
        <v>93.97</v>
      </c>
      <c r="D2678" s="245">
        <v>104.74</v>
      </c>
      <c r="E2678" s="245">
        <v>45.26</v>
      </c>
      <c r="F2678" s="246">
        <v>3.8905000000000003</v>
      </c>
      <c r="G2678" s="128">
        <f t="shared" ref="G2678:J2678" si="2671">((C2678-C2699)/C2699)*C$6</f>
        <v>-6.3868843164151787</v>
      </c>
      <c r="H2678" s="129">
        <f t="shared" si="2671"/>
        <v>-13.06330910934596</v>
      </c>
      <c r="I2678" s="129">
        <f t="shared" si="2671"/>
        <v>28.266850209986</v>
      </c>
      <c r="J2678" s="130">
        <f t="shared" si="2671"/>
        <v>-8.4931421446383687E-2</v>
      </c>
    </row>
    <row r="2679" spans="2:10">
      <c r="B2679" s="244">
        <v>39722</v>
      </c>
      <c r="C2679" s="245">
        <v>98.53</v>
      </c>
      <c r="D2679" s="245">
        <v>110.13</v>
      </c>
      <c r="E2679" s="245">
        <v>39.81</v>
      </c>
      <c r="F2679" s="246">
        <v>3.9780000000000002</v>
      </c>
      <c r="G2679" s="128">
        <f t="shared" ref="G2679:J2679" si="2672">((C2679-C2700)/C2700)*C$6</f>
        <v>-4.6275070640780207</v>
      </c>
      <c r="H2679" s="129">
        <f t="shared" si="2672"/>
        <v>-7.948548264504689</v>
      </c>
      <c r="I2679" s="129">
        <f t="shared" si="2672"/>
        <v>20.599563437926339</v>
      </c>
      <c r="J2679" s="130">
        <f t="shared" si="2672"/>
        <v>-4.755283648498293E-2</v>
      </c>
    </row>
    <row r="2680" spans="2:10">
      <c r="B2680" s="244">
        <v>39721</v>
      </c>
      <c r="C2680" s="245">
        <v>100.64</v>
      </c>
      <c r="D2680" s="245">
        <v>116.96</v>
      </c>
      <c r="E2680" s="245">
        <v>39.39</v>
      </c>
      <c r="F2680" s="246">
        <v>4.0685000000000002</v>
      </c>
      <c r="G2680" s="128">
        <f t="shared" ref="G2680:J2680" si="2673">((C2680-C2701)/C2701)*C$6</f>
        <v>-5.828652347133203</v>
      </c>
      <c r="H2680" s="129">
        <f t="shared" si="2673"/>
        <v>-4.4541682411895271</v>
      </c>
      <c r="I2680" s="129">
        <f t="shared" si="2673"/>
        <v>23.068803874092016</v>
      </c>
      <c r="J2680" s="130">
        <f t="shared" si="2673"/>
        <v>-3.4599975719315161E-2</v>
      </c>
    </row>
    <row r="2681" spans="2:10">
      <c r="B2681" s="244">
        <v>39720</v>
      </c>
      <c r="C2681" s="245">
        <v>96.37</v>
      </c>
      <c r="D2681" s="245">
        <v>114.46</v>
      </c>
      <c r="E2681" s="245">
        <v>46.72</v>
      </c>
      <c r="F2681" s="246">
        <v>3.8464999999999998</v>
      </c>
      <c r="G2681" s="128">
        <f t="shared" ref="G2681:J2681" si="2674">((C2681-C2702)/C2702)*C$6</f>
        <v>-7.5080278884462102</v>
      </c>
      <c r="H2681" s="129">
        <f t="shared" si="2674"/>
        <v>-6.7886379692762766</v>
      </c>
      <c r="I2681" s="129">
        <f t="shared" si="2674"/>
        <v>32.091980629539961</v>
      </c>
      <c r="J2681" s="130">
        <f t="shared" si="2674"/>
        <v>-0.18822386791307533</v>
      </c>
    </row>
    <row r="2682" spans="2:10">
      <c r="B2682" s="244">
        <v>39717</v>
      </c>
      <c r="C2682" s="245">
        <v>106.89</v>
      </c>
      <c r="D2682" s="245">
        <v>119.42</v>
      </c>
      <c r="E2682" s="245">
        <v>34.74</v>
      </c>
      <c r="F2682" s="246">
        <v>4.1125000000000007</v>
      </c>
      <c r="G2682" s="128">
        <f t="shared" ref="G2682:J2682" si="2675">((C2682-C2703)/C2703)*C$6</f>
        <v>-3.4178302621334038</v>
      </c>
      <c r="H2682" s="129">
        <f t="shared" si="2675"/>
        <v>-4.7081168726922433</v>
      </c>
      <c r="I2682" s="129">
        <f t="shared" si="2675"/>
        <v>20.029861039629441</v>
      </c>
      <c r="J2682" s="130">
        <f t="shared" si="2675"/>
        <v>2.3758734828981731E-2</v>
      </c>
    </row>
    <row r="2683" spans="2:10">
      <c r="B2683" s="244">
        <v>39716</v>
      </c>
      <c r="C2683" s="245">
        <v>108.02</v>
      </c>
      <c r="D2683" s="245">
        <v>120.11</v>
      </c>
      <c r="E2683" s="245">
        <v>32.82</v>
      </c>
      <c r="F2683" s="246">
        <v>4.133</v>
      </c>
      <c r="G2683" s="128">
        <f t="shared" ref="G2683:J2683" si="2676">((C2683-C2704)/C2704)*C$6</f>
        <v>-3.8933838341091866</v>
      </c>
      <c r="H2683" s="129">
        <f t="shared" si="2676"/>
        <v>-3.0126511590209075</v>
      </c>
      <c r="I2683" s="129">
        <f t="shared" si="2676"/>
        <v>16.800870445344128</v>
      </c>
      <c r="J2683" s="130">
        <f t="shared" si="2676"/>
        <v>4.1628820424696129E-2</v>
      </c>
    </row>
    <row r="2684" spans="2:10">
      <c r="B2684" s="244">
        <v>39715</v>
      </c>
      <c r="C2684" s="245">
        <v>105.73</v>
      </c>
      <c r="D2684" s="245">
        <v>116.46</v>
      </c>
      <c r="E2684" s="245">
        <v>35.19</v>
      </c>
      <c r="F2684" s="246">
        <v>4.1125000000000007</v>
      </c>
      <c r="G2684" s="128">
        <f t="shared" ref="G2684:J2684" si="2677">((C2684-C2705)/C2705)*C$6</f>
        <v>-4.1164651242796904</v>
      </c>
      <c r="H2684" s="129">
        <f t="shared" si="2677"/>
        <v>-5.6046269387755165</v>
      </c>
      <c r="I2684" s="129">
        <f t="shared" si="2677"/>
        <v>18.236896046852127</v>
      </c>
      <c r="J2684" s="130">
        <f t="shared" si="2677"/>
        <v>2.1294708476237743E-2</v>
      </c>
    </row>
    <row r="2685" spans="2:10">
      <c r="B2685" s="244">
        <v>39714</v>
      </c>
      <c r="C2685" s="245">
        <v>106.61</v>
      </c>
      <c r="D2685" s="245">
        <v>115.36</v>
      </c>
      <c r="E2685" s="245">
        <v>35.72</v>
      </c>
      <c r="F2685" s="246">
        <v>4.0910000000000002</v>
      </c>
      <c r="G2685" s="128">
        <f t="shared" ref="G2685:J2685" si="2678">((C2685-C2706)/C2706)*C$6</f>
        <v>-3.3531839110416124</v>
      </c>
      <c r="H2685" s="129">
        <f t="shared" si="2678"/>
        <v>-6.9389956047533774</v>
      </c>
      <c r="I2685" s="129">
        <f t="shared" si="2678"/>
        <v>17.880066762041015</v>
      </c>
      <c r="J2685" s="130">
        <f t="shared" si="2678"/>
        <v>3.4836817015077422E-4</v>
      </c>
    </row>
    <row r="2686" spans="2:10">
      <c r="B2686" s="244">
        <v>39713</v>
      </c>
      <c r="C2686" s="245">
        <v>120.92</v>
      </c>
      <c r="D2686" s="245">
        <v>116.21</v>
      </c>
      <c r="E2686" s="245">
        <v>33.85</v>
      </c>
      <c r="F2686" s="246">
        <v>4.1295000000000002</v>
      </c>
      <c r="G2686" s="128">
        <f t="shared" ref="G2686:J2686" si="2679">((C2686-C2707)/C2707)*C$6</f>
        <v>2.5084675800680678</v>
      </c>
      <c r="H2686" s="129">
        <f t="shared" si="2679"/>
        <v>-7.9340622748739413</v>
      </c>
      <c r="I2686" s="129">
        <f t="shared" si="2679"/>
        <v>20.325188729399262</v>
      </c>
      <c r="J2686" s="130">
        <f t="shared" si="2679"/>
        <v>-2.7341407842666407E-2</v>
      </c>
    </row>
    <row r="2687" spans="2:10">
      <c r="B2687" s="244">
        <v>39710</v>
      </c>
      <c r="C2687" s="245">
        <v>104.55</v>
      </c>
      <c r="D2687" s="245">
        <v>118.85</v>
      </c>
      <c r="E2687" s="245">
        <v>32.07</v>
      </c>
      <c r="F2687" s="246">
        <v>4.0975000000000001</v>
      </c>
      <c r="G2687" s="128">
        <f t="shared" ref="G2687:J2687" si="2680">((C2687-C2708)/C2708)*C$6</f>
        <v>-6.2317898993233234</v>
      </c>
      <c r="H2687" s="129">
        <f t="shared" si="2680"/>
        <v>-3.8262769330839914</v>
      </c>
      <c r="I2687" s="129">
        <f t="shared" si="2680"/>
        <v>15.711150353178608</v>
      </c>
      <c r="J2687" s="130">
        <f t="shared" si="2680"/>
        <v>-3.4018567639257362E-2</v>
      </c>
    </row>
    <row r="2688" spans="2:10">
      <c r="B2688" s="244">
        <v>39709</v>
      </c>
      <c r="C2688" s="245">
        <v>97.88</v>
      </c>
      <c r="D2688" s="245">
        <v>115.12</v>
      </c>
      <c r="E2688" s="245">
        <v>33.1</v>
      </c>
      <c r="F2688" s="246">
        <v>3.8680000000000003</v>
      </c>
      <c r="G2688" s="128">
        <f t="shared" ref="G2688:J2688" si="2681">((C2688-C2709)/C2709)*C$6</f>
        <v>-6.7534440772308244</v>
      </c>
      <c r="H2688" s="129">
        <f t="shared" si="2681"/>
        <v>-6.8567569994286188</v>
      </c>
      <c r="I2688" s="129">
        <f t="shared" si="2681"/>
        <v>15.784799216454457</v>
      </c>
      <c r="J2688" s="130">
        <f t="shared" si="2681"/>
        <v>-0.17691561590688609</v>
      </c>
    </row>
    <row r="2689" spans="2:10">
      <c r="B2689" s="244">
        <v>39708</v>
      </c>
      <c r="C2689" s="245">
        <v>97.16</v>
      </c>
      <c r="D2689" s="245">
        <v>111.47</v>
      </c>
      <c r="E2689" s="245">
        <v>36.22</v>
      </c>
      <c r="F2689" s="246">
        <v>3.7450000000000001</v>
      </c>
      <c r="G2689" s="128">
        <f t="shared" ref="G2689:J2689" si="2682">((C2689-C2710)/C2710)*C$6</f>
        <v>-6.8870313454989969</v>
      </c>
      <c r="H2689" s="129">
        <f t="shared" si="2682"/>
        <v>-10.285576860313318</v>
      </c>
      <c r="I2689" s="129">
        <f t="shared" si="2682"/>
        <v>17.846560150375936</v>
      </c>
      <c r="J2689" s="130">
        <f t="shared" si="2682"/>
        <v>-0.27813253012048211</v>
      </c>
    </row>
    <row r="2690" spans="2:10">
      <c r="B2690" s="244">
        <v>39707</v>
      </c>
      <c r="C2690" s="245">
        <v>91.15</v>
      </c>
      <c r="D2690" s="245">
        <v>116.05</v>
      </c>
      <c r="E2690" s="245">
        <v>30.3</v>
      </c>
      <c r="F2690" s="246">
        <v>3.7649999999999997</v>
      </c>
      <c r="G2690" s="128">
        <f t="shared" ref="G2690:J2690" si="2683">((C2690-C2711)/C2711)*C$6</f>
        <v>-8.738417648622308</v>
      </c>
      <c r="H2690" s="129">
        <f t="shared" si="2683"/>
        <v>-7.7914904888032801</v>
      </c>
      <c r="I2690" s="129">
        <f t="shared" si="2683"/>
        <v>11.292392755004768</v>
      </c>
      <c r="J2690" s="130">
        <f t="shared" si="2683"/>
        <v>-0.24998788466198216</v>
      </c>
    </row>
    <row r="2691" spans="2:10">
      <c r="B2691" s="244">
        <v>39706</v>
      </c>
      <c r="C2691" s="245">
        <v>95.71</v>
      </c>
      <c r="D2691" s="245">
        <v>115.19</v>
      </c>
      <c r="E2691" s="245">
        <v>31.7</v>
      </c>
      <c r="F2691" s="246">
        <v>3.7065000000000001</v>
      </c>
      <c r="G2691" s="128">
        <f t="shared" ref="G2691:J2691" si="2684">((C2691-C2712)/C2712)*C$6</f>
        <v>-7.2084433506196719</v>
      </c>
      <c r="H2691" s="129">
        <f t="shared" si="2684"/>
        <v>-10.048226495726498</v>
      </c>
      <c r="I2691" s="129">
        <f t="shared" si="2684"/>
        <v>15.73495403472932</v>
      </c>
      <c r="J2691" s="130">
        <f t="shared" si="2684"/>
        <v>-0.30702335098700034</v>
      </c>
    </row>
    <row r="2692" spans="2:10">
      <c r="B2692" s="244">
        <v>39703</v>
      </c>
      <c r="C2692" s="245">
        <v>101.18</v>
      </c>
      <c r="D2692" s="245">
        <v>118.97</v>
      </c>
      <c r="E2692" s="245">
        <v>25.66</v>
      </c>
      <c r="F2692" s="246">
        <v>4.0184999999999995</v>
      </c>
      <c r="G2692" s="128">
        <f t="shared" ref="G2692:J2692" si="2685">((C2692-C2713)/C2713)*C$6</f>
        <v>-5.4605712546735052</v>
      </c>
      <c r="H2692" s="129">
        <f t="shared" si="2685"/>
        <v>-7.1368355128407117</v>
      </c>
      <c r="I2692" s="129">
        <f t="shared" si="2685"/>
        <v>6.6486922320550645</v>
      </c>
      <c r="J2692" s="130">
        <f t="shared" si="2685"/>
        <v>-0.12737430167597807</v>
      </c>
    </row>
    <row r="2693" spans="2:10">
      <c r="B2693" s="244">
        <v>39702</v>
      </c>
      <c r="C2693" s="245">
        <v>100.87</v>
      </c>
      <c r="D2693" s="245">
        <v>119.2</v>
      </c>
      <c r="E2693" s="245">
        <v>24.39</v>
      </c>
      <c r="F2693" s="246">
        <v>3.9330000000000003</v>
      </c>
      <c r="G2693" s="128">
        <f t="shared" ref="G2693:J2693" si="2686">((C2693-C2714)/C2714)*C$6</f>
        <v>-5.9228732758620666</v>
      </c>
      <c r="H2693" s="129">
        <f t="shared" si="2686"/>
        <v>-5.9636089030206634</v>
      </c>
      <c r="I2693" s="129">
        <f t="shared" si="2686"/>
        <v>3.350013921113689</v>
      </c>
      <c r="J2693" s="130">
        <f t="shared" si="2686"/>
        <v>-0.21257647058823512</v>
      </c>
    </row>
    <row r="2694" spans="2:10">
      <c r="B2694" s="244">
        <v>39701</v>
      </c>
      <c r="C2694" s="245">
        <v>102.58</v>
      </c>
      <c r="D2694" s="245">
        <v>118.04</v>
      </c>
      <c r="E2694" s="245">
        <v>24.52</v>
      </c>
      <c r="F2694" s="246">
        <v>3.9290000000000003</v>
      </c>
      <c r="G2694" s="128">
        <f t="shared" ref="G2694:J2694" si="2687">((C2694-C2715)/C2715)*C$6</f>
        <v>-4.1910122997964798</v>
      </c>
      <c r="H2694" s="129">
        <f t="shared" si="2687"/>
        <v>-6.5177335888835586</v>
      </c>
      <c r="I2694" s="129">
        <f t="shared" si="2687"/>
        <v>4.0225318847425582</v>
      </c>
      <c r="J2694" s="130">
        <f t="shared" si="2687"/>
        <v>-0.19589950225171845</v>
      </c>
    </row>
    <row r="2695" spans="2:10">
      <c r="B2695" s="244">
        <v>39700</v>
      </c>
      <c r="C2695" s="245">
        <v>103.26</v>
      </c>
      <c r="D2695" s="245">
        <v>115.04</v>
      </c>
      <c r="E2695" s="245">
        <v>25.47</v>
      </c>
      <c r="F2695" s="246">
        <v>3.87</v>
      </c>
      <c r="G2695" s="128">
        <f t="shared" ref="G2695:J2695" si="2688">((C2695-C2716)/C2716)*C$6</f>
        <v>-4.4398243774574038</v>
      </c>
      <c r="H2695" s="129">
        <f t="shared" si="2688"/>
        <v>-10.379345971563971</v>
      </c>
      <c r="I2695" s="129">
        <f t="shared" si="2688"/>
        <v>6.7592942345924421</v>
      </c>
      <c r="J2695" s="130">
        <f t="shared" si="2688"/>
        <v>-0.2855963729365264</v>
      </c>
    </row>
    <row r="2696" spans="2:10">
      <c r="B2696" s="244">
        <v>39699</v>
      </c>
      <c r="C2696" s="245">
        <v>106.34</v>
      </c>
      <c r="D2696" s="245">
        <v>117.29</v>
      </c>
      <c r="E2696" s="245">
        <v>22.64</v>
      </c>
      <c r="F2696" s="246">
        <v>3.9715000000000003</v>
      </c>
      <c r="G2696" s="128">
        <f t="shared" ref="G2696:J2696" si="2689">((C2696-C2717)/C2717)*C$6</f>
        <v>-3.4924704861111104</v>
      </c>
      <c r="H2696" s="129">
        <f t="shared" si="2689"/>
        <v>-10.165968480708015</v>
      </c>
      <c r="I2696" s="129">
        <f t="shared" si="2689"/>
        <v>2.4361858664085196</v>
      </c>
      <c r="J2696" s="130">
        <f t="shared" si="2689"/>
        <v>-0.17732585596221964</v>
      </c>
    </row>
    <row r="2697" spans="2:10">
      <c r="B2697" s="244">
        <v>39696</v>
      </c>
      <c r="C2697" s="245">
        <v>106.23</v>
      </c>
      <c r="D2697" s="245">
        <v>114.33</v>
      </c>
      <c r="E2697" s="245">
        <v>23.06</v>
      </c>
      <c r="F2697" s="246">
        <v>4.0019999999999998</v>
      </c>
      <c r="G2697" s="128">
        <f t="shared" ref="G2697:J2697" si="2690">((C2697-C2718)/C2718)*C$6</f>
        <v>-5.217496250624893</v>
      </c>
      <c r="H2697" s="129">
        <f t="shared" si="2690"/>
        <v>-12.965690817512602</v>
      </c>
      <c r="I2697" s="129">
        <f t="shared" si="2690"/>
        <v>2.2956122931442087</v>
      </c>
      <c r="J2697" s="130">
        <f t="shared" si="2690"/>
        <v>-0.16029359745313065</v>
      </c>
    </row>
    <row r="2698" spans="2:10">
      <c r="B2698" s="244">
        <v>39695</v>
      </c>
      <c r="C2698" s="245">
        <v>107.89</v>
      </c>
      <c r="D2698" s="245">
        <v>115</v>
      </c>
      <c r="E2698" s="245">
        <v>24.03</v>
      </c>
      <c r="F2698" s="246">
        <v>3.9424999999999999</v>
      </c>
      <c r="G2698" s="128">
        <f t="shared" ref="G2698:J2698" si="2691">((C2698-C2719)/C2719)*C$6</f>
        <v>-4.0937164783268667</v>
      </c>
      <c r="H2698" s="129">
        <f t="shared" si="2691"/>
        <v>-12.461808609476616</v>
      </c>
      <c r="I2698" s="129">
        <f t="shared" si="2691"/>
        <v>4.7748887790410297</v>
      </c>
      <c r="J2698" s="130">
        <f t="shared" si="2691"/>
        <v>-0.28056825977589728</v>
      </c>
    </row>
    <row r="2699" spans="2:10">
      <c r="B2699" s="244">
        <v>39694</v>
      </c>
      <c r="C2699" s="245">
        <v>109.35</v>
      </c>
      <c r="D2699" s="245">
        <v>118.34</v>
      </c>
      <c r="E2699" s="245">
        <v>21.43</v>
      </c>
      <c r="F2699" s="246">
        <v>4.01</v>
      </c>
      <c r="G2699" s="128">
        <f t="shared" ref="G2699:J2699" si="2692">((C2699-C2720)/C2720)*C$6</f>
        <v>-3.7419333724930799</v>
      </c>
      <c r="H2699" s="129">
        <f t="shared" si="2692"/>
        <v>-9.2880041902692643</v>
      </c>
      <c r="I2699" s="129">
        <f t="shared" si="2692"/>
        <v>0.34871333964049095</v>
      </c>
      <c r="J2699" s="130">
        <f t="shared" si="2692"/>
        <v>-0.21092829927260187</v>
      </c>
    </row>
    <row r="2700" spans="2:10">
      <c r="B2700" s="244">
        <v>39693</v>
      </c>
      <c r="C2700" s="245">
        <v>109.71</v>
      </c>
      <c r="D2700" s="245">
        <v>118.41</v>
      </c>
      <c r="E2700" s="245">
        <v>21.99</v>
      </c>
      <c r="F2700" s="246">
        <v>4.0454999999999997</v>
      </c>
      <c r="G2700" s="128">
        <f t="shared" ref="G2700:J2700" si="2693">((C2700-C2721)/C2721)*C$6</f>
        <v>-4.3760563380281701</v>
      </c>
      <c r="H2700" s="129">
        <f t="shared" si="2693"/>
        <v>-8.1536571025399862</v>
      </c>
      <c r="I2700" s="129">
        <f t="shared" si="2693"/>
        <v>-1.6232439335887614</v>
      </c>
      <c r="J2700" s="130">
        <f t="shared" si="2693"/>
        <v>-0.15457627118644082</v>
      </c>
    </row>
    <row r="2701" spans="2:10">
      <c r="B2701" s="244">
        <v>39692</v>
      </c>
      <c r="C2701" s="245">
        <v>115.46</v>
      </c>
      <c r="D2701" s="245">
        <v>121.73</v>
      </c>
      <c r="E2701" s="245">
        <v>20.65</v>
      </c>
      <c r="F2701" s="246">
        <v>4.1185</v>
      </c>
      <c r="G2701" s="128">
        <f t="shared" ref="G2701:J2701" si="2694">((C2701-C2722)/C2722)*C$6</f>
        <v>-3.4992198241406878</v>
      </c>
      <c r="H2701" s="129">
        <f t="shared" si="2694"/>
        <v>-4.4071359759949438</v>
      </c>
      <c r="I2701" s="129">
        <f t="shared" si="2694"/>
        <v>-2.1624457244129394</v>
      </c>
      <c r="J2701" s="130">
        <f t="shared" si="2694"/>
        <v>-8.6556798116539435E-2</v>
      </c>
    </row>
    <row r="2702" spans="2:10">
      <c r="B2702" s="244">
        <v>39689</v>
      </c>
      <c r="C2702" s="245">
        <v>115.46</v>
      </c>
      <c r="D2702" s="245">
        <v>121.73</v>
      </c>
      <c r="E2702" s="245">
        <v>20.65</v>
      </c>
      <c r="F2702" s="246">
        <v>4.1185</v>
      </c>
      <c r="G2702" s="128">
        <f t="shared" ref="G2702:J2702" si="2695">((C2702-C2723)/C2723)*C$6</f>
        <v>-3.1546921341070293</v>
      </c>
      <c r="H2702" s="129">
        <f t="shared" si="2695"/>
        <v>-5.5511603375527425</v>
      </c>
      <c r="I2702" s="129">
        <f t="shared" si="2695"/>
        <v>-2.5375675675675708</v>
      </c>
      <c r="J2702" s="130">
        <f t="shared" si="2695"/>
        <v>-9.5312133302041815E-2</v>
      </c>
    </row>
    <row r="2703" spans="2:10">
      <c r="B2703" s="244">
        <v>39688</v>
      </c>
      <c r="C2703" s="245">
        <v>115.59</v>
      </c>
      <c r="D2703" s="245">
        <v>124.58</v>
      </c>
      <c r="E2703" s="245">
        <v>19.43</v>
      </c>
      <c r="F2703" s="246">
        <v>4.0785</v>
      </c>
      <c r="G2703" s="128">
        <f t="shared" ref="G2703:J2703" si="2696">((C2703-C2724)/C2724)*C$6</f>
        <v>-4.0047629565354548</v>
      </c>
      <c r="H2703" s="129">
        <f t="shared" si="2696"/>
        <v>-3.7754741580009439</v>
      </c>
      <c r="I2703" s="129">
        <f t="shared" si="2696"/>
        <v>-2.1333144743045747</v>
      </c>
      <c r="J2703" s="130">
        <f t="shared" si="2696"/>
        <v>-0.17541992636907505</v>
      </c>
    </row>
    <row r="2704" spans="2:10">
      <c r="B2704" s="244">
        <v>39687</v>
      </c>
      <c r="C2704" s="245">
        <v>118.15</v>
      </c>
      <c r="D2704" s="245">
        <v>123.38</v>
      </c>
      <c r="E2704" s="245">
        <v>19.760000000000002</v>
      </c>
      <c r="F2704" s="246">
        <v>4.0735000000000001</v>
      </c>
      <c r="G2704" s="128">
        <f t="shared" ref="G2704:J2704" si="2697">((C2704-C2725)/C2725)*C$6</f>
        <v>-1.5014027334479059</v>
      </c>
      <c r="H2704" s="129">
        <f t="shared" si="2697"/>
        <v>-3.8109634967883452</v>
      </c>
      <c r="I2704" s="129">
        <f t="shared" si="2697"/>
        <v>-2.6193100317748521</v>
      </c>
      <c r="J2704" s="130">
        <f t="shared" si="2697"/>
        <v>-0.17037507212925529</v>
      </c>
    </row>
    <row r="2705" spans="2:10">
      <c r="B2705" s="244">
        <v>39686</v>
      </c>
      <c r="C2705" s="245">
        <v>116.27</v>
      </c>
      <c r="D2705" s="245">
        <v>122.5</v>
      </c>
      <c r="E2705" s="245">
        <v>20.49</v>
      </c>
      <c r="F2705" s="246">
        <v>4.0819999999999999</v>
      </c>
      <c r="G2705" s="128">
        <f t="shared" ref="G2705:J2705" si="2698">((C2705-C2726)/C2726)*C$6</f>
        <v>-3.0800016034634834</v>
      </c>
      <c r="H2705" s="129">
        <f t="shared" si="2698"/>
        <v>-3.3763366336633664</v>
      </c>
      <c r="I2705" s="129">
        <f t="shared" si="2698"/>
        <v>-3.9236813867106912</v>
      </c>
      <c r="J2705" s="130">
        <f t="shared" si="2698"/>
        <v>-0.14606042998256852</v>
      </c>
    </row>
    <row r="2706" spans="2:10">
      <c r="B2706" s="244">
        <v>39685</v>
      </c>
      <c r="C2706" s="245">
        <v>115.11</v>
      </c>
      <c r="D2706" s="245">
        <v>122.86</v>
      </c>
      <c r="E2706" s="245">
        <v>20.97</v>
      </c>
      <c r="F2706" s="246">
        <v>4.0904999999999996</v>
      </c>
      <c r="G2706" s="128">
        <f t="shared" ref="G2706:J2706" si="2699">((C2706-C2727)/C2727)*C$6</f>
        <v>-3.0025271783222474</v>
      </c>
      <c r="H2706" s="129">
        <f t="shared" si="2699"/>
        <v>-5.0144627713374321</v>
      </c>
      <c r="I2706" s="129">
        <f t="shared" si="2699"/>
        <v>-2.1525447402880853</v>
      </c>
      <c r="J2706" s="130">
        <f t="shared" si="2699"/>
        <v>-0.1959476380193515</v>
      </c>
    </row>
    <row r="2707" spans="2:10">
      <c r="B2707" s="244">
        <v>39682</v>
      </c>
      <c r="C2707" s="245">
        <v>114.59</v>
      </c>
      <c r="D2707" s="245">
        <v>124.93</v>
      </c>
      <c r="E2707" s="245">
        <v>18.809999999999999</v>
      </c>
      <c r="F2707" s="246">
        <v>4.1694999999999993</v>
      </c>
      <c r="G2707" s="128">
        <f t="shared" ref="G2707:J2707" si="2700">((C2707-C2728)/C2728)*C$6</f>
        <v>-3.9442903817037185</v>
      </c>
      <c r="H2707" s="129">
        <f t="shared" si="2700"/>
        <v>-4.433129999999994</v>
      </c>
      <c r="I2707" s="129">
        <f t="shared" si="2700"/>
        <v>-5.0211006825938593</v>
      </c>
      <c r="J2707" s="130">
        <f t="shared" si="2700"/>
        <v>-8.6815486571329648E-2</v>
      </c>
    </row>
    <row r="2708" spans="2:10">
      <c r="B2708" s="244">
        <v>39681</v>
      </c>
      <c r="C2708" s="245">
        <v>121.18</v>
      </c>
      <c r="D2708" s="245">
        <v>122.99</v>
      </c>
      <c r="E2708" s="245">
        <v>19.82</v>
      </c>
      <c r="F2708" s="246">
        <v>4.1470000000000002</v>
      </c>
      <c r="G2708" s="128">
        <f t="shared" ref="G2708:J2708" si="2701">((C2708-C2729)/C2729)*C$6</f>
        <v>-1.1896223079395658</v>
      </c>
      <c r="H2708" s="129">
        <f t="shared" si="2701"/>
        <v>-5.7308917541692539</v>
      </c>
      <c r="I2708" s="129">
        <f t="shared" si="2701"/>
        <v>-1.7773721257625512</v>
      </c>
      <c r="J2708" s="130">
        <f t="shared" si="2701"/>
        <v>-0.16173660866598394</v>
      </c>
    </row>
    <row r="2709" spans="2:10">
      <c r="B2709" s="244">
        <v>39680</v>
      </c>
      <c r="C2709" s="245">
        <v>114.98</v>
      </c>
      <c r="D2709" s="245">
        <v>122.51</v>
      </c>
      <c r="E2709" s="245">
        <v>20.420000000000002</v>
      </c>
      <c r="F2709" s="246">
        <v>4.1239999999999997</v>
      </c>
      <c r="G2709" s="128">
        <f t="shared" ref="G2709:J2709" si="2702">((C2709-C2730)/C2730)*C$6</f>
        <v>-4.6031082454083618</v>
      </c>
      <c r="H2709" s="129">
        <f t="shared" si="2702"/>
        <v>-6.5491407692307648</v>
      </c>
      <c r="I2709" s="129">
        <f t="shared" si="2702"/>
        <v>-0.91214353163361428</v>
      </c>
      <c r="J2709" s="130">
        <f t="shared" si="2702"/>
        <v>-0.16688163451660767</v>
      </c>
    </row>
    <row r="2710" spans="2:10">
      <c r="B2710" s="244">
        <v>39679</v>
      </c>
      <c r="C2710" s="245">
        <v>114.53</v>
      </c>
      <c r="D2710" s="245">
        <v>122.56</v>
      </c>
      <c r="E2710" s="245">
        <v>21.28</v>
      </c>
      <c r="F2710" s="246">
        <v>4.1500000000000004</v>
      </c>
      <c r="G2710" s="128">
        <f t="shared" ref="G2710:J2710" si="2703">((C2710-C2731)/C2731)*C$6</f>
        <v>-5.7212996031746002</v>
      </c>
      <c r="H2710" s="129">
        <f t="shared" si="2703"/>
        <v>-5.389297372920872</v>
      </c>
      <c r="I2710" s="129">
        <f t="shared" si="2703"/>
        <v>-1.9519913232104116</v>
      </c>
      <c r="J2710" s="130">
        <f t="shared" si="2703"/>
        <v>-0.12036695130394635</v>
      </c>
    </row>
    <row r="2711" spans="2:10">
      <c r="B2711" s="244">
        <v>39678</v>
      </c>
      <c r="C2711" s="245">
        <v>112.87</v>
      </c>
      <c r="D2711" s="245">
        <v>124.59</v>
      </c>
      <c r="E2711" s="245">
        <v>20.98</v>
      </c>
      <c r="F2711" s="246">
        <v>4.1269999999999998</v>
      </c>
      <c r="G2711" s="128">
        <f t="shared" ref="G2711:J2711" si="2704">((C2711-C2732)/C2732)*C$6</f>
        <v>-5.6410156734947199</v>
      </c>
      <c r="H2711" s="129">
        <f t="shared" si="2704"/>
        <v>-4.6381630610516442</v>
      </c>
      <c r="I2711" s="129">
        <f t="shared" si="2704"/>
        <v>-3.2448814968814972</v>
      </c>
      <c r="J2711" s="130">
        <f t="shared" si="2704"/>
        <v>-0.15662926494160764</v>
      </c>
    </row>
    <row r="2712" spans="2:10">
      <c r="B2712" s="244">
        <v>39675</v>
      </c>
      <c r="C2712" s="245">
        <v>113.77</v>
      </c>
      <c r="D2712" s="245">
        <v>126.36</v>
      </c>
      <c r="E2712" s="245">
        <v>19.579999999999998</v>
      </c>
      <c r="F2712" s="246">
        <v>4.1539999999999999</v>
      </c>
      <c r="G2712" s="128">
        <f t="shared" ref="G2712:J2712" si="2705">((C2712-C2733)/C2733)*C$6</f>
        <v>-5.451026374816303</v>
      </c>
      <c r="H2712" s="129">
        <f t="shared" si="2705"/>
        <v>-0.14374960480556126</v>
      </c>
      <c r="I2712" s="129">
        <f t="shared" si="2705"/>
        <v>-5.5190163934426266</v>
      </c>
      <c r="J2712" s="130">
        <f t="shared" si="2705"/>
        <v>-9.7087547959539361E-2</v>
      </c>
    </row>
    <row r="2713" spans="2:10">
      <c r="B2713" s="244">
        <v>39674</v>
      </c>
      <c r="C2713" s="245">
        <v>115.01</v>
      </c>
      <c r="D2713" s="245">
        <v>126.94</v>
      </c>
      <c r="E2713" s="245">
        <v>20.34</v>
      </c>
      <c r="F2713" s="246">
        <v>4.2065000000000001</v>
      </c>
      <c r="G2713" s="128">
        <f t="shared" ref="G2713:J2713" si="2706">((C2713-C2734)/C2734)*C$6</f>
        <v>-6.6090780089153007</v>
      </c>
      <c r="H2713" s="129">
        <f t="shared" si="2706"/>
        <v>0.9025726536445926</v>
      </c>
      <c r="I2713" s="129">
        <f t="shared" si="2706"/>
        <v>-4.8206852589641453</v>
      </c>
      <c r="J2713" s="130">
        <f t="shared" si="2706"/>
        <v>-3.64527106313072E-2</v>
      </c>
    </row>
    <row r="2714" spans="2:10">
      <c r="B2714" s="244">
        <v>39673</v>
      </c>
      <c r="C2714" s="245">
        <v>116</v>
      </c>
      <c r="D2714" s="245">
        <v>125.8</v>
      </c>
      <c r="E2714" s="245">
        <v>21.55</v>
      </c>
      <c r="F2714" s="246">
        <v>4.25</v>
      </c>
      <c r="G2714" s="128">
        <f t="shared" ref="G2714:J2714" si="2707">((C2714-C2735)/C2735)*C$6</f>
        <v>-7.4428672336745008</v>
      </c>
      <c r="H2714" s="129">
        <f t="shared" si="2707"/>
        <v>2.398879870129865</v>
      </c>
      <c r="I2714" s="129">
        <f t="shared" si="2707"/>
        <v>-6.2258514365802373</v>
      </c>
      <c r="J2714" s="130">
        <f t="shared" si="2707"/>
        <v>7.5724637681159654E-2</v>
      </c>
    </row>
    <row r="2715" spans="2:10">
      <c r="B2715" s="244">
        <v>39672</v>
      </c>
      <c r="C2715" s="245">
        <v>113.01</v>
      </c>
      <c r="D2715" s="245">
        <v>125.22</v>
      </c>
      <c r="E2715" s="245">
        <v>21.17</v>
      </c>
      <c r="F2715" s="246">
        <v>4.2190000000000003</v>
      </c>
      <c r="G2715" s="128">
        <f t="shared" ref="G2715:J2715" si="2708">((C2715-C2736)/C2736)*C$6</f>
        <v>-10.062265463562474</v>
      </c>
      <c r="H2715" s="129">
        <f t="shared" si="2708"/>
        <v>3.4417113707421354</v>
      </c>
      <c r="I2715" s="129">
        <f t="shared" si="2708"/>
        <v>-6.5245856741573025</v>
      </c>
      <c r="J2715" s="130">
        <f t="shared" si="2708"/>
        <v>4.5989884393063694E-2</v>
      </c>
    </row>
    <row r="2716" spans="2:10">
      <c r="B2716" s="244">
        <v>39671</v>
      </c>
      <c r="C2716" s="245">
        <v>114.45</v>
      </c>
      <c r="D2716" s="245">
        <v>126.6</v>
      </c>
      <c r="E2716" s="245">
        <v>20.12</v>
      </c>
      <c r="F2716" s="246">
        <v>4.3010000000000002</v>
      </c>
      <c r="G2716" s="128">
        <f t="shared" ref="G2716:J2716" si="2709">((C2716-C2737)/C2737)*C$6</f>
        <v>-9.5871815550041379</v>
      </c>
      <c r="H2716" s="129">
        <f t="shared" si="2709"/>
        <v>4.1700098264002525</v>
      </c>
      <c r="I2716" s="129">
        <f t="shared" si="2709"/>
        <v>-6.8150381957075288</v>
      </c>
      <c r="J2716" s="130">
        <f t="shared" si="2709"/>
        <v>3.3860722267968164E-2</v>
      </c>
    </row>
    <row r="2717" spans="2:10">
      <c r="B2717" s="244">
        <v>39668</v>
      </c>
      <c r="C2717" s="245">
        <v>115.2</v>
      </c>
      <c r="D2717" s="245">
        <v>128.81</v>
      </c>
      <c r="E2717" s="245">
        <v>20.66</v>
      </c>
      <c r="F2717" s="246">
        <v>4.2350000000000003</v>
      </c>
      <c r="G2717" s="128">
        <f t="shared" ref="G2717:J2717" si="2710">((C2717-C2738)/C2738)*C$6</f>
        <v>-8.4793116837274987</v>
      </c>
      <c r="H2717" s="129">
        <f t="shared" si="2710"/>
        <v>5.1953409644422752</v>
      </c>
      <c r="I2717" s="129">
        <f t="shared" si="2710"/>
        <v>-4.8972489253614695</v>
      </c>
      <c r="J2717" s="130">
        <f t="shared" si="2710"/>
        <v>8.9181784975039452E-2</v>
      </c>
    </row>
    <row r="2718" spans="2:10">
      <c r="B2718" s="244">
        <v>39667</v>
      </c>
      <c r="C2718" s="245">
        <v>120.02</v>
      </c>
      <c r="D2718" s="245">
        <v>129.05000000000001</v>
      </c>
      <c r="E2718" s="245">
        <v>21.15</v>
      </c>
      <c r="F2718" s="246">
        <v>4.2404999999999999</v>
      </c>
      <c r="G2718" s="128">
        <f t="shared" ref="G2718:J2718" si="2711">((C2718-C2739)/C2739)*C$6</f>
        <v>-5.3504027930907796</v>
      </c>
      <c r="H2718" s="129">
        <f t="shared" si="2711"/>
        <v>8.1664908637873808</v>
      </c>
      <c r="I2718" s="129">
        <f t="shared" si="2711"/>
        <v>-4.1107253269916786</v>
      </c>
      <c r="J2718" s="130">
        <f t="shared" si="2711"/>
        <v>8.6206268221574553E-2</v>
      </c>
    </row>
    <row r="2719" spans="2:10">
      <c r="B2719" s="244">
        <v>39666</v>
      </c>
      <c r="C2719" s="245">
        <v>118.58</v>
      </c>
      <c r="D2719" s="245">
        <v>129.16</v>
      </c>
      <c r="E2719" s="245">
        <v>20.23</v>
      </c>
      <c r="F2719" s="246">
        <v>4.3729999999999993</v>
      </c>
      <c r="G2719" s="128">
        <f t="shared" ref="G2719:J2719" si="2712">((C2719-C2740)/C2740)*C$6</f>
        <v>-5.8281284916201095</v>
      </c>
      <c r="H2719" s="129">
        <f t="shared" si="2712"/>
        <v>4.8448304811107539</v>
      </c>
      <c r="I2719" s="129">
        <f t="shared" si="2712"/>
        <v>-3.2063239740820721</v>
      </c>
      <c r="J2719" s="130">
        <f t="shared" si="2712"/>
        <v>0.14053389322135559</v>
      </c>
    </row>
    <row r="2720" spans="2:10">
      <c r="B2720" s="244">
        <v>39665</v>
      </c>
      <c r="C2720" s="245">
        <v>119.17</v>
      </c>
      <c r="D2720" s="245">
        <v>128.87</v>
      </c>
      <c r="E2720" s="245">
        <v>21.14</v>
      </c>
      <c r="F2720" s="246">
        <v>4.3305000000000007</v>
      </c>
      <c r="G2720" s="128">
        <f t="shared" ref="G2720:J2720" si="2713">((C2720-C2741)/C2741)*C$6</f>
        <v>-7.1309471599349221</v>
      </c>
      <c r="H2720" s="129">
        <f t="shared" si="2713"/>
        <v>6.8950444444444488</v>
      </c>
      <c r="I2720" s="129">
        <f t="shared" si="2713"/>
        <v>-4.5752055857253691</v>
      </c>
      <c r="J2720" s="130">
        <f t="shared" si="2713"/>
        <v>9.3459336990222547E-2</v>
      </c>
    </row>
    <row r="2721" spans="2:10">
      <c r="B2721" s="244">
        <v>39664</v>
      </c>
      <c r="C2721" s="245">
        <v>121.41</v>
      </c>
      <c r="D2721" s="245">
        <v>127.56</v>
      </c>
      <c r="E2721" s="245">
        <v>23.49</v>
      </c>
      <c r="F2721" s="246">
        <v>4.2774999999999999</v>
      </c>
      <c r="G2721" s="128">
        <f t="shared" ref="G2721:J2721" si="2714">((C2721-C2742)/C2742)*C$6</f>
        <v>-7.4636299814164762</v>
      </c>
      <c r="H2721" s="129">
        <f t="shared" si="2714"/>
        <v>7.6261786849590045</v>
      </c>
      <c r="I2721" s="129">
        <f t="shared" si="2714"/>
        <v>-1.3233171912832957</v>
      </c>
      <c r="J2721" s="130">
        <f t="shared" si="2714"/>
        <v>1.4733873810363224E-2</v>
      </c>
    </row>
    <row r="2722" spans="2:10">
      <c r="B2722" s="244">
        <v>39661</v>
      </c>
      <c r="C2722" s="245">
        <v>125.1</v>
      </c>
      <c r="D2722" s="245">
        <v>126.64</v>
      </c>
      <c r="E2722" s="245">
        <v>22.57</v>
      </c>
      <c r="F2722" s="246">
        <v>4.2475000000000005</v>
      </c>
      <c r="G2722" s="128">
        <f t="shared" ref="G2722:J2722" si="2715">((C2722-C2743)/C2743)*C$6</f>
        <v>-6.3103303737352876</v>
      </c>
      <c r="H2722" s="129">
        <f t="shared" si="2715"/>
        <v>6.7513551949138311</v>
      </c>
      <c r="I2722" s="129">
        <f t="shared" si="2715"/>
        <v>-2.2670782889426966</v>
      </c>
      <c r="J2722" s="130">
        <f t="shared" si="2715"/>
        <v>-6.0260777634202848E-3</v>
      </c>
    </row>
    <row r="2723" spans="2:10">
      <c r="B2723" s="244">
        <v>39660</v>
      </c>
      <c r="C2723" s="245">
        <v>124.08</v>
      </c>
      <c r="D2723" s="245">
        <v>127.98</v>
      </c>
      <c r="E2723" s="245">
        <v>22.94</v>
      </c>
      <c r="F2723" s="246">
        <v>4.2610000000000001</v>
      </c>
      <c r="G2723" s="128">
        <f t="shared" ref="G2723:J2723" si="2716">((C2723-C2744)/C2744)*C$6</f>
        <v>-6.1645253186598863</v>
      </c>
      <c r="H2723" s="129">
        <f t="shared" si="2716"/>
        <v>8.4751435768262056</v>
      </c>
      <c r="I2723" s="129">
        <f t="shared" si="2716"/>
        <v>-2.9225154320987659</v>
      </c>
      <c r="J2723" s="130">
        <f t="shared" si="2716"/>
        <v>2.0207988655164433E-2</v>
      </c>
    </row>
    <row r="2724" spans="2:10">
      <c r="B2724" s="244">
        <v>39659</v>
      </c>
      <c r="C2724" s="245">
        <v>126.77</v>
      </c>
      <c r="D2724" s="245">
        <v>128.86000000000001</v>
      </c>
      <c r="E2724" s="245">
        <v>21.21</v>
      </c>
      <c r="F2724" s="246">
        <v>4.3460000000000001</v>
      </c>
      <c r="G2724" s="128">
        <f t="shared" ref="G2724:J2724" si="2717">((C2724-C2745)/C2745)*C$6</f>
        <v>-4.5741789033127622</v>
      </c>
      <c r="H2724" s="129">
        <f t="shared" si="2717"/>
        <v>9.1397275090131807</v>
      </c>
      <c r="I2724" s="129">
        <f t="shared" si="2717"/>
        <v>-2.6226131078224082</v>
      </c>
      <c r="J2724" s="130">
        <f t="shared" si="2717"/>
        <v>4.6317081725710058E-2</v>
      </c>
    </row>
    <row r="2725" spans="2:10">
      <c r="B2725" s="244">
        <v>39658</v>
      </c>
      <c r="C2725" s="245">
        <v>122.19</v>
      </c>
      <c r="D2725" s="245">
        <v>127.66</v>
      </c>
      <c r="E2725" s="245">
        <v>22.03</v>
      </c>
      <c r="F2725" s="246">
        <v>4.3324999999999996</v>
      </c>
      <c r="G2725" s="128">
        <f t="shared" ref="G2725:J2725" si="2718">((C2725-C2746)/C2746)*C$6</f>
        <v>-5.7768007142857147</v>
      </c>
      <c r="H2725" s="129">
        <f t="shared" si="2718"/>
        <v>8.7556492027334816</v>
      </c>
      <c r="I2725" s="129">
        <f t="shared" si="2718"/>
        <v>-2.0378455114822529</v>
      </c>
      <c r="J2725" s="130">
        <f t="shared" si="2718"/>
        <v>5.6691384180790526E-2</v>
      </c>
    </row>
    <row r="2726" spans="2:10">
      <c r="B2726" s="244">
        <v>39657</v>
      </c>
      <c r="C2726" s="245">
        <v>124.73</v>
      </c>
      <c r="D2726" s="245">
        <v>126.25</v>
      </c>
      <c r="E2726" s="245">
        <v>24.23</v>
      </c>
      <c r="F2726" s="246">
        <v>4.3025000000000002</v>
      </c>
      <c r="G2726" s="128">
        <f t="shared" ref="G2726:J2726" si="2719">((C2726-C2747)/C2747)*C$6</f>
        <v>-5.0135282790100568</v>
      </c>
      <c r="H2726" s="129">
        <f t="shared" si="2719"/>
        <v>5.8705039566847175</v>
      </c>
      <c r="I2726" s="129">
        <f t="shared" si="2719"/>
        <v>0.85673208191126182</v>
      </c>
      <c r="J2726" s="130">
        <f t="shared" si="2719"/>
        <v>3.8944516433030867E-2</v>
      </c>
    </row>
    <row r="2727" spans="2:10">
      <c r="B2727" s="244">
        <v>39654</v>
      </c>
      <c r="C2727" s="245">
        <v>123.26</v>
      </c>
      <c r="D2727" s="245">
        <v>128.53</v>
      </c>
      <c r="E2727" s="245">
        <v>22.91</v>
      </c>
      <c r="F2727" s="246">
        <v>4.3925000000000001</v>
      </c>
      <c r="G2727" s="128">
        <f t="shared" ref="G2727:J2727" si="2720">((C2727-C2748)/C2748)*C$6</f>
        <v>-5.3266671440847828</v>
      </c>
      <c r="H2727" s="129">
        <f t="shared" si="2720"/>
        <v>6.9442582349541873</v>
      </c>
      <c r="I2727" s="129">
        <f t="shared" si="2720"/>
        <v>-1.0835102381947344</v>
      </c>
      <c r="J2727" s="130">
        <f t="shared" si="2720"/>
        <v>4.8836401528308336E-2</v>
      </c>
    </row>
    <row r="2728" spans="2:10">
      <c r="B2728" s="244">
        <v>39653</v>
      </c>
      <c r="C2728" s="245">
        <v>125.49</v>
      </c>
      <c r="D2728" s="245">
        <v>130</v>
      </c>
      <c r="E2728" s="245">
        <v>23.44</v>
      </c>
      <c r="F2728" s="246">
        <v>4.3005000000000004</v>
      </c>
      <c r="G2728" s="128">
        <f t="shared" ref="G2728:J2728" si="2721">((C2728-C2749)/C2749)*C$6</f>
        <v>-3.0577079152731379</v>
      </c>
      <c r="H2728" s="129">
        <f t="shared" si="2721"/>
        <v>4.9453475678279029</v>
      </c>
      <c r="I2728" s="129">
        <f t="shared" si="2721"/>
        <v>2.7656575212866614</v>
      </c>
      <c r="J2728" s="130">
        <f t="shared" si="2721"/>
        <v>-4.6929674099485459E-2</v>
      </c>
    </row>
    <row r="2729" spans="2:10">
      <c r="B2729" s="244">
        <v>39652</v>
      </c>
      <c r="C2729" s="245">
        <v>124.44</v>
      </c>
      <c r="D2729" s="245">
        <v>129.52000000000001</v>
      </c>
      <c r="E2729" s="245">
        <v>21.31</v>
      </c>
      <c r="F2729" s="246">
        <v>4.3964999999999996</v>
      </c>
      <c r="G2729" s="128">
        <f t="shared" ref="G2729:J2729" si="2722">((C2729-C2750)/C2750)*C$6</f>
        <v>-4.1631357664233581</v>
      </c>
      <c r="H2729" s="129">
        <f t="shared" si="2722"/>
        <v>5.5794605540256104</v>
      </c>
      <c r="I2729" s="129">
        <f t="shared" si="2722"/>
        <v>-1.2585280999107973</v>
      </c>
      <c r="J2729" s="130">
        <f t="shared" si="2722"/>
        <v>2.3529411764705615E-2</v>
      </c>
    </row>
    <row r="2730" spans="2:10">
      <c r="B2730" s="244">
        <v>39651</v>
      </c>
      <c r="C2730" s="245">
        <v>127.95</v>
      </c>
      <c r="D2730" s="245">
        <v>130</v>
      </c>
      <c r="E2730" s="245">
        <v>21.18</v>
      </c>
      <c r="F2730" s="246">
        <v>4.3804999999999996</v>
      </c>
      <c r="G2730" s="128">
        <f t="shared" ref="G2730:J2730" si="2723">((C2730-C2751)/C2751)*C$6</f>
        <v>-2.9190719613865745</v>
      </c>
      <c r="H2730" s="129">
        <f t="shared" si="2723"/>
        <v>6.0213980236513915</v>
      </c>
      <c r="I2730" s="129">
        <f t="shared" si="2723"/>
        <v>-1.6392756183745594</v>
      </c>
      <c r="J2730" s="130">
        <f t="shared" si="2723"/>
        <v>-3.4387686062246625E-2</v>
      </c>
    </row>
    <row r="2731" spans="2:10">
      <c r="B2731" s="244">
        <v>39650</v>
      </c>
      <c r="C2731" s="245">
        <v>131.04</v>
      </c>
      <c r="D2731" s="245">
        <v>128.66</v>
      </c>
      <c r="E2731" s="245">
        <v>23.05</v>
      </c>
      <c r="F2731" s="246">
        <v>4.3330000000000002</v>
      </c>
      <c r="G2731" s="128">
        <f t="shared" ref="G2731:J2731" si="2724">((C2731-C2752)/C2752)*C$6</f>
        <v>-1.2076051106819234</v>
      </c>
      <c r="H2731" s="129">
        <f t="shared" si="2724"/>
        <v>5.4825354407691078</v>
      </c>
      <c r="I2731" s="129">
        <f t="shared" si="2724"/>
        <v>0.2000699606471357</v>
      </c>
      <c r="J2731" s="130">
        <f t="shared" si="2724"/>
        <v>-7.2123495669778326E-2</v>
      </c>
    </row>
    <row r="2732" spans="2:10">
      <c r="B2732" s="244">
        <v>39647</v>
      </c>
      <c r="C2732" s="245">
        <v>128.88</v>
      </c>
      <c r="D2732" s="245">
        <v>129.88999999999999</v>
      </c>
      <c r="E2732" s="245">
        <v>24.05</v>
      </c>
      <c r="F2732" s="246">
        <v>4.367</v>
      </c>
      <c r="G2732" s="128">
        <f t="shared" ref="G2732:J2732" si="2725">((C2732-C2753)/C2753)*C$6</f>
        <v>-1.0498029257939854</v>
      </c>
      <c r="H2732" s="129">
        <f t="shared" si="2725"/>
        <v>4.4278747400415845</v>
      </c>
      <c r="I2732" s="129">
        <f t="shared" si="2725"/>
        <v>2.9095180722891598</v>
      </c>
      <c r="J2732" s="130">
        <f t="shared" si="2725"/>
        <v>-7.4364406779661024E-2</v>
      </c>
    </row>
    <row r="2733" spans="2:10">
      <c r="B2733" s="244">
        <v>39646</v>
      </c>
      <c r="C2733" s="245">
        <v>129.29</v>
      </c>
      <c r="D2733" s="245">
        <v>126.52</v>
      </c>
      <c r="E2733" s="245">
        <v>25.01</v>
      </c>
      <c r="F2733" s="246">
        <v>4.3004999999999995</v>
      </c>
      <c r="G2733" s="128">
        <f t="shared" ref="G2733:J2733" si="2726">((C2733-C2754)/C2754)*C$6</f>
        <v>-2.4552231489610814</v>
      </c>
      <c r="H2733" s="129">
        <f t="shared" si="2726"/>
        <v>2.160608891752577</v>
      </c>
      <c r="I2733" s="129">
        <f t="shared" si="2726"/>
        <v>3.1660701438848964</v>
      </c>
      <c r="J2733" s="130">
        <f t="shared" si="2726"/>
        <v>-8.0812245820154033E-2</v>
      </c>
    </row>
    <row r="2734" spans="2:10">
      <c r="B2734" s="244">
        <v>39645</v>
      </c>
      <c r="C2734" s="245">
        <v>134.6</v>
      </c>
      <c r="D2734" s="245">
        <v>125.94</v>
      </c>
      <c r="E2734" s="245">
        <v>25.1</v>
      </c>
      <c r="F2734" s="246">
        <v>4.2610000000000001</v>
      </c>
      <c r="G2734" s="128">
        <f t="shared" ref="G2734:J2734" si="2727">((C2734-C2755)/C2755)*C$6</f>
        <v>0.19992463249011386</v>
      </c>
      <c r="H2734" s="129">
        <f t="shared" si="2727"/>
        <v>0.76325179856115422</v>
      </c>
      <c r="I2734" s="129">
        <f t="shared" si="2727"/>
        <v>4.7760246095598706</v>
      </c>
      <c r="J2734" s="130">
        <f t="shared" si="2727"/>
        <v>-0.14173728813559314</v>
      </c>
    </row>
    <row r="2735" spans="2:10">
      <c r="B2735" s="244">
        <v>39644</v>
      </c>
      <c r="C2735" s="245">
        <v>138.74</v>
      </c>
      <c r="D2735" s="245">
        <v>123.2</v>
      </c>
      <c r="E2735" s="245">
        <v>28.54</v>
      </c>
      <c r="F2735" s="246">
        <v>4.1399999999999997</v>
      </c>
      <c r="G2735" s="128">
        <f t="shared" ref="G2735:J2735" si="2728">((C2735-C2756)/C2756)*C$6</f>
        <v>1.3932345293811734</v>
      </c>
      <c r="H2735" s="129">
        <f t="shared" si="2728"/>
        <v>-3.1487783126824955</v>
      </c>
      <c r="I2735" s="129">
        <f t="shared" si="2728"/>
        <v>9.2094415274463017</v>
      </c>
      <c r="J2735" s="130">
        <f t="shared" si="2728"/>
        <v>-0.24565169407350201</v>
      </c>
    </row>
    <row r="2736" spans="2:10">
      <c r="B2736" s="244">
        <v>39643</v>
      </c>
      <c r="C2736" s="245">
        <v>145.18</v>
      </c>
      <c r="D2736" s="245">
        <v>121.54</v>
      </c>
      <c r="E2736" s="245">
        <v>28.48</v>
      </c>
      <c r="F2736" s="246">
        <v>4.1520000000000001</v>
      </c>
      <c r="G2736" s="128">
        <f t="shared" ref="G2736:J2736" si="2729">((C2736-C2757)/C2757)*C$6</f>
        <v>3.4749458697908913</v>
      </c>
      <c r="H2736" s="129">
        <f t="shared" si="2729"/>
        <v>-4.1539334126040419</v>
      </c>
      <c r="I2736" s="129">
        <f t="shared" si="2729"/>
        <v>8.69694627709708</v>
      </c>
      <c r="J2736" s="130">
        <f t="shared" si="2729"/>
        <v>-0.23463918665045838</v>
      </c>
    </row>
    <row r="2737" spans="2:10">
      <c r="B2737" s="244">
        <v>39640</v>
      </c>
      <c r="C2737" s="245">
        <v>145.08000000000001</v>
      </c>
      <c r="D2737" s="245">
        <v>122.12</v>
      </c>
      <c r="E2737" s="245">
        <v>27.49</v>
      </c>
      <c r="F2737" s="246">
        <v>4.2505000000000006</v>
      </c>
      <c r="G2737" s="128">
        <f t="shared" ref="G2737:J2737" si="2730">((C2737-C2758)/C2758)*C$6</f>
        <v>2.7696314172882852</v>
      </c>
      <c r="H2737" s="129">
        <f t="shared" si="2730"/>
        <v>-1.5878005651998293</v>
      </c>
      <c r="I2737" s="129">
        <f t="shared" si="2730"/>
        <v>4.5326703814830696</v>
      </c>
      <c r="J2737" s="130">
        <f t="shared" si="2730"/>
        <v>-0.14931445769702337</v>
      </c>
    </row>
    <row r="2738" spans="2:10">
      <c r="B2738" s="244">
        <v>39639</v>
      </c>
      <c r="C2738" s="245">
        <v>141.65</v>
      </c>
      <c r="D2738" s="245">
        <v>123.18</v>
      </c>
      <c r="E2738" s="245">
        <v>25.59</v>
      </c>
      <c r="F2738" s="246">
        <v>4.1065000000000005</v>
      </c>
      <c r="G2738" s="128">
        <f t="shared" ref="G2738:J2738" si="2731">((C2738-C2759)/C2759)*C$6</f>
        <v>1.7547345651855142</v>
      </c>
      <c r="H2738" s="129">
        <f t="shared" si="2731"/>
        <v>-6.4559026369162067E-2</v>
      </c>
      <c r="I2738" s="129">
        <f t="shared" si="2731"/>
        <v>1.549228855721392</v>
      </c>
      <c r="J2738" s="130">
        <f t="shared" si="2731"/>
        <v>-0.18100912200684105</v>
      </c>
    </row>
    <row r="2739" spans="2:10">
      <c r="B2739" s="244">
        <v>39638</v>
      </c>
      <c r="C2739" s="245">
        <v>136.05000000000001</v>
      </c>
      <c r="D2739" s="245">
        <v>120.4</v>
      </c>
      <c r="E2739" s="245">
        <v>25.23</v>
      </c>
      <c r="F2739" s="246">
        <v>4.1159999999999997</v>
      </c>
      <c r="G2739" s="128">
        <f t="shared" ref="G2739:J2739" si="2732">((C2739-C2760)/C2760)*C$6</f>
        <v>1.6392003655471814</v>
      </c>
      <c r="H2739" s="129">
        <f t="shared" si="2732"/>
        <v>-5.0002525011910368</v>
      </c>
      <c r="I2739" s="129">
        <f t="shared" si="2732"/>
        <v>2.248101811906817</v>
      </c>
      <c r="J2739" s="130">
        <f t="shared" si="2732"/>
        <v>-0.18546848381601377</v>
      </c>
    </row>
    <row r="2740" spans="2:10">
      <c r="B2740" s="244">
        <v>39637</v>
      </c>
      <c r="C2740" s="245">
        <v>136.04</v>
      </c>
      <c r="D2740" s="245">
        <v>123.88</v>
      </c>
      <c r="E2740" s="245">
        <v>23.15</v>
      </c>
      <c r="F2740" s="246">
        <v>4.1674999999999995</v>
      </c>
      <c r="G2740" s="128">
        <f t="shared" ref="G2740:J2740" si="2733">((C2740-C2761)/C2761)*C$6</f>
        <v>0.57121622627465496</v>
      </c>
      <c r="H2740" s="129">
        <f t="shared" si="2733"/>
        <v>-1.7882297791196602</v>
      </c>
      <c r="I2740" s="129">
        <f t="shared" si="2733"/>
        <v>3.298442906574129E-2</v>
      </c>
      <c r="J2740" s="130">
        <f t="shared" si="2733"/>
        <v>-9.7740702120264533E-2</v>
      </c>
    </row>
    <row r="2741" spans="2:10">
      <c r="B2741" s="244">
        <v>39636</v>
      </c>
      <c r="C2741" s="245">
        <v>141.37</v>
      </c>
      <c r="D2741" s="245">
        <v>121.5</v>
      </c>
      <c r="E2741" s="245">
        <v>25.78</v>
      </c>
      <c r="F2741" s="246">
        <v>4.1929999999999996</v>
      </c>
      <c r="G2741" s="128">
        <f t="shared" ref="G2741:J2741" si="2734">((C2741-C2762)/C2762)*C$6</f>
        <v>0.92760430200664468</v>
      </c>
      <c r="H2741" s="129">
        <f t="shared" si="2734"/>
        <v>-3.1297006563150296</v>
      </c>
      <c r="I2741" s="129">
        <f t="shared" si="2734"/>
        <v>2.3952631578947399</v>
      </c>
      <c r="J2741" s="130">
        <f t="shared" si="2734"/>
        <v>-5.0082005623242859E-2</v>
      </c>
    </row>
    <row r="2742" spans="2:10">
      <c r="B2742" s="244">
        <v>39633</v>
      </c>
      <c r="C2742" s="245">
        <v>145.29</v>
      </c>
      <c r="D2742" s="245">
        <v>119.54</v>
      </c>
      <c r="E2742" s="245">
        <v>24.78</v>
      </c>
      <c r="F2742" s="246">
        <v>4.2554999999999996</v>
      </c>
      <c r="G2742" s="128">
        <f t="shared" ref="G2742:J2742" si="2735">((C2742-C2763)/C2763)*C$6</f>
        <v>6.2186008294858697</v>
      </c>
      <c r="H2742" s="129">
        <f t="shared" si="2735"/>
        <v>-7.9012462053397616</v>
      </c>
      <c r="I2742" s="129">
        <f t="shared" si="2735"/>
        <v>8.3914653784219038</v>
      </c>
      <c r="J2742" s="130">
        <f t="shared" si="2735"/>
        <v>-8.6373476130796975E-2</v>
      </c>
    </row>
    <row r="2743" spans="2:10">
      <c r="B2743" s="244">
        <v>39632</v>
      </c>
      <c r="C2743" s="245">
        <v>145.29</v>
      </c>
      <c r="D2743" s="245">
        <v>119.54</v>
      </c>
      <c r="E2743" s="245">
        <v>24.78</v>
      </c>
      <c r="F2743" s="246">
        <v>4.2565</v>
      </c>
      <c r="G2743" s="128">
        <f t="shared" ref="G2743:J2743" si="2736">((C2743-C2764)/C2764)*C$6</f>
        <v>8.536188879803758</v>
      </c>
      <c r="H2743" s="129">
        <f t="shared" si="2736"/>
        <v>-7.1383512348098703</v>
      </c>
      <c r="I2743" s="129">
        <f t="shared" si="2736"/>
        <v>4.8640192307692312</v>
      </c>
      <c r="J2743" s="130">
        <f t="shared" si="2736"/>
        <v>-5.3866543736314304E-2</v>
      </c>
    </row>
    <row r="2744" spans="2:10">
      <c r="B2744" s="244">
        <v>39631</v>
      </c>
      <c r="C2744" s="245">
        <v>143.57</v>
      </c>
      <c r="D2744" s="245">
        <v>119.1</v>
      </c>
      <c r="E2744" s="245">
        <v>25.92</v>
      </c>
      <c r="F2744" s="246">
        <v>4.2309999999999999</v>
      </c>
      <c r="G2744" s="128">
        <f t="shared" ref="G2744:J2744" si="2737">((C2744-C2765)/C2765)*C$6</f>
        <v>7.0356093636875521</v>
      </c>
      <c r="H2744" s="129">
        <f t="shared" si="2737"/>
        <v>-7.7712437421777301</v>
      </c>
      <c r="I2744" s="129">
        <f t="shared" si="2737"/>
        <v>7.1336758893280674</v>
      </c>
      <c r="J2744" s="130">
        <f t="shared" si="2737"/>
        <v>-1.8736792674337012E-2</v>
      </c>
    </row>
    <row r="2745" spans="2:10">
      <c r="B2745" s="244">
        <v>39630</v>
      </c>
      <c r="C2745" s="245">
        <v>140.97</v>
      </c>
      <c r="D2745" s="245">
        <v>119.27</v>
      </c>
      <c r="E2745" s="245">
        <v>23.65</v>
      </c>
      <c r="F2745" s="246">
        <v>4.2765000000000004</v>
      </c>
      <c r="G2745" s="128">
        <f t="shared" ref="G2745:J2745" si="2738">((C2745-C2766)/C2766)*C$6</f>
        <v>4.6952575140889135</v>
      </c>
      <c r="H2745" s="129">
        <f t="shared" si="2738"/>
        <v>-7.220401224874375</v>
      </c>
      <c r="I2745" s="129">
        <f t="shared" si="2738"/>
        <v>4.8968431669188108</v>
      </c>
      <c r="J2745" s="130">
        <f t="shared" si="2738"/>
        <v>-2.5428736964078779E-2</v>
      </c>
    </row>
    <row r="2746" spans="2:10">
      <c r="B2746" s="244">
        <v>39629</v>
      </c>
      <c r="C2746" s="245">
        <v>140</v>
      </c>
      <c r="D2746" s="245">
        <v>118.53</v>
      </c>
      <c r="E2746" s="245">
        <v>23.95</v>
      </c>
      <c r="F2746" s="246">
        <v>4.2480000000000002</v>
      </c>
      <c r="G2746" s="128">
        <f t="shared" ref="G2746:J2746" si="2739">((C2746-C2767)/C2767)*C$6</f>
        <v>4.5106910090302339</v>
      </c>
      <c r="H2746" s="129">
        <f t="shared" si="2739"/>
        <v>-9.5727652012670976</v>
      </c>
      <c r="I2746" s="129">
        <f t="shared" si="2739"/>
        <v>8.7252047111609681</v>
      </c>
      <c r="J2746" s="130">
        <f t="shared" si="2739"/>
        <v>-9.1244160875014427E-2</v>
      </c>
    </row>
    <row r="2747" spans="2:10">
      <c r="B2747" s="244">
        <v>39626</v>
      </c>
      <c r="C2747" s="245">
        <v>140.21</v>
      </c>
      <c r="D2747" s="245">
        <v>120.05</v>
      </c>
      <c r="E2747" s="245">
        <v>23.44</v>
      </c>
      <c r="F2747" s="246">
        <v>4.2445000000000004</v>
      </c>
      <c r="G2747" s="128">
        <f t="shared" ref="G2747:J2747" si="2740">((C2747-C2768)/C2768)*C$6</f>
        <v>4.8738106144368984</v>
      </c>
      <c r="H2747" s="129">
        <f t="shared" si="2740"/>
        <v>-8.4654398273070779</v>
      </c>
      <c r="I2747" s="129">
        <f t="shared" si="2740"/>
        <v>7.427012127894157</v>
      </c>
      <c r="J2747" s="130">
        <f t="shared" si="2740"/>
        <v>-0.10882053025152949</v>
      </c>
    </row>
    <row r="2748" spans="2:10">
      <c r="B2748" s="244">
        <v>39625</v>
      </c>
      <c r="C2748" s="245">
        <v>139.63999999999999</v>
      </c>
      <c r="D2748" s="245">
        <v>121.13</v>
      </c>
      <c r="E2748" s="245">
        <v>23.93</v>
      </c>
      <c r="F2748" s="246">
        <v>4.3185000000000002</v>
      </c>
      <c r="G2748" s="128">
        <f t="shared" ref="G2748:J2748" si="2741">((C2748-C2769)/C2769)*C$6</f>
        <v>2.9838975807067025</v>
      </c>
      <c r="H2748" s="129">
        <f t="shared" si="2741"/>
        <v>-7.3796873552570608</v>
      </c>
      <c r="I2748" s="129">
        <f t="shared" si="2741"/>
        <v>6.4783009963293132</v>
      </c>
      <c r="J2748" s="130">
        <f t="shared" si="2741"/>
        <v>-1.8685300207038881E-2</v>
      </c>
    </row>
    <row r="2749" spans="2:10">
      <c r="B2749" s="244">
        <v>39624</v>
      </c>
      <c r="C2749" s="245">
        <v>134.55000000000001</v>
      </c>
      <c r="D2749" s="245">
        <v>124.58</v>
      </c>
      <c r="E2749" s="245">
        <v>21.14</v>
      </c>
      <c r="F2749" s="246">
        <v>4.3725000000000005</v>
      </c>
      <c r="G2749" s="128">
        <f t="shared" ref="G2749:J2749" si="2742">((C2749-C2770)/C2770)*C$6</f>
        <v>2.008824214202567</v>
      </c>
      <c r="H2749" s="129">
        <f t="shared" si="2742"/>
        <v>-2.4462441093308156</v>
      </c>
      <c r="I2749" s="129">
        <f t="shared" si="2742"/>
        <v>1.9414460285132382</v>
      </c>
      <c r="J2749" s="130">
        <f t="shared" si="2742"/>
        <v>6.0574564988905885E-2</v>
      </c>
    </row>
    <row r="2750" spans="2:10">
      <c r="B2750" s="244">
        <v>39623</v>
      </c>
      <c r="C2750" s="245">
        <v>137</v>
      </c>
      <c r="D2750" s="245">
        <v>123.46</v>
      </c>
      <c r="E2750" s="245">
        <v>22.42</v>
      </c>
      <c r="F2750" s="246">
        <v>4.3605</v>
      </c>
      <c r="G2750" s="128">
        <f t="shared" ref="G2750:J2750" si="2743">((C2750-C2771)/C2771)*C$6</f>
        <v>1.6523345184961047</v>
      </c>
      <c r="H2750" s="129">
        <f t="shared" si="2743"/>
        <v>-0.67726086956522569</v>
      </c>
      <c r="I2750" s="129">
        <f t="shared" si="2743"/>
        <v>3.7317340153452703</v>
      </c>
      <c r="J2750" s="130">
        <f t="shared" si="2743"/>
        <v>0.10258374910905234</v>
      </c>
    </row>
    <row r="2751" spans="2:10">
      <c r="B2751" s="244">
        <v>39622</v>
      </c>
      <c r="C2751" s="245">
        <v>136.74</v>
      </c>
      <c r="D2751" s="245">
        <v>123.46</v>
      </c>
      <c r="E2751" s="245">
        <v>22.64</v>
      </c>
      <c r="F2751" s="246">
        <v>4.4340000000000002</v>
      </c>
      <c r="G2751" s="128">
        <f t="shared" ref="G2751:J2751" si="2744">((C2751-C2772)/C2772)*C$6</f>
        <v>1.56301913911794</v>
      </c>
      <c r="H2751" s="129">
        <f t="shared" si="2744"/>
        <v>-0.67726086956522569</v>
      </c>
      <c r="I2751" s="129">
        <f t="shared" si="2744"/>
        <v>4.0177902813299236</v>
      </c>
      <c r="J2751" s="130">
        <f t="shared" si="2744"/>
        <v>0.15413645548555807</v>
      </c>
    </row>
    <row r="2752" spans="2:10">
      <c r="B2752" s="244">
        <v>39619</v>
      </c>
      <c r="C2752" s="245">
        <v>134.62</v>
      </c>
      <c r="D2752" s="245">
        <v>122.74</v>
      </c>
      <c r="E2752" s="245">
        <v>22.87</v>
      </c>
      <c r="F2752" s="246">
        <v>4.4455</v>
      </c>
      <c r="G2752" s="128">
        <f t="shared" ref="G2752:J2752" si="2745">((C2752-C2773)/C2773)*C$6</f>
        <v>1.3226213592233016</v>
      </c>
      <c r="H2752" s="129">
        <f t="shared" si="2745"/>
        <v>-1.7866335204490849</v>
      </c>
      <c r="I2752" s="129">
        <f t="shared" si="2745"/>
        <v>6.7880554016620511</v>
      </c>
      <c r="J2752" s="130">
        <f t="shared" si="2745"/>
        <v>0.11887521968365548</v>
      </c>
    </row>
    <row r="2753" spans="2:10">
      <c r="B2753" s="244">
        <v>39618</v>
      </c>
      <c r="C2753" s="245">
        <v>131.93</v>
      </c>
      <c r="D2753" s="245">
        <v>125.02</v>
      </c>
      <c r="E2753" s="245">
        <v>21.58</v>
      </c>
      <c r="F2753" s="246">
        <v>4.484</v>
      </c>
      <c r="G2753" s="128">
        <f t="shared" ref="G2753:J2753" si="2746">((C2753-C2774)/C2774)*C$6</f>
        <v>-0.42283096793571467</v>
      </c>
      <c r="H2753" s="129">
        <f t="shared" si="2746"/>
        <v>1.2873159682899129</v>
      </c>
      <c r="I2753" s="129">
        <f t="shared" si="2746"/>
        <v>4.0885314685314667</v>
      </c>
      <c r="J2753" s="130">
        <f t="shared" si="2746"/>
        <v>0.21130075458138692</v>
      </c>
    </row>
    <row r="2754" spans="2:10">
      <c r="B2754" s="244">
        <v>39617</v>
      </c>
      <c r="C2754" s="245">
        <v>136.68</v>
      </c>
      <c r="D2754" s="245">
        <v>124.16</v>
      </c>
      <c r="E2754" s="245">
        <v>22.24</v>
      </c>
      <c r="F2754" s="246">
        <v>4.4260000000000002</v>
      </c>
      <c r="G2754" s="128">
        <f t="shared" ref="G2754:J2754" si="2747">((C2754-C2775)/C2775)*C$6</f>
        <v>2.6773851398465993</v>
      </c>
      <c r="H2754" s="129">
        <f t="shared" si="2747"/>
        <v>-0.92621345262822474</v>
      </c>
      <c r="I2754" s="129">
        <f t="shared" si="2747"/>
        <v>6.7381797497155871</v>
      </c>
      <c r="J2754" s="130">
        <f t="shared" si="2747"/>
        <v>0.18734649650854782</v>
      </c>
    </row>
    <row r="2755" spans="2:10">
      <c r="B2755" s="244">
        <v>39616</v>
      </c>
      <c r="C2755" s="245">
        <v>134.01</v>
      </c>
      <c r="D2755" s="245">
        <v>125.1</v>
      </c>
      <c r="E2755" s="245">
        <v>21.13</v>
      </c>
      <c r="F2755" s="246">
        <v>4.484</v>
      </c>
      <c r="G2755" s="128">
        <f t="shared" ref="G2755:J2755" si="2748">((C2755-C2776)/C2776)*C$6</f>
        <v>2.4876316410861845</v>
      </c>
      <c r="H2755" s="129">
        <f t="shared" si="2748"/>
        <v>-1.2491208791208797</v>
      </c>
      <c r="I2755" s="129">
        <f t="shared" si="2748"/>
        <v>6.1569900058788907</v>
      </c>
      <c r="J2755" s="130">
        <f t="shared" si="2748"/>
        <v>0.19126606377915281</v>
      </c>
    </row>
    <row r="2756" spans="2:10">
      <c r="B2756" s="244">
        <v>39615</v>
      </c>
      <c r="C2756" s="245">
        <v>134.61000000000001</v>
      </c>
      <c r="D2756" s="245">
        <v>126.71</v>
      </c>
      <c r="E2756" s="245">
        <v>20.95</v>
      </c>
      <c r="F2756" s="246">
        <v>4.5305</v>
      </c>
      <c r="G2756" s="128">
        <f t="shared" ref="G2756:J2756" si="2749">((C2756-C2777)/C2777)*C$6</f>
        <v>2.9916161216248343</v>
      </c>
      <c r="H2756" s="129">
        <f t="shared" si="2749"/>
        <v>-0.98712016898763832</v>
      </c>
      <c r="I2756" s="129">
        <f t="shared" si="2749"/>
        <v>6.9144869459623575</v>
      </c>
      <c r="J2756" s="130">
        <f t="shared" si="2749"/>
        <v>0.21660135375846121</v>
      </c>
    </row>
    <row r="2757" spans="2:10">
      <c r="B2757" s="244">
        <v>39612</v>
      </c>
      <c r="C2757" s="245">
        <v>134.86000000000001</v>
      </c>
      <c r="D2757" s="245">
        <v>126.15</v>
      </c>
      <c r="E2757" s="245">
        <v>21.22</v>
      </c>
      <c r="F2757" s="246">
        <v>4.5244999999999997</v>
      </c>
      <c r="G2757" s="128">
        <f t="shared" ref="G2757:J2757" si="2750">((C2757-C2778)/C2778)*C$6</f>
        <v>3.9292893973573992</v>
      </c>
      <c r="H2757" s="129">
        <f t="shared" si="2750"/>
        <v>-2.0440425035030381</v>
      </c>
      <c r="I2757" s="129">
        <f t="shared" si="2750"/>
        <v>7.6727852760736166</v>
      </c>
      <c r="J2757" s="130">
        <f t="shared" si="2750"/>
        <v>0.23193714149139616</v>
      </c>
    </row>
    <row r="2758" spans="2:10">
      <c r="B2758" s="244">
        <v>39611</v>
      </c>
      <c r="C2758" s="245">
        <v>136.74</v>
      </c>
      <c r="D2758" s="245">
        <v>123.85</v>
      </c>
      <c r="E2758" s="245">
        <v>23.33</v>
      </c>
      <c r="F2758" s="246">
        <v>4.4855</v>
      </c>
      <c r="G2758" s="128">
        <f t="shared" ref="G2758:J2758" si="2751">((C2758-C2779)/C2779)*C$6</f>
        <v>4.5768249879246534</v>
      </c>
      <c r="H2758" s="129">
        <f t="shared" si="2751"/>
        <v>-3.2713997804266013</v>
      </c>
      <c r="I2758" s="129">
        <f t="shared" si="2751"/>
        <v>8.1614609286523194</v>
      </c>
      <c r="J2758" s="130">
        <f t="shared" si="2751"/>
        <v>0.14839920253312971</v>
      </c>
    </row>
    <row r="2759" spans="2:10">
      <c r="B2759" s="244">
        <v>39610</v>
      </c>
      <c r="C2759" s="245">
        <v>136.38</v>
      </c>
      <c r="D2759" s="245">
        <v>123.25</v>
      </c>
      <c r="E2759" s="245">
        <v>24.12</v>
      </c>
      <c r="F2759" s="246">
        <v>4.3849999999999998</v>
      </c>
      <c r="G2759" s="128">
        <f t="shared" ref="G2759:J2759" si="2752">((C2759-C2780)/C2780)*C$6</f>
        <v>3.8190604133545301</v>
      </c>
      <c r="H2759" s="129">
        <f t="shared" si="2752"/>
        <v>-2.9903705166692984</v>
      </c>
      <c r="I2759" s="129">
        <f t="shared" si="2752"/>
        <v>8.6806896551724151</v>
      </c>
      <c r="J2759" s="130">
        <f t="shared" si="2752"/>
        <v>7.1966331540799386E-2</v>
      </c>
    </row>
    <row r="2760" spans="2:10">
      <c r="B2760" s="244">
        <v>39609</v>
      </c>
      <c r="C2760" s="245">
        <v>131.31</v>
      </c>
      <c r="D2760" s="245">
        <v>125.94</v>
      </c>
      <c r="E2760" s="245">
        <v>23.18</v>
      </c>
      <c r="F2760" s="246">
        <v>4.4024999999999999</v>
      </c>
      <c r="G2760" s="128">
        <f t="shared" ref="G2760:J2760" si="2753">((C2760-C2781)/C2781)*C$6</f>
        <v>2.587964259840617</v>
      </c>
      <c r="H2760" s="129">
        <f t="shared" si="2753"/>
        <v>0.63533216224848554</v>
      </c>
      <c r="I2760" s="129">
        <f t="shared" si="2753"/>
        <v>7.7017313097245665</v>
      </c>
      <c r="J2760" s="130">
        <f t="shared" si="2753"/>
        <v>0.16106911447084238</v>
      </c>
    </row>
    <row r="2761" spans="2:10">
      <c r="B2761" s="244">
        <v>39608</v>
      </c>
      <c r="C2761" s="245">
        <v>134.35</v>
      </c>
      <c r="D2761" s="245">
        <v>125.86</v>
      </c>
      <c r="E2761" s="245">
        <v>23.12</v>
      </c>
      <c r="F2761" s="246">
        <v>4.3155000000000001</v>
      </c>
      <c r="G2761" s="128">
        <f t="shared" ref="G2761:J2761" si="2754">((C2761-C2782)/C2782)*C$6</f>
        <v>3.0246895839949191</v>
      </c>
      <c r="H2761" s="129">
        <f t="shared" si="2754"/>
        <v>1.6492503627277098</v>
      </c>
      <c r="I2761" s="129">
        <f t="shared" si="2754"/>
        <v>4.8587429160226705</v>
      </c>
      <c r="J2761" s="130">
        <f t="shared" si="2754"/>
        <v>0.11580057873161312</v>
      </c>
    </row>
    <row r="2762" spans="2:10">
      <c r="B2762" s="244">
        <v>39605</v>
      </c>
      <c r="C2762" s="245">
        <v>138.54</v>
      </c>
      <c r="D2762" s="245">
        <v>124.94</v>
      </c>
      <c r="E2762" s="245">
        <v>23.56</v>
      </c>
      <c r="F2762" s="246">
        <v>4.2679999999999998</v>
      </c>
      <c r="G2762" s="128">
        <f t="shared" ref="G2762:J2762" si="2755">((C2762-C2783)/C2783)*C$6</f>
        <v>5.4518433179723482</v>
      </c>
      <c r="H2762" s="129">
        <f t="shared" si="2755"/>
        <v>1.8198847262244217E-2</v>
      </c>
      <c r="I2762" s="129">
        <f t="shared" si="2755"/>
        <v>5.4508865979381449</v>
      </c>
      <c r="J2762" s="130">
        <f t="shared" si="2755"/>
        <v>7.2936441187071696E-2</v>
      </c>
    </row>
    <row r="2763" spans="2:10">
      <c r="B2763" s="244">
        <v>39604</v>
      </c>
      <c r="C2763" s="245">
        <v>127.79</v>
      </c>
      <c r="D2763" s="245">
        <v>128.47</v>
      </c>
      <c r="E2763" s="245">
        <v>18.63</v>
      </c>
      <c r="F2763" s="246">
        <v>4.3885000000000005</v>
      </c>
      <c r="G2763" s="128">
        <f t="shared" ref="G2763:J2763" si="2756">((C2763-C2784)/C2784)*C$6</f>
        <v>1.5659888286246275</v>
      </c>
      <c r="H2763" s="129">
        <f t="shared" si="2756"/>
        <v>3.9648066698888336</v>
      </c>
      <c r="I2763" s="129">
        <f t="shared" si="2756"/>
        <v>-1.4172326406487601</v>
      </c>
      <c r="J2763" s="130">
        <f t="shared" si="2756"/>
        <v>0.10853932584269695</v>
      </c>
    </row>
    <row r="2764" spans="2:10">
      <c r="B2764" s="244">
        <v>39603</v>
      </c>
      <c r="C2764" s="245">
        <v>122.3</v>
      </c>
      <c r="D2764" s="245">
        <v>127.55</v>
      </c>
      <c r="E2764" s="245">
        <v>20.8</v>
      </c>
      <c r="F2764" s="246">
        <v>4.3384999999999998</v>
      </c>
      <c r="G2764" s="128">
        <f t="shared" ref="G2764:J2764" si="2757">((C2764-C2785)/C2785)*C$6</f>
        <v>0.17144287590282103</v>
      </c>
      <c r="H2764" s="129">
        <f t="shared" si="2757"/>
        <v>4.3776184660478785</v>
      </c>
      <c r="I2764" s="129">
        <f t="shared" si="2757"/>
        <v>3.6154750137287199</v>
      </c>
      <c r="J2764" s="130">
        <f t="shared" si="2757"/>
        <v>3.1548590072243851E-2</v>
      </c>
    </row>
    <row r="2765" spans="2:10">
      <c r="B2765" s="244">
        <v>39602</v>
      </c>
      <c r="C2765" s="245">
        <v>124.31</v>
      </c>
      <c r="D2765" s="245">
        <v>127.84</v>
      </c>
      <c r="E2765" s="245">
        <v>20.239999999999998</v>
      </c>
      <c r="F2765" s="246">
        <v>4.2590000000000003</v>
      </c>
      <c r="G2765" s="128">
        <f t="shared" ref="G2765:J2765" si="2758">((C2765-C2786)/C2786)*C$6</f>
        <v>1.6427390180878567</v>
      </c>
      <c r="H2765" s="129">
        <f t="shared" si="2758"/>
        <v>5.4119700073752375</v>
      </c>
      <c r="I2765" s="129">
        <f t="shared" si="2758"/>
        <v>1.8022645502645502</v>
      </c>
      <c r="J2765" s="130">
        <f t="shared" si="2758"/>
        <v>1.5812772990202065E-2</v>
      </c>
    </row>
    <row r="2766" spans="2:10">
      <c r="B2766" s="244">
        <v>39601</v>
      </c>
      <c r="C2766" s="245">
        <v>127.76</v>
      </c>
      <c r="D2766" s="245">
        <v>127.36</v>
      </c>
      <c r="E2766" s="245">
        <v>19.829999999999998</v>
      </c>
      <c r="F2766" s="246">
        <v>4.3150000000000004</v>
      </c>
      <c r="G2766" s="128">
        <f t="shared" ref="G2766:J2766" si="2759">((C2766-C2787)/C2787)*C$6</f>
        <v>4.4660453920220133</v>
      </c>
      <c r="H2766" s="129">
        <f t="shared" si="2759"/>
        <v>3.8572868972235685</v>
      </c>
      <c r="I2766" s="129">
        <f t="shared" si="2759"/>
        <v>2.3070957095709552</v>
      </c>
      <c r="J2766" s="130">
        <f t="shared" si="2759"/>
        <v>6.5540540540540829E-2</v>
      </c>
    </row>
    <row r="2767" spans="2:10">
      <c r="B2767" s="244">
        <v>39598</v>
      </c>
      <c r="C2767" s="245">
        <v>127.35</v>
      </c>
      <c r="D2767" s="245">
        <v>129.43</v>
      </c>
      <c r="E2767" s="245">
        <v>17.829999999999998</v>
      </c>
      <c r="F2767" s="246">
        <v>4.3885000000000005</v>
      </c>
      <c r="G2767" s="128">
        <f t="shared" ref="G2767:J2767" si="2760">((C2767-C2788)/C2788)*C$6</f>
        <v>5.9849831141130458</v>
      </c>
      <c r="H2767" s="129">
        <f t="shared" si="2760"/>
        <v>5.3519893212523328</v>
      </c>
      <c r="I2767" s="129">
        <f t="shared" si="2760"/>
        <v>-1.4137182203389842</v>
      </c>
      <c r="J2767" s="130">
        <f t="shared" si="2760"/>
        <v>0.17655172413793119</v>
      </c>
    </row>
    <row r="2768" spans="2:10">
      <c r="B2768" s="244">
        <v>39597</v>
      </c>
      <c r="C2768" s="245">
        <v>126.62</v>
      </c>
      <c r="D2768" s="245">
        <v>129.71</v>
      </c>
      <c r="E2768" s="245">
        <v>18.14</v>
      </c>
      <c r="F2768" s="246">
        <v>4.4130000000000003</v>
      </c>
      <c r="G2768" s="128">
        <f t="shared" ref="G2768:J2768" si="2761">((C2768-C2789)/C2789)*C$6</f>
        <v>5.2670156883483203</v>
      </c>
      <c r="H2768" s="129">
        <f t="shared" si="2761"/>
        <v>8.4852253521126801</v>
      </c>
      <c r="I2768" s="129">
        <f t="shared" si="2761"/>
        <v>-3.2401635401635387</v>
      </c>
      <c r="J2768" s="130">
        <f t="shared" si="2761"/>
        <v>0.21832154183947308</v>
      </c>
    </row>
    <row r="2769" spans="2:10">
      <c r="B2769" s="244">
        <v>39596</v>
      </c>
      <c r="C2769" s="245">
        <v>131.03</v>
      </c>
      <c r="D2769" s="245">
        <v>129.54</v>
      </c>
      <c r="E2769" s="245">
        <v>19.07</v>
      </c>
      <c r="F2769" s="246">
        <v>4.3469999999999995</v>
      </c>
      <c r="G2769" s="128">
        <f t="shared" ref="G2769:J2769" si="2762">((C2769-C2790)/C2790)*C$6</f>
        <v>6.047859552019375</v>
      </c>
      <c r="H2769" s="129">
        <f t="shared" si="2762"/>
        <v>6.1900879120879111</v>
      </c>
      <c r="I2769" s="129">
        <f t="shared" si="2762"/>
        <v>-1.4694367588932786</v>
      </c>
      <c r="J2769" s="130">
        <f t="shared" si="2762"/>
        <v>0.10926191329272654</v>
      </c>
    </row>
    <row r="2770" spans="2:10">
      <c r="B2770" s="244">
        <v>39595</v>
      </c>
      <c r="C2770" s="245">
        <v>128.85</v>
      </c>
      <c r="D2770" s="245">
        <v>127.32</v>
      </c>
      <c r="E2770" s="245">
        <v>19.64</v>
      </c>
      <c r="F2770" s="246">
        <v>4.2815000000000003</v>
      </c>
      <c r="G2770" s="128">
        <f t="shared" ref="G2770:J2770" si="2763">((C2770-C2791)/C2791)*C$6</f>
        <v>3.8622399999999977</v>
      </c>
      <c r="H2770" s="129">
        <f t="shared" si="2763"/>
        <v>5.2589538992521945</v>
      </c>
      <c r="I2770" s="129">
        <f t="shared" si="2763"/>
        <v>0</v>
      </c>
      <c r="J2770" s="130">
        <f t="shared" si="2763"/>
        <v>5.9459942775393661E-2</v>
      </c>
    </row>
    <row r="2771" spans="2:10">
      <c r="B2771" s="244">
        <v>39594</v>
      </c>
      <c r="C2771" s="245">
        <v>132.19</v>
      </c>
      <c r="D2771" s="245">
        <v>124.2</v>
      </c>
      <c r="E2771" s="245">
        <v>19.55</v>
      </c>
      <c r="F2771" s="246">
        <v>4.2089999999999996</v>
      </c>
      <c r="G2771" s="128">
        <f t="shared" ref="G2771:J2771" si="2764">((C2771-C2792)/C2792)*C$6</f>
        <v>5.2375523118461027</v>
      </c>
      <c r="H2771" s="129">
        <f t="shared" si="2764"/>
        <v>1.0343711407214862</v>
      </c>
      <c r="I2771" s="129">
        <f t="shared" si="2764"/>
        <v>-5.1904032669728345E-2</v>
      </c>
      <c r="J2771" s="130">
        <f t="shared" si="2764"/>
        <v>-1.5489130434782401E-2</v>
      </c>
    </row>
    <row r="2772" spans="2:10">
      <c r="B2772" s="244">
        <v>39591</v>
      </c>
      <c r="C2772" s="245">
        <v>132.19</v>
      </c>
      <c r="D2772" s="245">
        <v>124.2</v>
      </c>
      <c r="E2772" s="245">
        <v>19.55</v>
      </c>
      <c r="F2772" s="246">
        <v>4.2065000000000001</v>
      </c>
      <c r="G2772" s="128">
        <f t="shared" ref="G2772:J2772" si="2765">((C2772-C2793)/C2793)*C$6</f>
        <v>6.3110744442529709</v>
      </c>
      <c r="H2772" s="129">
        <f t="shared" si="2765"/>
        <v>9.1529108623929593E-3</v>
      </c>
      <c r="I2772" s="129">
        <f t="shared" si="2765"/>
        <v>-0.64627118644067549</v>
      </c>
      <c r="J2772" s="130">
        <f t="shared" si="2765"/>
        <v>1.3273226653929332E-2</v>
      </c>
    </row>
    <row r="2773" spans="2:10">
      <c r="B2773" s="244">
        <v>39590</v>
      </c>
      <c r="C2773" s="245">
        <v>130.81</v>
      </c>
      <c r="D2773" s="245">
        <v>124.7</v>
      </c>
      <c r="E2773" s="245">
        <v>18.05</v>
      </c>
      <c r="F2773" s="246">
        <v>4.2675000000000001</v>
      </c>
      <c r="G2773" s="128">
        <f t="shared" ref="G2773:J2773" si="2766">((C2773-C2794)/C2794)*C$6</f>
        <v>4.8020211327134419</v>
      </c>
      <c r="H2773" s="129">
        <f t="shared" si="2766"/>
        <v>1.0116262135922409</v>
      </c>
      <c r="I2773" s="129">
        <f t="shared" si="2766"/>
        <v>-2.7728627838104649</v>
      </c>
      <c r="J2773" s="130">
        <f t="shared" si="2766"/>
        <v>0.10741641337386036</v>
      </c>
    </row>
    <row r="2774" spans="2:10">
      <c r="B2774" s="244">
        <v>39589</v>
      </c>
      <c r="C2774" s="245">
        <v>133.16999999999999</v>
      </c>
      <c r="D2774" s="245">
        <v>123.62</v>
      </c>
      <c r="E2774" s="245">
        <v>18.59</v>
      </c>
      <c r="F2774" s="246">
        <v>4.1745000000000001</v>
      </c>
      <c r="G2774" s="128">
        <f t="shared" ref="G2774:J2774" si="2767">((C2774-C2795)/C2795)*C$6</f>
        <v>5.2497109826589528</v>
      </c>
      <c r="H2774" s="129">
        <f t="shared" si="2767"/>
        <v>-4.5956982291579823E-2</v>
      </c>
      <c r="I2774" s="129">
        <f t="shared" si="2767"/>
        <v>-2.7770771442261637</v>
      </c>
      <c r="J2774" s="130">
        <f t="shared" si="2767"/>
        <v>7.3894077168837669E-2</v>
      </c>
    </row>
    <row r="2775" spans="2:10">
      <c r="B2775" s="244">
        <v>39588</v>
      </c>
      <c r="C2775" s="245">
        <v>129.07</v>
      </c>
      <c r="D2775" s="245">
        <v>125.18</v>
      </c>
      <c r="E2775" s="245">
        <v>17.579999999999998</v>
      </c>
      <c r="F2775" s="246">
        <v>4.1530000000000005</v>
      </c>
      <c r="G2775" s="128">
        <f t="shared" ref="G2775:J2775" si="2768">((C2775-C2796)/C2796)*C$6</f>
        <v>4.4799276472591032</v>
      </c>
      <c r="H2775" s="129">
        <f t="shared" si="2768"/>
        <v>0.75871411338963757</v>
      </c>
      <c r="I2775" s="129">
        <f t="shared" si="2768"/>
        <v>-3.6208000000000022</v>
      </c>
      <c r="J2775" s="130">
        <f t="shared" si="2768"/>
        <v>3.1219571567673403E-2</v>
      </c>
    </row>
    <row r="2776" spans="2:10">
      <c r="B2776" s="244">
        <v>39587</v>
      </c>
      <c r="C2776" s="245">
        <v>127.05</v>
      </c>
      <c r="D2776" s="245">
        <v>126.49</v>
      </c>
      <c r="E2776" s="245">
        <v>17.010000000000002</v>
      </c>
      <c r="F2776" s="246">
        <v>4.202</v>
      </c>
      <c r="G2776" s="128">
        <f t="shared" ref="G2776:J2776" si="2769">((C2776-C2797)/C2797)*C$6</f>
        <v>4.0316016796640666</v>
      </c>
      <c r="H2776" s="129">
        <f t="shared" si="2769"/>
        <v>1.9097290996784468</v>
      </c>
      <c r="I2776" s="129">
        <f t="shared" si="2769"/>
        <v>-3.9399105812220538</v>
      </c>
      <c r="J2776" s="130">
        <f t="shared" si="2769"/>
        <v>6.912248628884822E-2</v>
      </c>
    </row>
    <row r="2777" spans="2:10">
      <c r="B2777" s="244">
        <v>39584</v>
      </c>
      <c r="C2777" s="245">
        <v>126.29</v>
      </c>
      <c r="D2777" s="245">
        <v>127.82</v>
      </c>
      <c r="E2777" s="245">
        <v>16.47</v>
      </c>
      <c r="F2777" s="246">
        <v>4.2104999999999997</v>
      </c>
      <c r="G2777" s="128">
        <f t="shared" ref="G2777:J2777" si="2770">((C2777-C2798)/C2798)*C$6</f>
        <v>4.5188603517325463</v>
      </c>
      <c r="H2777" s="129">
        <f t="shared" si="2770"/>
        <v>4.3776064348391248</v>
      </c>
      <c r="I2777" s="129">
        <f t="shared" si="2770"/>
        <v>-4.8668630338733463</v>
      </c>
      <c r="J2777" s="130">
        <f t="shared" si="2770"/>
        <v>5.6958575581395054E-2</v>
      </c>
    </row>
    <row r="2778" spans="2:10">
      <c r="B2778" s="244">
        <v>39583</v>
      </c>
      <c r="C2778" s="245">
        <v>124.12</v>
      </c>
      <c r="D2778" s="245">
        <v>128.46</v>
      </c>
      <c r="E2778" s="245">
        <v>16.3</v>
      </c>
      <c r="F2778" s="246">
        <v>4.1839999999999993</v>
      </c>
      <c r="G2778" s="128">
        <f t="shared" ref="G2778:J2778" si="2771">((C2778-C2799)/C2799)*C$6</f>
        <v>3.6310615157052104</v>
      </c>
      <c r="H2778" s="129">
        <f t="shared" si="2771"/>
        <v>7.5389997509753561</v>
      </c>
      <c r="I2778" s="129">
        <f t="shared" si="2771"/>
        <v>-5.2375353141743792</v>
      </c>
      <c r="J2778" s="130">
        <f t="shared" si="2771"/>
        <v>6.3720219914477655E-2</v>
      </c>
    </row>
    <row r="2779" spans="2:10">
      <c r="B2779" s="244">
        <v>39582</v>
      </c>
      <c r="C2779" s="245">
        <v>124.22</v>
      </c>
      <c r="D2779" s="245">
        <v>127.52</v>
      </c>
      <c r="E2779" s="245">
        <v>17.66</v>
      </c>
      <c r="F2779" s="246">
        <v>4.2635000000000005</v>
      </c>
      <c r="G2779" s="128">
        <f t="shared" ref="G2779:J2779" si="2772">((C2779-C2800)/C2800)*C$6</f>
        <v>4.1622840319887473</v>
      </c>
      <c r="H2779" s="129">
        <f t="shared" si="2772"/>
        <v>10.04083383118545</v>
      </c>
      <c r="I2779" s="129">
        <f t="shared" si="2772"/>
        <v>-5.7133625987708525</v>
      </c>
      <c r="J2779" s="130">
        <f t="shared" si="2772"/>
        <v>0.1711275484833418</v>
      </c>
    </row>
    <row r="2780" spans="2:10">
      <c r="B2780" s="244">
        <v>39581</v>
      </c>
      <c r="C2780" s="245">
        <v>125.8</v>
      </c>
      <c r="D2780" s="245">
        <v>126.58</v>
      </c>
      <c r="E2780" s="245">
        <v>17.98</v>
      </c>
      <c r="F2780" s="246">
        <v>4.2770000000000001</v>
      </c>
      <c r="G2780" s="128">
        <f t="shared" ref="G2780:J2780" si="2773">((C2780-C2801)/C2801)*C$6</f>
        <v>5.7046921975662093</v>
      </c>
      <c r="H2780" s="129">
        <f t="shared" si="2773"/>
        <v>9.0137363574351959</v>
      </c>
      <c r="I2780" s="129">
        <f t="shared" si="2773"/>
        <v>-6.2322753988245179</v>
      </c>
      <c r="J2780" s="130">
        <f t="shared" si="2773"/>
        <v>0.2504578405188862</v>
      </c>
    </row>
    <row r="2781" spans="2:10">
      <c r="B2781" s="244">
        <v>39580</v>
      </c>
      <c r="C2781" s="245">
        <v>124.23</v>
      </c>
      <c r="D2781" s="245">
        <v>125.24</v>
      </c>
      <c r="E2781" s="245">
        <v>17.79</v>
      </c>
      <c r="F2781" s="246">
        <v>4.1669999999999998</v>
      </c>
      <c r="G2781" s="128">
        <f t="shared" ref="G2781:J2781" si="2774">((C2781-C2802)/C2802)*C$6</f>
        <v>5.8092146359179244</v>
      </c>
      <c r="H2781" s="129">
        <f t="shared" si="2774"/>
        <v>9.054403448275858</v>
      </c>
      <c r="I2781" s="129">
        <f t="shared" si="2774"/>
        <v>-6.1437084398976998</v>
      </c>
      <c r="J2781" s="130">
        <f t="shared" si="2774"/>
        <v>0.20647921760391189</v>
      </c>
    </row>
    <row r="2782" spans="2:10">
      <c r="B2782" s="244">
        <v>39577</v>
      </c>
      <c r="C2782" s="245">
        <v>125.96</v>
      </c>
      <c r="D2782" s="245">
        <v>124.06</v>
      </c>
      <c r="E2782" s="245">
        <v>19.41</v>
      </c>
      <c r="F2782" s="246">
        <v>4.1470000000000002</v>
      </c>
      <c r="G2782" s="128">
        <f t="shared" ref="G2782:J2782" si="2775">((C2782-C2803)/C2803)*C$6</f>
        <v>6.5366315502679102</v>
      </c>
      <c r="H2782" s="129">
        <f t="shared" si="2775"/>
        <v>5.0528506482572837</v>
      </c>
      <c r="I2782" s="129">
        <f t="shared" si="2775"/>
        <v>-2.972220200181984</v>
      </c>
      <c r="J2782" s="130">
        <f t="shared" si="2775"/>
        <v>0.14593155893536119</v>
      </c>
    </row>
    <row r="2783" spans="2:10">
      <c r="B2783" s="244">
        <v>39576</v>
      </c>
      <c r="C2783" s="245">
        <v>123.69</v>
      </c>
      <c r="D2783" s="245">
        <v>124.92</v>
      </c>
      <c r="E2783" s="245">
        <v>19.399999999999999</v>
      </c>
      <c r="F2783" s="246">
        <v>4.1615000000000002</v>
      </c>
      <c r="G2783" s="128">
        <f t="shared" ref="G2783:J2783" si="2776">((C2783-C2804)/C2804)*C$6</f>
        <v>5.2508000360782869</v>
      </c>
      <c r="H2783" s="129">
        <f t="shared" si="2776"/>
        <v>7.9336344951614342</v>
      </c>
      <c r="I2783" s="129">
        <f t="shared" si="2776"/>
        <v>-3.8001841297676462</v>
      </c>
      <c r="J2783" s="130">
        <f t="shared" si="2776"/>
        <v>0.18953741670937985</v>
      </c>
    </row>
    <row r="2784" spans="2:10">
      <c r="B2784" s="244">
        <v>39575</v>
      </c>
      <c r="C2784" s="245">
        <v>123.53</v>
      </c>
      <c r="D2784" s="245">
        <v>124.14</v>
      </c>
      <c r="E2784" s="245">
        <v>19.73</v>
      </c>
      <c r="F2784" s="246">
        <v>4.2275</v>
      </c>
      <c r="G2784" s="128">
        <f t="shared" ref="G2784:J2784" si="2777">((C2784-C2805)/C2805)*C$6</f>
        <v>6.2904359447004605</v>
      </c>
      <c r="H2784" s="129">
        <f t="shared" si="2777"/>
        <v>7.6940130730196996</v>
      </c>
      <c r="I2784" s="129">
        <f t="shared" si="2777"/>
        <v>-2.9899194991055444</v>
      </c>
      <c r="J2784" s="130">
        <f t="shared" si="2777"/>
        <v>0.18561980347694645</v>
      </c>
    </row>
    <row r="2785" spans="2:10">
      <c r="B2785" s="244">
        <v>39574</v>
      </c>
      <c r="C2785" s="245">
        <v>121.84</v>
      </c>
      <c r="D2785" s="245">
        <v>122.82</v>
      </c>
      <c r="E2785" s="245">
        <v>18.21</v>
      </c>
      <c r="F2785" s="246">
        <v>4.2910000000000004</v>
      </c>
      <c r="G2785" s="128">
        <f t="shared" ref="G2785:J2785" si="2778">((C2785-C2806)/C2806)*C$6</f>
        <v>5.3073379778164815</v>
      </c>
      <c r="H2785" s="129">
        <f t="shared" si="2778"/>
        <v>6.3622362651534603</v>
      </c>
      <c r="I2785" s="129">
        <f t="shared" si="2778"/>
        <v>-4.7733363068688686</v>
      </c>
      <c r="J2785" s="130">
        <f t="shared" si="2778"/>
        <v>0.25271470252441991</v>
      </c>
    </row>
    <row r="2786" spans="2:10">
      <c r="B2786" s="244">
        <v>39573</v>
      </c>
      <c r="C2786" s="245">
        <v>119.97</v>
      </c>
      <c r="D2786" s="245">
        <v>122.03</v>
      </c>
      <c r="E2786" s="245">
        <v>18.899999999999999</v>
      </c>
      <c r="F2786" s="246">
        <v>4.2355</v>
      </c>
      <c r="G2786" s="128">
        <f t="shared" ref="G2786:J2786" si="2779">((C2786-C2807)/C2807)*C$6</f>
        <v>5.8734199378706542</v>
      </c>
      <c r="H2786" s="129">
        <f t="shared" si="2779"/>
        <v>6.1567976848652339</v>
      </c>
      <c r="I2786" s="129">
        <f t="shared" si="2779"/>
        <v>-4.0196436525612489</v>
      </c>
      <c r="J2786" s="130">
        <f t="shared" si="2779"/>
        <v>0.25552482634422435</v>
      </c>
    </row>
    <row r="2787" spans="2:10">
      <c r="B2787" s="244">
        <v>39570</v>
      </c>
      <c r="C2787" s="245">
        <v>116.32</v>
      </c>
      <c r="D2787" s="245">
        <v>123.18</v>
      </c>
      <c r="E2787" s="245">
        <v>18.18</v>
      </c>
      <c r="F2787" s="246">
        <v>4.218</v>
      </c>
      <c r="G2787" s="128">
        <f t="shared" ref="G2787:J2787" si="2780">((C2787-C2808)/C2808)*C$6</f>
        <v>5.4624954252142901</v>
      </c>
      <c r="H2787" s="129">
        <f t="shared" si="2780"/>
        <v>7.0149732804688956</v>
      </c>
      <c r="I2787" s="129">
        <f t="shared" si="2780"/>
        <v>-5.5089444205084028</v>
      </c>
      <c r="J2787" s="130">
        <f t="shared" si="2780"/>
        <v>0.17118622769540112</v>
      </c>
    </row>
    <row r="2788" spans="2:10">
      <c r="B2788" s="244">
        <v>39569</v>
      </c>
      <c r="C2788" s="245">
        <v>112.52</v>
      </c>
      <c r="D2788" s="245">
        <v>123.61</v>
      </c>
      <c r="E2788" s="245">
        <v>18.88</v>
      </c>
      <c r="F2788" s="246">
        <v>4.1325000000000003</v>
      </c>
      <c r="G2788" s="128">
        <f t="shared" ref="G2788:J2788" si="2781">((C2788-C2809)/C2809)*C$6</f>
        <v>3.3311351712296084</v>
      </c>
      <c r="H2788" s="129">
        <f t="shared" si="2781"/>
        <v>8.7126208518421713</v>
      </c>
      <c r="I2788" s="129">
        <f t="shared" si="2781"/>
        <v>-4.9364489970123779</v>
      </c>
      <c r="J2788" s="130">
        <f t="shared" si="2781"/>
        <v>9.2934782608696032E-2</v>
      </c>
    </row>
    <row r="2789" spans="2:10">
      <c r="B2789" s="244">
        <v>39568</v>
      </c>
      <c r="C2789" s="245">
        <v>113.46</v>
      </c>
      <c r="D2789" s="245">
        <v>120.7</v>
      </c>
      <c r="E2789" s="245">
        <v>20.79</v>
      </c>
      <c r="F2789" s="246">
        <v>4.0990000000000002</v>
      </c>
      <c r="G2789" s="128">
        <f t="shared" ref="G2789:J2789" si="2782">((C2789-C2810)/C2810)*C$6</f>
        <v>5.6121687462863887</v>
      </c>
      <c r="H2789" s="129">
        <f t="shared" si="2782"/>
        <v>4.1080839557043607</v>
      </c>
      <c r="I2789" s="129">
        <f t="shared" si="2782"/>
        <v>-2.1183333333333341</v>
      </c>
      <c r="J2789" s="130">
        <f t="shared" si="2782"/>
        <v>8.5213567839195814E-2</v>
      </c>
    </row>
    <row r="2790" spans="2:10">
      <c r="B2790" s="244">
        <v>39567</v>
      </c>
      <c r="C2790" s="245">
        <v>115.63</v>
      </c>
      <c r="D2790" s="245">
        <v>122.85</v>
      </c>
      <c r="E2790" s="245">
        <v>20.239999999999998</v>
      </c>
      <c r="F2790" s="246">
        <v>4.1864999999999997</v>
      </c>
      <c r="G2790" s="128">
        <f t="shared" ref="G2790:J2790" si="2783">((C2790-C2811)/C2811)*C$6</f>
        <v>6.2808672967119499</v>
      </c>
      <c r="H2790" s="129">
        <f t="shared" si="2783"/>
        <v>7.6115659197498635</v>
      </c>
      <c r="I2790" s="129">
        <f t="shared" si="2783"/>
        <v>-5.3301600937133946</v>
      </c>
      <c r="J2790" s="130">
        <f t="shared" si="2783"/>
        <v>0.24748831775700886</v>
      </c>
    </row>
    <row r="2791" spans="2:10">
      <c r="B2791" s="244">
        <v>39566</v>
      </c>
      <c r="C2791" s="245">
        <v>118.75</v>
      </c>
      <c r="D2791" s="245">
        <v>121.69</v>
      </c>
      <c r="E2791" s="245">
        <v>19.64</v>
      </c>
      <c r="F2791" s="246">
        <v>4.194</v>
      </c>
      <c r="G2791" s="128">
        <f t="shared" ref="G2791:J2791" si="2784">((C2791-C2812)/C2812)*C$6</f>
        <v>5.6450795303919685</v>
      </c>
      <c r="H2791" s="129">
        <f t="shared" si="2784"/>
        <v>7.0640691280439958</v>
      </c>
      <c r="I2791" s="129">
        <f t="shared" si="2784"/>
        <v>-6.0015324776351617</v>
      </c>
      <c r="J2791" s="130">
        <f t="shared" si="2784"/>
        <v>0.22985055398093254</v>
      </c>
    </row>
    <row r="2792" spans="2:10">
      <c r="B2792" s="244">
        <v>39563</v>
      </c>
      <c r="C2792" s="245">
        <v>118.52</v>
      </c>
      <c r="D2792" s="245">
        <v>123.08</v>
      </c>
      <c r="E2792" s="245">
        <v>19.59</v>
      </c>
      <c r="F2792" s="246">
        <v>4.2319999999999993</v>
      </c>
      <c r="G2792" s="128">
        <f t="shared" ref="G2792:J2792" si="2785">((C2792-C2813)/C2813)*C$6</f>
        <v>4.6178230154303757</v>
      </c>
      <c r="H2792" s="129">
        <f t="shared" si="2785"/>
        <v>7.4389300554016655</v>
      </c>
      <c r="I2792" s="129">
        <f t="shared" si="2785"/>
        <v>-6.1781993817619787</v>
      </c>
      <c r="J2792" s="130">
        <f t="shared" si="2785"/>
        <v>0.19537305895720178</v>
      </c>
    </row>
    <row r="2793" spans="2:10">
      <c r="B2793" s="244">
        <v>39562</v>
      </c>
      <c r="C2793" s="245">
        <v>116.06</v>
      </c>
      <c r="D2793" s="245">
        <v>124.19</v>
      </c>
      <c r="E2793" s="245">
        <v>20.059999999999999</v>
      </c>
      <c r="F2793" s="246">
        <v>4.1869999999999994</v>
      </c>
      <c r="G2793" s="128">
        <f t="shared" ref="G2793:J2793" si="2786">((C2793-C2814)/C2814)*C$6</f>
        <v>4.3566156751652487</v>
      </c>
      <c r="H2793" s="129">
        <f t="shared" si="2786"/>
        <v>7.0782448036951511</v>
      </c>
      <c r="I2793" s="129">
        <f t="shared" si="2786"/>
        <v>-5.8676533742331296</v>
      </c>
      <c r="J2793" s="130">
        <f t="shared" si="2786"/>
        <v>0.22193976058694764</v>
      </c>
    </row>
    <row r="2794" spans="2:10">
      <c r="B2794" s="244">
        <v>39561</v>
      </c>
      <c r="C2794" s="245">
        <v>118.3</v>
      </c>
      <c r="D2794" s="245">
        <v>123.6</v>
      </c>
      <c r="E2794" s="245">
        <v>20.260000000000002</v>
      </c>
      <c r="F2794" s="246">
        <v>4.1124999999999998</v>
      </c>
      <c r="G2794" s="128">
        <f t="shared" ref="G2794:J2794" si="2787">((C2794-C2815)/C2815)*C$6</f>
        <v>7.6625449515905935</v>
      </c>
      <c r="H2794" s="129">
        <f t="shared" si="2787"/>
        <v>5.4247868102059806</v>
      </c>
      <c r="I2794" s="129">
        <f t="shared" si="2787"/>
        <v>-5.3963141524105733</v>
      </c>
      <c r="J2794" s="130">
        <f t="shared" si="2787"/>
        <v>0.15105620279093576</v>
      </c>
    </row>
    <row r="2795" spans="2:10">
      <c r="B2795" s="244">
        <v>39560</v>
      </c>
      <c r="C2795" s="245">
        <v>119.37</v>
      </c>
      <c r="D2795" s="245">
        <v>123.67</v>
      </c>
      <c r="E2795" s="245">
        <v>20.87</v>
      </c>
      <c r="F2795" s="246">
        <v>4.069</v>
      </c>
      <c r="G2795" s="128">
        <f t="shared" ref="G2795:J2795" si="2788">((C2795-C2816)/C2816)*C$6</f>
        <v>8.3337209994051182</v>
      </c>
      <c r="H2795" s="129">
        <f t="shared" si="2788"/>
        <v>4.401299344868133</v>
      </c>
      <c r="I2795" s="129">
        <f t="shared" si="2788"/>
        <v>-4.8014457831325297</v>
      </c>
      <c r="J2795" s="130">
        <f t="shared" si="2788"/>
        <v>7.7338129496402827E-2</v>
      </c>
    </row>
    <row r="2796" spans="2:10">
      <c r="B2796" s="244">
        <v>39559</v>
      </c>
      <c r="C2796" s="245">
        <v>117.48</v>
      </c>
      <c r="D2796" s="245">
        <v>124.35</v>
      </c>
      <c r="E2796" s="245">
        <v>20.5</v>
      </c>
      <c r="F2796" s="246">
        <v>4.1079999999999997</v>
      </c>
      <c r="G2796" s="128">
        <f t="shared" ref="G2796:J2796" si="2789">((C2796-C2817)/C2817)*C$6</f>
        <v>6.973805970149253</v>
      </c>
      <c r="H2796" s="129">
        <f t="shared" si="2789"/>
        <v>5.7829240260288985</v>
      </c>
      <c r="I2796" s="129">
        <f t="shared" si="2789"/>
        <v>-5.8441172051089412</v>
      </c>
      <c r="J2796" s="130">
        <f t="shared" si="2789"/>
        <v>0.27374599786552822</v>
      </c>
    </row>
    <row r="2797" spans="2:10">
      <c r="B2797" s="244">
        <v>39556</v>
      </c>
      <c r="C2797" s="245">
        <v>116.69</v>
      </c>
      <c r="D2797" s="245">
        <v>124.4</v>
      </c>
      <c r="E2797" s="245">
        <v>20.13</v>
      </c>
      <c r="F2797" s="246">
        <v>4.1025</v>
      </c>
      <c r="G2797" s="128">
        <f t="shared" ref="G2797:J2797" si="2790">((C2797-C2818)/C2818)*C$6</f>
        <v>6.6215485074626832</v>
      </c>
      <c r="H2797" s="129">
        <f t="shared" si="2790"/>
        <v>5.8309549564776546</v>
      </c>
      <c r="I2797" s="129">
        <f t="shared" si="2790"/>
        <v>-6.1974380165289276</v>
      </c>
      <c r="J2797" s="130">
        <f t="shared" si="2790"/>
        <v>0.26956376734258292</v>
      </c>
    </row>
    <row r="2798" spans="2:10">
      <c r="B2798" s="244">
        <v>39555</v>
      </c>
      <c r="C2798" s="245">
        <v>114.86</v>
      </c>
      <c r="D2798" s="245">
        <v>123.08</v>
      </c>
      <c r="E2798" s="245">
        <v>20.37</v>
      </c>
      <c r="F2798" s="246">
        <v>4.1280000000000001</v>
      </c>
      <c r="G2798" s="128">
        <f t="shared" ref="G2798:J2798" si="2791">((C2798-C2819)/C2819)*C$6</f>
        <v>4.5114452526799367</v>
      </c>
      <c r="H2798" s="129">
        <f t="shared" si="2791"/>
        <v>5.9683068240123154</v>
      </c>
      <c r="I2798" s="129">
        <f t="shared" si="2791"/>
        <v>-8.0672721179624656</v>
      </c>
      <c r="J2798" s="130">
        <f t="shared" si="2791"/>
        <v>0.27022278212438661</v>
      </c>
    </row>
    <row r="2799" spans="2:10">
      <c r="B2799" s="244">
        <v>39554</v>
      </c>
      <c r="C2799" s="245">
        <v>114.93</v>
      </c>
      <c r="D2799" s="245">
        <v>120.47</v>
      </c>
      <c r="E2799" s="245">
        <v>20.53</v>
      </c>
      <c r="F2799" s="246">
        <v>4.0924999999999994</v>
      </c>
      <c r="G2799" s="128">
        <f t="shared" ref="G2799:J2799" si="2792">((C2799-C2820)/C2820)*C$6</f>
        <v>2.2866852494973515</v>
      </c>
      <c r="H2799" s="129">
        <f t="shared" si="2792"/>
        <v>1.97753737015455</v>
      </c>
      <c r="I2799" s="129">
        <f t="shared" si="2792"/>
        <v>-5.1845366421093431</v>
      </c>
      <c r="J2799" s="130">
        <f t="shared" si="2792"/>
        <v>0.12769338779678294</v>
      </c>
    </row>
    <row r="2800" spans="2:10">
      <c r="B2800" s="244">
        <v>39553</v>
      </c>
      <c r="C2800" s="245">
        <v>113.79</v>
      </c>
      <c r="D2800" s="245">
        <v>117.17</v>
      </c>
      <c r="E2800" s="245">
        <v>22.78</v>
      </c>
      <c r="F2800" s="246">
        <v>4.0220000000000002</v>
      </c>
      <c r="G2800" s="128">
        <f t="shared" ref="G2800:J2800" si="2793">((C2800-C2821)/C2821)*C$6</f>
        <v>3.484813588190764</v>
      </c>
      <c r="H2800" s="129">
        <f t="shared" si="2793"/>
        <v>1.5936425789701474</v>
      </c>
      <c r="I2800" s="129">
        <f t="shared" si="2793"/>
        <v>-7.4588461538461548</v>
      </c>
      <c r="J2800" s="130">
        <f t="shared" si="2793"/>
        <v>0.16888332894390351</v>
      </c>
    </row>
    <row r="2801" spans="2:10">
      <c r="B2801" s="244">
        <v>39552</v>
      </c>
      <c r="C2801" s="245">
        <v>111.76</v>
      </c>
      <c r="D2801" s="245">
        <v>117.28</v>
      </c>
      <c r="E2801" s="245">
        <v>23.82</v>
      </c>
      <c r="F2801" s="246">
        <v>3.9314999999999998</v>
      </c>
      <c r="G2801" s="128">
        <f t="shared" ref="G2801:J2801" si="2794">((C2801-C2822)/C2822)*C$6</f>
        <v>0.63864894292714369</v>
      </c>
      <c r="H2801" s="129">
        <f t="shared" si="2794"/>
        <v>2.0221464096620667</v>
      </c>
      <c r="I2801" s="129">
        <f t="shared" si="2794"/>
        <v>-5.9878947368421054</v>
      </c>
      <c r="J2801" s="130">
        <f t="shared" si="2794"/>
        <v>1.0550165943323942E-2</v>
      </c>
    </row>
    <row r="2802" spans="2:10">
      <c r="B2802" s="244">
        <v>39549</v>
      </c>
      <c r="C2802" s="245">
        <v>110.14</v>
      </c>
      <c r="D2802" s="245">
        <v>116</v>
      </c>
      <c r="E2802" s="245">
        <v>23.46</v>
      </c>
      <c r="F2802" s="246">
        <v>3.8855</v>
      </c>
      <c r="G2802" s="128">
        <f t="shared" ref="G2802:J2802" si="2795">((C2802-C2823)/C2823)*C$6</f>
        <v>-7.8200851989485148E-2</v>
      </c>
      <c r="H2802" s="129">
        <f t="shared" si="2795"/>
        <v>8.8260719523771791E-2</v>
      </c>
      <c r="I2802" s="129">
        <f t="shared" si="2795"/>
        <v>-3.5675558812751915</v>
      </c>
      <c r="J2802" s="130">
        <f t="shared" si="2795"/>
        <v>-7.3251003009027413E-2</v>
      </c>
    </row>
    <row r="2803" spans="2:10">
      <c r="B2803" s="244">
        <v>39548</v>
      </c>
      <c r="C2803" s="245">
        <v>110.11</v>
      </c>
      <c r="D2803" s="245">
        <v>118.78</v>
      </c>
      <c r="E2803" s="245">
        <v>21.98</v>
      </c>
      <c r="F2803" s="246">
        <v>3.9450000000000003</v>
      </c>
      <c r="G2803" s="128">
        <f t="shared" ref="G2803:J2803" si="2796">((C2803-C2824)/C2824)*C$6</f>
        <v>7.849254002911113E-2</v>
      </c>
      <c r="H2803" s="129">
        <f t="shared" si="2796"/>
        <v>1.6603374049713924</v>
      </c>
      <c r="I2803" s="129">
        <f t="shared" si="2796"/>
        <v>-4.8934900808229234</v>
      </c>
      <c r="J2803" s="130">
        <f t="shared" si="2796"/>
        <v>6.153943858758228E-3</v>
      </c>
    </row>
    <row r="2804" spans="2:10">
      <c r="B2804" s="244">
        <v>39547</v>
      </c>
      <c r="C2804" s="245">
        <v>110.87</v>
      </c>
      <c r="D2804" s="245">
        <v>116.77</v>
      </c>
      <c r="E2804" s="245">
        <v>22.81</v>
      </c>
      <c r="F2804" s="246">
        <v>3.9020000000000001</v>
      </c>
      <c r="G2804" s="128">
        <f t="shared" ref="G2804:J2804" si="2797">((C2804-C2825)/C2825)*C$6</f>
        <v>0.88523402298850762</v>
      </c>
      <c r="H2804" s="129">
        <f t="shared" si="2797"/>
        <v>0.27322173577131198</v>
      </c>
      <c r="I2804" s="129">
        <f t="shared" si="2797"/>
        <v>-3.4234066767830051</v>
      </c>
      <c r="J2804" s="130">
        <f t="shared" si="2797"/>
        <v>-0.10516475379489061</v>
      </c>
    </row>
    <row r="2805" spans="2:10">
      <c r="B2805" s="244">
        <v>39546</v>
      </c>
      <c r="C2805" s="245">
        <v>108.5</v>
      </c>
      <c r="D2805" s="245">
        <v>116.27</v>
      </c>
      <c r="E2805" s="245">
        <v>22.36</v>
      </c>
      <c r="F2805" s="246">
        <v>3.9689999999999999</v>
      </c>
      <c r="G2805" s="128">
        <f t="shared" ref="G2805:J2805" si="2798">((C2805-C2826)/C2826)*C$6</f>
        <v>0.25251158480073899</v>
      </c>
      <c r="H2805" s="129">
        <f t="shared" si="2798"/>
        <v>2.2532602403297863</v>
      </c>
      <c r="I2805" s="129">
        <f t="shared" si="2798"/>
        <v>-6.0738053097345128</v>
      </c>
      <c r="J2805" s="130">
        <f t="shared" si="2798"/>
        <v>6.1166519378864368E-3</v>
      </c>
    </row>
    <row r="2806" spans="2:10">
      <c r="B2806" s="244">
        <v>39545</v>
      </c>
      <c r="C2806" s="245">
        <v>109.09</v>
      </c>
      <c r="D2806" s="245">
        <v>116.31</v>
      </c>
      <c r="E2806" s="245">
        <v>22.42</v>
      </c>
      <c r="F2806" s="246">
        <v>3.9415</v>
      </c>
      <c r="G2806" s="128">
        <f t="shared" ref="G2806:J2806" si="2799">((C2806-C2827)/C2827)*C$6</f>
        <v>1.7015254398478352</v>
      </c>
      <c r="H2806" s="129">
        <f t="shared" si="2799"/>
        <v>2.3643838862559288</v>
      </c>
      <c r="I2806" s="129">
        <f t="shared" si="2799"/>
        <v>-4.6882284467078916</v>
      </c>
      <c r="J2806" s="130">
        <f t="shared" si="2799"/>
        <v>-6.7764705882352685E-2</v>
      </c>
    </row>
    <row r="2807" spans="2:10">
      <c r="B2807" s="244">
        <v>39542</v>
      </c>
      <c r="C2807" s="245">
        <v>106.23</v>
      </c>
      <c r="D2807" s="245">
        <v>115.76</v>
      </c>
      <c r="E2807" s="245">
        <v>22.45</v>
      </c>
      <c r="F2807" s="246">
        <v>3.887</v>
      </c>
      <c r="G2807" s="128">
        <f t="shared" ref="G2807:J2807" si="2800">((C2807-C2828)/C2828)*C$6</f>
        <v>0.32721721816630539</v>
      </c>
      <c r="H2807" s="129">
        <f t="shared" si="2800"/>
        <v>3.2731141130465788</v>
      </c>
      <c r="I2807" s="129">
        <f t="shared" si="2800"/>
        <v>-4.7056987295825783</v>
      </c>
      <c r="J2807" s="130">
        <f t="shared" si="2800"/>
        <v>-0.13014976675669065</v>
      </c>
    </row>
    <row r="2808" spans="2:10">
      <c r="B2808" s="244">
        <v>39541</v>
      </c>
      <c r="C2808" s="245">
        <v>103.83</v>
      </c>
      <c r="D2808" s="245">
        <v>116.02</v>
      </c>
      <c r="E2808" s="245">
        <v>23.21</v>
      </c>
      <c r="F2808" s="246">
        <v>3.9789999999999996</v>
      </c>
      <c r="G2808" s="128">
        <f t="shared" ref="G2808:J2808" si="2801">((C2808-C2829)/C2829)*C$6</f>
        <v>-0.29977898966704836</v>
      </c>
      <c r="H2808" s="129">
        <f t="shared" si="2801"/>
        <v>0.62060923823554459</v>
      </c>
      <c r="I2808" s="129">
        <f t="shared" si="2801"/>
        <v>-1.4363333333333339</v>
      </c>
      <c r="J2808" s="130">
        <f t="shared" si="2801"/>
        <v>-0.10718950296287366</v>
      </c>
    </row>
    <row r="2809" spans="2:10">
      <c r="B2809" s="244">
        <v>39540</v>
      </c>
      <c r="C2809" s="245">
        <v>104.83</v>
      </c>
      <c r="D2809" s="245">
        <v>114.81</v>
      </c>
      <c r="E2809" s="245">
        <v>23.43</v>
      </c>
      <c r="F2809" s="246">
        <v>4.0019999999999998</v>
      </c>
      <c r="G2809" s="128">
        <f t="shared" ref="G2809:J2809" si="2802">((C2809-C2830)/C2830)*C$6</f>
        <v>2.4229009244372999</v>
      </c>
      <c r="H2809" s="129">
        <f t="shared" si="2802"/>
        <v>-0.88413274565723821</v>
      </c>
      <c r="I2809" s="129">
        <f t="shared" si="2802"/>
        <v>-2.0818103448275864</v>
      </c>
      <c r="J2809" s="130">
        <f t="shared" si="2802"/>
        <v>-4.5549545119252799E-2</v>
      </c>
    </row>
    <row r="2810" spans="2:10">
      <c r="B2810" s="244">
        <v>39539</v>
      </c>
      <c r="C2810" s="245">
        <v>100.98</v>
      </c>
      <c r="D2810" s="245">
        <v>116.49</v>
      </c>
      <c r="E2810" s="245">
        <v>22.68</v>
      </c>
      <c r="F2810" s="246">
        <v>3.9800000000000004</v>
      </c>
      <c r="G2810" s="128">
        <f t="shared" ref="G2810:J2810" si="2803">((C2810-C2831)/C2831)*C$6</f>
        <v>-0.65156368960468469</v>
      </c>
      <c r="H2810" s="129">
        <f t="shared" si="2803"/>
        <v>2.2489205987919023</v>
      </c>
      <c r="I2810" s="129">
        <f t="shared" si="2803"/>
        <v>-3.4821917808219194</v>
      </c>
      <c r="J2810" s="130">
        <f t="shared" si="2803"/>
        <v>-8.2111987974444571E-3</v>
      </c>
    </row>
    <row r="2811" spans="2:10">
      <c r="B2811" s="244">
        <v>39538</v>
      </c>
      <c r="C2811" s="245">
        <v>101.58</v>
      </c>
      <c r="D2811" s="245">
        <v>115.14</v>
      </c>
      <c r="E2811" s="245">
        <v>25.61</v>
      </c>
      <c r="F2811" s="246">
        <v>3.8520000000000003</v>
      </c>
      <c r="G2811" s="128">
        <f t="shared" ref="G2811:J2811" si="2804">((C2811-C2832)/C2832)*C$6</f>
        <v>-0.11593283582089778</v>
      </c>
      <c r="H2811" s="129">
        <f t="shared" si="2804"/>
        <v>1.2778640435622706</v>
      </c>
      <c r="I2811" s="129">
        <f t="shared" si="2804"/>
        <v>-0.89075357950263745</v>
      </c>
      <c r="J2811" s="130">
        <f t="shared" si="2804"/>
        <v>-7.5625473843821067E-2</v>
      </c>
    </row>
    <row r="2812" spans="2:10">
      <c r="B2812" s="244">
        <v>39535</v>
      </c>
      <c r="C2812" s="245">
        <v>105.62</v>
      </c>
      <c r="D2812" s="245">
        <v>114.57</v>
      </c>
      <c r="E2812" s="245">
        <v>25.71</v>
      </c>
      <c r="F2812" s="246">
        <v>3.8810000000000002</v>
      </c>
      <c r="G2812" s="128">
        <f t="shared" ref="G2812:J2812" si="2805">((C2812-C2833)/C2833)*C$6</f>
        <v>1.3411862754654453</v>
      </c>
      <c r="H2812" s="129">
        <f t="shared" si="2805"/>
        <v>-0.66087209302325745</v>
      </c>
      <c r="I2812" s="129">
        <f t="shared" si="2805"/>
        <v>2.3551041223969396</v>
      </c>
      <c r="J2812" s="130">
        <f t="shared" si="2805"/>
        <v>-0.1502562850866489</v>
      </c>
    </row>
    <row r="2813" spans="2:10">
      <c r="B2813" s="244">
        <v>39534</v>
      </c>
      <c r="C2813" s="245">
        <v>107.58</v>
      </c>
      <c r="D2813" s="245">
        <v>115.52</v>
      </c>
      <c r="E2813" s="245">
        <v>25.88</v>
      </c>
      <c r="F2813" s="246">
        <v>3.9605000000000001</v>
      </c>
      <c r="G2813" s="128">
        <f t="shared" ref="G2813:J2813" si="2806">((C2813-C2834)/C2834)*C$6</f>
        <v>3.6185808912083486</v>
      </c>
      <c r="H2813" s="129">
        <f t="shared" si="2806"/>
        <v>-0.9174806800618216</v>
      </c>
      <c r="I2813" s="129">
        <f t="shared" si="2806"/>
        <v>3.5738122520934308</v>
      </c>
      <c r="J2813" s="130">
        <f t="shared" si="2806"/>
        <v>-0.19444771203387812</v>
      </c>
    </row>
    <row r="2814" spans="2:10">
      <c r="B2814" s="244">
        <v>39533</v>
      </c>
      <c r="C2814" s="245">
        <v>105.9</v>
      </c>
      <c r="D2814" s="245">
        <v>116.91</v>
      </c>
      <c r="E2814" s="245">
        <v>26.08</v>
      </c>
      <c r="F2814" s="246">
        <v>3.8845000000000001</v>
      </c>
      <c r="G2814" s="128">
        <f t="shared" ref="G2814:J2814" si="2807">((C2814-C2835)/C2835)*C$6</f>
        <v>2.2596966693100757</v>
      </c>
      <c r="H2814" s="129">
        <f t="shared" si="2807"/>
        <v>2.5142953313516361</v>
      </c>
      <c r="I2814" s="129">
        <f t="shared" si="2807"/>
        <v>4.8518538812785392</v>
      </c>
      <c r="J2814" s="130">
        <f t="shared" si="2807"/>
        <v>-0.2509097311891067</v>
      </c>
    </row>
    <row r="2815" spans="2:10">
      <c r="B2815" s="244">
        <v>39532</v>
      </c>
      <c r="C2815" s="245">
        <v>101.22</v>
      </c>
      <c r="D2815" s="245">
        <v>117.97</v>
      </c>
      <c r="E2815" s="245">
        <v>25.72</v>
      </c>
      <c r="F2815" s="246">
        <v>3.9055</v>
      </c>
      <c r="G2815" s="128">
        <f t="shared" ref="G2815:J2815" si="2808">((C2815-C2836)/C2836)*C$6</f>
        <v>0.91067116799354786</v>
      </c>
      <c r="H2815" s="129">
        <f t="shared" si="2808"/>
        <v>8.1473137718023274</v>
      </c>
      <c r="I2815" s="129">
        <f t="shared" si="2808"/>
        <v>2.9691619626574006</v>
      </c>
      <c r="J2815" s="130">
        <f t="shared" si="2808"/>
        <v>-0.24755085340191732</v>
      </c>
    </row>
    <row r="2816" spans="2:10">
      <c r="B2816" s="244">
        <v>39531</v>
      </c>
      <c r="C2816" s="245">
        <v>100.86</v>
      </c>
      <c r="D2816" s="245">
        <v>119.06</v>
      </c>
      <c r="E2816" s="245">
        <v>25.73</v>
      </c>
      <c r="F2816" s="246">
        <v>3.9615</v>
      </c>
      <c r="G2816" s="128">
        <f t="shared" ref="G2816:J2816" si="2809">((C2816-C2837)/C2837)*C$6</f>
        <v>0.94211618257261276</v>
      </c>
      <c r="H2816" s="129">
        <f t="shared" si="2809"/>
        <v>11.5594827426668</v>
      </c>
      <c r="I2816" s="129">
        <f t="shared" si="2809"/>
        <v>1.764397339983377</v>
      </c>
      <c r="J2816" s="130">
        <f t="shared" si="2809"/>
        <v>-0.15445863674346388</v>
      </c>
    </row>
    <row r="2817" spans="2:10">
      <c r="B2817" s="244">
        <v>39528</v>
      </c>
      <c r="C2817" s="245">
        <v>101.84</v>
      </c>
      <c r="D2817" s="245">
        <v>118.33</v>
      </c>
      <c r="E2817" s="245">
        <v>26.62</v>
      </c>
      <c r="F2817" s="246">
        <v>3.7479999999999998</v>
      </c>
      <c r="G2817" s="128">
        <f t="shared" ref="G2817:J2817" si="2810">((C2817-C2838)/C2838)*C$6</f>
        <v>1.6688394584139261</v>
      </c>
      <c r="H2817" s="129">
        <f t="shared" si="2810"/>
        <v>12.118563546245198</v>
      </c>
      <c r="I2817" s="129">
        <f t="shared" si="2810"/>
        <v>1.5179140127388535</v>
      </c>
      <c r="J2817" s="130">
        <f t="shared" si="2810"/>
        <v>-0.28164222168790581</v>
      </c>
    </row>
    <row r="2818" spans="2:10">
      <c r="B2818" s="244">
        <v>39527</v>
      </c>
      <c r="C2818" s="245">
        <v>101.84</v>
      </c>
      <c r="D2818" s="245">
        <v>118.33</v>
      </c>
      <c r="E2818" s="245">
        <v>26.62</v>
      </c>
      <c r="F2818" s="246">
        <v>3.7479999999999998</v>
      </c>
      <c r="G2818" s="128">
        <f t="shared" ref="G2818:J2818" si="2811">((C2818-C2839)/C2839)*C$6</f>
        <v>0.4958407782410203</v>
      </c>
      <c r="H2818" s="129">
        <f t="shared" si="2811"/>
        <v>11.045541029207236</v>
      </c>
      <c r="I2818" s="129">
        <f t="shared" si="2811"/>
        <v>2.3128032786885275</v>
      </c>
      <c r="J2818" s="130">
        <f t="shared" si="2811"/>
        <v>-0.33693094930008233</v>
      </c>
    </row>
    <row r="2819" spans="2:10">
      <c r="B2819" s="244">
        <v>39526</v>
      </c>
      <c r="C2819" s="245">
        <v>104.48</v>
      </c>
      <c r="D2819" s="245">
        <v>116.94</v>
      </c>
      <c r="E2819" s="245">
        <v>29.84</v>
      </c>
      <c r="F2819" s="246">
        <v>3.7705000000000002</v>
      </c>
      <c r="G2819" s="128">
        <f t="shared" ref="G2819:J2819" si="2812">((C2819-C2840)/C2840)*C$6</f>
        <v>2.0296240375962395</v>
      </c>
      <c r="H2819" s="129">
        <f t="shared" si="2812"/>
        <v>12.925902857142855</v>
      </c>
      <c r="I2819" s="129">
        <f t="shared" si="2812"/>
        <v>4.2217663149667848</v>
      </c>
      <c r="J2819" s="130">
        <f t="shared" si="2812"/>
        <v>-0.34044255021018205</v>
      </c>
    </row>
    <row r="2820" spans="2:10">
      <c r="B2820" s="244">
        <v>39525</v>
      </c>
      <c r="C2820" s="245">
        <v>109.42</v>
      </c>
      <c r="D2820" s="245">
        <v>118.41</v>
      </c>
      <c r="E2820" s="245">
        <v>25.79</v>
      </c>
      <c r="F2820" s="246">
        <v>3.9169999999999998</v>
      </c>
      <c r="G2820" s="128">
        <f t="shared" ref="G2820:J2820" si="2813">((C2820-C2841)/C2841)*C$6</f>
        <v>6.6189235602094252</v>
      </c>
      <c r="H2820" s="129">
        <f t="shared" si="2813"/>
        <v>13.1165928786737</v>
      </c>
      <c r="I2820" s="129">
        <f t="shared" si="2813"/>
        <v>0.78231015187849684</v>
      </c>
      <c r="J2820" s="130">
        <f t="shared" si="2813"/>
        <v>-0.17547915668423555</v>
      </c>
    </row>
    <row r="2821" spans="2:10">
      <c r="B2821" s="244">
        <v>39524</v>
      </c>
      <c r="C2821" s="245">
        <v>105.68</v>
      </c>
      <c r="D2821" s="245">
        <v>115.55</v>
      </c>
      <c r="E2821" s="245">
        <v>32.24</v>
      </c>
      <c r="F2821" s="246">
        <v>3.7969999999999997</v>
      </c>
      <c r="G2821" s="128">
        <f t="shared" ref="G2821:J2821" si="2814">((C2821-C2842)/C2842)*C$6</f>
        <v>4.8405633507853434</v>
      </c>
      <c r="H2821" s="129">
        <f t="shared" si="2814"/>
        <v>10.054269969856822</v>
      </c>
      <c r="I2821" s="129">
        <f t="shared" si="2814"/>
        <v>7.3354276578737041</v>
      </c>
      <c r="J2821" s="130">
        <f t="shared" si="2814"/>
        <v>-0.25710434886785677</v>
      </c>
    </row>
    <row r="2822" spans="2:10">
      <c r="B2822" s="244">
        <v>39521</v>
      </c>
      <c r="C2822" s="245">
        <v>110.21</v>
      </c>
      <c r="D2822" s="245">
        <v>115.23009999999999</v>
      </c>
      <c r="E2822" s="245">
        <v>31.16</v>
      </c>
      <c r="F2822" s="246">
        <v>3.9169999999999998</v>
      </c>
      <c r="G2822" s="128">
        <f t="shared" ref="G2822:J2822" si="2815">((C2822-C2843)/C2843)*C$6</f>
        <v>7.0165252461764087</v>
      </c>
      <c r="H2822" s="129">
        <f t="shared" si="2815"/>
        <v>9.746616102892677</v>
      </c>
      <c r="I2822" s="129">
        <f t="shared" si="2815"/>
        <v>5.5935943617854358</v>
      </c>
      <c r="J2822" s="130">
        <f t="shared" si="2815"/>
        <v>-0.20963812677388835</v>
      </c>
    </row>
    <row r="2823" spans="2:10">
      <c r="B2823" s="244">
        <v>39520</v>
      </c>
      <c r="C2823" s="245">
        <v>110.33</v>
      </c>
      <c r="D2823" s="245">
        <v>115.91</v>
      </c>
      <c r="E2823" s="245">
        <v>27.29</v>
      </c>
      <c r="F2823" s="246">
        <v>3.9880000000000004</v>
      </c>
      <c r="G2823" s="128">
        <f t="shared" ref="G2823:J2823" si="2816">((C2823-C2844)/C2844)*C$6</f>
        <v>8.305935456202425</v>
      </c>
      <c r="H2823" s="129">
        <f t="shared" si="2816"/>
        <v>7.8526867736579904</v>
      </c>
      <c r="I2823" s="129">
        <f t="shared" si="2816"/>
        <v>2.4623070739549844</v>
      </c>
      <c r="J2823" s="130">
        <f t="shared" si="2816"/>
        <v>-0.10065312046444115</v>
      </c>
    </row>
    <row r="2824" spans="2:10">
      <c r="B2824" s="244">
        <v>39519</v>
      </c>
      <c r="C2824" s="245">
        <v>109.92</v>
      </c>
      <c r="D2824" s="245">
        <v>117.07</v>
      </c>
      <c r="E2824" s="245">
        <v>27.22</v>
      </c>
      <c r="F2824" s="246">
        <v>3.9364999999999997</v>
      </c>
      <c r="G2824" s="128">
        <f t="shared" ref="G2824:J2824" si="2817">((C2824-C2845)/C2845)*C$6</f>
        <v>8.3889566716964854</v>
      </c>
      <c r="H2824" s="129">
        <f t="shared" si="2817"/>
        <v>11.246426358772169</v>
      </c>
      <c r="I2824" s="129">
        <f t="shared" si="2817"/>
        <v>0.85924041017850417</v>
      </c>
      <c r="J2824" s="130">
        <f t="shared" si="2817"/>
        <v>-8.6352999137825015E-2</v>
      </c>
    </row>
    <row r="2825" spans="2:10">
      <c r="B2825" s="244">
        <v>39518</v>
      </c>
      <c r="C2825" s="245">
        <v>108.75</v>
      </c>
      <c r="D2825" s="245">
        <v>116.49</v>
      </c>
      <c r="E2825" s="245">
        <v>26.36</v>
      </c>
      <c r="F2825" s="246">
        <v>4.0514999999999999</v>
      </c>
      <c r="G2825" s="128">
        <f t="shared" ref="G2825:J2825" si="2818">((C2825-C2846)/C2846)*C$6</f>
        <v>7.3556533817715541</v>
      </c>
      <c r="H2825" s="129">
        <f t="shared" si="2818"/>
        <v>12.270824614799309</v>
      </c>
      <c r="I2825" s="129">
        <f t="shared" si="2818"/>
        <v>-1.1420579710144947</v>
      </c>
      <c r="J2825" s="130">
        <f t="shared" si="2818"/>
        <v>3.0931886227544819E-2</v>
      </c>
    </row>
    <row r="2826" spans="2:10">
      <c r="B2826" s="244">
        <v>39517</v>
      </c>
      <c r="C2826" s="245">
        <v>107.9</v>
      </c>
      <c r="D2826" s="245">
        <v>114.01</v>
      </c>
      <c r="E2826" s="245">
        <v>29.38</v>
      </c>
      <c r="F2826" s="246">
        <v>3.9605000000000001</v>
      </c>
      <c r="G2826" s="128">
        <f t="shared" ref="G2826:J2826" si="2819">((C2826-C2847)/C2847)*C$6</f>
        <v>7.9815113871635655</v>
      </c>
      <c r="H2826" s="129">
        <f t="shared" si="2819"/>
        <v>11.821591943449222</v>
      </c>
      <c r="I2826" s="129">
        <f t="shared" si="2819"/>
        <v>1.2433202427704368</v>
      </c>
      <c r="J2826" s="130">
        <f t="shared" si="2819"/>
        <v>-5.1233573022564011E-2</v>
      </c>
    </row>
    <row r="2827" spans="2:10">
      <c r="B2827" s="244">
        <v>39514</v>
      </c>
      <c r="C2827" s="245">
        <v>105.15</v>
      </c>
      <c r="D2827" s="245">
        <v>113.94</v>
      </c>
      <c r="E2827" s="245">
        <v>27.49</v>
      </c>
      <c r="F2827" s="246">
        <v>4.0374999999999996</v>
      </c>
      <c r="G2827" s="128">
        <f t="shared" ref="G2827:J2827" si="2820">((C2827-C2848)/C2848)*C$6</f>
        <v>8.7820497105890389</v>
      </c>
      <c r="H2827" s="129">
        <f t="shared" si="2820"/>
        <v>12.884229040453384</v>
      </c>
      <c r="I2827" s="129">
        <f t="shared" si="2820"/>
        <v>-0.1562328271872756</v>
      </c>
      <c r="J2827" s="130">
        <f t="shared" si="2820"/>
        <v>-7.0897234633498812E-2</v>
      </c>
    </row>
    <row r="2828" spans="2:10">
      <c r="B2828" s="244">
        <v>39513</v>
      </c>
      <c r="C2828" s="245">
        <v>105.47</v>
      </c>
      <c r="D2828" s="245">
        <v>112.52</v>
      </c>
      <c r="E2828" s="245">
        <v>27.55</v>
      </c>
      <c r="F2828" s="246">
        <v>4.0730000000000004</v>
      </c>
      <c r="G2828" s="128">
        <f t="shared" ref="G2828:J2828" si="2821">((C2828-C2849)/C2849)*C$6</f>
        <v>9.5520461326600845</v>
      </c>
      <c r="H2828" s="129">
        <f t="shared" si="2821"/>
        <v>9.7989487402258835</v>
      </c>
      <c r="I2828" s="129">
        <f t="shared" si="2821"/>
        <v>-1.245992405937175</v>
      </c>
      <c r="J2828" s="130">
        <f t="shared" si="2821"/>
        <v>7.1734205889756236E-2</v>
      </c>
    </row>
    <row r="2829" spans="2:10">
      <c r="B2829" s="244">
        <v>39512</v>
      </c>
      <c r="C2829" s="245">
        <v>104.52</v>
      </c>
      <c r="D2829" s="245">
        <v>115.39</v>
      </c>
      <c r="E2829" s="245">
        <v>24.6</v>
      </c>
      <c r="F2829" s="246">
        <v>4.1345000000000001</v>
      </c>
      <c r="G2829" s="128">
        <f t="shared" ref="G2829:J2829" si="2822">((C2829-C2850)/C2850)*C$6</f>
        <v>8.2745741431964692</v>
      </c>
      <c r="H2829" s="129">
        <f t="shared" si="2822"/>
        <v>11.22412778518378</v>
      </c>
      <c r="I2829" s="129">
        <f t="shared" si="2822"/>
        <v>-3.2765155807365414</v>
      </c>
      <c r="J2829" s="130">
        <f t="shared" si="2822"/>
        <v>0.13349791112799092</v>
      </c>
    </row>
    <row r="2830" spans="2:10">
      <c r="B2830" s="244">
        <v>39511</v>
      </c>
      <c r="C2830" s="245">
        <v>99.52</v>
      </c>
      <c r="D2830" s="245">
        <v>115.71</v>
      </c>
      <c r="E2830" s="245">
        <v>25.52</v>
      </c>
      <c r="F2830" s="246">
        <v>4.0670000000000002</v>
      </c>
      <c r="G2830" s="128">
        <f t="shared" ref="G2830:J2830" si="2823">((C2830-C2851)/C2851)*C$6</f>
        <v>4.7922128415907572</v>
      </c>
      <c r="H2830" s="129">
        <f t="shared" si="2823"/>
        <v>8.1937607708699929</v>
      </c>
      <c r="I2830" s="129">
        <f t="shared" si="2823"/>
        <v>-0.45969218930357725</v>
      </c>
      <c r="J2830" s="130">
        <f t="shared" si="2823"/>
        <v>3.8710280373832409E-2</v>
      </c>
    </row>
    <row r="2831" spans="2:10">
      <c r="B2831" s="244">
        <v>39510</v>
      </c>
      <c r="C2831" s="245">
        <v>102.45</v>
      </c>
      <c r="D2831" s="245">
        <v>114.23</v>
      </c>
      <c r="E2831" s="245">
        <v>26.28</v>
      </c>
      <c r="F2831" s="246">
        <v>3.9915000000000003</v>
      </c>
      <c r="G2831" s="128">
        <f t="shared" ref="G2831:J2831" si="2824">((C2831-C2852)/C2852)*C$6</f>
        <v>6.8860263039568395</v>
      </c>
      <c r="H2831" s="129">
        <f t="shared" si="2824"/>
        <v>5.3667079207920851</v>
      </c>
      <c r="I2831" s="129">
        <f t="shared" si="2824"/>
        <v>2.391723563696921</v>
      </c>
      <c r="J2831" s="130">
        <f t="shared" si="2824"/>
        <v>2.884980387194739E-2</v>
      </c>
    </row>
    <row r="2832" spans="2:10">
      <c r="B2832" s="244">
        <v>39507</v>
      </c>
      <c r="C2832" s="245">
        <v>101.84</v>
      </c>
      <c r="D2832" s="245">
        <v>113.86</v>
      </c>
      <c r="E2832" s="245">
        <v>26.54</v>
      </c>
      <c r="F2832" s="246">
        <v>3.9570000000000003</v>
      </c>
      <c r="G2832" s="128">
        <f t="shared" ref="G2832:J2832" si="2825">((C2832-C2853)/C2853)*C$6</f>
        <v>4.9938626702997286</v>
      </c>
      <c r="H2832" s="129">
        <f t="shared" si="2825"/>
        <v>7.1634067780786106</v>
      </c>
      <c r="I2832" s="129">
        <f t="shared" si="2825"/>
        <v>0.32987786259541974</v>
      </c>
      <c r="J2832" s="130">
        <f t="shared" si="2825"/>
        <v>-1.439757514523711E-3</v>
      </c>
    </row>
    <row r="2833" spans="2:10">
      <c r="B2833" s="244">
        <v>39506</v>
      </c>
      <c r="C2833" s="245">
        <v>102.59</v>
      </c>
      <c r="D2833" s="245">
        <v>115.24</v>
      </c>
      <c r="E2833" s="245">
        <v>23.53</v>
      </c>
      <c r="F2833" s="246">
        <v>4.0970000000000004</v>
      </c>
      <c r="G2833" s="128">
        <f t="shared" ref="G2833:J2833" si="2826">((C2833-C2854)/C2854)*C$6</f>
        <v>5.0461020253438775</v>
      </c>
      <c r="H2833" s="129">
        <f t="shared" si="2826"/>
        <v>10.317986748698521</v>
      </c>
      <c r="I2833" s="129">
        <f t="shared" si="2826"/>
        <v>-3.7642215785662563</v>
      </c>
      <c r="J2833" s="130">
        <f t="shared" si="2826"/>
        <v>5.0260804769001931E-2</v>
      </c>
    </row>
    <row r="2834" spans="2:10">
      <c r="B2834" s="244">
        <v>39505</v>
      </c>
      <c r="C2834" s="245">
        <v>99.64</v>
      </c>
      <c r="D2834" s="245">
        <v>116.46</v>
      </c>
      <c r="E2834" s="245">
        <v>22.69</v>
      </c>
      <c r="F2834" s="246">
        <v>4.2504999999999997</v>
      </c>
      <c r="G2834" s="128">
        <f t="shared" ref="G2834:J2834" si="2827">((C2834-C2855)/C2855)*C$6</f>
        <v>3.9642077695329552</v>
      </c>
      <c r="H2834" s="129">
        <f t="shared" si="2827"/>
        <v>11.099163053722904</v>
      </c>
      <c r="I2834" s="129">
        <f t="shared" si="2827"/>
        <v>-4.3080014641288429</v>
      </c>
      <c r="J2834" s="130">
        <f t="shared" si="2827"/>
        <v>0.16528935905413789</v>
      </c>
    </row>
    <row r="2835" spans="2:10">
      <c r="B2835" s="244">
        <v>39504</v>
      </c>
      <c r="C2835" s="245">
        <v>100.88</v>
      </c>
      <c r="D2835" s="245">
        <v>114.38</v>
      </c>
      <c r="E2835" s="245">
        <v>21.9</v>
      </c>
      <c r="F2835" s="246">
        <v>4.2595000000000001</v>
      </c>
      <c r="G2835" s="128">
        <f t="shared" ref="G2835:J2835" si="2828">((C2835-C2856)/C2856)*C$6</f>
        <v>4.935761072645346</v>
      </c>
      <c r="H2835" s="129">
        <f t="shared" si="2828"/>
        <v>10.178110116212602</v>
      </c>
      <c r="I2835" s="129">
        <f t="shared" si="2828"/>
        <v>-5.380475161987043</v>
      </c>
      <c r="J2835" s="130">
        <f t="shared" si="2828"/>
        <v>0.23855743544078378</v>
      </c>
    </row>
    <row r="2836" spans="2:10">
      <c r="B2836" s="244">
        <v>39503</v>
      </c>
      <c r="C2836" s="245">
        <v>99.23</v>
      </c>
      <c r="D2836" s="245">
        <v>110.08</v>
      </c>
      <c r="E2836" s="245">
        <v>23.03</v>
      </c>
      <c r="F2836" s="246">
        <v>4.2770000000000001</v>
      </c>
      <c r="G2836" s="128">
        <f t="shared" ref="G2836:J2836" si="2829">((C2836-C2857)/C2857)*C$6</f>
        <v>4.2651659133502422</v>
      </c>
      <c r="H2836" s="129">
        <f t="shared" si="2829"/>
        <v>6.0467393800229647</v>
      </c>
      <c r="I2836" s="129">
        <f t="shared" si="2829"/>
        <v>-5.2885488308115525</v>
      </c>
      <c r="J2836" s="130">
        <f t="shared" si="2829"/>
        <v>0.26950095969289822</v>
      </c>
    </row>
    <row r="2837" spans="2:10">
      <c r="B2837" s="244">
        <v>39500</v>
      </c>
      <c r="C2837" s="245">
        <v>98.81</v>
      </c>
      <c r="D2837" s="245">
        <v>108.07</v>
      </c>
      <c r="E2837" s="245">
        <v>24.06</v>
      </c>
      <c r="F2837" s="246">
        <v>4.1884999999999994</v>
      </c>
      <c r="G2837" s="128">
        <f t="shared" ref="G2837:J2837" si="2830">((C2837-C2858)/C2858)*C$6</f>
        <v>4.7741192260373584</v>
      </c>
      <c r="H2837" s="129">
        <f t="shared" si="2830"/>
        <v>1.2333476756149997</v>
      </c>
      <c r="I2837" s="129">
        <f t="shared" si="2830"/>
        <v>-3.4039740820734368</v>
      </c>
      <c r="J2837" s="130">
        <f t="shared" si="2830"/>
        <v>9.8555020377917524E-2</v>
      </c>
    </row>
    <row r="2838" spans="2:10">
      <c r="B2838" s="244">
        <v>39499</v>
      </c>
      <c r="C2838" s="245">
        <v>98.23</v>
      </c>
      <c r="D2838" s="245">
        <v>106.93</v>
      </c>
      <c r="E2838" s="245">
        <v>25.12</v>
      </c>
      <c r="F2838" s="246">
        <v>4.1589999999999998</v>
      </c>
      <c r="G2838" s="128">
        <f t="shared" ref="G2838:J2838" si="2831">((C2838-C2859)/C2859)*C$6</f>
        <v>5.8674376365099485</v>
      </c>
      <c r="H2838" s="129">
        <f t="shared" si="2831"/>
        <v>0.88921866163997587</v>
      </c>
      <c r="I2838" s="129">
        <f t="shared" si="2831"/>
        <v>-3.4161957270847685</v>
      </c>
      <c r="J2838" s="130">
        <f t="shared" si="2831"/>
        <v>0.14511054958938674</v>
      </c>
    </row>
    <row r="2839" spans="2:10">
      <c r="B2839" s="244">
        <v>39498</v>
      </c>
      <c r="C2839" s="245">
        <v>100.74</v>
      </c>
      <c r="D2839" s="245">
        <v>107.85</v>
      </c>
      <c r="E2839" s="245">
        <v>24.4</v>
      </c>
      <c r="F2839" s="246">
        <v>4.2504999999999997</v>
      </c>
      <c r="G2839" s="128">
        <f t="shared" ref="G2839:J2839" si="2832">((C2839-C2860)/C2860)*C$6</f>
        <v>5.5037829716193656</v>
      </c>
      <c r="H2839" s="129">
        <f t="shared" si="2832"/>
        <v>7.4454860699466465</v>
      </c>
      <c r="I2839" s="129">
        <f t="shared" si="2832"/>
        <v>-5.4184521122218667</v>
      </c>
      <c r="J2839" s="130">
        <f t="shared" si="2832"/>
        <v>0.32534076015727337</v>
      </c>
    </row>
    <row r="2840" spans="2:10">
      <c r="B2840" s="244">
        <v>39497</v>
      </c>
      <c r="C2840" s="245">
        <v>100.01</v>
      </c>
      <c r="D2840" s="245">
        <v>105</v>
      </c>
      <c r="E2840" s="245">
        <v>25.59</v>
      </c>
      <c r="F2840" s="246">
        <v>4.282</v>
      </c>
      <c r="G2840" s="128">
        <f t="shared" ref="G2840:J2840" si="2833">((C2840-C2861)/C2861)*C$6</f>
        <v>4.7330285966655685</v>
      </c>
      <c r="H2840" s="129">
        <f t="shared" si="2833"/>
        <v>1.7589168278529919</v>
      </c>
      <c r="I2840" s="129">
        <f t="shared" si="2833"/>
        <v>-1.4870419426048564</v>
      </c>
      <c r="J2840" s="130">
        <f t="shared" si="2833"/>
        <v>0.23446859598129655</v>
      </c>
    </row>
    <row r="2841" spans="2:10">
      <c r="B2841" s="244">
        <v>39496</v>
      </c>
      <c r="C2841" s="245">
        <v>95.5</v>
      </c>
      <c r="D2841" s="245">
        <v>106.16</v>
      </c>
      <c r="E2841" s="245">
        <v>25.02</v>
      </c>
      <c r="F2841" s="246">
        <v>4.1739999999999995</v>
      </c>
      <c r="G2841" s="128">
        <f t="shared" ref="G2841:J2841" si="2834">((C2841-C2862)/C2862)*C$6</f>
        <v>2.4718041294026754</v>
      </c>
      <c r="H2841" s="129">
        <f t="shared" si="2834"/>
        <v>3.0341315280464114</v>
      </c>
      <c r="I2841" s="129">
        <f t="shared" si="2834"/>
        <v>-2.020132450331126</v>
      </c>
      <c r="J2841" s="130">
        <f t="shared" si="2834"/>
        <v>0.15629264594389664</v>
      </c>
    </row>
    <row r="2842" spans="2:10">
      <c r="B2842" s="244">
        <v>39493</v>
      </c>
      <c r="C2842" s="245">
        <v>95.5</v>
      </c>
      <c r="D2842" s="245">
        <v>106.16</v>
      </c>
      <c r="E2842" s="245">
        <v>25.02</v>
      </c>
      <c r="F2842" s="246">
        <v>4.1734999999999998</v>
      </c>
      <c r="G2842" s="128">
        <f t="shared" ref="G2842:J2842" si="2835">((C2842-C2863)/C2863)*C$6</f>
        <v>2.7055553089981159</v>
      </c>
      <c r="H2842" s="129">
        <f t="shared" si="2835"/>
        <v>5.6891216617210709</v>
      </c>
      <c r="I2842" s="129">
        <f t="shared" si="2835"/>
        <v>-3.0725509486999312</v>
      </c>
      <c r="J2842" s="130">
        <f t="shared" si="2835"/>
        <v>0.16928544231501425</v>
      </c>
    </row>
    <row r="2843" spans="2:10">
      <c r="B2843" s="244">
        <v>39492</v>
      </c>
      <c r="C2843" s="245">
        <v>95.46</v>
      </c>
      <c r="D2843" s="245">
        <v>106.13</v>
      </c>
      <c r="E2843" s="245">
        <v>25.54</v>
      </c>
      <c r="F2843" s="246">
        <v>4.2279999999999998</v>
      </c>
      <c r="G2843" s="128">
        <f t="shared" ref="G2843:J2843" si="2836">((C2843-C2864)/C2864)*C$6</f>
        <v>2.3094914134742353</v>
      </c>
      <c r="H2843" s="129">
        <f t="shared" si="2836"/>
        <v>5.0331103020761585</v>
      </c>
      <c r="I2843" s="129">
        <f t="shared" si="2836"/>
        <v>1.2094831829368338</v>
      </c>
      <c r="J2843" s="130">
        <f t="shared" si="2836"/>
        <v>0.13299294467136982</v>
      </c>
    </row>
    <row r="2844" spans="2:10">
      <c r="B2844" s="244">
        <v>39491</v>
      </c>
      <c r="C2844" s="245">
        <v>93.27</v>
      </c>
      <c r="D2844" s="245">
        <v>108.42</v>
      </c>
      <c r="E2844" s="245">
        <v>24.88</v>
      </c>
      <c r="F2844" s="246">
        <v>4.1340000000000003</v>
      </c>
      <c r="G2844" s="128">
        <f t="shared" ref="G2844:J2844" si="2837">((C2844-C2865)/C2865)*C$6</f>
        <v>0.67694994559303101</v>
      </c>
      <c r="H2844" s="129">
        <f t="shared" si="2837"/>
        <v>7.3562339192772308</v>
      </c>
      <c r="I2844" s="129">
        <f t="shared" si="2837"/>
        <v>1.677240788346186</v>
      </c>
      <c r="J2844" s="130">
        <f t="shared" si="2837"/>
        <v>0.11400000000000052</v>
      </c>
    </row>
    <row r="2845" spans="2:10">
      <c r="B2845" s="244">
        <v>39490</v>
      </c>
      <c r="C2845" s="245">
        <v>92.78</v>
      </c>
      <c r="D2845" s="245">
        <v>106.53</v>
      </c>
      <c r="E2845" s="245">
        <v>26.33</v>
      </c>
      <c r="F2845" s="246">
        <v>4.0594999999999999</v>
      </c>
      <c r="G2845" s="128">
        <f t="shared" ref="G2845:J2845" si="2838">((C2845-C2866)/C2866)*C$6</f>
        <v>-0.68452441613588189</v>
      </c>
      <c r="H2845" s="129">
        <f t="shared" si="2838"/>
        <v>3.9756339259690985</v>
      </c>
      <c r="I2845" s="129">
        <f t="shared" si="2838"/>
        <v>3.8074497816593889</v>
      </c>
      <c r="J2845" s="130">
        <f t="shared" si="2838"/>
        <v>-2.4550824513904839E-3</v>
      </c>
    </row>
    <row r="2846" spans="2:10">
      <c r="B2846" s="244">
        <v>39489</v>
      </c>
      <c r="C2846" s="245">
        <v>93.59</v>
      </c>
      <c r="D2846" s="245">
        <v>105.14</v>
      </c>
      <c r="E2846" s="245">
        <v>27.6</v>
      </c>
      <c r="F2846" s="246">
        <v>4.008</v>
      </c>
      <c r="G2846" s="128">
        <f t="shared" ref="G2846:J2846" si="2839">((C2846-C2867)/C2867)*C$6</f>
        <v>0.44092135073902533</v>
      </c>
      <c r="H2846" s="129">
        <f t="shared" si="2839"/>
        <v>8.6937125012798191</v>
      </c>
      <c r="I2846" s="129">
        <f t="shared" si="2839"/>
        <v>4.2080405405405434</v>
      </c>
      <c r="J2846" s="130">
        <f t="shared" si="2839"/>
        <v>-5.0637176816567063E-2</v>
      </c>
    </row>
    <row r="2847" spans="2:10">
      <c r="B2847" s="244">
        <v>39486</v>
      </c>
      <c r="C2847" s="245">
        <v>91.77</v>
      </c>
      <c r="D2847" s="245">
        <v>103.27</v>
      </c>
      <c r="E2847" s="245">
        <v>28.01</v>
      </c>
      <c r="F2847" s="246">
        <v>4.0330000000000004</v>
      </c>
      <c r="G2847" s="128">
        <f t="shared" ref="G2847:J2847" si="2840">((C2847-C2868)/C2868)*C$6</f>
        <v>-0.94008536975776225</v>
      </c>
      <c r="H2847" s="129">
        <f t="shared" si="2840"/>
        <v>3.8109937950360218</v>
      </c>
      <c r="I2847" s="129">
        <f t="shared" si="2840"/>
        <v>4.9430788912579988</v>
      </c>
      <c r="J2847" s="130">
        <f t="shared" si="2840"/>
        <v>-9.2641237855343325E-2</v>
      </c>
    </row>
    <row r="2848" spans="2:10">
      <c r="B2848" s="244">
        <v>39485</v>
      </c>
      <c r="C2848" s="245">
        <v>88.11</v>
      </c>
      <c r="D2848" s="245">
        <v>102.34</v>
      </c>
      <c r="E2848" s="245">
        <v>27.66</v>
      </c>
      <c r="F2848" s="246">
        <v>4.1405000000000003</v>
      </c>
      <c r="G2848" s="128">
        <f t="shared" ref="G2848:J2848" si="2841">((C2848-C2869)/C2869)*C$6</f>
        <v>-3.5883725305738485</v>
      </c>
      <c r="H2848" s="129">
        <f t="shared" si="2841"/>
        <v>4.6596490692706762</v>
      </c>
      <c r="I2848" s="129">
        <f t="shared" si="2841"/>
        <v>3.730796019900497</v>
      </c>
      <c r="J2848" s="130">
        <f t="shared" si="2841"/>
        <v>4.0489895897122367E-2</v>
      </c>
    </row>
    <row r="2849" spans="2:10">
      <c r="B2849" s="244">
        <v>39484</v>
      </c>
      <c r="C2849" s="245">
        <v>87.14</v>
      </c>
      <c r="D2849" s="245">
        <v>103.59</v>
      </c>
      <c r="E2849" s="245">
        <v>28.97</v>
      </c>
      <c r="F2849" s="246">
        <v>3.9729999999999999</v>
      </c>
      <c r="G2849" s="128">
        <f t="shared" ref="G2849:J2849" si="2842">((C2849-C2870)/C2870)*C$6</f>
        <v>-4.3321696252465465</v>
      </c>
      <c r="H2849" s="129">
        <f t="shared" si="2842"/>
        <v>6.9886258837995694</v>
      </c>
      <c r="I2849" s="129">
        <f t="shared" si="2842"/>
        <v>3.5386079433739672</v>
      </c>
      <c r="J2849" s="130">
        <f t="shared" si="2842"/>
        <v>-5.2458307597281977E-2</v>
      </c>
    </row>
    <row r="2850" spans="2:10">
      <c r="B2850" s="244">
        <v>39483</v>
      </c>
      <c r="C2850" s="245">
        <v>88.41</v>
      </c>
      <c r="D2850" s="245">
        <v>105.02</v>
      </c>
      <c r="E2850" s="245">
        <v>28.24</v>
      </c>
      <c r="F2850" s="246">
        <v>3.9495</v>
      </c>
      <c r="G2850" s="128">
        <f t="shared" ref="G2850:J2850" si="2843">((C2850-C2871)/C2871)*C$6</f>
        <v>-3.1900178777999817</v>
      </c>
      <c r="H2850" s="129">
        <f t="shared" si="2843"/>
        <v>5.6465757121439273</v>
      </c>
      <c r="I2850" s="129">
        <f t="shared" si="2843"/>
        <v>4.7548970155527526</v>
      </c>
      <c r="J2850" s="130">
        <f t="shared" si="2843"/>
        <v>-9.5209251101321779E-2</v>
      </c>
    </row>
    <row r="2851" spans="2:10">
      <c r="B2851" s="244">
        <v>39482</v>
      </c>
      <c r="C2851" s="245">
        <v>90.02</v>
      </c>
      <c r="D2851" s="245">
        <v>107.93</v>
      </c>
      <c r="E2851" s="245">
        <v>25.99</v>
      </c>
      <c r="F2851" s="246">
        <v>4.0124999999999993</v>
      </c>
      <c r="G2851" s="128">
        <f t="shared" ref="G2851:J2851" si="2844">((C2851-C2872)/C2872)*C$6</f>
        <v>-3.6593289755898275</v>
      </c>
      <c r="H2851" s="129">
        <f t="shared" si="2844"/>
        <v>7.6431919311777046</v>
      </c>
      <c r="I2851" s="129">
        <f t="shared" si="2844"/>
        <v>2.1767335004177077</v>
      </c>
      <c r="J2851" s="130">
        <f t="shared" si="2844"/>
        <v>-7.5709606986899977E-2</v>
      </c>
    </row>
    <row r="2852" spans="2:10">
      <c r="B2852" s="244">
        <v>39479</v>
      </c>
      <c r="C2852" s="245">
        <v>88.96</v>
      </c>
      <c r="D2852" s="245">
        <v>109.08</v>
      </c>
      <c r="E2852" s="245">
        <v>24.02</v>
      </c>
      <c r="F2852" s="246">
        <v>3.9515000000000002</v>
      </c>
      <c r="G2852" s="128">
        <f t="shared" ref="G2852:J2852" si="2845">((C2852-C2873)/C2873)*C$6</f>
        <v>-4.6792720306513464</v>
      </c>
      <c r="H2852" s="129">
        <f t="shared" si="2845"/>
        <v>4.5294623450905549</v>
      </c>
      <c r="I2852" s="129">
        <f t="shared" si="2845"/>
        <v>1.7293285904846614</v>
      </c>
      <c r="J2852" s="130">
        <f t="shared" si="2845"/>
        <v>-0.12284780239738462</v>
      </c>
    </row>
    <row r="2853" spans="2:10">
      <c r="B2853" s="244">
        <v>39478</v>
      </c>
      <c r="C2853" s="245">
        <v>91.75</v>
      </c>
      <c r="D2853" s="245">
        <v>107.11</v>
      </c>
      <c r="E2853" s="245">
        <v>26.2</v>
      </c>
      <c r="F2853" s="246">
        <v>3.9590000000000001</v>
      </c>
      <c r="G2853" s="128">
        <f t="shared" ref="G2853:J2853" si="2846">((C2853-C2874)/C2874)*C$6</f>
        <v>-3.5873991166432457</v>
      </c>
      <c r="H2853" s="129">
        <f t="shared" si="2846"/>
        <v>2.6275804756901349</v>
      </c>
      <c r="I2853" s="129">
        <f t="shared" si="2846"/>
        <v>3.3242382391022849</v>
      </c>
      <c r="J2853" s="130">
        <f t="shared" si="2846"/>
        <v>-0.11734076047469087</v>
      </c>
    </row>
    <row r="2854" spans="2:10">
      <c r="B2854" s="244">
        <v>39477</v>
      </c>
      <c r="C2854" s="245">
        <v>92.33</v>
      </c>
      <c r="D2854" s="245">
        <v>105.65</v>
      </c>
      <c r="E2854" s="245">
        <v>27.62</v>
      </c>
      <c r="F2854" s="246">
        <v>4.0259999999999998</v>
      </c>
      <c r="G2854" s="128">
        <f t="shared" ref="G2854:J2854" si="2847">((C2854-C2875)/C2875)*C$6</f>
        <v>-1.7268858095436574</v>
      </c>
      <c r="H2854" s="129">
        <f t="shared" si="2847"/>
        <v>-2.5762395929694608</v>
      </c>
      <c r="I2854" s="129">
        <f t="shared" si="2847"/>
        <v>5.7844622222222233</v>
      </c>
      <c r="J2854" s="130">
        <f t="shared" si="2847"/>
        <v>-0.14320594479830212</v>
      </c>
    </row>
    <row r="2855" spans="2:10">
      <c r="B2855" s="244">
        <v>39476</v>
      </c>
      <c r="C2855" s="245">
        <v>91.64</v>
      </c>
      <c r="D2855" s="245">
        <v>106.1</v>
      </c>
      <c r="E2855" s="245">
        <v>27.32</v>
      </c>
      <c r="F2855" s="246">
        <v>4.0175000000000001</v>
      </c>
      <c r="G2855" s="128">
        <f t="shared" ref="G2855:J2855" si="2848">((C2855-C2876)/C2876)*C$6</f>
        <v>-2.0533381954573882</v>
      </c>
      <c r="H2855" s="129">
        <f t="shared" si="2848"/>
        <v>-2.1030527289546717</v>
      </c>
      <c r="I2855" s="129">
        <f t="shared" si="2848"/>
        <v>5.4455288888888891</v>
      </c>
      <c r="J2855" s="130">
        <f t="shared" si="2848"/>
        <v>-0.1489207360226473</v>
      </c>
    </row>
    <row r="2856" spans="2:10">
      <c r="B2856" s="244">
        <v>39475</v>
      </c>
      <c r="C2856" s="245">
        <v>90.99</v>
      </c>
      <c r="D2856" s="245">
        <v>104.98</v>
      </c>
      <c r="E2856" s="245">
        <v>27.78</v>
      </c>
      <c r="F2856" s="246">
        <v>3.9304999999999999</v>
      </c>
      <c r="G2856" s="128">
        <f t="shared" ref="G2856:J2856" si="2849">((C2856-C2877)/C2877)*C$6</f>
        <v>-2.3698343750000022</v>
      </c>
      <c r="H2856" s="129">
        <f t="shared" si="2849"/>
        <v>-5.2761713143791438</v>
      </c>
      <c r="I2856" s="129">
        <f t="shared" si="2849"/>
        <v>8.628582449373198</v>
      </c>
      <c r="J2856" s="130">
        <f t="shared" si="2849"/>
        <v>-0.23608680434021756</v>
      </c>
    </row>
    <row r="2857" spans="2:10">
      <c r="B2857" s="244">
        <v>39472</v>
      </c>
      <c r="C2857" s="245">
        <v>90.71</v>
      </c>
      <c r="D2857" s="245">
        <v>104.52</v>
      </c>
      <c r="E2857" s="245">
        <v>29.08</v>
      </c>
      <c r="F2857" s="246">
        <v>3.9075000000000002</v>
      </c>
      <c r="G2857" s="128">
        <f t="shared" ref="G2857:J2857" si="2850">((C2857-C2878)/C2878)*C$6</f>
        <v>-2.7776143655557903</v>
      </c>
      <c r="H2857" s="129">
        <f t="shared" si="2850"/>
        <v>-5.2686459854014585</v>
      </c>
      <c r="I2857" s="129">
        <f t="shared" si="2850"/>
        <v>11.066357354392888</v>
      </c>
      <c r="J2857" s="130">
        <f t="shared" si="2850"/>
        <v>-0.32216547497446363</v>
      </c>
    </row>
    <row r="2858" spans="2:10">
      <c r="B2858" s="244">
        <v>39471</v>
      </c>
      <c r="C2858" s="245">
        <v>89.41</v>
      </c>
      <c r="D2858" s="245">
        <v>106.91</v>
      </c>
      <c r="E2858" s="245">
        <v>27.78</v>
      </c>
      <c r="F2858" s="246">
        <v>4.0484999999999998</v>
      </c>
      <c r="G2858" s="128">
        <f t="shared" ref="G2858:J2858" si="2851">((C2858-C2879)/C2879)*C$6</f>
        <v>-3.1039866624986985</v>
      </c>
      <c r="H2858" s="129">
        <f t="shared" si="2851"/>
        <v>-4.7379481893151727</v>
      </c>
      <c r="I2858" s="129">
        <f t="shared" si="2851"/>
        <v>12.423922829581995</v>
      </c>
      <c r="J2858" s="130">
        <f t="shared" si="2851"/>
        <v>-0.2710493965131876</v>
      </c>
    </row>
    <row r="2859" spans="2:10">
      <c r="B2859" s="244">
        <v>39470</v>
      </c>
      <c r="C2859" s="245">
        <v>86.99</v>
      </c>
      <c r="D2859" s="245">
        <v>106.1</v>
      </c>
      <c r="E2859" s="245">
        <v>29.02</v>
      </c>
      <c r="F2859" s="246">
        <v>3.9575000000000005</v>
      </c>
      <c r="G2859" s="128">
        <f t="shared" ref="G2859:J2859" si="2852">((C2859-C2880)/C2880)*C$6</f>
        <v>-3.4444640390948691</v>
      </c>
      <c r="H2859" s="129">
        <f t="shared" si="2852"/>
        <v>-5.6504120017913237</v>
      </c>
      <c r="I2859" s="129">
        <f t="shared" si="2852"/>
        <v>14.240666666666664</v>
      </c>
      <c r="J2859" s="130">
        <f t="shared" si="2852"/>
        <v>-0.29532842582106428</v>
      </c>
    </row>
    <row r="2860" spans="2:10">
      <c r="B2860" s="244">
        <v>39469</v>
      </c>
      <c r="C2860" s="245">
        <v>89.85</v>
      </c>
      <c r="D2860" s="245">
        <v>101.22</v>
      </c>
      <c r="E2860" s="245">
        <v>31.01</v>
      </c>
      <c r="F2860" s="246">
        <v>3.8150000000000004</v>
      </c>
      <c r="G2860" s="128">
        <f t="shared" ref="G2860:J2860" si="2853">((C2860-C2881)/C2881)*C$6</f>
        <v>-2.0647487517263365</v>
      </c>
      <c r="H2860" s="129">
        <f t="shared" si="2853"/>
        <v>-10.618702194357374</v>
      </c>
      <c r="I2860" s="129">
        <f t="shared" si="2853"/>
        <v>16.960333333333331</v>
      </c>
      <c r="J2860" s="130">
        <f t="shared" si="2853"/>
        <v>-0.38731596828992054</v>
      </c>
    </row>
    <row r="2861" spans="2:10">
      <c r="B2861" s="244">
        <v>39468</v>
      </c>
      <c r="C2861" s="245">
        <v>90.57</v>
      </c>
      <c r="D2861" s="245">
        <v>103.4</v>
      </c>
      <c r="E2861" s="245">
        <v>27.18</v>
      </c>
      <c r="F2861" s="246">
        <v>3.9565000000000001</v>
      </c>
      <c r="G2861" s="128">
        <f t="shared" ref="G2861:J2861" si="2854">((C2861-C2882)/C2882)*C$6</f>
        <v>-1.3334412174472232</v>
      </c>
      <c r="H2861" s="129">
        <f t="shared" si="2854"/>
        <v>-7.8304862674470881</v>
      </c>
      <c r="I2861" s="129">
        <f t="shared" si="2854"/>
        <v>11.987449918787226</v>
      </c>
      <c r="J2861" s="130">
        <f t="shared" si="2854"/>
        <v>-0.27350622643665023</v>
      </c>
    </row>
    <row r="2862" spans="2:10">
      <c r="B2862" s="244">
        <v>39465</v>
      </c>
      <c r="C2862" s="245">
        <v>90.57</v>
      </c>
      <c r="D2862" s="245">
        <v>103.4</v>
      </c>
      <c r="E2862" s="245">
        <v>27.18</v>
      </c>
      <c r="F2862" s="246">
        <v>3.9569999999999999</v>
      </c>
      <c r="G2862" s="128">
        <f t="shared" ref="G2862:J2862" si="2855">((C2862-C2883)/C2883)*C$6</f>
        <v>-0.24435427190863615</v>
      </c>
      <c r="H2862" s="129">
        <f t="shared" si="2855"/>
        <v>-5.6814112458654877</v>
      </c>
      <c r="I2862" s="129">
        <f t="shared" si="2855"/>
        <v>8.1521865889212854</v>
      </c>
      <c r="J2862" s="130">
        <f t="shared" si="2855"/>
        <v>-0.20674440407828479</v>
      </c>
    </row>
    <row r="2863" spans="2:10">
      <c r="B2863" s="244">
        <v>39464</v>
      </c>
      <c r="C2863" s="245">
        <v>90.13</v>
      </c>
      <c r="D2863" s="245">
        <v>101.1</v>
      </c>
      <c r="E2863" s="245">
        <v>28.46</v>
      </c>
      <c r="F2863" s="246">
        <v>3.9395000000000002</v>
      </c>
      <c r="G2863" s="128">
        <f t="shared" ref="G2863:J2863" si="2856">((C2863-C2884)/C2884)*C$6</f>
        <v>-0.55244519947391468</v>
      </c>
      <c r="H2863" s="129">
        <f t="shared" si="2856"/>
        <v>-6.4081276834048975</v>
      </c>
      <c r="I2863" s="129">
        <f t="shared" si="2856"/>
        <v>7.9496125461254632</v>
      </c>
      <c r="J2863" s="130">
        <f t="shared" si="2856"/>
        <v>-0.20136234961075761</v>
      </c>
    </row>
    <row r="2864" spans="2:10">
      <c r="B2864" s="244">
        <v>39463</v>
      </c>
      <c r="C2864" s="245">
        <v>90.84</v>
      </c>
      <c r="D2864" s="245">
        <v>101.63</v>
      </c>
      <c r="E2864" s="245">
        <v>24.38</v>
      </c>
      <c r="F2864" s="246">
        <v>4.0395000000000003</v>
      </c>
      <c r="G2864" s="128">
        <f t="shared" ref="G2864:J2864" si="2857">((C2864-C2885)/C2885)*C$6</f>
        <v>0.17563819206542586</v>
      </c>
      <c r="H2864" s="129">
        <f t="shared" si="2857"/>
        <v>-5.0040033863230251</v>
      </c>
      <c r="I2864" s="129">
        <f t="shared" si="2857"/>
        <v>1.9536572438162529</v>
      </c>
      <c r="J2864" s="130">
        <f t="shared" si="2857"/>
        <v>-0.18997804990757799</v>
      </c>
    </row>
    <row r="2865" spans="2:10">
      <c r="B2865" s="244">
        <v>39462</v>
      </c>
      <c r="C2865" s="245">
        <v>91.9</v>
      </c>
      <c r="D2865" s="245">
        <v>101.83</v>
      </c>
      <c r="E2865" s="245">
        <v>23.34</v>
      </c>
      <c r="F2865" s="246">
        <v>3.9749999999999996</v>
      </c>
      <c r="G2865" s="128">
        <f t="shared" ref="G2865:J2865" si="2858">((C2865-C2886)/C2886)*C$6</f>
        <v>0.63633123689727977</v>
      </c>
      <c r="H2865" s="129">
        <f t="shared" si="2858"/>
        <v>-2.9360853343537769</v>
      </c>
      <c r="I2865" s="129">
        <f t="shared" si="2858"/>
        <v>-1.2233115823817289</v>
      </c>
      <c r="J2865" s="130">
        <f t="shared" si="2858"/>
        <v>-0.25374699209350327</v>
      </c>
    </row>
    <row r="2866" spans="2:10">
      <c r="B2866" s="244">
        <v>39461</v>
      </c>
      <c r="C2866" s="245">
        <v>94.2</v>
      </c>
      <c r="D2866" s="245">
        <v>102.93</v>
      </c>
      <c r="E2866" s="245">
        <v>22.9</v>
      </c>
      <c r="F2866" s="246">
        <v>4.0629999999999997</v>
      </c>
      <c r="G2866" s="128">
        <f t="shared" ref="G2866:J2866" si="2859">((C2866-C2887)/C2887)*C$6</f>
        <v>1.4577769256053501</v>
      </c>
      <c r="H2866" s="129">
        <f t="shared" si="2859"/>
        <v>-3.052120639122613</v>
      </c>
      <c r="I2866" s="129">
        <f t="shared" si="2859"/>
        <v>-0.40418564675548024</v>
      </c>
      <c r="J2866" s="130">
        <f t="shared" si="2859"/>
        <v>-0.24639123102866786</v>
      </c>
    </row>
    <row r="2867" spans="2:10">
      <c r="B2867" s="244">
        <v>39458</v>
      </c>
      <c r="C2867" s="245">
        <v>92.69</v>
      </c>
      <c r="D2867" s="245">
        <v>97.67</v>
      </c>
      <c r="E2867" s="245">
        <v>23.68</v>
      </c>
      <c r="F2867" s="246">
        <v>4.0805000000000007</v>
      </c>
      <c r="G2867" s="128">
        <f t="shared" ref="G2867:J2867" si="2860">((C2867-C2888)/C2888)*C$6</f>
        <v>0.21658970189701784</v>
      </c>
      <c r="H2867" s="129">
        <f t="shared" si="2860"/>
        <v>-11.043369384359407</v>
      </c>
      <c r="I2867" s="129">
        <f t="shared" si="2860"/>
        <v>1.2619858156028381</v>
      </c>
      <c r="J2867" s="130">
        <f t="shared" si="2860"/>
        <v>-0.21114703880190566</v>
      </c>
    </row>
    <row r="2868" spans="2:10">
      <c r="B2868" s="244">
        <v>39457</v>
      </c>
      <c r="C2868" s="245">
        <v>93.71</v>
      </c>
      <c r="D2868" s="245">
        <v>99.92</v>
      </c>
      <c r="E2868" s="245">
        <v>23.45</v>
      </c>
      <c r="F2868" s="246">
        <v>4.1684999999999999</v>
      </c>
      <c r="G2868" s="128">
        <f t="shared" ref="G2868:J2868" si="2861">((C2868-C2889)/C2889)*C$6</f>
        <v>-0.32714058692658449</v>
      </c>
      <c r="H2868" s="129">
        <f t="shared" si="2861"/>
        <v>-8.9598829169355554</v>
      </c>
      <c r="I2868" s="129">
        <f t="shared" si="2861"/>
        <v>1.1086604361370722</v>
      </c>
      <c r="J2868" s="130">
        <f t="shared" si="2861"/>
        <v>-9.7718058612301428E-2</v>
      </c>
    </row>
    <row r="2869" spans="2:10">
      <c r="B2869" s="244">
        <v>39456</v>
      </c>
      <c r="C2869" s="245">
        <v>95.67</v>
      </c>
      <c r="D2869" s="245">
        <v>98.31</v>
      </c>
      <c r="E2869" s="245">
        <v>24.12</v>
      </c>
      <c r="F2869" s="246">
        <v>4.0824999999999996</v>
      </c>
      <c r="G2869" s="128">
        <f t="shared" ref="G2869:J2869" si="2862">((C2869-C2890)/C2890)*C$6</f>
        <v>2.8501055321039797</v>
      </c>
      <c r="H2869" s="129">
        <f t="shared" si="2862"/>
        <v>-9.221942237592291</v>
      </c>
      <c r="I2869" s="129">
        <f t="shared" si="2862"/>
        <v>0.57111487918609705</v>
      </c>
      <c r="J2869" s="130">
        <f t="shared" si="2862"/>
        <v>-9.2207869163308753E-2</v>
      </c>
    </row>
    <row r="2870" spans="2:10">
      <c r="B2870" s="244">
        <v>39455</v>
      </c>
      <c r="C2870" s="245">
        <v>96.33</v>
      </c>
      <c r="D2870" s="245">
        <v>97.59</v>
      </c>
      <c r="E2870" s="245">
        <v>25.43</v>
      </c>
      <c r="F2870" s="246">
        <v>4.0474999999999994</v>
      </c>
      <c r="G2870" s="128">
        <f t="shared" ref="G2870:J2870" si="2863">((C2870-C2891)/C2891)*C$6</f>
        <v>4.3776769861142721</v>
      </c>
      <c r="H2870" s="129">
        <f t="shared" si="2863"/>
        <v>-12.261687539994513</v>
      </c>
      <c r="I2870" s="129">
        <f t="shared" si="2863"/>
        <v>5.7483027965284501</v>
      </c>
      <c r="J2870" s="130">
        <f t="shared" si="2863"/>
        <v>-0.22205262558377981</v>
      </c>
    </row>
    <row r="2871" spans="2:10">
      <c r="B2871" s="244">
        <v>39454</v>
      </c>
      <c r="C2871" s="245">
        <v>95.09</v>
      </c>
      <c r="D2871" s="245">
        <v>100.05</v>
      </c>
      <c r="E2871" s="245">
        <v>23.79</v>
      </c>
      <c r="F2871" s="246">
        <v>4.0860000000000003</v>
      </c>
      <c r="G2871" s="128">
        <f t="shared" ref="G2871:J2871" si="2864">((C2871-C2892)/C2892)*C$6</f>
        <v>3.502968962392389</v>
      </c>
      <c r="H2871" s="129">
        <f t="shared" si="2864"/>
        <v>-9.1992715414293613</v>
      </c>
      <c r="I2871" s="129">
        <f t="shared" si="2864"/>
        <v>3.5844028776978392</v>
      </c>
      <c r="J2871" s="130">
        <f t="shared" si="2864"/>
        <v>-0.16617884305139438</v>
      </c>
    </row>
    <row r="2872" spans="2:10">
      <c r="B2872" s="244">
        <v>39451</v>
      </c>
      <c r="C2872" s="245">
        <v>97.91</v>
      </c>
      <c r="D2872" s="245">
        <v>101.13</v>
      </c>
      <c r="E2872" s="245">
        <v>23.94</v>
      </c>
      <c r="F2872" s="246">
        <v>4.1219999999999999</v>
      </c>
      <c r="G2872" s="128">
        <f t="shared" ref="G2872:J2872" si="2865">((C2872-C2893)/C2893)*C$6</f>
        <v>3.865109165466027</v>
      </c>
      <c r="H2872" s="129">
        <f t="shared" si="2865"/>
        <v>-8.8801449407475008</v>
      </c>
      <c r="I2872" s="129">
        <f t="shared" si="2865"/>
        <v>3.6141030534351146</v>
      </c>
      <c r="J2872" s="130">
        <f t="shared" si="2865"/>
        <v>-8.1275041244402838E-2</v>
      </c>
    </row>
    <row r="2873" spans="2:10">
      <c r="B2873" s="244">
        <v>39450</v>
      </c>
      <c r="C2873" s="245">
        <v>99.18</v>
      </c>
      <c r="D2873" s="245">
        <v>104.9</v>
      </c>
      <c r="E2873" s="245">
        <v>22.49</v>
      </c>
      <c r="F2873" s="246">
        <v>4.1295000000000002</v>
      </c>
      <c r="G2873" s="128">
        <f t="shared" ref="G2873:J2873" si="2866">((C2873-C2894)/C2894)*C$6</f>
        <v>6.0674694250771575</v>
      </c>
      <c r="H2873" s="129">
        <f t="shared" si="2866"/>
        <v>-3.4260743343195172</v>
      </c>
      <c r="I2873" s="129">
        <f t="shared" si="2866"/>
        <v>-4.5130936529075391E-2</v>
      </c>
      <c r="J2873" s="130">
        <f t="shared" si="2866"/>
        <v>-4.7505655435171046E-2</v>
      </c>
    </row>
    <row r="2874" spans="2:10">
      <c r="B2874" s="244">
        <v>39449</v>
      </c>
      <c r="C2874" s="245">
        <v>99.62</v>
      </c>
      <c r="D2874" s="245">
        <v>104.69</v>
      </c>
      <c r="E2874" s="245">
        <v>23.17</v>
      </c>
      <c r="F2874" s="246">
        <v>4.1289999999999996</v>
      </c>
      <c r="G2874" s="128">
        <f t="shared" ref="G2874:J2874" si="2867">((C2874-C2895)/C2895)*C$6</f>
        <v>5.8099298007246434</v>
      </c>
      <c r="H2874" s="129">
        <f t="shared" si="2867"/>
        <v>-2.0680840288849267</v>
      </c>
      <c r="I2874" s="129">
        <f t="shared" si="2867"/>
        <v>-0.66248003362757202</v>
      </c>
      <c r="J2874" s="130">
        <f t="shared" si="2867"/>
        <v>2.4178887407579693E-3</v>
      </c>
    </row>
    <row r="2875" spans="2:10">
      <c r="B2875" s="244">
        <v>39448</v>
      </c>
      <c r="C2875" s="245">
        <v>95.98</v>
      </c>
      <c r="D2875" s="245">
        <v>108.1</v>
      </c>
      <c r="E2875" s="245">
        <v>22.5</v>
      </c>
      <c r="F2875" s="246">
        <v>4.2390000000000008</v>
      </c>
      <c r="G2875" s="128">
        <f t="shared" ref="G2875:J2875" si="2868">((C2875-C2896)/C2896)*C$6</f>
        <v>3.3913861829582359</v>
      </c>
      <c r="H2875" s="129">
        <f t="shared" si="2868"/>
        <v>2.4381640366625676</v>
      </c>
      <c r="I2875" s="129">
        <f t="shared" si="2868"/>
        <v>-1.1950952986022867</v>
      </c>
      <c r="J2875" s="130">
        <f t="shared" si="2868"/>
        <v>0.10599461707854244</v>
      </c>
    </row>
    <row r="2876" spans="2:10">
      <c r="B2876" s="244">
        <v>39447</v>
      </c>
      <c r="C2876" s="245">
        <v>95.98</v>
      </c>
      <c r="D2876" s="245">
        <v>108.1</v>
      </c>
      <c r="E2876" s="245">
        <v>22.5</v>
      </c>
      <c r="F2876" s="246">
        <v>4.2390000000000008</v>
      </c>
      <c r="G2876" s="128">
        <f t="shared" ref="G2876:J2876" si="2869">((C2876-C2897)/C2897)*C$6</f>
        <v>3.7214598128734129</v>
      </c>
      <c r="H2876" s="129">
        <f t="shared" si="2869"/>
        <v>3.155698802053609</v>
      </c>
      <c r="I2876" s="129">
        <f t="shared" si="2869"/>
        <v>-0.41125491910800283</v>
      </c>
      <c r="J2876" s="130">
        <f t="shared" si="2869"/>
        <v>5.4122596153846583E-2</v>
      </c>
    </row>
    <row r="2877" spans="2:10">
      <c r="B2877" s="244">
        <v>39444</v>
      </c>
      <c r="C2877" s="245">
        <v>96</v>
      </c>
      <c r="D2877" s="245">
        <v>110.09</v>
      </c>
      <c r="E2877" s="245">
        <v>20.74</v>
      </c>
      <c r="F2877" s="246">
        <v>4.2855000000000008</v>
      </c>
      <c r="G2877" s="128">
        <f t="shared" ref="G2877:J2877" si="2870">((C2877-C2898)/C2898)*C$6</f>
        <v>2.4897912317327737</v>
      </c>
      <c r="H2877" s="129">
        <f t="shared" si="2870"/>
        <v>2.738653953488376</v>
      </c>
      <c r="I2877" s="129">
        <f t="shared" si="2870"/>
        <v>-3.4253900709219867</v>
      </c>
      <c r="J2877" s="130">
        <f t="shared" si="2870"/>
        <v>9.9094530967041627E-2</v>
      </c>
    </row>
    <row r="2878" spans="2:10">
      <c r="B2878" s="244">
        <v>39443</v>
      </c>
      <c r="C2878" s="245">
        <v>96.62</v>
      </c>
      <c r="D2878" s="245">
        <v>109.6</v>
      </c>
      <c r="E2878" s="245">
        <v>20.260000000000002</v>
      </c>
      <c r="F2878" s="246">
        <v>4.4055</v>
      </c>
      <c r="G2878" s="128">
        <f t="shared" ref="G2878:J2878" si="2871">((C2878-C2899)/C2899)*C$6</f>
        <v>3.0066210549547558</v>
      </c>
      <c r="H2878" s="129">
        <f t="shared" si="2871"/>
        <v>2.3608466051969716</v>
      </c>
      <c r="I2878" s="129">
        <f t="shared" si="2871"/>
        <v>-4.0591870593114869</v>
      </c>
      <c r="J2878" s="130">
        <f t="shared" si="2871"/>
        <v>0.11964877010406828</v>
      </c>
    </row>
    <row r="2879" spans="2:10">
      <c r="B2879" s="244">
        <v>39442</v>
      </c>
      <c r="C2879" s="245">
        <v>95.97</v>
      </c>
      <c r="D2879" s="245">
        <v>111.56</v>
      </c>
      <c r="E2879" s="245">
        <v>18.66</v>
      </c>
      <c r="F2879" s="246">
        <v>4.4740000000000002</v>
      </c>
      <c r="G2879" s="128">
        <f t="shared" ref="G2879:J2879" si="2872">((C2879-C2900)/C2900)*C$6</f>
        <v>0.7454511755983888</v>
      </c>
      <c r="H2879" s="129">
        <f t="shared" si="2872"/>
        <v>8.4625744004622998</v>
      </c>
      <c r="I2879" s="129">
        <f t="shared" si="2872"/>
        <v>-7.3706392694063938</v>
      </c>
      <c r="J2879" s="130">
        <f t="shared" si="2872"/>
        <v>0.21733221072889114</v>
      </c>
    </row>
    <row r="2880" spans="2:10">
      <c r="B2880" s="244">
        <v>39441</v>
      </c>
      <c r="C2880" s="245">
        <v>94.13</v>
      </c>
      <c r="D2880" s="245">
        <v>111.65</v>
      </c>
      <c r="E2880" s="245">
        <v>18.600000000000001</v>
      </c>
      <c r="F2880" s="246">
        <v>4.415</v>
      </c>
      <c r="G2880" s="128">
        <f t="shared" ref="G2880:J2880" si="2873">((C2880-C2901)/C2901)*C$6</f>
        <v>-1.6593009211873113</v>
      </c>
      <c r="H2880" s="129">
        <f t="shared" si="2873"/>
        <v>10.790679611650493</v>
      </c>
      <c r="I2880" s="129">
        <f t="shared" si="2873"/>
        <v>-9.0653822206848833</v>
      </c>
      <c r="J2880" s="130">
        <f t="shared" si="2873"/>
        <v>0.24462616822429856</v>
      </c>
    </row>
    <row r="2881" spans="2:10">
      <c r="B2881" s="244">
        <v>39440</v>
      </c>
      <c r="C2881" s="245">
        <v>94.13</v>
      </c>
      <c r="D2881" s="245">
        <v>111.65</v>
      </c>
      <c r="E2881" s="245">
        <v>18.600000000000001</v>
      </c>
      <c r="F2881" s="246">
        <v>4.415</v>
      </c>
      <c r="G2881" s="128">
        <f t="shared" ref="G2881:J2881" si="2874">((C2881-C2902)/C2902)*C$6</f>
        <v>-1.8731971888368355</v>
      </c>
      <c r="H2881" s="129">
        <f t="shared" si="2874"/>
        <v>8.3026621816434503</v>
      </c>
      <c r="I2881" s="129">
        <f t="shared" si="2874"/>
        <v>-6.957992971495508</v>
      </c>
      <c r="J2881" s="130">
        <f t="shared" si="2874"/>
        <v>0.13629405482378087</v>
      </c>
    </row>
    <row r="2882" spans="2:10">
      <c r="B2882" s="244">
        <v>39437</v>
      </c>
      <c r="C2882" s="245">
        <v>93.31</v>
      </c>
      <c r="D2882" s="245">
        <v>111.05</v>
      </c>
      <c r="E2882" s="245">
        <v>18.47</v>
      </c>
      <c r="F2882" s="246">
        <v>4.3765000000000001</v>
      </c>
      <c r="G2882" s="128">
        <f t="shared" ref="G2882:J2882" si="2875">((C2882-C2903)/C2903)*C$6</f>
        <v>-1.8576606023229534</v>
      </c>
      <c r="H2882" s="129">
        <f t="shared" si="2875"/>
        <v>9.8190774799452143</v>
      </c>
      <c r="I2882" s="129">
        <f t="shared" si="2875"/>
        <v>-7.9271758569299564</v>
      </c>
      <c r="J2882" s="130">
        <f t="shared" si="2875"/>
        <v>9.5919933868682139E-2</v>
      </c>
    </row>
    <row r="2883" spans="2:10">
      <c r="B2883" s="244">
        <v>39436</v>
      </c>
      <c r="C2883" s="245">
        <v>91.06</v>
      </c>
      <c r="D2883" s="245">
        <v>108.84</v>
      </c>
      <c r="E2883" s="245">
        <v>20.58</v>
      </c>
      <c r="F2883" s="246">
        <v>4.2665000000000006</v>
      </c>
      <c r="G2883" s="128">
        <f t="shared" ref="G2883:J2883" si="2876">((C2883-C2904)/C2904)*C$6</f>
        <v>-2.9078456161989941</v>
      </c>
      <c r="H2883" s="129">
        <f t="shared" si="2876"/>
        <v>7.3615280766973248</v>
      </c>
      <c r="I2883" s="129">
        <f t="shared" si="2876"/>
        <v>-5.9288077496274241</v>
      </c>
      <c r="J2883" s="130">
        <f t="shared" si="2876"/>
        <v>2.153737159050657E-2</v>
      </c>
    </row>
    <row r="2884" spans="2:10">
      <c r="B2884" s="244">
        <v>39435</v>
      </c>
      <c r="C2884" s="245">
        <v>91.24</v>
      </c>
      <c r="D2884" s="245">
        <v>107.14</v>
      </c>
      <c r="E2884" s="245">
        <v>21.68</v>
      </c>
      <c r="F2884" s="246">
        <v>4.2390000000000008</v>
      </c>
      <c r="G2884" s="128">
        <f t="shared" ref="G2884:J2884" si="2877">((C2884-C2905)/C2905)*C$6</f>
        <v>-3.1453014383352063</v>
      </c>
      <c r="H2884" s="129">
        <f t="shared" si="2877"/>
        <v>4.0886907754786295</v>
      </c>
      <c r="I2884" s="129">
        <f t="shared" si="2877"/>
        <v>-3.2694533762057869</v>
      </c>
      <c r="J2884" s="130">
        <f t="shared" si="2877"/>
        <v>-3.9449808072582797E-2</v>
      </c>
    </row>
    <row r="2885" spans="2:10">
      <c r="B2885" s="244">
        <v>39434</v>
      </c>
      <c r="C2885" s="245">
        <v>90.49</v>
      </c>
      <c r="D2885" s="245">
        <v>106.31</v>
      </c>
      <c r="E2885" s="245">
        <v>22.64</v>
      </c>
      <c r="F2885" s="246">
        <v>4.3279999999999994</v>
      </c>
      <c r="G2885" s="128">
        <f t="shared" ref="G2885:J2885" si="2878">((C2885-C2906)/C2906)*C$6</f>
        <v>-1.9912457734573146</v>
      </c>
      <c r="H2885" s="129">
        <f t="shared" si="2878"/>
        <v>4.5481344159655688</v>
      </c>
      <c r="I2885" s="129">
        <f t="shared" si="2878"/>
        <v>-3.2935563244905817</v>
      </c>
      <c r="J2885" s="130">
        <f t="shared" si="2878"/>
        <v>3.5333333333332696E-2</v>
      </c>
    </row>
    <row r="2886" spans="2:10">
      <c r="B2886" s="244">
        <v>39433</v>
      </c>
      <c r="C2886" s="245">
        <v>90.63</v>
      </c>
      <c r="D2886" s="245">
        <v>104.53</v>
      </c>
      <c r="E2886" s="245">
        <v>24.52</v>
      </c>
      <c r="F2886" s="246">
        <v>4.3635000000000002</v>
      </c>
      <c r="G2886" s="128">
        <f t="shared" ref="G2886:J2886" si="2879">((C2886-C2907)/C2907)*C$6</f>
        <v>-2.1344132492113559</v>
      </c>
      <c r="H2886" s="129">
        <f t="shared" si="2879"/>
        <v>-0.28203263670198092</v>
      </c>
      <c r="I2886" s="129">
        <f t="shared" si="2879"/>
        <v>-0.96733621027853955</v>
      </c>
      <c r="J2886" s="130">
        <f t="shared" si="2879"/>
        <v>7.5310202205881322E-3</v>
      </c>
    </row>
    <row r="2887" spans="2:10">
      <c r="B2887" s="244">
        <v>39430</v>
      </c>
      <c r="C2887" s="245">
        <v>91.27</v>
      </c>
      <c r="D2887" s="245">
        <v>105.77</v>
      </c>
      <c r="E2887" s="245">
        <v>23.27</v>
      </c>
      <c r="F2887" s="246">
        <v>4.4474999999999998</v>
      </c>
      <c r="G2887" s="128">
        <f t="shared" ref="G2887:J2887" si="2880">((C2887-C2908)/C2908)*C$6</f>
        <v>-1.0498298191159208</v>
      </c>
      <c r="H2887" s="129">
        <f t="shared" si="2880"/>
        <v>2.380925675675678</v>
      </c>
      <c r="I2887" s="129">
        <f t="shared" si="2880"/>
        <v>-4.3393371347113323</v>
      </c>
      <c r="J2887" s="130">
        <f t="shared" si="2880"/>
        <v>7.6662433618102238E-2</v>
      </c>
    </row>
    <row r="2888" spans="2:10">
      <c r="B2888" s="244">
        <v>39429</v>
      </c>
      <c r="C2888" s="245">
        <v>92.25</v>
      </c>
      <c r="D2888" s="245">
        <v>108.18</v>
      </c>
      <c r="E2888" s="245">
        <v>22.56</v>
      </c>
      <c r="F2888" s="246">
        <v>4.407</v>
      </c>
      <c r="G2888" s="128">
        <f t="shared" ref="G2888:J2888" si="2881">((C2888-C2909)/C2909)*C$6</f>
        <v>-0.88802635774258853</v>
      </c>
      <c r="H2888" s="129">
        <f t="shared" si="2881"/>
        <v>5.2087761020881773</v>
      </c>
      <c r="I2888" s="129">
        <f t="shared" si="2881"/>
        <v>-3.3122436391673116</v>
      </c>
      <c r="J2888" s="130">
        <f t="shared" si="2881"/>
        <v>-1.1593220338982918E-2</v>
      </c>
    </row>
    <row r="2889" spans="2:10">
      <c r="B2889" s="244">
        <v>39428</v>
      </c>
      <c r="C2889" s="245">
        <v>94.39</v>
      </c>
      <c r="D2889" s="245">
        <v>108.47</v>
      </c>
      <c r="E2889" s="245">
        <v>22.47</v>
      </c>
      <c r="F2889" s="246">
        <v>4.3164999999999996</v>
      </c>
      <c r="G2889" s="128">
        <f t="shared" ref="G2889:J2889" si="2882">((C2889-C2910)/C2910)*C$6</f>
        <v>1.6038192387846872</v>
      </c>
      <c r="H2889" s="129">
        <f t="shared" si="2882"/>
        <v>3.4553434026788294</v>
      </c>
      <c r="I2889" s="129">
        <f t="shared" si="2882"/>
        <v>-1.719278008298758</v>
      </c>
      <c r="J2889" s="130">
        <f t="shared" si="2882"/>
        <v>-7.9585632248621016E-2</v>
      </c>
    </row>
    <row r="2890" spans="2:10">
      <c r="B2890" s="244">
        <v>39427</v>
      </c>
      <c r="C2890" s="245">
        <v>90.02</v>
      </c>
      <c r="D2890" s="245">
        <v>106.99</v>
      </c>
      <c r="E2890" s="245">
        <v>23.59</v>
      </c>
      <c r="F2890" s="246">
        <v>4.2189999999999994</v>
      </c>
      <c r="G2890" s="128">
        <f t="shared" ref="G2890:J2890" si="2883">((C2890-C2911)/C2911)*C$6</f>
        <v>-2.207630522088357</v>
      </c>
      <c r="H2890" s="129">
        <f t="shared" si="2883"/>
        <v>6.2073119763430169</v>
      </c>
      <c r="I2890" s="129">
        <f t="shared" si="2883"/>
        <v>-6.1321968478610485</v>
      </c>
      <c r="J2890" s="130">
        <f t="shared" si="2883"/>
        <v>-0.12312620478512312</v>
      </c>
    </row>
    <row r="2891" spans="2:10">
      <c r="B2891" s="244">
        <v>39426</v>
      </c>
      <c r="C2891" s="245">
        <v>87.86</v>
      </c>
      <c r="D2891" s="245">
        <v>109.39</v>
      </c>
      <c r="E2891" s="245">
        <v>20.74</v>
      </c>
      <c r="F2891" s="246">
        <v>4.3895</v>
      </c>
      <c r="G2891" s="128">
        <f t="shared" ref="G2891:J2891" si="2884">((C2891-C2912)/C2912)*C$6</f>
        <v>-3.9884613787375387</v>
      </c>
      <c r="H2891" s="129">
        <f t="shared" si="2884"/>
        <v>10.358332977571019</v>
      </c>
      <c r="I2891" s="129">
        <f t="shared" si="2884"/>
        <v>-6.9213754385964927</v>
      </c>
      <c r="J2891" s="130">
        <f t="shared" si="2884"/>
        <v>-1.2926635672978522E-2</v>
      </c>
    </row>
    <row r="2892" spans="2:10">
      <c r="B2892" s="244">
        <v>39423</v>
      </c>
      <c r="C2892" s="245">
        <v>88.28</v>
      </c>
      <c r="D2892" s="245">
        <v>108.86</v>
      </c>
      <c r="E2892" s="245">
        <v>20.85</v>
      </c>
      <c r="F2892" s="246">
        <v>4.3390000000000004</v>
      </c>
      <c r="G2892" s="128">
        <f t="shared" ref="G2892:J2892" si="2885">((C2892-C2913)/C2913)*C$6</f>
        <v>-3.4155017808506147</v>
      </c>
      <c r="H2892" s="129">
        <f t="shared" si="2885"/>
        <v>2.9459287531806617</v>
      </c>
      <c r="I2892" s="129">
        <f t="shared" si="2885"/>
        <v>-5.1597935779816506</v>
      </c>
      <c r="J2892" s="130">
        <f t="shared" si="2885"/>
        <v>-8.7849006030824142E-2</v>
      </c>
    </row>
    <row r="2893" spans="2:10">
      <c r="B2893" s="244">
        <v>39422</v>
      </c>
      <c r="C2893" s="245">
        <v>90.23</v>
      </c>
      <c r="D2893" s="245">
        <v>109.7</v>
      </c>
      <c r="E2893" s="245">
        <v>20.96</v>
      </c>
      <c r="F2893" s="246">
        <v>4.2430000000000003</v>
      </c>
      <c r="G2893" s="128">
        <f t="shared" ref="G2893:J2893" si="2886">((C2893-C2914)/C2914)*C$6</f>
        <v>-2.8931970530247999</v>
      </c>
      <c r="H2893" s="129">
        <f t="shared" si="2886"/>
        <v>-1.4121768095066574</v>
      </c>
      <c r="I2893" s="129">
        <f t="shared" si="2886"/>
        <v>-5.30662891657229</v>
      </c>
      <c r="J2893" s="130">
        <f t="shared" si="2886"/>
        <v>-0.15197456492637154</v>
      </c>
    </row>
    <row r="2894" spans="2:10">
      <c r="B2894" s="244">
        <v>39421</v>
      </c>
      <c r="C2894" s="245">
        <v>87.49</v>
      </c>
      <c r="D2894" s="245">
        <v>108.16</v>
      </c>
      <c r="E2894" s="245">
        <v>22.53</v>
      </c>
      <c r="F2894" s="246">
        <v>4.1995000000000005</v>
      </c>
      <c r="G2894" s="128">
        <f t="shared" ref="G2894:J2894" si="2887">((C2894-C2915)/C2915)*C$6</f>
        <v>-4.3249855222337157</v>
      </c>
      <c r="H2894" s="129">
        <f t="shared" si="2887"/>
        <v>-5.0321348413890661</v>
      </c>
      <c r="I2894" s="129">
        <f t="shared" si="2887"/>
        <v>1.3547826086956529</v>
      </c>
      <c r="J2894" s="130">
        <f t="shared" si="2887"/>
        <v>-0.2029636182682733</v>
      </c>
    </row>
    <row r="2895" spans="2:10">
      <c r="B2895" s="244">
        <v>39420</v>
      </c>
      <c r="C2895" s="245">
        <v>88.32</v>
      </c>
      <c r="D2895" s="245">
        <v>106.63</v>
      </c>
      <c r="E2895" s="245">
        <v>23.79</v>
      </c>
      <c r="F2895" s="246">
        <v>4.1255000000000006</v>
      </c>
      <c r="G2895" s="128">
        <f t="shared" ref="G2895:J2895" si="2888">((C2895-C2916)/C2916)*C$6</f>
        <v>-2.7348435837412266</v>
      </c>
      <c r="H2895" s="129">
        <f t="shared" si="2888"/>
        <v>-6.7861190476190574</v>
      </c>
      <c r="I2895" s="129">
        <f t="shared" si="2888"/>
        <v>-0.54374331550802102</v>
      </c>
      <c r="J2895" s="130">
        <f t="shared" si="2888"/>
        <v>-0.22669009370816573</v>
      </c>
    </row>
    <row r="2896" spans="2:10">
      <c r="B2896" s="244">
        <v>39419</v>
      </c>
      <c r="C2896" s="245">
        <v>89.31</v>
      </c>
      <c r="D2896" s="245">
        <v>105.83</v>
      </c>
      <c r="E2896" s="245">
        <v>23.61</v>
      </c>
      <c r="F2896" s="246">
        <v>4.0869999999999997</v>
      </c>
      <c r="G2896" s="128">
        <f t="shared" ref="G2896:J2896" si="2889">((C2896-C2917)/C2917)*C$6</f>
        <v>-3.1336828937767138</v>
      </c>
      <c r="H2896" s="129">
        <f t="shared" si="2889"/>
        <v>-8.689669255606951</v>
      </c>
      <c r="I2896" s="129">
        <f t="shared" si="2889"/>
        <v>0.66284224250325718</v>
      </c>
      <c r="J2896" s="130">
        <f t="shared" si="2889"/>
        <v>-0.242736429770565</v>
      </c>
    </row>
    <row r="2897" spans="2:10">
      <c r="B2897" s="244">
        <v>39416</v>
      </c>
      <c r="C2897" s="245">
        <v>88.71</v>
      </c>
      <c r="D2897" s="245">
        <v>105.18</v>
      </c>
      <c r="E2897" s="245">
        <v>22.87</v>
      </c>
      <c r="F2897" s="246">
        <v>4.16</v>
      </c>
      <c r="G2897" s="128">
        <f t="shared" ref="G2897:J2897" si="2890">((C2897-C2918)/C2918)*C$6</f>
        <v>-2.3217435019788217</v>
      </c>
      <c r="H2897" s="129">
        <f t="shared" si="2890"/>
        <v>-8.4714905411350614</v>
      </c>
      <c r="I2897" s="129">
        <f t="shared" si="2890"/>
        <v>-0.37237397673416617</v>
      </c>
      <c r="J2897" s="130">
        <f t="shared" si="2890"/>
        <v>-0.21093489148580941</v>
      </c>
    </row>
    <row r="2898" spans="2:10">
      <c r="B2898" s="244">
        <v>39415</v>
      </c>
      <c r="C2898" s="245">
        <v>91.01</v>
      </c>
      <c r="D2898" s="245">
        <v>107.5</v>
      </c>
      <c r="E2898" s="245">
        <v>23.97</v>
      </c>
      <c r="F2898" s="246">
        <v>4.1414999999999997</v>
      </c>
      <c r="G2898" s="128">
        <f t="shared" ref="G2898:J2898" si="2891">((C2898-C2919)/C2919)*C$6</f>
        <v>-1.6909256320744717</v>
      </c>
      <c r="H2898" s="129">
        <f t="shared" si="2891"/>
        <v>-8.4381277988288019</v>
      </c>
      <c r="I2898" s="129">
        <f t="shared" si="2891"/>
        <v>7.462752293577978</v>
      </c>
      <c r="J2898" s="130">
        <f t="shared" si="2891"/>
        <v>-0.28963665943600853</v>
      </c>
    </row>
    <row r="2899" spans="2:10">
      <c r="B2899" s="244">
        <v>39414</v>
      </c>
      <c r="C2899" s="245">
        <v>90.62</v>
      </c>
      <c r="D2899" s="245">
        <v>107.37</v>
      </c>
      <c r="E2899" s="245">
        <v>24.11</v>
      </c>
      <c r="F2899" s="246">
        <v>4.2279999999999998</v>
      </c>
      <c r="G2899" s="128">
        <f t="shared" ref="G2899:J2899" si="2892">((C2899-C2920)/C2920)*C$6</f>
        <v>0.12058420004426215</v>
      </c>
      <c r="H2899" s="129">
        <f t="shared" si="2892"/>
        <v>-6.7233832807570977</v>
      </c>
      <c r="I2899" s="129">
        <f t="shared" si="2892"/>
        <v>3.6676222116753667</v>
      </c>
      <c r="J2899" s="130">
        <f t="shared" si="2892"/>
        <v>-0.18882508833922304</v>
      </c>
    </row>
    <row r="2900" spans="2:10">
      <c r="B2900" s="244">
        <v>39413</v>
      </c>
      <c r="C2900" s="245">
        <v>94.42</v>
      </c>
      <c r="D2900" s="245">
        <v>103.83</v>
      </c>
      <c r="E2900" s="245">
        <v>26.28</v>
      </c>
      <c r="F2900" s="246">
        <v>4.157</v>
      </c>
      <c r="G2900" s="128">
        <f t="shared" ref="G2900:J2900" si="2893">((C2900-C2921)/C2921)*C$6</f>
        <v>0.43210627606115709</v>
      </c>
      <c r="H2900" s="129">
        <f t="shared" si="2893"/>
        <v>-10.862020034843205</v>
      </c>
      <c r="I2900" s="129">
        <f t="shared" si="2893"/>
        <v>8.2004126824358341</v>
      </c>
      <c r="J2900" s="130">
        <f t="shared" si="2893"/>
        <v>-0.23120026525198939</v>
      </c>
    </row>
    <row r="2901" spans="2:10">
      <c r="B2901" s="244">
        <v>39412</v>
      </c>
      <c r="C2901" s="245">
        <v>97.7</v>
      </c>
      <c r="D2901" s="245">
        <v>101.97</v>
      </c>
      <c r="E2901" s="245">
        <v>28.91</v>
      </c>
      <c r="F2901" s="246">
        <v>4.0660000000000007</v>
      </c>
      <c r="G2901" s="128">
        <f t="shared" ref="G2901:J2901" si="2894">((C2901-C2922)/C2922)*C$6</f>
        <v>2.8869409971696074</v>
      </c>
      <c r="H2901" s="129">
        <f t="shared" si="2894"/>
        <v>-11.753795832234244</v>
      </c>
      <c r="I2901" s="129">
        <f t="shared" si="2894"/>
        <v>12.151175869120658</v>
      </c>
      <c r="J2901" s="130">
        <f t="shared" si="2894"/>
        <v>-0.30372445616348021</v>
      </c>
    </row>
    <row r="2902" spans="2:10">
      <c r="B2902" s="244">
        <v>39409</v>
      </c>
      <c r="C2902" s="245">
        <v>98.18</v>
      </c>
      <c r="D2902" s="245">
        <v>104.05</v>
      </c>
      <c r="E2902" s="245">
        <v>25.61</v>
      </c>
      <c r="F2902" s="246">
        <v>4.2134999999999998</v>
      </c>
      <c r="G2902" s="128">
        <f t="shared" ref="G2902:J2902" si="2895">((C2902-C2923)/C2923)*C$6</f>
        <v>3.87536148573956</v>
      </c>
      <c r="H2902" s="129">
        <f t="shared" si="2895"/>
        <v>-8.8267813137133295</v>
      </c>
      <c r="I2902" s="129">
        <f t="shared" si="2895"/>
        <v>5.3313556920170022</v>
      </c>
      <c r="J2902" s="130">
        <f t="shared" si="2895"/>
        <v>-0.19999999999999979</v>
      </c>
    </row>
    <row r="2903" spans="2:10">
      <c r="B2903" s="244">
        <v>39408</v>
      </c>
      <c r="C2903" s="245">
        <v>97.29</v>
      </c>
      <c r="D2903" s="245">
        <v>102.22</v>
      </c>
      <c r="E2903" s="245">
        <v>26.84</v>
      </c>
      <c r="F2903" s="246">
        <v>4.234</v>
      </c>
      <c r="G2903" s="128">
        <f t="shared" ref="G2903:J2903" si="2896">((C2903-C2924)/C2924)*C$6</f>
        <v>5.3126050516647592</v>
      </c>
      <c r="H2903" s="129">
        <f t="shared" si="2896"/>
        <v>-10.798398406374506</v>
      </c>
      <c r="I2903" s="129">
        <f t="shared" si="2896"/>
        <v>7.3815769230769224</v>
      </c>
      <c r="J2903" s="130">
        <f t="shared" si="2896"/>
        <v>-0.16369100623330365</v>
      </c>
    </row>
    <row r="2904" spans="2:10">
      <c r="B2904" s="244">
        <v>39407</v>
      </c>
      <c r="C2904" s="245">
        <v>97.29</v>
      </c>
      <c r="D2904" s="245">
        <v>102.22</v>
      </c>
      <c r="E2904" s="245">
        <v>26.84</v>
      </c>
      <c r="F2904" s="246">
        <v>4.2345000000000006</v>
      </c>
      <c r="G2904" s="128">
        <f t="shared" ref="G2904:J2904" si="2897">((C2904-C2925)/C2925)*C$6</f>
        <v>6.401175090887774</v>
      </c>
      <c r="H2904" s="129">
        <f t="shared" si="2897"/>
        <v>-12.350263341471928</v>
      </c>
      <c r="I2904" s="129">
        <f t="shared" si="2897"/>
        <v>8.008358647721705</v>
      </c>
      <c r="J2904" s="130">
        <f t="shared" si="2897"/>
        <v>-0.19762087912087919</v>
      </c>
    </row>
    <row r="2905" spans="2:10">
      <c r="B2905" s="244">
        <v>39406</v>
      </c>
      <c r="C2905" s="245">
        <v>98.03</v>
      </c>
      <c r="D2905" s="245">
        <v>103.42</v>
      </c>
      <c r="E2905" s="245">
        <v>24.88</v>
      </c>
      <c r="F2905" s="246">
        <v>4.2984999999999998</v>
      </c>
      <c r="G2905" s="128">
        <f t="shared" ref="G2905:J2905" si="2898">((C2905-C2926)/C2926)*C$6</f>
        <v>5.4299074920054808</v>
      </c>
      <c r="H2905" s="129">
        <f t="shared" si="2898"/>
        <v>-9.9763297168563128</v>
      </c>
      <c r="I2905" s="129">
        <f t="shared" si="2898"/>
        <v>3.8059519408502758</v>
      </c>
      <c r="J2905" s="130">
        <f t="shared" si="2898"/>
        <v>-0.15812458800263704</v>
      </c>
    </row>
    <row r="2906" spans="2:10">
      <c r="B2906" s="244">
        <v>39405</v>
      </c>
      <c r="C2906" s="245">
        <v>94.64</v>
      </c>
      <c r="D2906" s="245">
        <v>102.22</v>
      </c>
      <c r="E2906" s="245">
        <v>26.01</v>
      </c>
      <c r="F2906" s="246">
        <v>4.2750000000000004</v>
      </c>
      <c r="G2906" s="128">
        <f t="shared" ref="G2906:J2906" si="2899">((C2906-C2927)/C2927)*C$6</f>
        <v>3.0956704288939085</v>
      </c>
      <c r="H2906" s="129">
        <f t="shared" si="2899"/>
        <v>-10.184540434627719</v>
      </c>
      <c r="I2906" s="129">
        <f t="shared" si="2899"/>
        <v>3.3767857142857149</v>
      </c>
      <c r="J2906" s="130">
        <f t="shared" si="2899"/>
        <v>-0.16635462555066058</v>
      </c>
    </row>
    <row r="2907" spans="2:10">
      <c r="B2907" s="244">
        <v>39402</v>
      </c>
      <c r="C2907" s="245">
        <v>95.1</v>
      </c>
      <c r="D2907" s="245">
        <v>104.79</v>
      </c>
      <c r="E2907" s="245">
        <v>25.49</v>
      </c>
      <c r="F2907" s="246">
        <v>4.3520000000000003</v>
      </c>
      <c r="G2907" s="128">
        <f t="shared" ref="G2907:J2907" si="2900">((C2907-C2928)/C2928)*C$6</f>
        <v>2.8574751313289348</v>
      </c>
      <c r="H2907" s="129">
        <f t="shared" si="2900"/>
        <v>-9.9114695121951133</v>
      </c>
      <c r="I2907" s="129">
        <f t="shared" si="2900"/>
        <v>9.6046378378378368</v>
      </c>
      <c r="J2907" s="130">
        <f t="shared" si="2900"/>
        <v>-0.17170157633340524</v>
      </c>
    </row>
    <row r="2908" spans="2:10">
      <c r="B2908" s="244">
        <v>39401</v>
      </c>
      <c r="C2908" s="245">
        <v>93.43</v>
      </c>
      <c r="D2908" s="245">
        <v>103.6</v>
      </c>
      <c r="E2908" s="245">
        <v>28.06</v>
      </c>
      <c r="F2908" s="246">
        <v>4.3309999999999995</v>
      </c>
      <c r="G2908" s="128">
        <f t="shared" ref="G2908:J2908" si="2901">((C2908-C2929)/C2929)*C$6</f>
        <v>3.1329782608695651</v>
      </c>
      <c r="H2908" s="129">
        <f t="shared" si="2901"/>
        <v>-11.958029020556234</v>
      </c>
      <c r="I2908" s="129">
        <f t="shared" si="2901"/>
        <v>13.052772384034521</v>
      </c>
      <c r="J2908" s="130">
        <f t="shared" si="2901"/>
        <v>-0.21815565031982947</v>
      </c>
    </row>
    <row r="2909" spans="2:10">
      <c r="B2909" s="244">
        <v>39400</v>
      </c>
      <c r="C2909" s="245">
        <v>94.09</v>
      </c>
      <c r="D2909" s="245">
        <v>103.44</v>
      </c>
      <c r="E2909" s="245">
        <v>25.94</v>
      </c>
      <c r="F2909" s="246">
        <v>4.4249999999999998</v>
      </c>
      <c r="G2909" s="128">
        <f t="shared" ref="G2909:J2909" si="2902">((C2909-C2930)/C2930)*C$6</f>
        <v>3.3587124757447802</v>
      </c>
      <c r="H2909" s="129">
        <f t="shared" si="2902"/>
        <v>-15.358755852842808</v>
      </c>
      <c r="I2909" s="129">
        <f t="shared" si="2902"/>
        <v>7.5168031968031999</v>
      </c>
      <c r="J2909" s="130">
        <f t="shared" si="2902"/>
        <v>-0.20972992777138105</v>
      </c>
    </row>
    <row r="2910" spans="2:10">
      <c r="B2910" s="244">
        <v>39399</v>
      </c>
      <c r="C2910" s="245">
        <v>91.17</v>
      </c>
      <c r="D2910" s="245">
        <v>105.27</v>
      </c>
      <c r="E2910" s="245">
        <v>24.1</v>
      </c>
      <c r="F2910" s="246">
        <v>4.4405000000000001</v>
      </c>
      <c r="G2910" s="128">
        <f t="shared" ref="G2910:J2910" si="2903">((C2910-C2931)/C2931)*C$6</f>
        <v>2.65722048066876</v>
      </c>
      <c r="H2910" s="129">
        <f t="shared" si="2903"/>
        <v>-12.288648648648655</v>
      </c>
      <c r="I2910" s="129">
        <f t="shared" si="2903"/>
        <v>6.4045194805194834</v>
      </c>
      <c r="J2910" s="130">
        <f t="shared" si="2903"/>
        <v>-0.21125417014178491</v>
      </c>
    </row>
    <row r="2911" spans="2:10">
      <c r="B2911" s="244">
        <v>39398</v>
      </c>
      <c r="C2911" s="245">
        <v>94.62</v>
      </c>
      <c r="D2911" s="245">
        <v>101.45</v>
      </c>
      <c r="E2911" s="245">
        <v>31.09</v>
      </c>
      <c r="F2911" s="246">
        <v>4.4094999999999995</v>
      </c>
      <c r="G2911" s="128">
        <f t="shared" ref="G2911:J2911" si="2904">((C2911-C2932)/C2932)*C$6</f>
        <v>5.9305926634006481</v>
      </c>
      <c r="H2911" s="129">
        <f t="shared" si="2904"/>
        <v>-15.785087853323146</v>
      </c>
      <c r="I2911" s="129">
        <f t="shared" si="2904"/>
        <v>19.154608009024251</v>
      </c>
      <c r="J2911" s="130">
        <f t="shared" si="2904"/>
        <v>-0.22776212832550913</v>
      </c>
    </row>
    <row r="2912" spans="2:10">
      <c r="B2912" s="244">
        <v>39395</v>
      </c>
      <c r="C2912" s="245">
        <v>96.32</v>
      </c>
      <c r="D2912" s="245">
        <v>100.2542</v>
      </c>
      <c r="E2912" s="245">
        <v>28.5</v>
      </c>
      <c r="F2912" s="246">
        <v>4.4094999999999995</v>
      </c>
      <c r="G2912" s="128">
        <f t="shared" ref="G2912:J2912" si="2905">((C2912-C2933)/C2933)*C$6</f>
        <v>7.2367404910929203</v>
      </c>
      <c r="H2912" s="129">
        <f t="shared" si="2905"/>
        <v>-17.13552381194409</v>
      </c>
      <c r="I2912" s="129">
        <f t="shared" si="2905"/>
        <v>12.952351694915256</v>
      </c>
      <c r="J2912" s="130">
        <f t="shared" si="2905"/>
        <v>-0.20485687223742369</v>
      </c>
    </row>
    <row r="2913" spans="2:10">
      <c r="B2913" s="244">
        <v>39394</v>
      </c>
      <c r="C2913" s="245">
        <v>95.46</v>
      </c>
      <c r="D2913" s="245">
        <v>106.11</v>
      </c>
      <c r="E2913" s="245">
        <v>26.16</v>
      </c>
      <c r="F2913" s="246">
        <v>4.4770000000000003</v>
      </c>
      <c r="G2913" s="128">
        <f t="shared" ref="G2913:J2913" si="2906">((C2913-C2934)/C2934)*C$6</f>
        <v>7.909047970479703</v>
      </c>
      <c r="H2913" s="129">
        <f t="shared" si="2906"/>
        <v>-11.987959028831566</v>
      </c>
      <c r="I2913" s="129">
        <f t="shared" si="2906"/>
        <v>14.471253749250145</v>
      </c>
      <c r="J2913" s="130">
        <f t="shared" si="2906"/>
        <v>-0.16916167664670645</v>
      </c>
    </row>
    <row r="2914" spans="2:10">
      <c r="B2914" s="244">
        <v>39393</v>
      </c>
      <c r="C2914" s="245">
        <v>96.37</v>
      </c>
      <c r="D2914" s="245">
        <v>111.08</v>
      </c>
      <c r="E2914" s="245">
        <v>26.49</v>
      </c>
      <c r="F2914" s="246">
        <v>4.4819999999999993</v>
      </c>
      <c r="G2914" s="128">
        <f t="shared" ref="G2914:J2914" si="2907">((C2914-C2935)/C2935)*C$6</f>
        <v>9.1148155993022666</v>
      </c>
      <c r="H2914" s="129">
        <f t="shared" si="2907"/>
        <v>-6.9374251901944204</v>
      </c>
      <c r="I2914" s="129">
        <f t="shared" si="2907"/>
        <v>16.352692307692301</v>
      </c>
      <c r="J2914" s="130">
        <f t="shared" si="2907"/>
        <v>-0.1641925988225405</v>
      </c>
    </row>
    <row r="2915" spans="2:10">
      <c r="B2915" s="244">
        <v>39392</v>
      </c>
      <c r="C2915" s="245">
        <v>96.7</v>
      </c>
      <c r="D2915" s="245">
        <v>113.17</v>
      </c>
      <c r="E2915" s="245">
        <v>21.39</v>
      </c>
      <c r="F2915" s="246">
        <v>4.5214999999999996</v>
      </c>
      <c r="G2915" s="128">
        <f t="shared" ref="G2915:J2915" si="2908">((C2915-C2936)/C2936)*C$6</f>
        <v>10.160070868134653</v>
      </c>
      <c r="H2915" s="129">
        <f t="shared" si="2908"/>
        <v>-4.4398573490702162</v>
      </c>
      <c r="I2915" s="129">
        <f t="shared" si="2908"/>
        <v>5.7216838487972508</v>
      </c>
      <c r="J2915" s="130">
        <f t="shared" si="2908"/>
        <v>-0.13824179292929303</v>
      </c>
    </row>
    <row r="2916" spans="2:10">
      <c r="B2916" s="244">
        <v>39391</v>
      </c>
      <c r="C2916" s="245">
        <v>93.98</v>
      </c>
      <c r="D2916" s="245">
        <v>113.4</v>
      </c>
      <c r="E2916" s="245">
        <v>24.31</v>
      </c>
      <c r="F2916" s="246">
        <v>4.4820000000000002</v>
      </c>
      <c r="G2916" s="128">
        <f t="shared" ref="G2916:J2916" si="2909">((C2916-C2937)/C2937)*C$6</f>
        <v>7.1340999753755261</v>
      </c>
      <c r="H2916" s="129">
        <f t="shared" si="2909"/>
        <v>-2.8344196044711869</v>
      </c>
      <c r="I2916" s="129">
        <f t="shared" si="2909"/>
        <v>11.124068598462447</v>
      </c>
      <c r="J2916" s="130">
        <f t="shared" si="2909"/>
        <v>-0.16193181818181795</v>
      </c>
    </row>
    <row r="2917" spans="2:10">
      <c r="B2917" s="244">
        <v>39388</v>
      </c>
      <c r="C2917" s="245">
        <v>95.93</v>
      </c>
      <c r="D2917" s="245">
        <v>114.59</v>
      </c>
      <c r="E2917" s="245">
        <v>23.01</v>
      </c>
      <c r="F2917" s="246">
        <v>4.4674999999999994</v>
      </c>
      <c r="G2917" s="128">
        <f t="shared" ref="G2917:J2917" si="2910">((C2917-C2938)/C2938)*C$6</f>
        <v>8.0794560412573713</v>
      </c>
      <c r="H2917" s="129">
        <f t="shared" si="2910"/>
        <v>-1.0807934998703377</v>
      </c>
      <c r="I2917" s="129">
        <f t="shared" si="2910"/>
        <v>6.2998590021691978</v>
      </c>
      <c r="J2917" s="130">
        <f t="shared" si="2910"/>
        <v>-0.10269716258496106</v>
      </c>
    </row>
    <row r="2918" spans="2:10">
      <c r="B2918" s="244">
        <v>39387</v>
      </c>
      <c r="C2918" s="245">
        <v>93.49</v>
      </c>
      <c r="D2918" s="245">
        <v>113.65</v>
      </c>
      <c r="E2918" s="245">
        <v>23.21</v>
      </c>
      <c r="F2918" s="246">
        <v>4.4924999999999997</v>
      </c>
      <c r="G2918" s="128">
        <f t="shared" ref="G2918:J2918" si="2911">((C2918-C2939)/C2939)*C$6</f>
        <v>7.6970915686765053</v>
      </c>
      <c r="H2918" s="129">
        <f t="shared" si="2911"/>
        <v>-2.6855025773195877</v>
      </c>
      <c r="I2918" s="129">
        <f t="shared" si="2911"/>
        <v>5.9628829787234041</v>
      </c>
      <c r="J2918" s="130">
        <f t="shared" si="2911"/>
        <v>-0.11359799102372335</v>
      </c>
    </row>
    <row r="2919" spans="2:10">
      <c r="B2919" s="244">
        <v>39386</v>
      </c>
      <c r="C2919" s="245">
        <v>94.53</v>
      </c>
      <c r="D2919" s="245">
        <v>116.12</v>
      </c>
      <c r="E2919" s="245">
        <v>18.53</v>
      </c>
      <c r="F2919" s="246">
        <v>4.6099999999999994</v>
      </c>
      <c r="G2919" s="128">
        <f t="shared" ref="G2919:J2919" si="2912">((C2919-C2940)/C2940)*C$6</f>
        <v>8.2140762023735192</v>
      </c>
      <c r="H2919" s="129">
        <f t="shared" si="2912"/>
        <v>-2.1512402838796842</v>
      </c>
      <c r="I2919" s="129">
        <f t="shared" si="2912"/>
        <v>5.4991887506764134E-2</v>
      </c>
      <c r="J2919" s="130">
        <f t="shared" si="2912"/>
        <v>-2.2083512699096291E-2</v>
      </c>
    </row>
    <row r="2920" spans="2:10">
      <c r="B2920" s="244">
        <v>39385</v>
      </c>
      <c r="C2920" s="245">
        <v>90.38</v>
      </c>
      <c r="D2920" s="245">
        <v>114.12</v>
      </c>
      <c r="E2920" s="245">
        <v>21.07</v>
      </c>
      <c r="F2920" s="246">
        <v>4.5280000000000005</v>
      </c>
      <c r="G2920" s="128">
        <f t="shared" ref="G2920:J2920" si="2913">((C2920-C2941)/C2941)*C$6</f>
        <v>5.7385019940179474</v>
      </c>
      <c r="H2920" s="129">
        <f t="shared" si="2913"/>
        <v>-4.6888994371166897</v>
      </c>
      <c r="I2920" s="129">
        <f t="shared" si="2913"/>
        <v>4.6023878923766821</v>
      </c>
      <c r="J2920" s="130">
        <f t="shared" si="2913"/>
        <v>-8.488322262695483E-2</v>
      </c>
    </row>
    <row r="2921" spans="2:10">
      <c r="B2921" s="244">
        <v>39384</v>
      </c>
      <c r="C2921" s="245">
        <v>93.53</v>
      </c>
      <c r="D2921" s="245">
        <v>114.8</v>
      </c>
      <c r="E2921" s="245">
        <v>19.87</v>
      </c>
      <c r="F2921" s="246">
        <v>4.524</v>
      </c>
      <c r="G2921" s="128">
        <f t="shared" ref="G2921:J2921" si="2914">((C2921-C2942)/C2942)*C$6</f>
        <v>6.600743325985797</v>
      </c>
      <c r="H2921" s="129">
        <f t="shared" si="2914"/>
        <v>-2.8948217317487268</v>
      </c>
      <c r="I2921" s="129">
        <f t="shared" si="2914"/>
        <v>2.6408555555555573</v>
      </c>
      <c r="J2921" s="130">
        <f t="shared" si="2914"/>
        <v>-0.1140000000000002</v>
      </c>
    </row>
    <row r="2922" spans="2:10">
      <c r="B2922" s="244">
        <v>39381</v>
      </c>
      <c r="C2922" s="245">
        <v>91.86</v>
      </c>
      <c r="D2922" s="245">
        <v>113.73</v>
      </c>
      <c r="E2922" s="245">
        <v>19.559999999999999</v>
      </c>
      <c r="F2922" s="246">
        <v>4.5510000000000002</v>
      </c>
      <c r="G2922" s="128">
        <f t="shared" ref="G2922:J2922" si="2915">((C2922-C2943)/C2943)*C$6</f>
        <v>4.9201472007722025</v>
      </c>
      <c r="H2922" s="129">
        <f t="shared" si="2915"/>
        <v>-3.8433998810636218</v>
      </c>
      <c r="I2922" s="129">
        <f t="shared" si="2915"/>
        <v>3.827952941176469</v>
      </c>
      <c r="J2922" s="130">
        <f t="shared" si="2915"/>
        <v>-9.0351063829786721E-2</v>
      </c>
    </row>
    <row r="2923" spans="2:10">
      <c r="B2923" s="244">
        <v>39380</v>
      </c>
      <c r="C2923" s="245">
        <v>90.46</v>
      </c>
      <c r="D2923" s="245">
        <v>112.81</v>
      </c>
      <c r="E2923" s="245">
        <v>21.17</v>
      </c>
      <c r="F2923" s="246">
        <v>4.5314999999999994</v>
      </c>
      <c r="G2923" s="128">
        <f t="shared" ref="G2923:J2923" si="2916">((C2923-C2944)/C2944)*C$6</f>
        <v>5.7455242839352412</v>
      </c>
      <c r="H2923" s="129">
        <f t="shared" si="2916"/>
        <v>-4.3510511508951355</v>
      </c>
      <c r="I2923" s="129">
        <f t="shared" si="2916"/>
        <v>5.1041860465116322</v>
      </c>
      <c r="J2923" s="130">
        <f t="shared" si="2916"/>
        <v>-0.1353862322648455</v>
      </c>
    </row>
    <row r="2924" spans="2:10">
      <c r="B2924" s="244">
        <v>39379</v>
      </c>
      <c r="C2924" s="245">
        <v>87.1</v>
      </c>
      <c r="D2924" s="245">
        <v>112.95</v>
      </c>
      <c r="E2924" s="245">
        <v>20.8</v>
      </c>
      <c r="F2924" s="246">
        <v>4.492</v>
      </c>
      <c r="G2924" s="128">
        <f t="shared" ref="G2924:J2924" si="2917">((C2924-C2945)/C2945)*C$6</f>
        <v>4.3223148497422308</v>
      </c>
      <c r="H2924" s="129">
        <f t="shared" si="2917"/>
        <v>-3.4732228993219487</v>
      </c>
      <c r="I2924" s="129">
        <f t="shared" si="2917"/>
        <v>3.0066666666666655</v>
      </c>
      <c r="J2924" s="130">
        <f t="shared" si="2917"/>
        <v>-0.16300241368454191</v>
      </c>
    </row>
    <row r="2925" spans="2:10">
      <c r="B2925" s="244">
        <v>39378</v>
      </c>
      <c r="C2925" s="245">
        <v>85.27</v>
      </c>
      <c r="D2925" s="245">
        <v>114.68</v>
      </c>
      <c r="E2925" s="245">
        <v>20.41</v>
      </c>
      <c r="F2925" s="246">
        <v>4.5500000000000007</v>
      </c>
      <c r="G2925" s="128">
        <f t="shared" ref="G2925:J2925" si="2918">((C2925-C2946)/C2946)*C$6</f>
        <v>2.4233625694873338</v>
      </c>
      <c r="H2925" s="129">
        <f t="shared" si="2918"/>
        <v>-1.5351561290322513</v>
      </c>
      <c r="I2925" s="129">
        <f t="shared" si="2918"/>
        <v>1.3648322147650995</v>
      </c>
      <c r="J2925" s="130">
        <f t="shared" si="2918"/>
        <v>-0.12373068432671036</v>
      </c>
    </row>
    <row r="2926" spans="2:10">
      <c r="B2926" s="244">
        <v>39377</v>
      </c>
      <c r="C2926" s="245">
        <v>87.56</v>
      </c>
      <c r="D2926" s="245">
        <v>113.37</v>
      </c>
      <c r="E2926" s="245">
        <v>21.64</v>
      </c>
      <c r="F2926" s="246">
        <v>4.5510000000000002</v>
      </c>
      <c r="G2926" s="128">
        <f t="shared" ref="G2926:J2926" si="2919">((C2926-C2947)/C2947)*C$6</f>
        <v>3.3047708894878687</v>
      </c>
      <c r="H2926" s="129">
        <f t="shared" si="2919"/>
        <v>-3.3191873608494569</v>
      </c>
      <c r="I2926" s="129">
        <f t="shared" si="2919"/>
        <v>3.5320421052631588</v>
      </c>
      <c r="J2926" s="130">
        <f t="shared" si="2919"/>
        <v>-0.12169751787967993</v>
      </c>
    </row>
    <row r="2927" spans="2:10">
      <c r="B2927" s="244">
        <v>39374</v>
      </c>
      <c r="C2927" s="245">
        <v>88.6</v>
      </c>
      <c r="D2927" s="245">
        <v>112.28</v>
      </c>
      <c r="E2927" s="245">
        <v>22.96</v>
      </c>
      <c r="F2927" s="246">
        <v>4.54</v>
      </c>
      <c r="G2927" s="128">
        <f t="shared" ref="G2927:J2927" si="2920">((C2927-C2948)/C2948)*C$6</f>
        <v>2.8776380220835338</v>
      </c>
      <c r="H2927" s="129">
        <f t="shared" si="2920"/>
        <v>-4.4549768954304279</v>
      </c>
      <c r="I2927" s="129">
        <f t="shared" si="2920"/>
        <v>3.1200097799511024</v>
      </c>
      <c r="J2927" s="130">
        <f t="shared" si="2920"/>
        <v>-0.17194970506054025</v>
      </c>
    </row>
    <row r="2928" spans="2:10">
      <c r="B2928" s="244">
        <v>39373</v>
      </c>
      <c r="C2928" s="245">
        <v>89.47</v>
      </c>
      <c r="D2928" s="245">
        <v>114.8</v>
      </c>
      <c r="E2928" s="245">
        <v>18.5</v>
      </c>
      <c r="F2928" s="246">
        <v>4.6310000000000002</v>
      </c>
      <c r="G2928" s="128">
        <f t="shared" ref="G2928:J2928" si="2921">((C2928-C2949)/C2949)*C$6</f>
        <v>4.1790723788599973</v>
      </c>
      <c r="H2928" s="129">
        <f t="shared" si="2921"/>
        <v>-1.8219156595525887</v>
      </c>
      <c r="I2928" s="129">
        <f t="shared" si="2921"/>
        <v>-1.9417174238642052</v>
      </c>
      <c r="J2928" s="130">
        <f t="shared" si="2921"/>
        <v>-3.7052429667519149E-2</v>
      </c>
    </row>
    <row r="2929" spans="2:10">
      <c r="B2929" s="244">
        <v>39372</v>
      </c>
      <c r="C2929" s="245">
        <v>87.4</v>
      </c>
      <c r="D2929" s="245">
        <v>115.78</v>
      </c>
      <c r="E2929" s="245">
        <v>18.54</v>
      </c>
      <c r="F2929" s="246">
        <v>4.6899999999999995</v>
      </c>
      <c r="G2929" s="128">
        <f t="shared" ref="G2929:J2929" si="2922">((C2929-C2950)/C2950)*C$6</f>
        <v>3.2813752913752907</v>
      </c>
      <c r="H2929" s="129">
        <f t="shared" si="2922"/>
        <v>-0.82842750578752766</v>
      </c>
      <c r="I2929" s="129">
        <f t="shared" si="2922"/>
        <v>-2.2609434889434921</v>
      </c>
      <c r="J2929" s="130">
        <f t="shared" si="2922"/>
        <v>4.6630187452595027E-2</v>
      </c>
    </row>
    <row r="2930" spans="2:10">
      <c r="B2930" s="244">
        <v>39371</v>
      </c>
      <c r="C2930" s="245">
        <v>87.61</v>
      </c>
      <c r="D2930" s="245">
        <v>119.6</v>
      </c>
      <c r="E2930" s="245">
        <v>20.02</v>
      </c>
      <c r="F2930" s="246">
        <v>4.7765000000000004</v>
      </c>
      <c r="G2930" s="128">
        <f t="shared" ref="G2930:J2930" si="2923">((C2930-C2951)/C2951)*C$6</f>
        <v>3.96780935832196</v>
      </c>
      <c r="H2930" s="129">
        <f t="shared" si="2923"/>
        <v>5.0422947956688775</v>
      </c>
      <c r="I2930" s="129">
        <f t="shared" si="2923"/>
        <v>-6.2014048338368593</v>
      </c>
      <c r="J2930" s="130">
        <f t="shared" si="2923"/>
        <v>0.1200065452165379</v>
      </c>
    </row>
    <row r="2931" spans="2:10">
      <c r="B2931" s="244">
        <v>39370</v>
      </c>
      <c r="C2931" s="245">
        <v>86.13</v>
      </c>
      <c r="D2931" s="245">
        <v>118.03</v>
      </c>
      <c r="E2931" s="245">
        <v>19.25</v>
      </c>
      <c r="F2931" s="246">
        <v>4.7960000000000003</v>
      </c>
      <c r="G2931" s="128">
        <f t="shared" ref="G2931:J2931" si="2924">((C2931-C2952)/C2952)*C$6</f>
        <v>4.035806573957017</v>
      </c>
      <c r="H2931" s="129">
        <f t="shared" si="2924"/>
        <v>2.8632241813602071</v>
      </c>
      <c r="I2931" s="129">
        <f t="shared" si="2924"/>
        <v>-5.7837640449438217</v>
      </c>
      <c r="J2931" s="130">
        <f t="shared" si="2924"/>
        <v>0.12920662598081964</v>
      </c>
    </row>
    <row r="2932" spans="2:10">
      <c r="B2932" s="244">
        <v>39367</v>
      </c>
      <c r="C2932" s="245">
        <v>83.69</v>
      </c>
      <c r="D2932" s="245">
        <v>117.81</v>
      </c>
      <c r="E2932" s="245">
        <v>17.73</v>
      </c>
      <c r="F2932" s="246">
        <v>4.7925000000000004</v>
      </c>
      <c r="G2932" s="128">
        <f t="shared" ref="G2932:J2932" si="2925">((C2932-C2953)/C2953)*C$6</f>
        <v>2.0411537020851509</v>
      </c>
      <c r="H2932" s="129">
        <f t="shared" si="2925"/>
        <v>1.8234256144890033</v>
      </c>
      <c r="I2932" s="129">
        <f t="shared" si="2925"/>
        <v>-7.2173909531502431</v>
      </c>
      <c r="J2932" s="130">
        <f t="shared" si="2925"/>
        <v>0.11958908577019274</v>
      </c>
    </row>
    <row r="2933" spans="2:10">
      <c r="B2933" s="244">
        <v>39366</v>
      </c>
      <c r="C2933" s="245">
        <v>83.08</v>
      </c>
      <c r="D2933" s="245">
        <v>118.05</v>
      </c>
      <c r="E2933" s="245">
        <v>18.88</v>
      </c>
      <c r="F2933" s="246">
        <v>4.7509999999999994</v>
      </c>
      <c r="G2933" s="128">
        <f t="shared" ref="G2933:J2933" si="2926">((C2933-C2954)/C2954)*C$6</f>
        <v>1.8013978225503702</v>
      </c>
      <c r="H2933" s="129">
        <f t="shared" si="2926"/>
        <v>2.0088232758620661</v>
      </c>
      <c r="I2933" s="129">
        <f t="shared" si="2926"/>
        <v>-6.1920512820512847</v>
      </c>
      <c r="J2933" s="130">
        <f t="shared" si="2926"/>
        <v>0.12622815694032269</v>
      </c>
    </row>
    <row r="2934" spans="2:10">
      <c r="B2934" s="244">
        <v>39365</v>
      </c>
      <c r="C2934" s="245">
        <v>81.3</v>
      </c>
      <c r="D2934" s="245">
        <v>118.62</v>
      </c>
      <c r="E2934" s="245">
        <v>16.670000000000002</v>
      </c>
      <c r="F2934" s="246">
        <v>4.7595000000000001</v>
      </c>
      <c r="G2934" s="128">
        <f t="shared" ref="G2934:J2934" si="2927">((C2934-C2955)/C2955)*C$6</f>
        <v>1.7820363032084836</v>
      </c>
      <c r="H2934" s="129">
        <f t="shared" si="2927"/>
        <v>1.2301738389433421</v>
      </c>
      <c r="I2934" s="129">
        <f t="shared" si="2927"/>
        <v>-8.6510486743173711</v>
      </c>
      <c r="J2934" s="130">
        <f t="shared" si="2927"/>
        <v>0.15633311170212741</v>
      </c>
    </row>
    <row r="2935" spans="2:10">
      <c r="B2935" s="244">
        <v>39364</v>
      </c>
      <c r="C2935" s="245">
        <v>80.260000000000005</v>
      </c>
      <c r="D2935" s="245">
        <v>118.3</v>
      </c>
      <c r="E2935" s="245">
        <v>16.12</v>
      </c>
      <c r="F2935" s="246">
        <v>4.7560000000000002</v>
      </c>
      <c r="G2935" s="128">
        <f t="shared" ref="G2935:J2935" si="2928">((C2935-C2956)/C2956)*C$6</f>
        <v>1.6232507420312359</v>
      </c>
      <c r="H2935" s="129">
        <f t="shared" si="2928"/>
        <v>2.4540155440414506</v>
      </c>
      <c r="I2935" s="129">
        <f t="shared" si="2928"/>
        <v>-10.453951789627464</v>
      </c>
      <c r="J2935" s="130">
        <f t="shared" si="2928"/>
        <v>0.17490515509930843</v>
      </c>
    </row>
    <row r="2936" spans="2:10">
      <c r="B2936" s="244">
        <v>39363</v>
      </c>
      <c r="C2936" s="245">
        <v>79.02</v>
      </c>
      <c r="D2936" s="245">
        <v>117.77</v>
      </c>
      <c r="E2936" s="245">
        <v>17.46</v>
      </c>
      <c r="F2936" s="246">
        <v>4.7519999999999998</v>
      </c>
      <c r="G2936" s="128">
        <f t="shared" ref="G2936:J2936" si="2929">((C2936-C2957)/C2957)*C$6</f>
        <v>1.3735488917861758</v>
      </c>
      <c r="H2936" s="129">
        <f t="shared" si="2929"/>
        <v>2.1838805711813056</v>
      </c>
      <c r="I2936" s="129">
        <f t="shared" si="2929"/>
        <v>-8.499176515440336</v>
      </c>
      <c r="J2936" s="130">
        <f t="shared" si="2929"/>
        <v>0.13242677824267746</v>
      </c>
    </row>
    <row r="2937" spans="2:10">
      <c r="B2937" s="244">
        <v>39360</v>
      </c>
      <c r="C2937" s="245">
        <v>81.22</v>
      </c>
      <c r="D2937" s="245">
        <v>116.3</v>
      </c>
      <c r="E2937" s="245">
        <v>16.91</v>
      </c>
      <c r="F2937" s="246">
        <v>4.7519999999999998</v>
      </c>
      <c r="G2937" s="128">
        <f t="shared" ref="G2937:J2937" si="2930">((C2937-C2958)/C2958)*C$6</f>
        <v>2.9281415465268683</v>
      </c>
      <c r="H2937" s="129">
        <f t="shared" si="2930"/>
        <v>-1.2756708042849927</v>
      </c>
      <c r="I2937" s="129">
        <f t="shared" si="2930"/>
        <v>-7.5020258441017091</v>
      </c>
      <c r="J2937" s="130">
        <f t="shared" si="2930"/>
        <v>6.063829787234E-2</v>
      </c>
    </row>
    <row r="2938" spans="2:10">
      <c r="B2938" s="244">
        <v>39359</v>
      </c>
      <c r="C2938" s="245">
        <v>81.44</v>
      </c>
      <c r="D2938" s="245">
        <v>115.69</v>
      </c>
      <c r="E2938" s="245">
        <v>18.440000000000001</v>
      </c>
      <c r="F2938" s="246">
        <v>4.6345000000000001</v>
      </c>
      <c r="G2938" s="128">
        <f t="shared" ref="G2938:J2938" si="2931">((C2938-C2959)/C2959)*C$6</f>
        <v>3.4238888155288483</v>
      </c>
      <c r="H2938" s="129">
        <f t="shared" si="2931"/>
        <v>-2.1117857142857126</v>
      </c>
      <c r="I2938" s="129">
        <f t="shared" si="2931"/>
        <v>-6.3498291293734725</v>
      </c>
      <c r="J2938" s="130">
        <f t="shared" si="2931"/>
        <v>8.9448051948051686E-3</v>
      </c>
    </row>
    <row r="2939" spans="2:10">
      <c r="B2939" s="244">
        <v>39358</v>
      </c>
      <c r="C2939" s="245">
        <v>79.94</v>
      </c>
      <c r="D2939" s="245">
        <v>116.4</v>
      </c>
      <c r="E2939" s="245">
        <v>18.8</v>
      </c>
      <c r="F2939" s="246">
        <v>4.6790000000000003</v>
      </c>
      <c r="G2939" s="128">
        <f t="shared" ref="G2939:J2939" si="2932">((C2939-C2960)/C2960)*C$6</f>
        <v>2.9394326052210973</v>
      </c>
      <c r="H2939" s="129">
        <f t="shared" si="2932"/>
        <v>-1.72154412386834</v>
      </c>
      <c r="I2939" s="129">
        <f t="shared" si="2932"/>
        <v>-4.4412467076382791</v>
      </c>
      <c r="J2939" s="130">
        <f t="shared" si="2932"/>
        <v>-6.6844349680165926E-3</v>
      </c>
    </row>
    <row r="2940" spans="2:10">
      <c r="B2940" s="244">
        <v>39357</v>
      </c>
      <c r="C2940" s="245">
        <v>80.05</v>
      </c>
      <c r="D2940" s="245">
        <v>118.36</v>
      </c>
      <c r="E2940" s="245">
        <v>18.489999999999998</v>
      </c>
      <c r="F2940" s="246">
        <v>4.6459999999999999</v>
      </c>
      <c r="G2940" s="128">
        <f t="shared" ref="G2940:J2940" si="2933">((C2940-C2961)/C2961)*C$6</f>
        <v>3.6860359265261957</v>
      </c>
      <c r="H2940" s="129">
        <f t="shared" si="2933"/>
        <v>1.6267795012426103</v>
      </c>
      <c r="I2940" s="129">
        <f t="shared" si="2933"/>
        <v>-5.3166723695466223</v>
      </c>
      <c r="J2940" s="130">
        <f t="shared" si="2933"/>
        <v>-1.8890314304040867E-2</v>
      </c>
    </row>
    <row r="2941" spans="2:10">
      <c r="B2941" s="244">
        <v>39356</v>
      </c>
      <c r="C2941" s="245">
        <v>80.239999999999995</v>
      </c>
      <c r="D2941" s="245">
        <v>119.03</v>
      </c>
      <c r="E2941" s="245">
        <v>17.84</v>
      </c>
      <c r="F2941" s="246">
        <v>4.6669999999999998</v>
      </c>
      <c r="G2941" s="128">
        <f t="shared" ref="G2941:J2941" si="2934">((C2941-C2962)/C2962)*C$6</f>
        <v>3.8025661804429958</v>
      </c>
      <c r="H2941" s="129">
        <f t="shared" si="2934"/>
        <v>2.2794395406632995</v>
      </c>
      <c r="I2941" s="129">
        <f t="shared" si="2934"/>
        <v>-6.0233875106928991</v>
      </c>
      <c r="J2941" s="130">
        <f t="shared" si="2934"/>
        <v>-6.0936497754969848E-3</v>
      </c>
    </row>
    <row r="2942" spans="2:10">
      <c r="B2942" s="244">
        <v>39353</v>
      </c>
      <c r="C2942" s="245">
        <v>81.66</v>
      </c>
      <c r="D2942" s="245">
        <v>117.8</v>
      </c>
      <c r="E2942" s="245">
        <v>18</v>
      </c>
      <c r="F2942" s="246">
        <v>4.7125000000000004</v>
      </c>
      <c r="G2942" s="128">
        <f t="shared" ref="G2942:J2942" si="2935">((C2942-C2963)/C2963)*C$6</f>
        <v>5.1377181025081766</v>
      </c>
      <c r="H2942" s="129">
        <f t="shared" si="2935"/>
        <v>2.3941934645054967</v>
      </c>
      <c r="I2942" s="129">
        <f t="shared" si="2935"/>
        <v>-7.1614205905826012</v>
      </c>
      <c r="J2942" s="130">
        <f t="shared" si="2935"/>
        <v>2.8093860495017837E-2</v>
      </c>
    </row>
    <row r="2943" spans="2:10">
      <c r="B2943" s="244">
        <v>39352</v>
      </c>
      <c r="C2943" s="245">
        <v>82.88</v>
      </c>
      <c r="D2943" s="245">
        <v>117.71</v>
      </c>
      <c r="E2943" s="245">
        <v>17</v>
      </c>
      <c r="F2943" s="246">
        <v>4.6999999999999993</v>
      </c>
      <c r="G2943" s="128">
        <f t="shared" ref="G2943:J2943" si="2936">((C2943-C2964)/C2964)*C$6</f>
        <v>5.78821520881512</v>
      </c>
      <c r="H2943" s="129">
        <f t="shared" si="2936"/>
        <v>3.1153338570306368</v>
      </c>
      <c r="I2943" s="129">
        <f t="shared" si="2936"/>
        <v>-7.2704829903401933</v>
      </c>
      <c r="J2943" s="130">
        <f t="shared" si="2936"/>
        <v>-1.237686685732455E-2</v>
      </c>
    </row>
    <row r="2944" spans="2:10">
      <c r="B2944" s="244">
        <v>39351</v>
      </c>
      <c r="C2944" s="245">
        <v>80.3</v>
      </c>
      <c r="D2944" s="245">
        <v>117.3</v>
      </c>
      <c r="E2944" s="245">
        <v>17.63</v>
      </c>
      <c r="F2944" s="246">
        <v>4.7575000000000003</v>
      </c>
      <c r="G2944" s="128">
        <f t="shared" ref="G2944:J2944" si="2937">((C2944-C2965)/C2965)*C$6</f>
        <v>5.4253966262372737</v>
      </c>
      <c r="H2944" s="129">
        <f t="shared" si="2937"/>
        <v>5.3790267857142835</v>
      </c>
      <c r="I2944" s="129">
        <f t="shared" si="2937"/>
        <v>-8.3799011406844119</v>
      </c>
      <c r="J2944" s="130">
        <f t="shared" si="2937"/>
        <v>5.0604342710450431E-2</v>
      </c>
    </row>
    <row r="2945" spans="2:10">
      <c r="B2945" s="244">
        <v>39350</v>
      </c>
      <c r="C2945" s="245">
        <v>79.53</v>
      </c>
      <c r="D2945" s="245">
        <v>116.51</v>
      </c>
      <c r="E2945" s="245">
        <v>18.600000000000001</v>
      </c>
      <c r="F2945" s="246">
        <v>4.7645</v>
      </c>
      <c r="G2945" s="128">
        <f t="shared" ref="G2945:J2945" si="2938">((C2945-C2966)/C2966)*C$6</f>
        <v>4.7700375156315147</v>
      </c>
      <c r="H2945" s="129">
        <f t="shared" si="2938"/>
        <v>3.0762244358251132</v>
      </c>
      <c r="I2945" s="129">
        <f t="shared" si="2938"/>
        <v>-4.6096126760563356</v>
      </c>
      <c r="J2945" s="130">
        <f t="shared" si="2938"/>
        <v>3.1754032258064648E-2</v>
      </c>
    </row>
    <row r="2946" spans="2:10">
      <c r="B2946" s="244">
        <v>39349</v>
      </c>
      <c r="C2946" s="245">
        <v>80.95</v>
      </c>
      <c r="D2946" s="245">
        <v>116.25</v>
      </c>
      <c r="E2946" s="245">
        <v>19.37</v>
      </c>
      <c r="F2946" s="246">
        <v>4.7565</v>
      </c>
      <c r="G2946" s="128">
        <f t="shared" ref="G2946:J2946" si="2939">((C2946-C2967)/C2967)*C$6</f>
        <v>6.2982501055000686</v>
      </c>
      <c r="H2946" s="129">
        <f t="shared" si="2939"/>
        <v>3.0214297068173841</v>
      </c>
      <c r="I2946" s="129">
        <f t="shared" si="2939"/>
        <v>-1.6562258687258662</v>
      </c>
      <c r="J2946" s="130">
        <f t="shared" si="2939"/>
        <v>2.999052930653414E-3</v>
      </c>
    </row>
    <row r="2947" spans="2:10">
      <c r="B2947" s="244">
        <v>39346</v>
      </c>
      <c r="C2947" s="245">
        <v>81.62</v>
      </c>
      <c r="D2947" s="245">
        <v>116.78</v>
      </c>
      <c r="E2947" s="245">
        <v>19</v>
      </c>
      <c r="F2947" s="246">
        <v>4.7539999999999996</v>
      </c>
      <c r="G2947" s="128">
        <f t="shared" ref="G2947:J2947" si="2940">((C2947-C2968)/C2968)*C$6</f>
        <v>7.6669611914649902</v>
      </c>
      <c r="H2947" s="129">
        <f t="shared" si="2940"/>
        <v>5.4361695827725418</v>
      </c>
      <c r="I2947" s="129">
        <f t="shared" si="2940"/>
        <v>-4.0680990274093736</v>
      </c>
      <c r="J2947" s="130">
        <f t="shared" si="2940"/>
        <v>-2.2600166944908334E-2</v>
      </c>
    </row>
    <row r="2948" spans="2:10">
      <c r="B2948" s="244">
        <v>39345</v>
      </c>
      <c r="C2948" s="245">
        <v>83.32</v>
      </c>
      <c r="D2948" s="245">
        <v>116.86</v>
      </c>
      <c r="E2948" s="245">
        <v>20.45</v>
      </c>
      <c r="F2948" s="246">
        <v>4.8315000000000001</v>
      </c>
      <c r="G2948" s="128">
        <f t="shared" ref="G2948:J2948" si="2941">((C2948-C2969)/C2969)*C$6</f>
        <v>9.2183742419867087</v>
      </c>
      <c r="H2948" s="129">
        <f t="shared" si="2941"/>
        <v>7.0888745454545452</v>
      </c>
      <c r="I2948" s="129">
        <f t="shared" si="2941"/>
        <v>-2.7096898208824829</v>
      </c>
      <c r="J2948" s="130">
        <f t="shared" si="2941"/>
        <v>1.6016234779893928E-2</v>
      </c>
    </row>
    <row r="2949" spans="2:10">
      <c r="B2949" s="244">
        <v>39344</v>
      </c>
      <c r="C2949" s="245">
        <v>81.93</v>
      </c>
      <c r="D2949" s="245">
        <v>116.67</v>
      </c>
      <c r="E2949" s="245">
        <v>20.03</v>
      </c>
      <c r="F2949" s="246">
        <v>4.6920000000000002</v>
      </c>
      <c r="G2949" s="128">
        <f t="shared" ref="G2949:J2949" si="2942">((C2949-C2970)/C2970)*C$6</f>
        <v>8.1446466100475075</v>
      </c>
      <c r="H2949" s="129">
        <f t="shared" si="2942"/>
        <v>7.9539811078503257</v>
      </c>
      <c r="I2949" s="129">
        <f t="shared" si="2942"/>
        <v>-5.2551445544554447</v>
      </c>
      <c r="J2949" s="130">
        <f t="shared" si="2942"/>
        <v>-4.6897599832302704E-2</v>
      </c>
    </row>
    <row r="2950" spans="2:10">
      <c r="B2950" s="244">
        <v>39343</v>
      </c>
      <c r="C2950" s="245">
        <v>81.510000000000005</v>
      </c>
      <c r="D2950" s="245">
        <v>116.63</v>
      </c>
      <c r="E2950" s="245">
        <v>20.350000000000001</v>
      </c>
      <c r="F2950" s="246">
        <v>4.6144999999999996</v>
      </c>
      <c r="G2950" s="128">
        <f t="shared" ref="G2950:J2950" si="2943">((C2950-C2971)/C2971)*C$6</f>
        <v>6.6339974690663661</v>
      </c>
      <c r="H2950" s="129">
        <f t="shared" si="2943"/>
        <v>7.71190899102728</v>
      </c>
      <c r="I2950" s="129">
        <f t="shared" si="2943"/>
        <v>-5.773323205469044</v>
      </c>
      <c r="J2950" s="130">
        <f t="shared" si="2943"/>
        <v>-0.10842714196372791</v>
      </c>
    </row>
    <row r="2951" spans="2:10">
      <c r="B2951" s="244">
        <v>39342</v>
      </c>
      <c r="C2951" s="245">
        <v>80.569999999999993</v>
      </c>
      <c r="D2951" s="245">
        <v>114.52</v>
      </c>
      <c r="E2951" s="245">
        <v>26.48</v>
      </c>
      <c r="F2951" s="246">
        <v>4.5834999999999999</v>
      </c>
      <c r="G2951" s="128">
        <f t="shared" ref="G2951:J2951" si="2944">((C2951-C2972)/C2972)*C$6</f>
        <v>5.4191706029452549</v>
      </c>
      <c r="H2951" s="129">
        <f t="shared" si="2944"/>
        <v>3.7104183949503962</v>
      </c>
      <c r="I2951" s="129">
        <f t="shared" si="2944"/>
        <v>-2.9751317105701891</v>
      </c>
      <c r="J2951" s="130">
        <f t="shared" si="2944"/>
        <v>-0.1493642753772999</v>
      </c>
    </row>
    <row r="2952" spans="2:10">
      <c r="B2952" s="244">
        <v>39339</v>
      </c>
      <c r="C2952" s="245">
        <v>79.099999999999994</v>
      </c>
      <c r="D2952" s="245">
        <v>115.13</v>
      </c>
      <c r="E2952" s="245">
        <v>24.92</v>
      </c>
      <c r="F2952" s="246">
        <v>4.5880000000000001</v>
      </c>
      <c r="G2952" s="128">
        <f t="shared" ref="G2952:J2952" si="2945">((C2952-C2973)/C2973)*C$6</f>
        <v>5.1805774647887279</v>
      </c>
      <c r="H2952" s="129">
        <f t="shared" si="2945"/>
        <v>5.6373853587382605</v>
      </c>
      <c r="I2952" s="129">
        <f t="shared" si="2945"/>
        <v>-4.872922478105739</v>
      </c>
      <c r="J2952" s="130">
        <f t="shared" si="2945"/>
        <v>-0.13097317529631894</v>
      </c>
    </row>
    <row r="2953" spans="2:10">
      <c r="B2953" s="244">
        <v>39338</v>
      </c>
      <c r="C2953" s="245">
        <v>80.09</v>
      </c>
      <c r="D2953" s="245">
        <v>115.95</v>
      </c>
      <c r="E2953" s="245">
        <v>24.76</v>
      </c>
      <c r="F2953" s="246">
        <v>4.5994999999999999</v>
      </c>
      <c r="G2953" s="128">
        <f t="shared" ref="G2953:J2953" si="2946">((C2953-C2974)/C2974)*C$6</f>
        <v>4.186166643938364</v>
      </c>
      <c r="H2953" s="129">
        <f t="shared" si="2946"/>
        <v>4.8235404117594163</v>
      </c>
      <c r="I2953" s="129">
        <f t="shared" si="2946"/>
        <v>-4.8983436582980113</v>
      </c>
      <c r="J2953" s="130">
        <f t="shared" si="2946"/>
        <v>-0.16188864964626279</v>
      </c>
    </row>
    <row r="2954" spans="2:10">
      <c r="B2954" s="244">
        <v>39337</v>
      </c>
      <c r="C2954" s="245">
        <v>79.91</v>
      </c>
      <c r="D2954" s="245">
        <v>116</v>
      </c>
      <c r="E2954" s="245">
        <v>24.96</v>
      </c>
      <c r="F2954" s="246">
        <v>4.5495000000000001</v>
      </c>
      <c r="G2954" s="128">
        <f t="shared" ref="G2954:J2954" si="2947">((C2954-C2975)/C2975)*C$6</f>
        <v>4.7241959104725071</v>
      </c>
      <c r="H2954" s="129">
        <f t="shared" si="2947"/>
        <v>4.0071084337349427</v>
      </c>
      <c r="I2954" s="129">
        <f t="shared" si="2947"/>
        <v>-2.4979190751445079</v>
      </c>
      <c r="J2954" s="130">
        <f t="shared" si="2947"/>
        <v>-0.1807102418939783</v>
      </c>
    </row>
    <row r="2955" spans="2:10">
      <c r="B2955" s="244">
        <v>39336</v>
      </c>
      <c r="C2955" s="245">
        <v>78.23</v>
      </c>
      <c r="D2955" s="245">
        <v>117.35</v>
      </c>
      <c r="E2955" s="245">
        <v>25.27</v>
      </c>
      <c r="F2955" s="246">
        <v>4.5120000000000005</v>
      </c>
      <c r="G2955" s="128">
        <f t="shared" ref="G2955:J2955" si="2948">((C2955-C2976)/C2976)*C$6</f>
        <v>4.191009494554593</v>
      </c>
      <c r="H2955" s="129">
        <f t="shared" si="2948"/>
        <v>4.6795208943305839</v>
      </c>
      <c r="I2955" s="129">
        <f t="shared" si="2948"/>
        <v>-1.2437335340609719</v>
      </c>
      <c r="J2955" s="130">
        <f t="shared" si="2948"/>
        <v>-0.21572774761856006</v>
      </c>
    </row>
    <row r="2956" spans="2:10">
      <c r="B2956" s="244">
        <v>39335</v>
      </c>
      <c r="C2956" s="245">
        <v>77.489999999999995</v>
      </c>
      <c r="D2956" s="245">
        <v>115.8</v>
      </c>
      <c r="E2956" s="245">
        <v>27.38</v>
      </c>
      <c r="F2956" s="246">
        <v>4.4809999999999999</v>
      </c>
      <c r="G2956" s="128">
        <f t="shared" ref="G2956:J2956" si="2949">((C2956-C2977)/C2977)*C$6</f>
        <v>3.8249363369245808</v>
      </c>
      <c r="H2956" s="129">
        <f t="shared" si="2949"/>
        <v>3.1888955965909056</v>
      </c>
      <c r="I2956" s="129">
        <f t="shared" si="2949"/>
        <v>-0.82637455830388851</v>
      </c>
      <c r="J2956" s="130">
        <f t="shared" si="2949"/>
        <v>-0.25535351483136975</v>
      </c>
    </row>
    <row r="2957" spans="2:10">
      <c r="B2957" s="244">
        <v>39332</v>
      </c>
      <c r="C2957" s="245">
        <v>76.7</v>
      </c>
      <c r="D2957" s="245">
        <v>115.55</v>
      </c>
      <c r="E2957" s="245">
        <v>26.23</v>
      </c>
      <c r="F2957" s="246">
        <v>4.5410000000000004</v>
      </c>
      <c r="G2957" s="128">
        <f t="shared" ref="G2957:J2957" si="2950">((C2957-C2978)/C2978)*C$6</f>
        <v>3.2413060483307716</v>
      </c>
      <c r="H2957" s="129">
        <f t="shared" si="2950"/>
        <v>4.947976158222696</v>
      </c>
      <c r="I2957" s="129">
        <f t="shared" si="2950"/>
        <v>-0.23999244712990936</v>
      </c>
      <c r="J2957" s="130">
        <f t="shared" si="2950"/>
        <v>-0.20637830660810938</v>
      </c>
    </row>
    <row r="2958" spans="2:10">
      <c r="B2958" s="244">
        <v>39331</v>
      </c>
      <c r="C2958" s="245">
        <v>76.3</v>
      </c>
      <c r="D2958" s="245">
        <v>117.62</v>
      </c>
      <c r="E2958" s="245">
        <v>23.99</v>
      </c>
      <c r="F2958" s="246">
        <v>4.6530000000000005</v>
      </c>
      <c r="G2958" s="128">
        <f t="shared" ref="G2958:J2958" si="2951">((C2958-C2979)/C2979)*C$6</f>
        <v>2.6119404019403962</v>
      </c>
      <c r="H2958" s="129">
        <f t="shared" si="2951"/>
        <v>4.6683377588953805</v>
      </c>
      <c r="I2958" s="129">
        <f t="shared" si="2951"/>
        <v>3.0101072261072255</v>
      </c>
      <c r="J2958" s="130">
        <f t="shared" si="2951"/>
        <v>-0.17667069851829409</v>
      </c>
    </row>
    <row r="2959" spans="2:10">
      <c r="B2959" s="244">
        <v>39330</v>
      </c>
      <c r="C2959" s="245">
        <v>75.73</v>
      </c>
      <c r="D2959" s="245">
        <v>117.88</v>
      </c>
      <c r="E2959" s="245">
        <v>24.58</v>
      </c>
      <c r="F2959" s="246">
        <v>4.62</v>
      </c>
      <c r="G2959" s="128">
        <f t="shared" ref="G2959:J2959" si="2952">((C2959-C2980)/C2980)*C$6</f>
        <v>2.0754915769124564</v>
      </c>
      <c r="H2959" s="129">
        <f t="shared" si="2952"/>
        <v>4.3553642209107668</v>
      </c>
      <c r="I2959" s="129">
        <f t="shared" si="2952"/>
        <v>3.5606864564007425</v>
      </c>
      <c r="J2959" s="130">
        <f t="shared" si="2952"/>
        <v>-0.13459476180655811</v>
      </c>
    </row>
    <row r="2960" spans="2:10">
      <c r="B2960" s="244">
        <v>39329</v>
      </c>
      <c r="C2960" s="245">
        <v>75.08</v>
      </c>
      <c r="D2960" s="245">
        <v>118.19</v>
      </c>
      <c r="E2960" s="245">
        <v>22.78</v>
      </c>
      <c r="F2960" s="246">
        <v>4.6899999999999995</v>
      </c>
      <c r="G2960" s="128">
        <f t="shared" ref="G2960:J2960" si="2953">((C2960-C2981)/C2981)*C$6</f>
        <v>1.9031112961421011</v>
      </c>
      <c r="H2960" s="129">
        <f t="shared" si="2953"/>
        <v>4.2916937395732697</v>
      </c>
      <c r="I2960" s="129">
        <f t="shared" si="2953"/>
        <v>-0.17729729729729746</v>
      </c>
      <c r="J2960" s="130">
        <f t="shared" si="2953"/>
        <v>-7.9453829412374902E-2</v>
      </c>
    </row>
    <row r="2961" spans="2:10">
      <c r="B2961" s="244">
        <v>39328</v>
      </c>
      <c r="C2961" s="245">
        <v>74.040000000000006</v>
      </c>
      <c r="D2961" s="245">
        <v>116.69</v>
      </c>
      <c r="E2961" s="245">
        <v>23.38</v>
      </c>
      <c r="F2961" s="246">
        <v>4.6769999999999996</v>
      </c>
      <c r="G2961" s="128">
        <f t="shared" ref="G2961:J2961" si="2954">((C2961-C2982)/C2982)*C$6</f>
        <v>-0.86632750397456126</v>
      </c>
      <c r="H2961" s="129">
        <f t="shared" si="2954"/>
        <v>4.8763607114129917</v>
      </c>
      <c r="I2961" s="129">
        <f t="shared" si="2954"/>
        <v>-1.7983942766295717</v>
      </c>
      <c r="J2961" s="130">
        <f t="shared" si="2954"/>
        <v>-5.9076633165829263E-2</v>
      </c>
    </row>
    <row r="2962" spans="2:10">
      <c r="B2962" s="244">
        <v>39325</v>
      </c>
      <c r="C2962" s="245">
        <v>74.040000000000006</v>
      </c>
      <c r="D2962" s="245">
        <v>116.69</v>
      </c>
      <c r="E2962" s="245">
        <v>23.38</v>
      </c>
      <c r="F2962" s="246">
        <v>4.6769999999999996</v>
      </c>
      <c r="G2962" s="128">
        <f t="shared" ref="G2962:J2962" si="2955">((C2962-C2983)/C2983)*C$6</f>
        <v>-1.6660967993754836</v>
      </c>
      <c r="H2962" s="129">
        <f t="shared" si="2955"/>
        <v>3.4734452000353202</v>
      </c>
      <c r="I2962" s="129">
        <f t="shared" si="2955"/>
        <v>2.5875212064090483</v>
      </c>
      <c r="J2962" s="130">
        <f t="shared" si="2955"/>
        <v>-9.5981404958677838E-2</v>
      </c>
    </row>
    <row r="2963" spans="2:10">
      <c r="B2963" s="244">
        <v>39324</v>
      </c>
      <c r="C2963" s="245">
        <v>73.36</v>
      </c>
      <c r="D2963" s="245">
        <v>115.37</v>
      </c>
      <c r="E2963" s="245">
        <v>25.06</v>
      </c>
      <c r="F2963" s="246">
        <v>4.6665000000000001</v>
      </c>
      <c r="G2963" s="128">
        <f t="shared" ref="G2963:J2963" si="2956">((C2963-C2984)/C2984)*C$6</f>
        <v>-1.8809577943290221</v>
      </c>
      <c r="H2963" s="129">
        <f t="shared" si="2956"/>
        <v>3.3784460906818974</v>
      </c>
      <c r="I2963" s="129">
        <f t="shared" si="2956"/>
        <v>1.4927672158850833</v>
      </c>
      <c r="J2963" s="130">
        <f t="shared" si="2956"/>
        <v>-0.11262735412164258</v>
      </c>
    </row>
    <row r="2964" spans="2:10">
      <c r="B2964" s="244">
        <v>39323</v>
      </c>
      <c r="C2964" s="245">
        <v>73.510000000000005</v>
      </c>
      <c r="D2964" s="245">
        <v>114.57</v>
      </c>
      <c r="E2964" s="245">
        <v>23.81</v>
      </c>
      <c r="F2964" s="246">
        <v>4.7204999999999995</v>
      </c>
      <c r="G2964" s="128">
        <f t="shared" ref="G2964:J2964" si="2957">((C2964-C2985)/C2985)*C$6</f>
        <v>-2.7288965605421236</v>
      </c>
      <c r="H2964" s="129">
        <f t="shared" si="2957"/>
        <v>4.0269896068684918</v>
      </c>
      <c r="I2964" s="129">
        <f t="shared" si="2957"/>
        <v>0.31342687074829839</v>
      </c>
      <c r="J2964" s="130">
        <f t="shared" si="2957"/>
        <v>-5.9990667772708776E-2</v>
      </c>
    </row>
    <row r="2965" spans="2:10">
      <c r="B2965" s="244">
        <v>39322</v>
      </c>
      <c r="C2965" s="245">
        <v>71.73</v>
      </c>
      <c r="D2965" s="245">
        <v>112</v>
      </c>
      <c r="E2965" s="245">
        <v>26.3</v>
      </c>
      <c r="F2965" s="246">
        <v>4.6745000000000001</v>
      </c>
      <c r="G2965" s="128">
        <f t="shared" ref="G2965:J2965" si="2958">((C2965-C2986)/C2986)*C$6</f>
        <v>-3.014330339711047</v>
      </c>
      <c r="H2965" s="129">
        <f t="shared" si="2958"/>
        <v>-2.5012958435207784</v>
      </c>
      <c r="I2965" s="129">
        <f t="shared" si="2958"/>
        <v>6.6138284619070431</v>
      </c>
      <c r="J2965" s="130">
        <f t="shared" si="2958"/>
        <v>-0.11973562865047652</v>
      </c>
    </row>
    <row r="2966" spans="2:10">
      <c r="B2966" s="244">
        <v>39321</v>
      </c>
      <c r="C2966" s="245">
        <v>71.97</v>
      </c>
      <c r="D2966" s="245">
        <v>113.44</v>
      </c>
      <c r="E2966" s="245">
        <v>22.72</v>
      </c>
      <c r="F2966" s="246">
        <v>4.7119999999999997</v>
      </c>
      <c r="G2966" s="128">
        <f t="shared" ref="G2966:J2966" si="2959">((C2966-C2987)/C2987)*C$6</f>
        <v>-2.9774149571539841</v>
      </c>
      <c r="H2966" s="129">
        <f t="shared" si="2959"/>
        <v>-2.1432330046704791</v>
      </c>
      <c r="I2966" s="129">
        <f t="shared" si="2959"/>
        <v>-1.5249896565990926</v>
      </c>
      <c r="J2966" s="130">
        <f t="shared" si="2959"/>
        <v>-7.8807263722658061E-2</v>
      </c>
    </row>
    <row r="2967" spans="2:10">
      <c r="B2967" s="244">
        <v>39318</v>
      </c>
      <c r="C2967" s="245">
        <v>71.09</v>
      </c>
      <c r="D2967" s="245">
        <v>113.24</v>
      </c>
      <c r="E2967" s="245">
        <v>20.72</v>
      </c>
      <c r="F2967" s="246">
        <v>4.7515000000000001</v>
      </c>
      <c r="G2967" s="128">
        <f t="shared" ref="G2967:J2967" si="2960">((C2967-C2988)/C2988)*C$6</f>
        <v>-2.3386604402935283</v>
      </c>
      <c r="H2967" s="129">
        <f t="shared" si="2960"/>
        <v>-3.2092534111387687</v>
      </c>
      <c r="I2967" s="129">
        <f t="shared" si="2960"/>
        <v>-2.4513018322082414E-2</v>
      </c>
      <c r="J2967" s="130">
        <f t="shared" si="2960"/>
        <v>-6.9633507853403012E-2</v>
      </c>
    </row>
    <row r="2968" spans="2:10">
      <c r="B2968" s="244">
        <v>39317</v>
      </c>
      <c r="C2968" s="245">
        <v>69.83</v>
      </c>
      <c r="D2968" s="245">
        <v>111.45</v>
      </c>
      <c r="E2968" s="245">
        <v>22.62</v>
      </c>
      <c r="F2968" s="246">
        <v>4.7919999999999998</v>
      </c>
      <c r="G2968" s="128">
        <f t="shared" ref="G2968:J2968" si="2961">((C2968-C2989)/C2989)*C$6</f>
        <v>-3.6205917237743788</v>
      </c>
      <c r="H2968" s="129">
        <f t="shared" si="2961"/>
        <v>-6.4005546147332693</v>
      </c>
      <c r="I2968" s="129">
        <f t="shared" si="2961"/>
        <v>6.3479779005524861</v>
      </c>
      <c r="J2968" s="130">
        <f t="shared" si="2961"/>
        <v>-9.7919395465995263E-2</v>
      </c>
    </row>
    <row r="2969" spans="2:10">
      <c r="B2969" s="244">
        <v>39316</v>
      </c>
      <c r="C2969" s="245">
        <v>69.260000000000005</v>
      </c>
      <c r="D2969" s="245">
        <v>110</v>
      </c>
      <c r="E2969" s="245">
        <v>22.89</v>
      </c>
      <c r="F2969" s="246">
        <v>4.8045</v>
      </c>
      <c r="G2969" s="128">
        <f t="shared" ref="G2969:J2969" si="2962">((C2969-C2990)/C2990)*C$6</f>
        <v>-2.654472539423598</v>
      </c>
      <c r="H2969" s="129">
        <f t="shared" si="2962"/>
        <v>-6.0372204527847142</v>
      </c>
      <c r="I2969" s="129">
        <f t="shared" si="2962"/>
        <v>5.9473207547169809</v>
      </c>
      <c r="J2969" s="130">
        <f t="shared" si="2962"/>
        <v>-9.5458660229330167E-2</v>
      </c>
    </row>
    <row r="2970" spans="2:10">
      <c r="B2970" s="244">
        <v>39315</v>
      </c>
      <c r="C2970" s="245">
        <v>69.47</v>
      </c>
      <c r="D2970" s="245">
        <v>109.04</v>
      </c>
      <c r="E2970" s="245">
        <v>25.25</v>
      </c>
      <c r="F2970" s="246">
        <v>4.7705000000000002</v>
      </c>
      <c r="G2970" s="128">
        <f t="shared" ref="G2970:J2970" si="2963">((C2970-C2991)/C2991)*C$6</f>
        <v>-3.2864494592068376</v>
      </c>
      <c r="H2970" s="129">
        <f t="shared" si="2963"/>
        <v>-7.1690823165492255</v>
      </c>
      <c r="I2970" s="129">
        <f t="shared" si="2963"/>
        <v>12.762926829268295</v>
      </c>
      <c r="J2970" s="130">
        <f t="shared" si="2963"/>
        <v>-0.13298860911270949</v>
      </c>
    </row>
    <row r="2971" spans="2:10">
      <c r="B2971" s="244">
        <v>39314</v>
      </c>
      <c r="C2971" s="245">
        <v>71.12</v>
      </c>
      <c r="D2971" s="245">
        <v>109.22</v>
      </c>
      <c r="E2971" s="245">
        <v>26.33</v>
      </c>
      <c r="F2971" s="246">
        <v>4.7970000000000006</v>
      </c>
      <c r="G2971" s="128">
        <f t="shared" ref="G2971:J2971" si="2964">((C2971-C2992)/C2992)*C$6</f>
        <v>-2.6740042344845771</v>
      </c>
      <c r="H2971" s="129">
        <f t="shared" si="2964"/>
        <v>-5.5344943820224755</v>
      </c>
      <c r="I2971" s="129">
        <f t="shared" si="2964"/>
        <v>14.067233038348082</v>
      </c>
      <c r="J2971" s="130">
        <f t="shared" si="2964"/>
        <v>-0.11871441414444056</v>
      </c>
    </row>
    <row r="2972" spans="2:10">
      <c r="B2972" s="244">
        <v>39311</v>
      </c>
      <c r="C2972" s="245">
        <v>71.98</v>
      </c>
      <c r="D2972" s="245">
        <v>110.9</v>
      </c>
      <c r="E2972" s="245">
        <v>29.99</v>
      </c>
      <c r="F2972" s="246">
        <v>4.8369999999999997</v>
      </c>
      <c r="G2972" s="128">
        <f t="shared" ref="G2972:J2972" si="2965">((C2972-C2993)/C2993)*C$6</f>
        <v>-2.3566306638566896</v>
      </c>
      <c r="H2972" s="129">
        <f t="shared" si="2965"/>
        <v>-4.8662454686690779</v>
      </c>
      <c r="I2972" s="129">
        <f t="shared" si="2965"/>
        <v>24.635535128036768</v>
      </c>
      <c r="J2972" s="130">
        <f t="shared" si="2965"/>
        <v>-0.12775473933649306</v>
      </c>
    </row>
    <row r="2973" spans="2:10">
      <c r="B2973" s="244">
        <v>39310</v>
      </c>
      <c r="C2973" s="245">
        <v>71</v>
      </c>
      <c r="D2973" s="245">
        <v>109.69</v>
      </c>
      <c r="E2973" s="245">
        <v>30.83</v>
      </c>
      <c r="F2973" s="246">
        <v>4.8089999999999993</v>
      </c>
      <c r="G2973" s="128">
        <f t="shared" ref="G2973:J2973" si="2966">((C2973-C2994)/C2994)*C$6</f>
        <v>-2.4505063291139222</v>
      </c>
      <c r="H2973" s="129">
        <f t="shared" si="2966"/>
        <v>-1.4224099747929428</v>
      </c>
      <c r="I2973" s="129">
        <f t="shared" si="2966"/>
        <v>23.561162499999998</v>
      </c>
      <c r="J2973" s="130">
        <f t="shared" si="2966"/>
        <v>-0.15044317510340791</v>
      </c>
    </row>
    <row r="2974" spans="2:10">
      <c r="B2974" s="244">
        <v>39309</v>
      </c>
      <c r="C2974" s="245">
        <v>73.33</v>
      </c>
      <c r="D2974" s="245">
        <v>111.23</v>
      </c>
      <c r="E2974" s="245">
        <v>30.67</v>
      </c>
      <c r="F2974" s="246">
        <v>4.8765000000000001</v>
      </c>
      <c r="G2974" s="128">
        <f t="shared" ref="G2974:J2974" si="2967">((C2974-C2995)/C2995)*C$6</f>
        <v>-0.42330316130775331</v>
      </c>
      <c r="H2974" s="129">
        <f t="shared" si="2967"/>
        <v>0.47204297192381428</v>
      </c>
      <c r="I2974" s="129">
        <f t="shared" si="2967"/>
        <v>24.460447856685864</v>
      </c>
      <c r="J2974" s="130">
        <f t="shared" si="2967"/>
        <v>-0.12222276741903858</v>
      </c>
    </row>
    <row r="2975" spans="2:10">
      <c r="B2975" s="244">
        <v>39308</v>
      </c>
      <c r="C2975" s="245">
        <v>72.38</v>
      </c>
      <c r="D2975" s="245">
        <v>112.05</v>
      </c>
      <c r="E2975" s="245">
        <v>27.68</v>
      </c>
      <c r="F2975" s="246">
        <v>4.8574999999999999</v>
      </c>
      <c r="G2975" s="128">
        <f t="shared" ref="G2975:J2975" si="2968">((C2975-C2996)/C2996)*C$6</f>
        <v>-1.0839608900876663</v>
      </c>
      <c r="H2975" s="129">
        <f t="shared" si="2968"/>
        <v>2.4773964982673724</v>
      </c>
      <c r="I2975" s="129">
        <f t="shared" si="2968"/>
        <v>19.713136626042335</v>
      </c>
      <c r="J2975" s="130">
        <f t="shared" si="2968"/>
        <v>-0.1269718725413059</v>
      </c>
    </row>
    <row r="2976" spans="2:10">
      <c r="B2976" s="244">
        <v>39307</v>
      </c>
      <c r="C2976" s="245">
        <v>71.62</v>
      </c>
      <c r="D2976" s="245">
        <v>112.71</v>
      </c>
      <c r="E2976" s="245">
        <v>26.57</v>
      </c>
      <c r="F2976" s="246">
        <v>4.8815000000000008</v>
      </c>
      <c r="G2976" s="128">
        <f t="shared" ref="G2976:J2976" si="2969">((C2976-C2997)/C2997)*C$6</f>
        <v>-1.4188705532260257</v>
      </c>
      <c r="H2976" s="129">
        <f t="shared" si="2969"/>
        <v>4.3018756906077344</v>
      </c>
      <c r="I2976" s="129">
        <f t="shared" si="2969"/>
        <v>19.161478547854784</v>
      </c>
      <c r="J2976" s="130">
        <f t="shared" si="2969"/>
        <v>-0.14359498103297269</v>
      </c>
    </row>
    <row r="2977" spans="2:10">
      <c r="B2977" s="244">
        <v>39304</v>
      </c>
      <c r="C2977" s="245">
        <v>71.47</v>
      </c>
      <c r="D2977" s="245">
        <v>112.64</v>
      </c>
      <c r="E2977" s="245">
        <v>28.3</v>
      </c>
      <c r="F2977" s="246">
        <v>4.9220000000000006</v>
      </c>
      <c r="G2977" s="128">
        <f t="shared" ref="G2977:J2977" si="2970">((C2977-C2998)/C2998)*C$6</f>
        <v>-0.64513517241379381</v>
      </c>
      <c r="H2977" s="129">
        <f t="shared" si="2970"/>
        <v>3.4949780380673494</v>
      </c>
      <c r="I2977" s="129">
        <f t="shared" si="2970"/>
        <v>20.872535392535397</v>
      </c>
      <c r="J2977" s="130">
        <f t="shared" si="2970"/>
        <v>-0.13907140786549399</v>
      </c>
    </row>
    <row r="2978" spans="2:10">
      <c r="B2978" s="244">
        <v>39303</v>
      </c>
      <c r="C2978" s="245">
        <v>71.59</v>
      </c>
      <c r="D2978" s="245">
        <v>110.73</v>
      </c>
      <c r="E2978" s="245">
        <v>26.48</v>
      </c>
      <c r="F2978" s="246">
        <v>4.8955000000000002</v>
      </c>
      <c r="G2978" s="128">
        <f t="shared" ref="G2978:J2978" si="2971">((C2978-C2999)/C2999)*C$6</f>
        <v>-0.60705209481808076</v>
      </c>
      <c r="H2978" s="129">
        <f t="shared" si="2971"/>
        <v>1.6982777268561056</v>
      </c>
      <c r="I2978" s="129">
        <f t="shared" si="2971"/>
        <v>15.032019230769231</v>
      </c>
      <c r="J2978" s="130">
        <f t="shared" si="2971"/>
        <v>-0.13530499075785571</v>
      </c>
    </row>
    <row r="2979" spans="2:10">
      <c r="B2979" s="244">
        <v>39302</v>
      </c>
      <c r="C2979" s="245">
        <v>72.150000000000006</v>
      </c>
      <c r="D2979" s="245">
        <v>112.98</v>
      </c>
      <c r="E2979" s="245">
        <v>21.45</v>
      </c>
      <c r="F2979" s="246">
        <v>4.9604999999999997</v>
      </c>
      <c r="G2979" s="128">
        <f t="shared" ref="G2979:J2979" si="2972">((C2979-C3000)/C3000)*C$6</f>
        <v>-0.41162752369179839</v>
      </c>
      <c r="H2979" s="129">
        <f t="shared" si="2972"/>
        <v>4.5518227009113597</v>
      </c>
      <c r="I2979" s="129">
        <f t="shared" si="2972"/>
        <v>5.6135230506545239</v>
      </c>
      <c r="J2979" s="130">
        <f t="shared" si="2972"/>
        <v>-6.2103135476237456E-2</v>
      </c>
    </row>
    <row r="2980" spans="2:10">
      <c r="B2980" s="244">
        <v>39301</v>
      </c>
      <c r="C2980" s="245">
        <v>72.42</v>
      </c>
      <c r="D2980" s="245">
        <v>113.53</v>
      </c>
      <c r="E2980" s="245">
        <v>21.56</v>
      </c>
      <c r="F2980" s="246">
        <v>4.8490000000000002</v>
      </c>
      <c r="G2980" s="128">
        <f t="shared" ref="G2980:J2980" si="2973">((C2980-C3001)/C3001)*C$6</f>
        <v>0.14467793323175204</v>
      </c>
      <c r="H2980" s="129">
        <f t="shared" si="2973"/>
        <v>4.7566779847664522</v>
      </c>
      <c r="I2980" s="129">
        <f t="shared" si="2973"/>
        <v>10.731398416886542</v>
      </c>
      <c r="J2980" s="130">
        <f t="shared" si="2973"/>
        <v>-0.18648453310205221</v>
      </c>
    </row>
    <row r="2981" spans="2:10">
      <c r="B2981" s="244">
        <v>39300</v>
      </c>
      <c r="C2981" s="245">
        <v>72.06</v>
      </c>
      <c r="D2981" s="245">
        <v>113.89</v>
      </c>
      <c r="E2981" s="245">
        <v>22.94</v>
      </c>
      <c r="F2981" s="246">
        <v>4.8245000000000005</v>
      </c>
      <c r="G2981" s="128">
        <f t="shared" ref="G2981:J2981" si="2974">((C2981-C3002)/C3002)*C$6</f>
        <v>-0.46775854964977337</v>
      </c>
      <c r="H2981" s="129">
        <f t="shared" si="2974"/>
        <v>5.0668274786755934</v>
      </c>
      <c r="I2981" s="129">
        <f t="shared" si="2974"/>
        <v>14.195135869565219</v>
      </c>
      <c r="J2981" s="130">
        <f t="shared" si="2974"/>
        <v>-0.21946145016261712</v>
      </c>
    </row>
    <row r="2982" spans="2:10">
      <c r="B2982" s="244">
        <v>39297</v>
      </c>
      <c r="C2982" s="245">
        <v>75.48</v>
      </c>
      <c r="D2982" s="245">
        <v>111.89</v>
      </c>
      <c r="E2982" s="245">
        <v>25.16</v>
      </c>
      <c r="F2982" s="246">
        <v>4.7759999999999998</v>
      </c>
      <c r="G2982" s="128">
        <f t="shared" ref="G2982:J2982" si="2975">((C2982-C3003)/C3003)*C$6</f>
        <v>2.3207728728589343</v>
      </c>
      <c r="H2982" s="129">
        <f t="shared" si="2975"/>
        <v>4.0397297547431785</v>
      </c>
      <c r="I2982" s="129">
        <f t="shared" si="2975"/>
        <v>15.895710594315245</v>
      </c>
      <c r="J2982" s="130">
        <f t="shared" si="2975"/>
        <v>-0.22582417582417608</v>
      </c>
    </row>
    <row r="2983" spans="2:10">
      <c r="B2983" s="244">
        <v>39296</v>
      </c>
      <c r="C2983" s="245">
        <v>76.86</v>
      </c>
      <c r="D2983" s="245">
        <v>113.23</v>
      </c>
      <c r="E2983" s="245">
        <v>21.22</v>
      </c>
      <c r="F2983" s="246">
        <v>4.84</v>
      </c>
      <c r="G2983" s="128">
        <f t="shared" ref="G2983:J2983" si="2976">((C2983-C3004)/C3004)*C$6</f>
        <v>3.4656840778602453</v>
      </c>
      <c r="H2983" s="129">
        <f t="shared" si="2976"/>
        <v>7.0923766185025396</v>
      </c>
      <c r="I2983" s="129">
        <f t="shared" si="2976"/>
        <v>10.733646112600535</v>
      </c>
      <c r="J2983" s="130">
        <f t="shared" si="2976"/>
        <v>-0.13971411730032388</v>
      </c>
    </row>
    <row r="2984" spans="2:10">
      <c r="B2984" s="244">
        <v>39295</v>
      </c>
      <c r="C2984" s="245">
        <v>76.53</v>
      </c>
      <c r="D2984" s="245">
        <v>112.04</v>
      </c>
      <c r="E2984" s="245">
        <v>23.67</v>
      </c>
      <c r="F2984" s="246">
        <v>4.8585000000000003</v>
      </c>
      <c r="G2984" s="128">
        <f t="shared" ref="G2984:J2984" si="2977">((C2984-C3005)/C3005)*C$6</f>
        <v>3.2558353171824699</v>
      </c>
      <c r="H2984" s="129">
        <f t="shared" si="2977"/>
        <v>5.8232144867705102</v>
      </c>
      <c r="I2984" s="129">
        <f t="shared" si="2977"/>
        <v>14.907841823056303</v>
      </c>
      <c r="J2984" s="130">
        <f t="shared" si="2977"/>
        <v>-0.12935455349248398</v>
      </c>
    </row>
    <row r="2985" spans="2:10">
      <c r="B2985" s="244">
        <v>39294</v>
      </c>
      <c r="C2985" s="245">
        <v>78.209999999999994</v>
      </c>
      <c r="D2985" s="245">
        <v>110.65</v>
      </c>
      <c r="E2985" s="245">
        <v>23.52</v>
      </c>
      <c r="F2985" s="246">
        <v>4.8220000000000001</v>
      </c>
      <c r="G2985" s="128">
        <f t="shared" ref="G2985:J2985" si="2978">((C2985-C3006)/C3006)*C$6</f>
        <v>4.5480264453509562</v>
      </c>
      <c r="H2985" s="129">
        <f t="shared" si="2978"/>
        <v>6.1051214170079042</v>
      </c>
      <c r="I2985" s="129">
        <f t="shared" si="2978"/>
        <v>13.403272727272727</v>
      </c>
      <c r="J2985" s="130">
        <f t="shared" si="2978"/>
        <v>-0.12381471930172602</v>
      </c>
    </row>
    <row r="2986" spans="2:10">
      <c r="B2986" s="244">
        <v>39293</v>
      </c>
      <c r="C2986" s="245">
        <v>76.83</v>
      </c>
      <c r="D2986" s="245">
        <v>114.52</v>
      </c>
      <c r="E2986" s="245">
        <v>20.87</v>
      </c>
      <c r="F2986" s="246">
        <v>4.8795000000000002</v>
      </c>
      <c r="G2986" s="128">
        <f t="shared" ref="G2986:J2986" si="2979">((C2986-C3007)/C3007)*C$6</f>
        <v>3.951209677419349</v>
      </c>
      <c r="H2986" s="129">
        <f t="shared" si="2979"/>
        <v>10.011599999999996</v>
      </c>
      <c r="I2986" s="129">
        <f t="shared" si="2979"/>
        <v>7.2673321010474439</v>
      </c>
      <c r="J2986" s="130">
        <f t="shared" si="2979"/>
        <v>-0.11005812235247744</v>
      </c>
    </row>
    <row r="2987" spans="2:10">
      <c r="B2987" s="244">
        <v>39290</v>
      </c>
      <c r="C2987" s="245">
        <v>77.02</v>
      </c>
      <c r="D2987" s="245">
        <v>115.62</v>
      </c>
      <c r="E2987" s="245">
        <v>24.17</v>
      </c>
      <c r="F2987" s="246">
        <v>4.8460000000000001</v>
      </c>
      <c r="G2987" s="128">
        <f t="shared" ref="G2987:J2987" si="2980">((C2987-C3008)/C3008)*C$6</f>
        <v>4.8627928704901553</v>
      </c>
      <c r="H2987" s="129">
        <f t="shared" si="2980"/>
        <v>10.374600283152432</v>
      </c>
      <c r="I2987" s="129">
        <f t="shared" si="2980"/>
        <v>14.116769626769631</v>
      </c>
      <c r="J2987" s="130">
        <f t="shared" si="2980"/>
        <v>-0.17031431897555288</v>
      </c>
    </row>
    <row r="2988" spans="2:10">
      <c r="B2988" s="244">
        <v>39289</v>
      </c>
      <c r="C2988" s="245">
        <v>74.95</v>
      </c>
      <c r="D2988" s="245">
        <v>116.53</v>
      </c>
      <c r="E2988" s="245">
        <v>20.74</v>
      </c>
      <c r="F2988" s="246">
        <v>4.8704999999999998</v>
      </c>
      <c r="G2988" s="128">
        <f t="shared" ref="G2988:J2988" si="2981">((C2988-C3009)/C3009)*C$6</f>
        <v>3.9372451790633636</v>
      </c>
      <c r="H2988" s="129">
        <f t="shared" si="2981"/>
        <v>11.967532960257984</v>
      </c>
      <c r="I2988" s="129">
        <f t="shared" si="2981"/>
        <v>8.5278943979394715</v>
      </c>
      <c r="J2988" s="130">
        <f t="shared" si="2981"/>
        <v>-0.14864259998053944</v>
      </c>
    </row>
    <row r="2989" spans="2:10">
      <c r="B2989" s="244">
        <v>39288</v>
      </c>
      <c r="C2989" s="245">
        <v>75.88</v>
      </c>
      <c r="D2989" s="245">
        <v>118.1</v>
      </c>
      <c r="E2989" s="245">
        <v>18.100000000000001</v>
      </c>
      <c r="F2989" s="246">
        <v>4.9625000000000004</v>
      </c>
      <c r="G2989" s="128">
        <f t="shared" ref="G2989:J2989" si="2982">((C2989-C3010)/C3010)*C$6</f>
        <v>5.434190644828095</v>
      </c>
      <c r="H2989" s="129">
        <f t="shared" si="2982"/>
        <v>13.781125035602388</v>
      </c>
      <c r="I2989" s="129">
        <f t="shared" si="2982"/>
        <v>-1.0630915828480665</v>
      </c>
      <c r="J2989" s="130">
        <f t="shared" si="2982"/>
        <v>-9.8419260700389213E-2</v>
      </c>
    </row>
    <row r="2990" spans="2:10">
      <c r="B2990" s="244">
        <v>39287</v>
      </c>
      <c r="C2990" s="245">
        <v>73.56</v>
      </c>
      <c r="D2990" s="245">
        <v>116.17</v>
      </c>
      <c r="E2990" s="245">
        <v>18.55</v>
      </c>
      <c r="F2990" s="246">
        <v>4.9710000000000001</v>
      </c>
      <c r="G2990" s="128">
        <f t="shared" ref="G2990:J2990" si="2983">((C2990-C3011)/C3011)*C$6</f>
        <v>2.8750477016478713</v>
      </c>
      <c r="H2990" s="129">
        <f t="shared" si="2983"/>
        <v>11.972663177925794</v>
      </c>
      <c r="I2990" s="129">
        <f t="shared" si="2983"/>
        <v>2.9007807807807846</v>
      </c>
      <c r="J2990" s="130">
        <f t="shared" si="2983"/>
        <v>-9.5314019055026081E-2</v>
      </c>
    </row>
    <row r="2991" spans="2:10">
      <c r="B2991" s="244">
        <v>39286</v>
      </c>
      <c r="C2991" s="245">
        <v>74.89</v>
      </c>
      <c r="D2991" s="245">
        <v>116.38</v>
      </c>
      <c r="E2991" s="245">
        <v>16.809999999999999</v>
      </c>
      <c r="F2991" s="246">
        <v>5.0039999999999996</v>
      </c>
      <c r="G2991" s="128">
        <f t="shared" ref="G2991:J2991" si="2984">((C2991-C3012)/C3012)*C$6</f>
        <v>3.7765041943881972</v>
      </c>
      <c r="H2991" s="129">
        <f t="shared" si="2984"/>
        <v>12.995210647261583</v>
      </c>
      <c r="I2991" s="129">
        <f t="shared" si="2984"/>
        <v>1.7108063492063474</v>
      </c>
      <c r="J2991" s="130">
        <f t="shared" si="2984"/>
        <v>-0.10240342934206755</v>
      </c>
    </row>
    <row r="2992" spans="2:10">
      <c r="B2992" s="244">
        <v>39283</v>
      </c>
      <c r="C2992" s="245">
        <v>75.569999999999993</v>
      </c>
      <c r="D2992" s="245">
        <v>114.81</v>
      </c>
      <c r="E2992" s="245">
        <v>16.95</v>
      </c>
      <c r="F2992" s="246">
        <v>5.0054999999999996</v>
      </c>
      <c r="G2992" s="128">
        <f t="shared" ref="G2992:J2992" si="2985">((C2992-C3013)/C3013)*C$6</f>
        <v>4.5773809176984619</v>
      </c>
      <c r="H2992" s="129">
        <f t="shared" si="2985"/>
        <v>8.7545093808630483</v>
      </c>
      <c r="I2992" s="129">
        <f t="shared" si="2985"/>
        <v>4.9015341308937339</v>
      </c>
      <c r="J2992" s="130">
        <f t="shared" si="2985"/>
        <v>-0.13091584866101194</v>
      </c>
    </row>
    <row r="2993" spans="2:10">
      <c r="B2993" s="244">
        <v>39282</v>
      </c>
      <c r="C2993" s="245">
        <v>75.92</v>
      </c>
      <c r="D2993" s="245">
        <v>115.86</v>
      </c>
      <c r="E2993" s="245">
        <v>15.23</v>
      </c>
      <c r="F2993" s="246">
        <v>5.0640000000000001</v>
      </c>
      <c r="G2993" s="128">
        <f t="shared" ref="G2993:J2993" si="2986">((C2993-C3014)/C3014)*C$6</f>
        <v>5.1476653468250495</v>
      </c>
      <c r="H2993" s="129">
        <f t="shared" si="2986"/>
        <v>10.57345471698113</v>
      </c>
      <c r="I2993" s="129">
        <f t="shared" si="2986"/>
        <v>0.97036128152692669</v>
      </c>
      <c r="J2993" s="130">
        <f t="shared" si="2986"/>
        <v>-6.8118735543562361E-2</v>
      </c>
    </row>
    <row r="2994" spans="2:10">
      <c r="B2994" s="244">
        <v>39281</v>
      </c>
      <c r="C2994" s="245">
        <v>75.05</v>
      </c>
      <c r="D2994" s="245">
        <v>111.08</v>
      </c>
      <c r="E2994" s="245">
        <v>16</v>
      </c>
      <c r="F2994" s="246">
        <v>5.077</v>
      </c>
      <c r="G2994" s="128">
        <f t="shared" ref="G2994:J2994" si="2987">((C2994-C3015)/C3015)*C$6</f>
        <v>3.9101230101302478</v>
      </c>
      <c r="H2994" s="129">
        <f t="shared" si="2987"/>
        <v>4.8883436619718292</v>
      </c>
      <c r="I2994" s="129">
        <f t="shared" si="2987"/>
        <v>6.2313618677042815</v>
      </c>
      <c r="J2994" s="130">
        <f t="shared" si="2987"/>
        <v>-3.4658040665434382E-2</v>
      </c>
    </row>
    <row r="2995" spans="2:10">
      <c r="B2995" s="244">
        <v>39280</v>
      </c>
      <c r="C2995" s="245">
        <v>74.02</v>
      </c>
      <c r="D2995" s="245">
        <v>110.77</v>
      </c>
      <c r="E2995" s="245">
        <v>15.63</v>
      </c>
      <c r="F2995" s="246">
        <v>5.0950000000000006</v>
      </c>
      <c r="G2995" s="128">
        <f t="shared" ref="G2995:J2995" si="2988">((C2995-C3016)/C3016)*C$6</f>
        <v>3.2402851353307227</v>
      </c>
      <c r="H2995" s="129">
        <f t="shared" si="2988"/>
        <v>5.8707376815721997</v>
      </c>
      <c r="I2995" s="129">
        <f t="shared" si="2988"/>
        <v>4.1861549925484365</v>
      </c>
      <c r="J2995" s="130">
        <f t="shared" si="2988"/>
        <v>-5.4591394744440705E-2</v>
      </c>
    </row>
    <row r="2996" spans="2:10">
      <c r="B2996" s="244">
        <v>39279</v>
      </c>
      <c r="C2996" s="245">
        <v>74.150000000000006</v>
      </c>
      <c r="D2996" s="245">
        <v>109.66</v>
      </c>
      <c r="E2996" s="245">
        <v>15.59</v>
      </c>
      <c r="F2996" s="246">
        <v>5.0839999999999996</v>
      </c>
      <c r="G2996" s="128">
        <f t="shared" ref="G2996:J2996" si="2989">((C2996-C3017)/C3017)*C$6</f>
        <v>4.1069338235294151</v>
      </c>
      <c r="H2996" s="129">
        <f t="shared" si="2989"/>
        <v>4.9431144733085857</v>
      </c>
      <c r="I2996" s="129">
        <f t="shared" si="2989"/>
        <v>3.0088235294117656</v>
      </c>
      <c r="J2996" s="130">
        <f t="shared" si="2989"/>
        <v>-7.0258992805755788E-2</v>
      </c>
    </row>
    <row r="2997" spans="2:10">
      <c r="B2997" s="244">
        <v>39276</v>
      </c>
      <c r="C2997" s="245">
        <v>73.930000000000007</v>
      </c>
      <c r="D2997" s="245">
        <v>108.6</v>
      </c>
      <c r="E2997" s="245">
        <v>15.15</v>
      </c>
      <c r="F2997" s="246">
        <v>5.1404999999999994</v>
      </c>
      <c r="G2997" s="128">
        <f t="shared" ref="G2997:J2997" si="2990">((C2997-C3018)/C3018)*C$6</f>
        <v>4.2154441980783446</v>
      </c>
      <c r="H2997" s="129">
        <f t="shared" si="2990"/>
        <v>5.1991574386133852</v>
      </c>
      <c r="I2997" s="129">
        <f t="shared" si="2990"/>
        <v>2.814090909090909</v>
      </c>
      <c r="J2997" s="130">
        <f t="shared" si="2990"/>
        <v>-6.6071258907363373E-2</v>
      </c>
    </row>
    <row r="2998" spans="2:10">
      <c r="B2998" s="244">
        <v>39275</v>
      </c>
      <c r="C2998" s="245">
        <v>72.5</v>
      </c>
      <c r="D2998" s="245">
        <v>109.28</v>
      </c>
      <c r="E2998" s="245">
        <v>15.54</v>
      </c>
      <c r="F2998" s="246">
        <v>5.1745000000000001</v>
      </c>
      <c r="G2998" s="128">
        <f t="shared" ref="G2998:J2998" si="2991">((C2998-C3019)/C3019)*C$6</f>
        <v>4.2764624207666726</v>
      </c>
      <c r="H2998" s="129">
        <f t="shared" si="2991"/>
        <v>6.790217222653216</v>
      </c>
      <c r="I2998" s="129">
        <f t="shared" si="2991"/>
        <v>1.3978411405295292</v>
      </c>
      <c r="J2998" s="130">
        <f t="shared" si="2991"/>
        <v>-3.5625000000000059E-2</v>
      </c>
    </row>
    <row r="2999" spans="2:10">
      <c r="B2999" s="244">
        <v>39274</v>
      </c>
      <c r="C2999" s="245">
        <v>72.56</v>
      </c>
      <c r="D2999" s="245">
        <v>109.1</v>
      </c>
      <c r="E2999" s="245">
        <v>16.64</v>
      </c>
      <c r="F2999" s="246">
        <v>5.1395</v>
      </c>
      <c r="G2999" s="128">
        <f t="shared" ref="G2999:J2999" si="2992">((C2999-C3020)/C3020)*C$6</f>
        <v>5.0100397857689423</v>
      </c>
      <c r="H2999" s="129">
        <f t="shared" si="2992"/>
        <v>7.5083955442642072</v>
      </c>
      <c r="I2999" s="129">
        <f t="shared" si="2992"/>
        <v>-4.5746850629875754E-2</v>
      </c>
      <c r="J2999" s="130">
        <f t="shared" si="2992"/>
        <v>-0.11162366797532261</v>
      </c>
    </row>
    <row r="3000" spans="2:10">
      <c r="B3000" s="244">
        <v>39273</v>
      </c>
      <c r="C3000" s="245">
        <v>72.81</v>
      </c>
      <c r="D3000" s="245">
        <v>108.63</v>
      </c>
      <c r="E3000" s="245">
        <v>17.57</v>
      </c>
      <c r="F3000" s="246">
        <v>5.0709999999999997</v>
      </c>
      <c r="G3000" s="128">
        <f t="shared" ref="G3000:J3000" si="2993">((C3000-C3021)/C3021)*C$6</f>
        <v>4.7082673942701252</v>
      </c>
      <c r="H3000" s="129">
        <f t="shared" si="2993"/>
        <v>5.9577087773687234</v>
      </c>
      <c r="I3000" s="129">
        <f t="shared" si="2993"/>
        <v>4.9422977566281432</v>
      </c>
      <c r="J3000" s="130">
        <f t="shared" si="2993"/>
        <v>-7.3638459321871144E-2</v>
      </c>
    </row>
    <row r="3001" spans="2:10">
      <c r="B3001" s="244">
        <v>39272</v>
      </c>
      <c r="C3001" s="245">
        <v>72.19</v>
      </c>
      <c r="D3001" s="245">
        <v>108.97</v>
      </c>
      <c r="E3001" s="245">
        <v>15.16</v>
      </c>
      <c r="F3001" s="246">
        <v>5.1884999999999994</v>
      </c>
      <c r="G3001" s="128">
        <f t="shared" ref="G3001:J3001" si="2994">((C3001-C3022)/C3022)*C$6</f>
        <v>5.2099490426188941</v>
      </c>
      <c r="H3001" s="129">
        <f t="shared" si="2994"/>
        <v>6.5067720966333624</v>
      </c>
      <c r="I3001" s="129">
        <f t="shared" si="2994"/>
        <v>0.54814016172506785</v>
      </c>
      <c r="J3001" s="130">
        <f t="shared" si="2994"/>
        <v>1.8799107575903952E-2</v>
      </c>
    </row>
    <row r="3002" spans="2:10">
      <c r="B3002" s="244">
        <v>39269</v>
      </c>
      <c r="C3002" s="245">
        <v>72.81</v>
      </c>
      <c r="D3002" s="245">
        <v>109.03</v>
      </c>
      <c r="E3002" s="245">
        <v>14.72</v>
      </c>
      <c r="F3002" s="246">
        <v>5.2270000000000003</v>
      </c>
      <c r="G3002" s="128">
        <f t="shared" ref="G3002:J3002" si="2995">((C3002-C3023)/C3023)*C$6</f>
        <v>3.9894038547736406</v>
      </c>
      <c r="H3002" s="129">
        <f t="shared" si="2995"/>
        <v>8.0730265225933255</v>
      </c>
      <c r="I3002" s="129">
        <f t="shared" si="2995"/>
        <v>-3.4866822977725653</v>
      </c>
      <c r="J3002" s="130">
        <f t="shared" si="2995"/>
        <v>2.502653671716714E-2</v>
      </c>
    </row>
    <row r="3003" spans="2:10">
      <c r="B3003" s="244">
        <v>39268</v>
      </c>
      <c r="C3003" s="245">
        <v>71.81</v>
      </c>
      <c r="D3003" s="245">
        <v>108.05</v>
      </c>
      <c r="E3003" s="245">
        <v>15.48</v>
      </c>
      <c r="F3003" s="246">
        <v>5.1870000000000003</v>
      </c>
      <c r="G3003" s="128">
        <f t="shared" ref="G3003:J3003" si="2996">((C3003-C3024)/C3024)*C$6</f>
        <v>4.0274181322013405</v>
      </c>
      <c r="H3003" s="129">
        <f t="shared" si="2996"/>
        <v>6.2601191289913105</v>
      </c>
      <c r="I3003" s="129">
        <f t="shared" si="2996"/>
        <v>1.0427841291190338</v>
      </c>
      <c r="J3003" s="130">
        <f t="shared" si="2996"/>
        <v>9.2466162420382303E-2</v>
      </c>
    </row>
    <row r="3004" spans="2:10">
      <c r="B3004" s="244">
        <v>39267</v>
      </c>
      <c r="C3004" s="245">
        <v>71.41</v>
      </c>
      <c r="D3004" s="245">
        <v>106.58</v>
      </c>
      <c r="E3004" s="245">
        <v>14.92</v>
      </c>
      <c r="F3004" s="246">
        <v>5.0894999999999992</v>
      </c>
      <c r="G3004" s="128">
        <f t="shared" ref="G3004:J3004" si="2997">((C3004-C3025)/C3025)*C$6</f>
        <v>4.0142966011278745</v>
      </c>
      <c r="H3004" s="129">
        <f t="shared" si="2997"/>
        <v>0.79474489795917813</v>
      </c>
      <c r="I3004" s="129">
        <f t="shared" si="2997"/>
        <v>2.4058547322083625</v>
      </c>
      <c r="J3004" s="130">
        <f t="shared" si="2997"/>
        <v>2.7705584763416041E-2</v>
      </c>
    </row>
    <row r="3005" spans="2:10">
      <c r="B3005" s="244">
        <v>39266</v>
      </c>
      <c r="C3005" s="245">
        <v>71.41</v>
      </c>
      <c r="D3005" s="245">
        <v>106.58</v>
      </c>
      <c r="E3005" s="245">
        <v>14.92</v>
      </c>
      <c r="F3005" s="246">
        <v>5.0894999999999992</v>
      </c>
      <c r="G3005" s="128">
        <f t="shared" ref="G3005:J3005" si="2998">((C3005-C3026)/C3026)*C$6</f>
        <v>3.5664099078689042</v>
      </c>
      <c r="H3005" s="129">
        <f t="shared" si="2998"/>
        <v>0.37451284947754265</v>
      </c>
      <c r="I3005" s="129">
        <f t="shared" si="2998"/>
        <v>3.1177276147479325</v>
      </c>
      <c r="J3005" s="130">
        <f t="shared" si="2998"/>
        <v>6.5007033762057465E-2</v>
      </c>
    </row>
    <row r="3006" spans="2:10">
      <c r="B3006" s="244">
        <v>39265</v>
      </c>
      <c r="C3006" s="245">
        <v>71.09</v>
      </c>
      <c r="D3006" s="245">
        <v>105.01</v>
      </c>
      <c r="E3006" s="245">
        <v>15.4</v>
      </c>
      <c r="F3006" s="246">
        <v>5.0410000000000004</v>
      </c>
      <c r="G3006" s="128">
        <f t="shared" ref="G3006:J3006" si="2999">((C3006-C3027)/C3027)*C$6</f>
        <v>4.1935172095882027</v>
      </c>
      <c r="H3006" s="129">
        <f t="shared" si="2999"/>
        <v>-1.6323925286277468</v>
      </c>
      <c r="I3006" s="129">
        <f t="shared" si="2999"/>
        <v>5.211298904538344</v>
      </c>
      <c r="J3006" s="130">
        <f t="shared" si="2999"/>
        <v>1.9926088693567798E-2</v>
      </c>
    </row>
    <row r="3007" spans="2:10">
      <c r="B3007" s="244">
        <v>39262</v>
      </c>
      <c r="C3007" s="245">
        <v>70.680000000000007</v>
      </c>
      <c r="D3007" s="245">
        <v>105.25</v>
      </c>
      <c r="E3007" s="245">
        <v>16.23</v>
      </c>
      <c r="F3007" s="246">
        <v>5.0754999999999999</v>
      </c>
      <c r="G3007" s="128">
        <f t="shared" ref="G3007:J3007" si="3000">((C3007-C3028)/C3028)*C$6</f>
        <v>4.7318340884236845</v>
      </c>
      <c r="H3007" s="129">
        <f t="shared" si="3000"/>
        <v>-1.4395356472795438</v>
      </c>
      <c r="I3007" s="129">
        <f t="shared" si="3000"/>
        <v>6.1942988505747119</v>
      </c>
      <c r="J3007" s="130">
        <f t="shared" si="3000"/>
        <v>7.1962428037571968E-2</v>
      </c>
    </row>
    <row r="3008" spans="2:10">
      <c r="B3008" s="244">
        <v>39261</v>
      </c>
      <c r="C3008" s="245">
        <v>69.569999999999993</v>
      </c>
      <c r="D3008" s="245">
        <v>105.95</v>
      </c>
      <c r="E3008" s="245">
        <v>15.54</v>
      </c>
      <c r="F3008" s="246">
        <v>5.1539999999999999</v>
      </c>
      <c r="G3008" s="128">
        <f t="shared" ref="G3008:J3008" si="3001">((C3008-C3029)/C3029)*C$6</f>
        <v>4.3486029295952049</v>
      </c>
      <c r="H3008" s="129">
        <f t="shared" si="3001"/>
        <v>-1.0417712522210834</v>
      </c>
      <c r="I3008" s="129">
        <f t="shared" si="3001"/>
        <v>5.3693063133281358</v>
      </c>
      <c r="J3008" s="130">
        <f t="shared" si="3001"/>
        <v>0.12587115072933547</v>
      </c>
    </row>
    <row r="3009" spans="2:10">
      <c r="B3009" s="244">
        <v>39260</v>
      </c>
      <c r="C3009" s="245">
        <v>68.97</v>
      </c>
      <c r="D3009" s="245">
        <v>105.43</v>
      </c>
      <c r="E3009" s="245">
        <v>15.53</v>
      </c>
      <c r="F3009" s="246">
        <v>5.1385000000000005</v>
      </c>
      <c r="G3009" s="128">
        <f t="shared" ref="G3009:J3009" si="3002">((C3009-C3030)/C3030)*C$6</f>
        <v>4.1850546318289785</v>
      </c>
      <c r="H3009" s="129">
        <f t="shared" si="3002"/>
        <v>-0.51516948352373559</v>
      </c>
      <c r="I3009" s="129">
        <f t="shared" si="3002"/>
        <v>3.7575757575757578</v>
      </c>
      <c r="J3009" s="130">
        <f t="shared" si="3002"/>
        <v>0.10793274086043224</v>
      </c>
    </row>
    <row r="3010" spans="2:10">
      <c r="B3010" s="244">
        <v>39259</v>
      </c>
      <c r="C3010" s="245">
        <v>67.77</v>
      </c>
      <c r="D3010" s="245">
        <v>105.33</v>
      </c>
      <c r="E3010" s="245">
        <v>18.89</v>
      </c>
      <c r="F3010" s="246">
        <v>5.1400000000000006</v>
      </c>
      <c r="G3010" s="128">
        <f t="shared" ref="G3010:J3010" si="3003">((C3010-C3031)/C3031)*C$6</f>
        <v>1.7899340490797495</v>
      </c>
      <c r="H3010" s="129">
        <f t="shared" si="3003"/>
        <v>0.16210781517397824</v>
      </c>
      <c r="I3010" s="129">
        <f t="shared" si="3003"/>
        <v>10.575787106446779</v>
      </c>
      <c r="J3010" s="130">
        <f t="shared" si="3003"/>
        <v>0.12079699858040996</v>
      </c>
    </row>
    <row r="3011" spans="2:10">
      <c r="B3011" s="244">
        <v>39258</v>
      </c>
      <c r="C3011" s="245">
        <v>69.180000000000007</v>
      </c>
      <c r="D3011" s="245">
        <v>105.1</v>
      </c>
      <c r="E3011" s="245">
        <v>16.649999999999999</v>
      </c>
      <c r="F3011" s="246">
        <v>5.1429999999999998</v>
      </c>
      <c r="G3011" s="128">
        <f t="shared" ref="G3011:J3011" si="3004">((C3011-C3032)/C3032)*C$6</f>
        <v>2.7719601226993889</v>
      </c>
      <c r="H3011" s="129">
        <f t="shared" si="3004"/>
        <v>-8.6457501426140143E-2</v>
      </c>
      <c r="I3011" s="129">
        <f t="shared" si="3004"/>
        <v>6.3073613193403277</v>
      </c>
      <c r="J3011" s="130">
        <f t="shared" si="3004"/>
        <v>0.12253092678969769</v>
      </c>
    </row>
    <row r="3012" spans="2:10">
      <c r="B3012" s="244">
        <v>39255</v>
      </c>
      <c r="C3012" s="245">
        <v>69.14</v>
      </c>
      <c r="D3012" s="245">
        <v>104.44</v>
      </c>
      <c r="E3012" s="245">
        <v>15.75</v>
      </c>
      <c r="F3012" s="246">
        <v>5.1905000000000001</v>
      </c>
      <c r="G3012" s="128">
        <f t="shared" ref="G3012:J3012" si="3005">((C3012-C3033)/C3033)*C$6</f>
        <v>3.5094047990027994</v>
      </c>
      <c r="H3012" s="129">
        <f t="shared" si="3005"/>
        <v>0.5358181818181762</v>
      </c>
      <c r="I3012" s="129">
        <f t="shared" si="3005"/>
        <v>3.0150142045454547</v>
      </c>
      <c r="J3012" s="130">
        <f t="shared" si="3005"/>
        <v>0.15913852725793312</v>
      </c>
    </row>
    <row r="3013" spans="2:10">
      <c r="B3013" s="244">
        <v>39254</v>
      </c>
      <c r="C3013" s="245">
        <v>68.650000000000006</v>
      </c>
      <c r="D3013" s="245">
        <v>106.6</v>
      </c>
      <c r="E3013" s="245">
        <v>14.21</v>
      </c>
      <c r="F3013" s="246">
        <v>5.2464999999999993</v>
      </c>
      <c r="G3013" s="128">
        <f t="shared" ref="G3013:J3013" si="3006">((C3013-C3034)/C3034)*C$6</f>
        <v>1.9884567431959925</v>
      </c>
      <c r="H3013" s="129">
        <f t="shared" si="3006"/>
        <v>1.0981568478878534</v>
      </c>
      <c r="I3013" s="129">
        <f t="shared" si="3006"/>
        <v>1.8623413897280978</v>
      </c>
      <c r="J3013" s="130">
        <f t="shared" si="3006"/>
        <v>0.18512128285801244</v>
      </c>
    </row>
    <row r="3014" spans="2:10">
      <c r="B3014" s="244">
        <v>39253</v>
      </c>
      <c r="C3014" s="245">
        <v>68.19</v>
      </c>
      <c r="D3014" s="245">
        <v>106</v>
      </c>
      <c r="E3014" s="245">
        <v>14.67</v>
      </c>
      <c r="F3014" s="246">
        <v>5.1880000000000006</v>
      </c>
      <c r="G3014" s="128">
        <f t="shared" ref="G3014:J3014" si="3007">((C3014-C3035)/C3035)*C$6</f>
        <v>2.2505802678159141</v>
      </c>
      <c r="H3014" s="129">
        <f t="shared" si="3007"/>
        <v>-0.74572633552015299</v>
      </c>
      <c r="I3014" s="129">
        <f t="shared" si="3007"/>
        <v>3.1337059724349148</v>
      </c>
      <c r="J3014" s="130">
        <f t="shared" si="3007"/>
        <v>0.16535637809727824</v>
      </c>
    </row>
    <row r="3015" spans="2:10">
      <c r="B3015" s="244">
        <v>39252</v>
      </c>
      <c r="C3015" s="245">
        <v>69.099999999999994</v>
      </c>
      <c r="D3015" s="245">
        <v>106.5</v>
      </c>
      <c r="E3015" s="245">
        <v>12.85</v>
      </c>
      <c r="F3015" s="246">
        <v>5.1395</v>
      </c>
      <c r="G3015" s="128">
        <f t="shared" ref="G3015:J3015" si="3008">((C3015-C3036)/C3036)*C$6</f>
        <v>1.9391926965444384</v>
      </c>
      <c r="H3015" s="129">
        <f t="shared" si="3008"/>
        <v>-0.57344730941704691</v>
      </c>
      <c r="I3015" s="129">
        <f t="shared" si="3008"/>
        <v>-0.86007518796992699</v>
      </c>
      <c r="J3015" s="130">
        <f t="shared" si="3008"/>
        <v>0.1632843036412262</v>
      </c>
    </row>
    <row r="3016" spans="2:10">
      <c r="B3016" s="244">
        <v>39251</v>
      </c>
      <c r="C3016" s="245">
        <v>69.09</v>
      </c>
      <c r="D3016" s="245">
        <v>105.33</v>
      </c>
      <c r="E3016" s="245">
        <v>13.42</v>
      </c>
      <c r="F3016" s="246">
        <v>5.1944999999999997</v>
      </c>
      <c r="G3016" s="128">
        <f t="shared" ref="G3016:J3016" si="3009">((C3016-C3037)/C3037)*C$6</f>
        <v>2.9019325531259663</v>
      </c>
      <c r="H3016" s="129">
        <f t="shared" si="3009"/>
        <v>-2.7999092508565577</v>
      </c>
      <c r="I3016" s="129">
        <f t="shared" si="3009"/>
        <v>1.314827586206897</v>
      </c>
      <c r="J3016" s="130">
        <f t="shared" si="3009"/>
        <v>0.18336236041389206</v>
      </c>
    </row>
    <row r="3017" spans="2:10">
      <c r="B3017" s="244">
        <v>39248</v>
      </c>
      <c r="C3017" s="245">
        <v>68</v>
      </c>
      <c r="D3017" s="245">
        <v>105.09</v>
      </c>
      <c r="E3017" s="245">
        <v>13.94</v>
      </c>
      <c r="F3017" s="246">
        <v>5.2125000000000004</v>
      </c>
      <c r="G3017" s="128">
        <f t="shared" ref="G3017:J3017" si="3010">((C3017-C3038)/C3038)*C$6</f>
        <v>2.1983872957138453</v>
      </c>
      <c r="H3017" s="129">
        <f t="shared" si="3010"/>
        <v>-0.23746462824043177</v>
      </c>
      <c r="I3017" s="129">
        <f t="shared" si="3010"/>
        <v>0.80907475943745322</v>
      </c>
      <c r="J3017" s="130">
        <f t="shared" si="3010"/>
        <v>0.22315370293752632</v>
      </c>
    </row>
    <row r="3018" spans="2:10">
      <c r="B3018" s="244">
        <v>39247</v>
      </c>
      <c r="C3018" s="245">
        <v>67.650000000000006</v>
      </c>
      <c r="D3018" s="245">
        <v>103.85</v>
      </c>
      <c r="E3018" s="245">
        <v>13.64</v>
      </c>
      <c r="F3018" s="246">
        <v>5.2624999999999993</v>
      </c>
      <c r="G3018" s="128">
        <f t="shared" ref="G3018:J3018" si="3011">((C3018-C3039)/C3039)*C$6</f>
        <v>3.7024940047961694</v>
      </c>
      <c r="H3018" s="129">
        <f t="shared" si="3011"/>
        <v>-2.1688240294701155</v>
      </c>
      <c r="I3018" s="129">
        <f t="shared" si="3011"/>
        <v>0.26361481481481586</v>
      </c>
      <c r="J3018" s="130">
        <f t="shared" si="3011"/>
        <v>0.27721538782318594</v>
      </c>
    </row>
    <row r="3019" spans="2:10">
      <c r="B3019" s="244">
        <v>39246</v>
      </c>
      <c r="C3019" s="245">
        <v>66.260000000000005</v>
      </c>
      <c r="D3019" s="245">
        <v>103.12</v>
      </c>
      <c r="E3019" s="245">
        <v>14.73</v>
      </c>
      <c r="F3019" s="246">
        <v>5.24</v>
      </c>
      <c r="G3019" s="128">
        <f t="shared" ref="G3019:J3019" si="3012">((C3019-C3040)/C3040)*C$6</f>
        <v>2.2212585087858181</v>
      </c>
      <c r="H3019" s="129">
        <f t="shared" si="3012"/>
        <v>-1.8541991796241468</v>
      </c>
      <c r="I3019" s="129">
        <f t="shared" si="3012"/>
        <v>1.3063811563169179</v>
      </c>
      <c r="J3019" s="130">
        <f t="shared" si="3012"/>
        <v>0.26774530271398761</v>
      </c>
    </row>
    <row r="3020" spans="2:10">
      <c r="B3020" s="244">
        <v>39245</v>
      </c>
      <c r="C3020" s="245">
        <v>65.349999999999994</v>
      </c>
      <c r="D3020" s="245">
        <v>102.34</v>
      </c>
      <c r="E3020" s="245">
        <v>16.670000000000002</v>
      </c>
      <c r="F3020" s="246">
        <v>5.3490000000000002</v>
      </c>
      <c r="G3020" s="128">
        <f t="shared" ref="G3020:J3020" si="3013">((C3020-C3041)/C3041)*C$6</f>
        <v>2.1011031059878276</v>
      </c>
      <c r="H3020" s="129">
        <f t="shared" si="3013"/>
        <v>-3.4778260869565107</v>
      </c>
      <c r="I3020" s="129">
        <f t="shared" si="3013"/>
        <v>4.9346848137535835</v>
      </c>
      <c r="J3020" s="130">
        <f t="shared" si="3013"/>
        <v>0.33759017250392087</v>
      </c>
    </row>
    <row r="3021" spans="2:10">
      <c r="B3021" s="244">
        <v>39244</v>
      </c>
      <c r="C3021" s="245">
        <v>65.97</v>
      </c>
      <c r="D3021" s="245">
        <v>103.22</v>
      </c>
      <c r="E3021" s="245">
        <v>14.71</v>
      </c>
      <c r="F3021" s="246">
        <v>5.2054999999999998</v>
      </c>
      <c r="G3021" s="128">
        <f t="shared" ref="G3021:J3021" si="3014">((C3021-C3042)/C3042)*C$6</f>
        <v>2.6210678210678222</v>
      </c>
      <c r="H3021" s="129">
        <f t="shared" si="3014"/>
        <v>-2.960267975089645</v>
      </c>
      <c r="I3021" s="129">
        <f t="shared" si="3014"/>
        <v>3.4547644787644822</v>
      </c>
      <c r="J3021" s="130">
        <f t="shared" si="3014"/>
        <v>0.26542944141117136</v>
      </c>
    </row>
    <row r="3022" spans="2:10">
      <c r="B3022" s="244">
        <v>39241</v>
      </c>
      <c r="C3022" s="245">
        <v>64.760000000000005</v>
      </c>
      <c r="D3022" s="245">
        <v>103.07</v>
      </c>
      <c r="E3022" s="245">
        <v>14.84</v>
      </c>
      <c r="F3022" s="246">
        <v>5.1545000000000005</v>
      </c>
      <c r="G3022" s="128">
        <f t="shared" ref="G3022:J3022" si="3015">((C3022-C3043)/C3043)*C$6</f>
        <v>2.16727875748261</v>
      </c>
      <c r="H3022" s="129">
        <f t="shared" si="3015"/>
        <v>-1.7482680550248524</v>
      </c>
      <c r="I3022" s="129">
        <f t="shared" si="3015"/>
        <v>2.3177058823529419</v>
      </c>
      <c r="J3022" s="130">
        <f t="shared" si="3015"/>
        <v>0.25479234914931842</v>
      </c>
    </row>
    <row r="3023" spans="2:10">
      <c r="B3023" s="244">
        <v>39240</v>
      </c>
      <c r="C3023" s="245">
        <v>66.930000000000007</v>
      </c>
      <c r="D3023" s="245">
        <v>101.8</v>
      </c>
      <c r="E3023" s="245">
        <v>17.059999999999999</v>
      </c>
      <c r="F3023" s="246">
        <v>5.1814999999999998</v>
      </c>
      <c r="G3023" s="128">
        <f t="shared" ref="G3023:J3023" si="3016">((C3023-C3044)/C3044)*C$6</f>
        <v>3.9692250203086989</v>
      </c>
      <c r="H3023" s="129">
        <f t="shared" si="3016"/>
        <v>-2.8096244491281839</v>
      </c>
      <c r="I3023" s="129">
        <f t="shared" si="3016"/>
        <v>8.2496583850931628</v>
      </c>
      <c r="J3023" s="130">
        <f t="shared" si="3016"/>
        <v>0.25759154040404042</v>
      </c>
    </row>
    <row r="3024" spans="2:10">
      <c r="B3024" s="244">
        <v>39239</v>
      </c>
      <c r="C3024" s="245">
        <v>65.959999999999994</v>
      </c>
      <c r="D3024" s="245">
        <v>102.41</v>
      </c>
      <c r="E3024" s="245">
        <v>14.87</v>
      </c>
      <c r="F3024" s="246">
        <v>5.024</v>
      </c>
      <c r="G3024" s="128">
        <f t="shared" ref="G3024:J3024" si="3017">((C3024-C3045)/C3045)*C$6</f>
        <v>2.6986347574686764</v>
      </c>
      <c r="H3024" s="129">
        <f t="shared" si="3017"/>
        <v>-0.96843450479234283</v>
      </c>
      <c r="I3024" s="129">
        <f t="shared" si="3017"/>
        <v>3.1943376230128662</v>
      </c>
      <c r="J3024" s="130">
        <f t="shared" si="3017"/>
        <v>0.18388070770208709</v>
      </c>
    </row>
    <row r="3025" spans="2:10">
      <c r="B3025" s="244">
        <v>39238</v>
      </c>
      <c r="C3025" s="245">
        <v>65.61</v>
      </c>
      <c r="D3025" s="245">
        <v>105.84</v>
      </c>
      <c r="E3025" s="245">
        <v>13.63</v>
      </c>
      <c r="F3025" s="246">
        <v>5.0404999999999998</v>
      </c>
      <c r="G3025" s="128">
        <f t="shared" ref="G3025:J3025" si="3018">((C3025-C3046)/C3046)*C$6</f>
        <v>3.0583601756954617</v>
      </c>
      <c r="H3025" s="129">
        <f t="shared" si="3018"/>
        <v>2.9530399379604577</v>
      </c>
      <c r="I3025" s="129">
        <f t="shared" si="3018"/>
        <v>0.92787832699619854</v>
      </c>
      <c r="J3025" s="130">
        <f t="shared" si="3018"/>
        <v>0.20290086069493088</v>
      </c>
    </row>
    <row r="3026" spans="2:10">
      <c r="B3026" s="244">
        <v>39237</v>
      </c>
      <c r="C3026" s="245">
        <v>66.209999999999994</v>
      </c>
      <c r="D3026" s="245">
        <v>106.23</v>
      </c>
      <c r="E3026" s="245">
        <v>13.29</v>
      </c>
      <c r="F3026" s="246">
        <v>4.976</v>
      </c>
      <c r="G3026" s="128">
        <f t="shared" ref="G3026:J3026" si="3019">((C3026-C3047)/C3047)*C$6</f>
        <v>3.1382980784756938</v>
      </c>
      <c r="H3026" s="129">
        <f t="shared" si="3019"/>
        <v>3.6101486013986133</v>
      </c>
      <c r="I3026" s="129">
        <f t="shared" si="3019"/>
        <v>0.74822618125483931</v>
      </c>
      <c r="J3026" s="130">
        <f t="shared" si="3019"/>
        <v>0.15266779589244131</v>
      </c>
    </row>
    <row r="3027" spans="2:10">
      <c r="B3027" s="244">
        <v>39234</v>
      </c>
      <c r="C3027" s="245">
        <v>65.08</v>
      </c>
      <c r="D3027" s="245">
        <v>106.54</v>
      </c>
      <c r="E3027" s="245">
        <v>12.78</v>
      </c>
      <c r="F3027" s="246">
        <v>5.0060000000000002</v>
      </c>
      <c r="G3027" s="128">
        <f t="shared" ref="G3027:J3027" si="3020">((C3027-C3048)/C3048)*C$6</f>
        <v>1.3582038297198928</v>
      </c>
      <c r="H3027" s="129">
        <f t="shared" si="3020"/>
        <v>4.1354649805447581</v>
      </c>
      <c r="I3027" s="129">
        <f t="shared" si="3020"/>
        <v>-0.60200152788388184</v>
      </c>
      <c r="J3027" s="130">
        <f t="shared" si="3020"/>
        <v>0.14949542730999646</v>
      </c>
    </row>
    <row r="3028" spans="2:10">
      <c r="B3028" s="244">
        <v>39233</v>
      </c>
      <c r="C3028" s="245">
        <v>64.010000000000005</v>
      </c>
      <c r="D3028" s="245">
        <v>106.6</v>
      </c>
      <c r="E3028" s="245">
        <v>13.05</v>
      </c>
      <c r="F3028" s="246">
        <v>4.9504999999999999</v>
      </c>
      <c r="G3028" s="128">
        <f t="shared" ref="G3028:J3028" si="3021">((C3028-C3049)/C3049)*C$6</f>
        <v>0.23532192211055661</v>
      </c>
      <c r="H3028" s="129">
        <f t="shared" si="3021"/>
        <v>4.8706182743103064</v>
      </c>
      <c r="I3028" s="129">
        <f t="shared" si="3021"/>
        <v>-5.8302752293576746E-2</v>
      </c>
      <c r="J3028" s="130">
        <f t="shared" si="3021"/>
        <v>0.13285940803382632</v>
      </c>
    </row>
    <row r="3029" spans="2:10">
      <c r="B3029" s="244">
        <v>39232</v>
      </c>
      <c r="C3029" s="245">
        <v>63.49</v>
      </c>
      <c r="D3029" s="245">
        <v>106.93</v>
      </c>
      <c r="E3029" s="245">
        <v>12.83</v>
      </c>
      <c r="F3029" s="246">
        <v>4.9359999999999999</v>
      </c>
      <c r="G3029" s="128">
        <f t="shared" ref="G3029:J3029" si="3022">((C3029-C3050)/C3050)*C$6</f>
        <v>-0.64166304347826331</v>
      </c>
      <c r="H3029" s="129">
        <f t="shared" si="3022"/>
        <v>4.1426693806339108</v>
      </c>
      <c r="I3029" s="129">
        <f t="shared" si="3022"/>
        <v>-1.2794670614359729</v>
      </c>
      <c r="J3029" s="130">
        <f t="shared" si="3022"/>
        <v>0.12601015443198624</v>
      </c>
    </row>
    <row r="3030" spans="2:10">
      <c r="B3030" s="244">
        <v>39231</v>
      </c>
      <c r="C3030" s="245">
        <v>63.15</v>
      </c>
      <c r="D3030" s="245">
        <v>105.91</v>
      </c>
      <c r="E3030" s="245">
        <v>13.53</v>
      </c>
      <c r="F3030" s="246">
        <v>4.9510000000000005</v>
      </c>
      <c r="G3030" s="128">
        <f t="shared" ref="G3030:J3030" si="3023">((C3030-C3051)/C3051)*C$6</f>
        <v>-1.7691310302845804</v>
      </c>
      <c r="H3030" s="129">
        <f t="shared" si="3023"/>
        <v>4.1148517757558007</v>
      </c>
      <c r="I3030" s="129">
        <f t="shared" si="3023"/>
        <v>-1.2334599156118167</v>
      </c>
      <c r="J3030" s="130">
        <f t="shared" si="3023"/>
        <v>0.14011443102352261</v>
      </c>
    </row>
    <row r="3031" spans="2:10">
      <c r="B3031" s="244">
        <v>39230</v>
      </c>
      <c r="C3031" s="245">
        <v>65.2</v>
      </c>
      <c r="D3031" s="245">
        <v>105.18</v>
      </c>
      <c r="E3031" s="245">
        <v>13.34</v>
      </c>
      <c r="F3031" s="246">
        <v>4.931</v>
      </c>
      <c r="G3031" s="128">
        <f t="shared" ref="G3031:J3031" si="3024">((C3031-C3052)/C3052)*C$6</f>
        <v>-0.86091784532048732</v>
      </c>
      <c r="H3031" s="129">
        <f t="shared" si="3024"/>
        <v>4.5054531975882233</v>
      </c>
      <c r="I3031" s="129">
        <f t="shared" si="3024"/>
        <v>1.8171726907630537</v>
      </c>
      <c r="J3031" s="130">
        <f t="shared" si="3024"/>
        <v>8.5119047619047497E-2</v>
      </c>
    </row>
    <row r="3032" spans="2:10">
      <c r="B3032" s="244">
        <v>39227</v>
      </c>
      <c r="C3032" s="245">
        <v>65.2</v>
      </c>
      <c r="D3032" s="245">
        <v>105.18</v>
      </c>
      <c r="E3032" s="245">
        <v>13.34</v>
      </c>
      <c r="F3032" s="246">
        <v>4.931</v>
      </c>
      <c r="G3032" s="128">
        <f t="shared" ref="G3032:J3032" si="3025">((C3032-C3053)/C3053)*C$6</f>
        <v>9.7715954503535582E-2</v>
      </c>
      <c r="H3032" s="129">
        <f t="shared" si="3025"/>
        <v>4.8216808721506448</v>
      </c>
      <c r="I3032" s="129">
        <f t="shared" si="3025"/>
        <v>1.0931196247068038</v>
      </c>
      <c r="J3032" s="130">
        <f t="shared" si="3025"/>
        <v>8.3893528183716093E-2</v>
      </c>
    </row>
    <row r="3033" spans="2:10">
      <c r="B3033" s="244">
        <v>39226</v>
      </c>
      <c r="C3033" s="245">
        <v>64.180000000000007</v>
      </c>
      <c r="D3033" s="245">
        <v>103.95</v>
      </c>
      <c r="E3033" s="245">
        <v>14.08</v>
      </c>
      <c r="F3033" s="246">
        <v>4.9160000000000004</v>
      </c>
      <c r="G3033" s="128">
        <f t="shared" ref="G3033:J3033" si="3026">((C3033-C3054)/C3054)*C$6</f>
        <v>-1.144905832320775</v>
      </c>
      <c r="H3033" s="129">
        <f t="shared" si="3026"/>
        <v>2.7896540508574912</v>
      </c>
      <c r="I3033" s="129">
        <f t="shared" si="3026"/>
        <v>1.6741408024224056</v>
      </c>
      <c r="J3033" s="130">
        <f t="shared" si="3026"/>
        <v>0.10395319418089818</v>
      </c>
    </row>
    <row r="3034" spans="2:10">
      <c r="B3034" s="244">
        <v>39225</v>
      </c>
      <c r="C3034" s="245">
        <v>65.77</v>
      </c>
      <c r="D3034" s="245">
        <v>105.58</v>
      </c>
      <c r="E3034" s="245">
        <v>13.24</v>
      </c>
      <c r="F3034" s="246">
        <v>4.9264999999999999</v>
      </c>
      <c r="G3034" s="128">
        <f t="shared" ref="G3034:J3034" si="3027">((C3034-C3055)/C3055)*C$6</f>
        <v>0.83675905853205168</v>
      </c>
      <c r="H3034" s="129">
        <f t="shared" si="3027"/>
        <v>8.1827627170271136</v>
      </c>
      <c r="I3034" s="129">
        <f t="shared" si="3027"/>
        <v>0.23250000000000196</v>
      </c>
      <c r="J3034" s="130">
        <f t="shared" si="3027"/>
        <v>0.12815781100859036</v>
      </c>
    </row>
    <row r="3035" spans="2:10">
      <c r="B3035" s="244">
        <v>39224</v>
      </c>
      <c r="C3035" s="245">
        <v>64.97</v>
      </c>
      <c r="D3035" s="245">
        <v>106.7</v>
      </c>
      <c r="E3035" s="245">
        <v>13.06</v>
      </c>
      <c r="F3035" s="246">
        <v>4.9034999999999993</v>
      </c>
      <c r="G3035" s="128">
        <f t="shared" ref="G3035:J3035" si="3028">((C3035-C3056)/C3056)*C$6</f>
        <v>-0.63404461982091476</v>
      </c>
      <c r="H3035" s="129">
        <f t="shared" si="3028"/>
        <v>13.717763890347666</v>
      </c>
      <c r="I3035" s="129">
        <f t="shared" si="3028"/>
        <v>3.8987730061352331E-2</v>
      </c>
      <c r="J3035" s="130">
        <f t="shared" si="3028"/>
        <v>0.10297939778129915</v>
      </c>
    </row>
    <row r="3036" spans="2:10">
      <c r="B3036" s="244">
        <v>39223</v>
      </c>
      <c r="C3036" s="245">
        <v>66.27</v>
      </c>
      <c r="D3036" s="245">
        <v>107.04</v>
      </c>
      <c r="E3036" s="245">
        <v>13.3</v>
      </c>
      <c r="F3036" s="246">
        <v>4.8609999999999998</v>
      </c>
      <c r="G3036" s="128">
        <f t="shared" ref="G3036:J3036" si="3029">((C3036-C3057)/C3057)*C$6</f>
        <v>2.0706042915746243</v>
      </c>
      <c r="H3036" s="129">
        <f t="shared" si="3029"/>
        <v>14.974922816663153</v>
      </c>
      <c r="I3036" s="129">
        <f t="shared" si="3029"/>
        <v>2.5904391052195535</v>
      </c>
      <c r="J3036" s="130">
        <f t="shared" si="3029"/>
        <v>6.1084261399453318E-2</v>
      </c>
    </row>
    <row r="3037" spans="2:10">
      <c r="B3037" s="244">
        <v>39220</v>
      </c>
      <c r="C3037" s="245">
        <v>64.94</v>
      </c>
      <c r="D3037" s="245">
        <v>107.99</v>
      </c>
      <c r="E3037" s="245">
        <v>12.76</v>
      </c>
      <c r="F3037" s="246">
        <v>4.8804999999999996</v>
      </c>
      <c r="G3037" s="128">
        <f t="shared" ref="G3037:J3037" si="3030">((C3037-C3058)/C3058)*C$6</f>
        <v>2.2840870127769684</v>
      </c>
      <c r="H3037" s="129">
        <f t="shared" si="3030"/>
        <v>16.515844734330244</v>
      </c>
      <c r="I3037" s="129">
        <f t="shared" si="3030"/>
        <v>0.44596491228070306</v>
      </c>
      <c r="J3037" s="130">
        <f t="shared" si="3030"/>
        <v>7.8299999999999773E-2</v>
      </c>
    </row>
    <row r="3038" spans="2:10">
      <c r="B3038" s="244">
        <v>39219</v>
      </c>
      <c r="C3038" s="245">
        <v>64.86</v>
      </c>
      <c r="D3038" s="245">
        <v>105.31</v>
      </c>
      <c r="E3038" s="245">
        <v>13.51</v>
      </c>
      <c r="F3038" s="246">
        <v>4.8339999999999996</v>
      </c>
      <c r="G3038" s="128">
        <f t="shared" ref="G3038:J3038" si="3031">((C3038-C3059)/C3059)*C$6</f>
        <v>1.2444051956280666</v>
      </c>
      <c r="H3038" s="129">
        <f t="shared" si="3031"/>
        <v>12.602022151898741</v>
      </c>
      <c r="I3038" s="129">
        <f t="shared" si="3031"/>
        <v>2.230901771336554</v>
      </c>
      <c r="J3038" s="130">
        <f t="shared" si="3031"/>
        <v>6.0202788339670257E-2</v>
      </c>
    </row>
    <row r="3039" spans="2:10">
      <c r="B3039" s="244">
        <v>39218</v>
      </c>
      <c r="C3039" s="245">
        <v>62.55</v>
      </c>
      <c r="D3039" s="245">
        <v>105.87</v>
      </c>
      <c r="E3039" s="245">
        <v>13.5</v>
      </c>
      <c r="F3039" s="246">
        <v>4.7959999999999994</v>
      </c>
      <c r="G3039" s="128">
        <f t="shared" ref="G3039:J3039" si="3032">((C3039-C3060)/C3060)*C$6</f>
        <v>-0.39580824088748323</v>
      </c>
      <c r="H3039" s="129">
        <f t="shared" si="3032"/>
        <v>10.241067751235585</v>
      </c>
      <c r="I3039" s="129">
        <f t="shared" si="3032"/>
        <v>2.8477100494233927</v>
      </c>
      <c r="J3039" s="130">
        <f t="shared" si="3032"/>
        <v>1.9745958429560888E-2</v>
      </c>
    </row>
    <row r="3040" spans="2:10">
      <c r="B3040" s="244">
        <v>39217</v>
      </c>
      <c r="C3040" s="245">
        <v>63.17</v>
      </c>
      <c r="D3040" s="245">
        <v>104.83</v>
      </c>
      <c r="E3040" s="245">
        <v>14.01</v>
      </c>
      <c r="F3040" s="246">
        <v>4.79</v>
      </c>
      <c r="G3040" s="128">
        <f t="shared" ref="G3040:J3040" si="3033">((C3040-C3061)/C3061)*C$6</f>
        <v>-0.31410784467850805</v>
      </c>
      <c r="H3040" s="129">
        <f t="shared" si="3033"/>
        <v>10.222972551465991</v>
      </c>
      <c r="I3040" s="129">
        <f t="shared" si="3033"/>
        <v>4.3073956594323857</v>
      </c>
      <c r="J3040" s="130">
        <f t="shared" si="3033"/>
        <v>-1.4208558371416715E-2</v>
      </c>
    </row>
    <row r="3041" spans="2:10">
      <c r="B3041" s="244">
        <v>39216</v>
      </c>
      <c r="C3041" s="245">
        <v>62.46</v>
      </c>
      <c r="D3041" s="245">
        <v>105.57</v>
      </c>
      <c r="E3041" s="245">
        <v>13.96</v>
      </c>
      <c r="F3041" s="246">
        <v>4.7824999999999998</v>
      </c>
      <c r="G3041" s="128">
        <f t="shared" ref="G3041:J3041" si="3034">((C3041-C3062)/C3062)*C$6</f>
        <v>-0.83497878359264621</v>
      </c>
      <c r="H3041" s="129">
        <f t="shared" si="3034"/>
        <v>12.740427683556288</v>
      </c>
      <c r="I3041" s="129">
        <f t="shared" si="3034"/>
        <v>3.6671475409836107</v>
      </c>
      <c r="J3041" s="130">
        <f t="shared" si="3034"/>
        <v>-3.7925520940787993E-2</v>
      </c>
    </row>
    <row r="3042" spans="2:10">
      <c r="B3042" s="244">
        <v>39213</v>
      </c>
      <c r="C3042" s="245">
        <v>62.37</v>
      </c>
      <c r="D3042" s="245">
        <v>105.98</v>
      </c>
      <c r="E3042" s="245">
        <v>12.95</v>
      </c>
      <c r="F3042" s="246">
        <v>4.7620000000000005</v>
      </c>
      <c r="G3042" s="128">
        <f t="shared" ref="G3042:J3042" si="3035">((C3042-C3063)/C3063)*C$6</f>
        <v>-1.0525732184808172</v>
      </c>
      <c r="H3042" s="129">
        <f t="shared" si="3035"/>
        <v>12.249793038570088</v>
      </c>
      <c r="I3042" s="129">
        <f t="shared" si="3035"/>
        <v>0.47999999999999687</v>
      </c>
      <c r="J3042" s="130">
        <f t="shared" si="3035"/>
        <v>-3.5754276827371305E-2</v>
      </c>
    </row>
    <row r="3043" spans="2:10">
      <c r="B3043" s="244">
        <v>39212</v>
      </c>
      <c r="C3043" s="245">
        <v>61.81</v>
      </c>
      <c r="D3043" s="245">
        <v>104.68</v>
      </c>
      <c r="E3043" s="245">
        <v>13.6</v>
      </c>
      <c r="F3043" s="246">
        <v>4.7315000000000005</v>
      </c>
      <c r="G3043" s="128">
        <f t="shared" ref="G3043:J3043" si="3036">((C3043-C3064)/C3064)*C$6</f>
        <v>-0.14646024834703766</v>
      </c>
      <c r="H3043" s="129">
        <f t="shared" si="3036"/>
        <v>11.371778058007578</v>
      </c>
      <c r="I3043" s="129">
        <f t="shared" si="3036"/>
        <v>0.207279466271311</v>
      </c>
      <c r="J3043" s="130">
        <f t="shared" si="3036"/>
        <v>-5.261902292293303E-2</v>
      </c>
    </row>
    <row r="3044" spans="2:10">
      <c r="B3044" s="244">
        <v>39211</v>
      </c>
      <c r="C3044" s="245">
        <v>61.55</v>
      </c>
      <c r="D3044" s="245">
        <v>104.38</v>
      </c>
      <c r="E3044" s="245">
        <v>12.88</v>
      </c>
      <c r="F3044" s="246">
        <v>4.7519999999999998</v>
      </c>
      <c r="G3044" s="128">
        <f t="shared" ref="G3044:J3044" si="3037">((C3044-C3065)/C3065)*C$6</f>
        <v>-0.24946518015834793</v>
      </c>
      <c r="H3044" s="129">
        <f t="shared" si="3037"/>
        <v>9.3330541156956279</v>
      </c>
      <c r="I3044" s="129">
        <f t="shared" si="3037"/>
        <v>0.40094637223974983</v>
      </c>
      <c r="J3044" s="130">
        <f t="shared" si="3037"/>
        <v>-3.5828571428571557E-2</v>
      </c>
    </row>
    <row r="3045" spans="2:10">
      <c r="B3045" s="244">
        <v>39210</v>
      </c>
      <c r="C3045" s="245">
        <v>62.26</v>
      </c>
      <c r="D3045" s="245">
        <v>103.29</v>
      </c>
      <c r="E3045" s="245">
        <v>13.21</v>
      </c>
      <c r="F3045" s="246">
        <v>4.7195</v>
      </c>
      <c r="G3045" s="128">
        <f t="shared" ref="G3045:J3045" si="3038">((C3045-C3066)/C3066)*C$6</f>
        <v>0.5536904568362867</v>
      </c>
      <c r="H3045" s="129">
        <f t="shared" si="3038"/>
        <v>7.8470182156903343</v>
      </c>
      <c r="I3045" s="129">
        <f t="shared" si="3038"/>
        <v>0.13541856925418624</v>
      </c>
      <c r="J3045" s="130">
        <f t="shared" si="3038"/>
        <v>-6.6354511589404377E-2</v>
      </c>
    </row>
    <row r="3046" spans="2:10">
      <c r="B3046" s="244">
        <v>39209</v>
      </c>
      <c r="C3046" s="245">
        <v>61.47</v>
      </c>
      <c r="D3046" s="245">
        <v>103.16</v>
      </c>
      <c r="E3046" s="245">
        <v>13.15</v>
      </c>
      <c r="F3046" s="246">
        <v>4.7055000000000007</v>
      </c>
      <c r="G3046" s="128">
        <f t="shared" ref="G3046:J3046" si="3039">((C3046-C3067)/C3067)*C$6</f>
        <v>-1.985098008711887</v>
      </c>
      <c r="H3046" s="129">
        <f t="shared" si="3039"/>
        <v>7.8198176543721516</v>
      </c>
      <c r="I3046" s="129">
        <f t="shared" si="3039"/>
        <v>-0.153711262282691</v>
      </c>
      <c r="J3046" s="130">
        <f t="shared" si="3039"/>
        <v>-7.6907568238213167E-2</v>
      </c>
    </row>
    <row r="3047" spans="2:10">
      <c r="B3047" s="244">
        <v>39206</v>
      </c>
      <c r="C3047" s="245">
        <v>61.93</v>
      </c>
      <c r="D3047" s="245">
        <v>102.96</v>
      </c>
      <c r="E3047" s="245">
        <v>12.91</v>
      </c>
      <c r="F3047" s="246">
        <v>4.7229999999999999</v>
      </c>
      <c r="G3047" s="128">
        <f t="shared" ref="G3047:J3047" si="3040">((C3047-C3068)/C3068)*C$6</f>
        <v>-1.6601353453640331</v>
      </c>
      <c r="H3047" s="129">
        <f t="shared" si="3040"/>
        <v>7.5842809780356379</v>
      </c>
      <c r="I3047" s="129">
        <f t="shared" si="3040"/>
        <v>-0.61484504913076399</v>
      </c>
      <c r="J3047" s="130">
        <f t="shared" si="3040"/>
        <v>-3.2511773940345365E-2</v>
      </c>
    </row>
    <row r="3048" spans="2:10">
      <c r="B3048" s="244">
        <v>39205</v>
      </c>
      <c r="C3048" s="245">
        <v>63.19</v>
      </c>
      <c r="D3048" s="245">
        <v>102.8</v>
      </c>
      <c r="E3048" s="245">
        <v>13.09</v>
      </c>
      <c r="F3048" s="246">
        <v>4.7565000000000008</v>
      </c>
      <c r="G3048" s="128">
        <f t="shared" ref="G3048:J3048" si="3041">((C3048-C3069)/C3069)*C$6</f>
        <v>-0.8393584964274603</v>
      </c>
      <c r="H3048" s="129">
        <f t="shared" si="3041"/>
        <v>7.7859401309635219</v>
      </c>
      <c r="I3048" s="129">
        <f t="shared" si="3041"/>
        <v>-0.28799093655589197</v>
      </c>
      <c r="J3048" s="130">
        <f t="shared" si="3041"/>
        <v>6.0044243126518328E-3</v>
      </c>
    </row>
    <row r="3049" spans="2:10">
      <c r="B3049" s="244">
        <v>39204</v>
      </c>
      <c r="C3049" s="245">
        <v>63.68</v>
      </c>
      <c r="D3049" s="245">
        <v>102.22</v>
      </c>
      <c r="E3049" s="245">
        <v>13.08</v>
      </c>
      <c r="F3049" s="246">
        <v>4.7300000000000004</v>
      </c>
      <c r="G3049" s="128">
        <f t="shared" ref="G3049:J3049" si="3042">((C3049-C3070)/C3070)*C$6</f>
        <v>-0.67440594059406</v>
      </c>
      <c r="H3049" s="129">
        <f t="shared" si="3042"/>
        <v>7.238921956295532</v>
      </c>
      <c r="I3049" s="129">
        <f t="shared" si="3042"/>
        <v>-0.7176523031203581</v>
      </c>
      <c r="J3049" s="130">
        <f t="shared" si="3042"/>
        <v>-1.647398843930627E-2</v>
      </c>
    </row>
    <row r="3050" spans="2:10">
      <c r="B3050" s="244">
        <v>39203</v>
      </c>
      <c r="C3050" s="245">
        <v>64.400000000000006</v>
      </c>
      <c r="D3050" s="245">
        <v>103.17</v>
      </c>
      <c r="E3050" s="245">
        <v>13.51</v>
      </c>
      <c r="F3050" s="246">
        <v>4.7270000000000003</v>
      </c>
      <c r="G3050" s="128">
        <f t="shared" ref="G3050:J3050" si="3043">((C3050-C3071)/C3071)*C$6</f>
        <v>-1.0605307855626271</v>
      </c>
      <c r="H3050" s="129">
        <f t="shared" si="3043"/>
        <v>9.5033420859153548</v>
      </c>
      <c r="I3050" s="129">
        <f t="shared" si="3043"/>
        <v>-1.78447350309704</v>
      </c>
      <c r="J3050" s="130">
        <f t="shared" si="3043"/>
        <v>-7.5166156767587254E-3</v>
      </c>
    </row>
    <row r="3051" spans="2:10">
      <c r="B3051" s="244">
        <v>39202</v>
      </c>
      <c r="C3051" s="245">
        <v>65.709999999999994</v>
      </c>
      <c r="D3051" s="245">
        <v>102.21</v>
      </c>
      <c r="E3051" s="245">
        <v>14.22</v>
      </c>
      <c r="F3051" s="246">
        <v>4.7189999999999994</v>
      </c>
      <c r="G3051" s="128">
        <f t="shared" ref="G3051:J3051" si="3044">((C3051-C3072)/C3072)*C$6</f>
        <v>-0.11030211021710171</v>
      </c>
      <c r="H3051" s="129">
        <f t="shared" si="3044"/>
        <v>9.5870623806492539</v>
      </c>
      <c r="I3051" s="129">
        <f t="shared" si="3044"/>
        <v>-0.72926229508196705</v>
      </c>
      <c r="J3051" s="130">
        <f t="shared" si="3044"/>
        <v>-1.5616438356164797E-2</v>
      </c>
    </row>
    <row r="3052" spans="2:10">
      <c r="B3052" s="244">
        <v>39199</v>
      </c>
      <c r="C3052" s="245">
        <v>66.459999999999994</v>
      </c>
      <c r="D3052" s="245">
        <v>101.17</v>
      </c>
      <c r="E3052" s="245">
        <v>12.45</v>
      </c>
      <c r="F3052" s="246">
        <v>4.7880000000000003</v>
      </c>
      <c r="G3052" s="128">
        <f t="shared" ref="G3052:J3052" si="3045">((C3052-C3073)/C3073)*C$6</f>
        <v>0.29571861275177436</v>
      </c>
      <c r="H3052" s="129">
        <f t="shared" si="3045"/>
        <v>7.9329808607380885</v>
      </c>
      <c r="I3052" s="129">
        <f t="shared" si="3045"/>
        <v>-4.5164993394980204</v>
      </c>
      <c r="J3052" s="130">
        <f t="shared" si="3045"/>
        <v>2.643338954468832E-2</v>
      </c>
    </row>
    <row r="3053" spans="2:10">
      <c r="B3053" s="244">
        <v>39198</v>
      </c>
      <c r="C3053" s="245">
        <v>65.06</v>
      </c>
      <c r="D3053" s="245">
        <v>100.9</v>
      </c>
      <c r="E3053" s="245">
        <v>12.79</v>
      </c>
      <c r="F3053" s="246">
        <v>4.79</v>
      </c>
      <c r="G3053" s="128">
        <f t="shared" ref="G3053:J3053" si="3046">((C3053-C3074)/C3074)*C$6</f>
        <v>0.69447253433208767</v>
      </c>
      <c r="H3053" s="129">
        <f t="shared" si="3046"/>
        <v>8.0073074474856778</v>
      </c>
      <c r="I3053" s="129">
        <f t="shared" si="3046"/>
        <v>-3.7162750333778396</v>
      </c>
      <c r="J3053" s="130">
        <f t="shared" si="3046"/>
        <v>3.7983922149354601E-2</v>
      </c>
    </row>
    <row r="3054" spans="2:10">
      <c r="B3054" s="244">
        <v>39197</v>
      </c>
      <c r="C3054" s="245">
        <v>65.84</v>
      </c>
      <c r="D3054" s="245">
        <v>101.46</v>
      </c>
      <c r="E3054" s="245">
        <v>13.21</v>
      </c>
      <c r="F3054" s="246">
        <v>4.7430000000000003</v>
      </c>
      <c r="G3054" s="128">
        <f t="shared" ref="G3054:J3054" si="3047">((C3054-C3075)/C3075)*C$6</f>
        <v>2.0998426823454657</v>
      </c>
      <c r="H3054" s="129">
        <f t="shared" si="3047"/>
        <v>8.0755737358809121</v>
      </c>
      <c r="I3054" s="129">
        <f t="shared" si="3047"/>
        <v>-0.50915430267062234</v>
      </c>
      <c r="J3054" s="130">
        <f t="shared" si="3047"/>
        <v>2.6686529048734069E-2</v>
      </c>
    </row>
    <row r="3055" spans="2:10">
      <c r="B3055" s="244">
        <v>39196</v>
      </c>
      <c r="C3055" s="245">
        <v>64.58</v>
      </c>
      <c r="D3055" s="245">
        <v>98.49</v>
      </c>
      <c r="E3055" s="245">
        <v>13.12</v>
      </c>
      <c r="F3055" s="246">
        <v>4.7145000000000001</v>
      </c>
      <c r="G3055" s="128">
        <f t="shared" ref="G3055:J3055" si="3048">((C3055-C3076)/C3076)*C$6</f>
        <v>1.205447464632015</v>
      </c>
      <c r="H3055" s="129">
        <f t="shared" si="3048"/>
        <v>4.1758768421052572</v>
      </c>
      <c r="I3055" s="129">
        <f t="shared" si="3048"/>
        <v>-7.7264437689971391E-2</v>
      </c>
      <c r="J3055" s="130">
        <f t="shared" si="3048"/>
        <v>7.5765631646109123E-3</v>
      </c>
    </row>
    <row r="3056" spans="2:10">
      <c r="B3056" s="244">
        <v>39195</v>
      </c>
      <c r="C3056" s="245">
        <v>65.89</v>
      </c>
      <c r="D3056" s="245">
        <v>95.21</v>
      </c>
      <c r="E3056" s="245">
        <v>13.04</v>
      </c>
      <c r="F3056" s="246">
        <v>4.7324999999999999</v>
      </c>
      <c r="G3056" s="128">
        <f t="shared" ref="G3056:J3056" si="3049">((C3056-C3077)/C3077)*C$6</f>
        <v>2.6321467565831722</v>
      </c>
      <c r="H3056" s="129">
        <f t="shared" si="3049"/>
        <v>0.21530674523833696</v>
      </c>
      <c r="I3056" s="129">
        <f t="shared" si="3049"/>
        <v>0.17666409266409241</v>
      </c>
      <c r="J3056" s="130">
        <f t="shared" si="3049"/>
        <v>1.483113848768039E-2</v>
      </c>
    </row>
    <row r="3057" spans="2:10">
      <c r="B3057" s="244">
        <v>39192</v>
      </c>
      <c r="C3057" s="245">
        <v>63.38</v>
      </c>
      <c r="D3057" s="245">
        <v>94.58</v>
      </c>
      <c r="E3057" s="245">
        <v>12.07</v>
      </c>
      <c r="F3057" s="246">
        <v>4.7590000000000003</v>
      </c>
      <c r="G3057" s="128">
        <f t="shared" ref="G3057:J3057" si="3050">((C3057-C3078)/C3078)*C$6</f>
        <v>1.244008753444646</v>
      </c>
      <c r="H3057" s="129">
        <f t="shared" si="3050"/>
        <v>-0.72842420422313203</v>
      </c>
      <c r="I3057" s="129">
        <f t="shared" si="3050"/>
        <v>-1.6907347254447012</v>
      </c>
      <c r="J3057" s="130">
        <f t="shared" si="3050"/>
        <v>4.8108974358974745E-2</v>
      </c>
    </row>
    <row r="3058" spans="2:10">
      <c r="B3058" s="244">
        <v>39191</v>
      </c>
      <c r="C3058" s="245">
        <v>61.83</v>
      </c>
      <c r="D3058" s="245">
        <v>94.29</v>
      </c>
      <c r="E3058" s="245">
        <v>12.54</v>
      </c>
      <c r="F3058" s="246">
        <v>4.75</v>
      </c>
      <c r="G3058" s="128">
        <f t="shared" ref="G3058:J3058" si="3051">((C3058-C3079)/C3079)*C$6</f>
        <v>1.691162556618016</v>
      </c>
      <c r="H3058" s="129">
        <f t="shared" si="3051"/>
        <v>-1.2754498741610656</v>
      </c>
      <c r="I3058" s="129">
        <f t="shared" si="3051"/>
        <v>0.72986054142739887</v>
      </c>
      <c r="J3058" s="130">
        <f t="shared" si="3051"/>
        <v>7.4181877092558496E-2</v>
      </c>
    </row>
    <row r="3059" spans="2:10">
      <c r="B3059" s="244">
        <v>39190</v>
      </c>
      <c r="C3059" s="245">
        <v>63.13</v>
      </c>
      <c r="D3059" s="245">
        <v>94.8</v>
      </c>
      <c r="E3059" s="245">
        <v>12.42</v>
      </c>
      <c r="F3059" s="246">
        <v>4.734</v>
      </c>
      <c r="G3059" s="128">
        <f t="shared" ref="G3059:J3059" si="3052">((C3059-C3080)/C3080)*C$6</f>
        <v>5.122933192314477</v>
      </c>
      <c r="H3059" s="129">
        <f t="shared" si="3052"/>
        <v>0.36085714285713943</v>
      </c>
      <c r="I3059" s="129">
        <f t="shared" si="3052"/>
        <v>-1.6282592313489068</v>
      </c>
      <c r="J3059" s="130">
        <f t="shared" si="3052"/>
        <v>6.2759067357513146E-2</v>
      </c>
    </row>
    <row r="3060" spans="2:10">
      <c r="B3060" s="244">
        <v>39189</v>
      </c>
      <c r="C3060" s="245">
        <v>63.1</v>
      </c>
      <c r="D3060" s="245">
        <v>97.12</v>
      </c>
      <c r="E3060" s="245">
        <v>12.14</v>
      </c>
      <c r="F3060" s="246">
        <v>4.7629999999999999</v>
      </c>
      <c r="G3060" s="128">
        <f t="shared" ref="G3060:J3060" si="3053">((C3060-C3081)/C3081)*C$6</f>
        <v>5.2238752429757884</v>
      </c>
      <c r="H3060" s="129">
        <f t="shared" si="3053"/>
        <v>3.7853718480689555</v>
      </c>
      <c r="I3060" s="129">
        <f t="shared" si="3053"/>
        <v>-4.2686086360520896</v>
      </c>
      <c r="J3060" s="130">
        <f t="shared" si="3053"/>
        <v>7.5864856126737767E-2</v>
      </c>
    </row>
    <row r="3061" spans="2:10">
      <c r="B3061" s="244">
        <v>39188</v>
      </c>
      <c r="C3061" s="245">
        <v>63.61</v>
      </c>
      <c r="D3061" s="245">
        <v>96.18</v>
      </c>
      <c r="E3061" s="245">
        <v>11.98</v>
      </c>
      <c r="F3061" s="246">
        <v>4.8140000000000001</v>
      </c>
      <c r="G3061" s="128">
        <f t="shared" ref="G3061:J3061" si="3054">((C3061-C3082)/C3082)*C$6</f>
        <v>5.1683593066012961</v>
      </c>
      <c r="H3061" s="129">
        <f t="shared" si="3054"/>
        <v>3.5716150134048341</v>
      </c>
      <c r="I3061" s="129">
        <f t="shared" si="3054"/>
        <v>-7.2823228111971394</v>
      </c>
      <c r="J3061" s="130">
        <f t="shared" si="3054"/>
        <v>0.11999675289533479</v>
      </c>
    </row>
    <row r="3062" spans="2:10">
      <c r="B3062" s="244">
        <v>39185</v>
      </c>
      <c r="C3062" s="245">
        <v>63.63</v>
      </c>
      <c r="D3062" s="245">
        <v>94.93</v>
      </c>
      <c r="E3062" s="245">
        <v>12.2</v>
      </c>
      <c r="F3062" s="246">
        <v>4.8469999999999995</v>
      </c>
      <c r="G3062" s="128">
        <f t="shared" ref="G3062:J3062" si="3055">((C3062-C3083)/C3083)*C$6</f>
        <v>4.7974422241529142</v>
      </c>
      <c r="H3062" s="129">
        <f t="shared" si="3055"/>
        <v>1.8002311396468749</v>
      </c>
      <c r="I3062" s="129">
        <f t="shared" si="3055"/>
        <v>-6.5445283018867935</v>
      </c>
      <c r="J3062" s="130">
        <f t="shared" si="3055"/>
        <v>0.14197530864197502</v>
      </c>
    </row>
    <row r="3063" spans="2:10">
      <c r="B3063" s="244">
        <v>39184</v>
      </c>
      <c r="C3063" s="245">
        <v>63.85</v>
      </c>
      <c r="D3063" s="245">
        <v>95.67</v>
      </c>
      <c r="E3063" s="245">
        <v>12.71</v>
      </c>
      <c r="F3063" s="246">
        <v>4.8224999999999998</v>
      </c>
      <c r="G3063" s="128">
        <f t="shared" ref="G3063:J3063" si="3056">((C3063-C3084)/C3084)*C$6</f>
        <v>4.4426220770288891</v>
      </c>
      <c r="H3063" s="129">
        <f t="shared" si="3056"/>
        <v>2.3155898037542619</v>
      </c>
      <c r="I3063" s="129">
        <f t="shared" si="3056"/>
        <v>-6.7119397799652569</v>
      </c>
      <c r="J3063" s="130">
        <f t="shared" si="3056"/>
        <v>0.12620723256821101</v>
      </c>
    </row>
    <row r="3064" spans="2:10">
      <c r="B3064" s="244">
        <v>39183</v>
      </c>
      <c r="C3064" s="245">
        <v>62.01</v>
      </c>
      <c r="D3064" s="245">
        <v>95.16</v>
      </c>
      <c r="E3064" s="245">
        <v>13.49</v>
      </c>
      <c r="F3064" s="246">
        <v>4.8205</v>
      </c>
      <c r="G3064" s="128">
        <f t="shared" ref="G3064:J3064" si="3057">((C3064-C3085)/C3085)*C$6</f>
        <v>3.1982185396167773</v>
      </c>
      <c r="H3064" s="129">
        <f t="shared" si="3057"/>
        <v>3.003899255743721</v>
      </c>
      <c r="I3064" s="129">
        <f t="shared" si="3057"/>
        <v>-6.5057253171538871</v>
      </c>
      <c r="J3064" s="130">
        <f t="shared" si="3057"/>
        <v>0.15293442622950809</v>
      </c>
    </row>
    <row r="3065" spans="2:10">
      <c r="B3065" s="244">
        <v>39182</v>
      </c>
      <c r="C3065" s="245">
        <v>61.89</v>
      </c>
      <c r="D3065" s="245">
        <v>96.46</v>
      </c>
      <c r="E3065" s="245">
        <v>12.68</v>
      </c>
      <c r="F3065" s="246">
        <v>4.8125</v>
      </c>
      <c r="G3065" s="128">
        <f t="shared" ref="G3065:J3065" si="3058">((C3065-C3086)/C3086)*C$6</f>
        <v>2.2970938720081513</v>
      </c>
      <c r="H3065" s="129">
        <f t="shared" si="3058"/>
        <v>2.8384284348103215</v>
      </c>
      <c r="I3065" s="129">
        <f t="shared" si="3058"/>
        <v>-2.3802859185132248</v>
      </c>
      <c r="J3065" s="130">
        <f t="shared" si="3058"/>
        <v>0.11489948119325531</v>
      </c>
    </row>
    <row r="3066" spans="2:10">
      <c r="B3066" s="244">
        <v>39181</v>
      </c>
      <c r="C3066" s="245">
        <v>61.51</v>
      </c>
      <c r="D3066" s="245">
        <v>96.62</v>
      </c>
      <c r="E3066" s="245">
        <v>13.14</v>
      </c>
      <c r="F3066" s="246">
        <v>4.8320000000000007</v>
      </c>
      <c r="G3066" s="128">
        <f t="shared" ref="G3066:J3066" si="3059">((C3066-C3087)/C3087)*C$6</f>
        <v>1.1040566194837642</v>
      </c>
      <c r="H3066" s="129">
        <f t="shared" si="3059"/>
        <v>4.0700879073756475</v>
      </c>
      <c r="I3066" s="129">
        <f t="shared" si="3059"/>
        <v>-1.7139105748757975</v>
      </c>
      <c r="J3066" s="130">
        <f t="shared" si="3059"/>
        <v>0.10804961873053426</v>
      </c>
    </row>
    <row r="3067" spans="2:10">
      <c r="B3067" s="244">
        <v>39178</v>
      </c>
      <c r="C3067" s="245">
        <v>64.28</v>
      </c>
      <c r="D3067" s="245">
        <v>96.52</v>
      </c>
      <c r="E3067" s="245">
        <v>13.23</v>
      </c>
      <c r="F3067" s="246">
        <v>4.8360000000000003</v>
      </c>
      <c r="G3067" s="128">
        <f t="shared" ref="G3067:J3067" si="3060">((C3067-C3088)/C3088)*C$6</f>
        <v>1.9448799480856589</v>
      </c>
      <c r="H3067" s="129">
        <f t="shared" si="3060"/>
        <v>4.3023483870967691</v>
      </c>
      <c r="I3067" s="129">
        <f t="shared" si="3060"/>
        <v>-1.8855983205038469</v>
      </c>
      <c r="J3067" s="130">
        <f t="shared" si="3060"/>
        <v>0.15634747518813394</v>
      </c>
    </row>
    <row r="3068" spans="2:10">
      <c r="B3068" s="244">
        <v>39177</v>
      </c>
      <c r="C3068" s="245">
        <v>64.28</v>
      </c>
      <c r="D3068" s="245">
        <v>96.52</v>
      </c>
      <c r="E3068" s="245">
        <v>13.23</v>
      </c>
      <c r="F3068" s="246">
        <v>4.7774999999999999</v>
      </c>
      <c r="G3068" s="128">
        <f t="shared" ref="G3068:J3068" si="3061">((C3068-C3089)/C3089)*C$6</f>
        <v>1.8069977353607252</v>
      </c>
      <c r="H3068" s="129">
        <f t="shared" si="3061"/>
        <v>3.1218714072812417</v>
      </c>
      <c r="I3068" s="129">
        <f t="shared" si="3061"/>
        <v>-3.3526377952755904</v>
      </c>
      <c r="J3068" s="130">
        <f t="shared" si="3061"/>
        <v>0.1362649413312863</v>
      </c>
    </row>
    <row r="3069" spans="2:10">
      <c r="B3069" s="244">
        <v>39176</v>
      </c>
      <c r="C3069" s="245">
        <v>64.38</v>
      </c>
      <c r="D3069" s="245">
        <v>96.21</v>
      </c>
      <c r="E3069" s="245">
        <v>13.24</v>
      </c>
      <c r="F3069" s="246">
        <v>4.7465000000000002</v>
      </c>
      <c r="G3069" s="128">
        <f t="shared" ref="G3069:J3069" si="3062">((C3069-C3090)/C3090)*C$6</f>
        <v>2.7609639149777538</v>
      </c>
      <c r="H3069" s="129">
        <f t="shared" si="3062"/>
        <v>2.9205191897654545</v>
      </c>
      <c r="I3069" s="129">
        <f t="shared" si="3062"/>
        <v>-4.3322305764411038</v>
      </c>
      <c r="J3069" s="130">
        <f t="shared" si="3062"/>
        <v>9.4286647078028168E-2</v>
      </c>
    </row>
    <row r="3070" spans="2:10">
      <c r="B3070" s="244">
        <v>39175</v>
      </c>
      <c r="C3070" s="245">
        <v>64.64</v>
      </c>
      <c r="D3070" s="245">
        <v>96.1</v>
      </c>
      <c r="E3070" s="245">
        <v>13.46</v>
      </c>
      <c r="F3070" s="246">
        <v>4.7575000000000003</v>
      </c>
      <c r="G3070" s="128">
        <f t="shared" ref="G3070:J3070" si="3063">((C3070-C3091)/C3091)*C$6</f>
        <v>3.4546978525054102</v>
      </c>
      <c r="H3070" s="129">
        <f t="shared" si="3063"/>
        <v>5.3114508223504959</v>
      </c>
      <c r="I3070" s="129">
        <f t="shared" si="3063"/>
        <v>-7.9898828323993873</v>
      </c>
      <c r="J3070" s="130">
        <f t="shared" si="3063"/>
        <v>0.11953022339027623</v>
      </c>
    </row>
    <row r="3071" spans="2:10">
      <c r="B3071" s="244">
        <v>39174</v>
      </c>
      <c r="C3071" s="245">
        <v>65.94</v>
      </c>
      <c r="D3071" s="245">
        <v>95.21</v>
      </c>
      <c r="E3071" s="245">
        <v>14.53</v>
      </c>
      <c r="F3071" s="246">
        <v>4.7394999999999996</v>
      </c>
      <c r="G3071" s="128">
        <f t="shared" ref="G3071:J3071" si="3064">((C3071-C3092)/C3092)*C$6</f>
        <v>3.1677968851395177</v>
      </c>
      <c r="H3071" s="129">
        <f t="shared" si="3064"/>
        <v>5.3896336633663218</v>
      </c>
      <c r="I3071" s="129">
        <f t="shared" si="3064"/>
        <v>-5.573003761418593</v>
      </c>
      <c r="J3071" s="130">
        <f t="shared" si="3064"/>
        <v>0.10635259356533137</v>
      </c>
    </row>
    <row r="3072" spans="2:10">
      <c r="B3072" s="244">
        <v>39171</v>
      </c>
      <c r="C3072" s="245">
        <v>65.87</v>
      </c>
      <c r="D3072" s="245">
        <v>94.26</v>
      </c>
      <c r="E3072" s="245">
        <v>14.64</v>
      </c>
      <c r="F3072" s="246">
        <v>4.7450000000000001</v>
      </c>
      <c r="G3072" s="128">
        <f t="shared" ref="G3072:J3072" si="3065">((C3072-C3093)/C3093)*C$6</f>
        <v>2.8344629032258095</v>
      </c>
      <c r="H3072" s="129">
        <f t="shared" si="3065"/>
        <v>2.4515367941909725</v>
      </c>
      <c r="I3072" s="129">
        <f t="shared" si="3065"/>
        <v>-1.8960556257901386</v>
      </c>
      <c r="J3072" s="130">
        <f t="shared" si="3065"/>
        <v>8.059919817965143E-2</v>
      </c>
    </row>
    <row r="3073" spans="2:10">
      <c r="B3073" s="244">
        <v>39170</v>
      </c>
      <c r="C3073" s="245">
        <v>66.03</v>
      </c>
      <c r="D3073" s="245">
        <v>94.57</v>
      </c>
      <c r="E3073" s="245">
        <v>15.14</v>
      </c>
      <c r="F3073" s="246">
        <v>4.7439999999999998</v>
      </c>
      <c r="G3073" s="128">
        <f t="shared" ref="G3073:J3073" si="3066">((C3073-C3094)/C3094)*C$6</f>
        <v>3.116012299724876</v>
      </c>
      <c r="H3073" s="129">
        <f t="shared" si="3066"/>
        <v>1.9935668173014791</v>
      </c>
      <c r="I3073" s="129">
        <f t="shared" si="3066"/>
        <v>-0.46158236057068641</v>
      </c>
      <c r="J3073" s="130">
        <f t="shared" si="3066"/>
        <v>7.3329729729729592E-2</v>
      </c>
    </row>
    <row r="3074" spans="2:10">
      <c r="B3074" s="244">
        <v>39169</v>
      </c>
      <c r="C3074" s="245">
        <v>64.08</v>
      </c>
      <c r="D3074" s="245">
        <v>94.26</v>
      </c>
      <c r="E3074" s="245">
        <v>14.98</v>
      </c>
      <c r="F3074" s="246">
        <v>4.7270000000000003</v>
      </c>
      <c r="G3074" s="128">
        <f t="shared" ref="G3074:J3074" si="3067">((C3074-C3095)/C3095)*C$6</f>
        <v>1.9357988935893244</v>
      </c>
      <c r="H3074" s="129">
        <f t="shared" si="3067"/>
        <v>0.36293103448277242</v>
      </c>
      <c r="I3074" s="129">
        <f t="shared" si="3067"/>
        <v>-4.6230802839978136</v>
      </c>
      <c r="J3074" s="130">
        <f t="shared" si="3067"/>
        <v>9.5976383118303032E-2</v>
      </c>
    </row>
    <row r="3075" spans="2:10">
      <c r="B3075" s="244">
        <v>39168</v>
      </c>
      <c r="C3075" s="245">
        <v>62.93</v>
      </c>
      <c r="D3075" s="245">
        <v>94.73</v>
      </c>
      <c r="E3075" s="245">
        <v>13.48</v>
      </c>
      <c r="F3075" s="246">
        <v>4.6989999999999998</v>
      </c>
      <c r="G3075" s="128">
        <f t="shared" ref="G3075:J3075" si="3068">((C3075-C3096)/C3096)*C$6</f>
        <v>1.1391334093500562</v>
      </c>
      <c r="H3075" s="129">
        <f t="shared" si="3068"/>
        <v>-2.5570178516148916</v>
      </c>
      <c r="I3075" s="129">
        <f t="shared" si="3068"/>
        <v>5.3119820627802694</v>
      </c>
      <c r="J3075" s="130">
        <f t="shared" si="3068"/>
        <v>1.2182090190211324E-2</v>
      </c>
    </row>
    <row r="3076" spans="2:10">
      <c r="B3076" s="244">
        <v>39167</v>
      </c>
      <c r="C3076" s="245">
        <v>62.91</v>
      </c>
      <c r="D3076" s="245">
        <v>95</v>
      </c>
      <c r="E3076" s="245">
        <v>13.16</v>
      </c>
      <c r="F3076" s="246">
        <v>4.702</v>
      </c>
      <c r="G3076" s="128">
        <f t="shared" ref="G3076:J3076" si="3069">((C3076-C3097)/C3097)*C$6</f>
        <v>1.3146172718351294</v>
      </c>
      <c r="H3076" s="129">
        <f t="shared" si="3069"/>
        <v>-3.1752696203826916</v>
      </c>
      <c r="I3076" s="129">
        <f t="shared" si="3069"/>
        <v>6.1988279773156902</v>
      </c>
      <c r="J3076" s="130">
        <f t="shared" si="3069"/>
        <v>-1.3873015873015686E-2</v>
      </c>
    </row>
    <row r="3077" spans="2:10">
      <c r="B3077" s="244">
        <v>39164</v>
      </c>
      <c r="C3077" s="245">
        <v>62.28</v>
      </c>
      <c r="D3077" s="245">
        <v>95.03</v>
      </c>
      <c r="E3077" s="245">
        <v>12.95</v>
      </c>
      <c r="F3077" s="246">
        <v>4.7080000000000002</v>
      </c>
      <c r="G3077" s="128">
        <f t="shared" ref="G3077:J3077" si="3070">((C3077-C3098)/C3098)*C$6</f>
        <v>0.99089909762099937</v>
      </c>
      <c r="H3077" s="129">
        <f t="shared" si="3070"/>
        <v>-4.004415228426395</v>
      </c>
      <c r="I3077" s="129">
        <f t="shared" si="3070"/>
        <v>6.9168369351669936</v>
      </c>
      <c r="J3077" s="130">
        <f t="shared" si="3070"/>
        <v>-4.2928870292887063E-2</v>
      </c>
    </row>
    <row r="3078" spans="2:10">
      <c r="B3078" s="244">
        <v>39163</v>
      </c>
      <c r="C3078" s="245">
        <v>61.69</v>
      </c>
      <c r="D3078" s="245">
        <v>95.19</v>
      </c>
      <c r="E3078" s="245">
        <v>12.93</v>
      </c>
      <c r="F3078" s="246">
        <v>4.68</v>
      </c>
      <c r="G3078" s="128">
        <f t="shared" ref="G3078:J3078" si="3071">((C3078-C3099)/C3099)*C$6</f>
        <v>1.2246412518728131</v>
      </c>
      <c r="H3078" s="129">
        <f t="shared" si="3071"/>
        <v>-4.4738419618528678</v>
      </c>
      <c r="I3078" s="129">
        <f t="shared" si="3071"/>
        <v>6.8035882352941197</v>
      </c>
      <c r="J3078" s="130">
        <f t="shared" si="3071"/>
        <v>-3.6966149952546996E-2</v>
      </c>
    </row>
    <row r="3079" spans="2:10">
      <c r="B3079" s="244">
        <v>39162</v>
      </c>
      <c r="C3079" s="245">
        <v>59.61</v>
      </c>
      <c r="D3079" s="245">
        <v>95.36</v>
      </c>
      <c r="E3079" s="245">
        <v>12.19</v>
      </c>
      <c r="F3079" s="246">
        <v>4.6295000000000002</v>
      </c>
      <c r="G3079" s="128">
        <f t="shared" ref="G3079:J3079" si="3072">((C3079-C3100)/C3100)*C$6</f>
        <v>1.2042603754089884</v>
      </c>
      <c r="H3079" s="129">
        <f t="shared" si="3072"/>
        <v>-4.5651061902365315</v>
      </c>
      <c r="I3079" s="129">
        <f t="shared" si="3072"/>
        <v>4.8407226562499979</v>
      </c>
      <c r="J3079" s="130">
        <f t="shared" si="3072"/>
        <v>-5.8784641421620563E-2</v>
      </c>
    </row>
    <row r="3080" spans="2:10">
      <c r="B3080" s="244">
        <v>39161</v>
      </c>
      <c r="C3080" s="245">
        <v>56.73</v>
      </c>
      <c r="D3080" s="245">
        <v>94.5</v>
      </c>
      <c r="E3080" s="245">
        <v>13.27</v>
      </c>
      <c r="F3080" s="246">
        <v>4.6319999999999997</v>
      </c>
      <c r="G3080" s="128">
        <f t="shared" ref="G3080:J3080" si="3073">((C3080-C3101)/C3101)*C$6</f>
        <v>-2.0338541842060982</v>
      </c>
      <c r="H3080" s="129">
        <f t="shared" si="3073"/>
        <v>-5.1558571572886098</v>
      </c>
      <c r="I3080" s="129">
        <f t="shared" si="3073"/>
        <v>8.2450099800399208</v>
      </c>
      <c r="J3080" s="130">
        <f t="shared" si="3073"/>
        <v>-6.4349018780333528E-2</v>
      </c>
    </row>
    <row r="3081" spans="2:10">
      <c r="B3081" s="244">
        <v>39160</v>
      </c>
      <c r="C3081" s="245">
        <v>56.59</v>
      </c>
      <c r="D3081" s="245">
        <v>93.99</v>
      </c>
      <c r="E3081" s="245">
        <v>14.59</v>
      </c>
      <c r="F3081" s="246">
        <v>4.6395</v>
      </c>
      <c r="G3081" s="128">
        <f t="shared" ref="G3081:J3081" si="3074">((C3081-C3102)/C3102)*C$6</f>
        <v>-2.1408991412695717</v>
      </c>
      <c r="H3081" s="129">
        <f t="shared" si="3074"/>
        <v>-5.7414890392968996</v>
      </c>
      <c r="I3081" s="129">
        <f t="shared" si="3074"/>
        <v>11.593752495009982</v>
      </c>
      <c r="J3081" s="130">
        <f t="shared" si="3074"/>
        <v>-5.9838573538721199E-2</v>
      </c>
    </row>
    <row r="3082" spans="2:10">
      <c r="B3082" s="244">
        <v>39157</v>
      </c>
      <c r="C3082" s="245">
        <v>57.11</v>
      </c>
      <c r="D3082" s="245">
        <v>93.25</v>
      </c>
      <c r="E3082" s="245">
        <v>16.79</v>
      </c>
      <c r="F3082" s="246">
        <v>4.6195000000000004</v>
      </c>
      <c r="G3082" s="128">
        <f t="shared" ref="G3082:J3082" si="3075">((C3082-C3103)/C3103)*C$6</f>
        <v>-0.68909812036558216</v>
      </c>
      <c r="H3082" s="129">
        <f t="shared" si="3075"/>
        <v>-6.5154559239789744</v>
      </c>
      <c r="I3082" s="129">
        <f t="shared" si="3075"/>
        <v>16.341428571428569</v>
      </c>
      <c r="J3082" s="130">
        <f t="shared" si="3075"/>
        <v>-8.2378599957956281E-2</v>
      </c>
    </row>
    <row r="3083" spans="2:10">
      <c r="B3083" s="244">
        <v>39156</v>
      </c>
      <c r="C3083" s="245">
        <v>57.55</v>
      </c>
      <c r="D3083" s="245">
        <v>93.45</v>
      </c>
      <c r="E3083" s="245">
        <v>16.43</v>
      </c>
      <c r="F3083" s="246">
        <v>4.617</v>
      </c>
      <c r="G3083" s="128">
        <f t="shared" ref="G3083:J3083" si="3076">((C3083-C3104)/C3104)*C$6</f>
        <v>-0.35231896551724362</v>
      </c>
      <c r="H3083" s="129">
        <f t="shared" si="3076"/>
        <v>-6.5887348790322582</v>
      </c>
      <c r="I3083" s="129">
        <f t="shared" si="3076"/>
        <v>15.406060606060604</v>
      </c>
      <c r="J3083" s="130">
        <f t="shared" si="3076"/>
        <v>-0.10063727538654385</v>
      </c>
    </row>
    <row r="3084" spans="2:10">
      <c r="B3084" s="244">
        <v>39155</v>
      </c>
      <c r="C3084" s="245">
        <v>58.16</v>
      </c>
      <c r="D3084" s="245">
        <v>93.76</v>
      </c>
      <c r="E3084" s="245">
        <v>17.27</v>
      </c>
      <c r="F3084" s="246">
        <v>4.6180000000000003</v>
      </c>
      <c r="G3084" s="128">
        <f t="shared" ref="G3084:J3084" si="3077">((C3084-C3105)/C3105)*C$6</f>
        <v>-0.69199119539451837</v>
      </c>
      <c r="H3084" s="129">
        <f t="shared" si="3077"/>
        <v>-5.2388350798657042</v>
      </c>
      <c r="I3084" s="129">
        <f t="shared" si="3077"/>
        <v>17.036808510638298</v>
      </c>
      <c r="J3084" s="130">
        <f t="shared" si="3077"/>
        <v>-0.13912461380020602</v>
      </c>
    </row>
    <row r="3085" spans="2:10">
      <c r="B3085" s="244">
        <v>39154</v>
      </c>
      <c r="C3085" s="245">
        <v>57.93</v>
      </c>
      <c r="D3085" s="245">
        <v>92.71</v>
      </c>
      <c r="E3085" s="245">
        <v>18.13</v>
      </c>
      <c r="F3085" s="246">
        <v>4.5750000000000002</v>
      </c>
      <c r="G3085" s="128">
        <f t="shared" ref="G3085:J3085" si="3078">((C3085-C3106)/C3106)*C$6</f>
        <v>9.4260508562530418E-2</v>
      </c>
      <c r="H3085" s="129">
        <f t="shared" si="3078"/>
        <v>-6.7685423006695125</v>
      </c>
      <c r="I3085" s="129">
        <f t="shared" si="3078"/>
        <v>14.27548664944014</v>
      </c>
      <c r="J3085" s="130">
        <f t="shared" si="3078"/>
        <v>-0.1596564531104924</v>
      </c>
    </row>
    <row r="3086" spans="2:10">
      <c r="B3086" s="244">
        <v>39153</v>
      </c>
      <c r="C3086" s="245">
        <v>58.91</v>
      </c>
      <c r="D3086" s="245">
        <v>94.11</v>
      </c>
      <c r="E3086" s="245">
        <v>13.99</v>
      </c>
      <c r="F3086" s="246">
        <v>4.6260000000000003</v>
      </c>
      <c r="G3086" s="128">
        <f t="shared" ref="G3086:J3086" si="3079">((C3086-C3107)/C3107)*C$6</f>
        <v>-0.74305894139255602</v>
      </c>
      <c r="H3086" s="129">
        <f t="shared" si="3079"/>
        <v>-5.1212054794520521</v>
      </c>
      <c r="I3086" s="129">
        <f t="shared" si="3079"/>
        <v>6.618360360360362</v>
      </c>
      <c r="J3086" s="130">
        <f t="shared" si="3079"/>
        <v>-0.11641094754302304</v>
      </c>
    </row>
    <row r="3087" spans="2:10">
      <c r="B3087" s="244">
        <v>39150</v>
      </c>
      <c r="C3087" s="245">
        <v>60.05</v>
      </c>
      <c r="D3087" s="245">
        <v>93.28</v>
      </c>
      <c r="E3087" s="245">
        <v>14.09</v>
      </c>
      <c r="F3087" s="246">
        <v>4.6555</v>
      </c>
      <c r="G3087" s="128">
        <f t="shared" ref="G3087:J3087" si="3080">((C3087-C3108)/C3108)*C$6</f>
        <v>0.25857310333277223</v>
      </c>
      <c r="H3087" s="129">
        <f t="shared" si="3080"/>
        <v>-7.2341678377835814</v>
      </c>
      <c r="I3087" s="129">
        <f t="shared" si="3080"/>
        <v>8.88726053639847</v>
      </c>
      <c r="J3087" s="130">
        <f t="shared" si="3080"/>
        <v>-7.8290160852308305E-2</v>
      </c>
    </row>
    <row r="3088" spans="2:10">
      <c r="B3088" s="244">
        <v>39149</v>
      </c>
      <c r="C3088" s="245">
        <v>61.64</v>
      </c>
      <c r="D3088" s="245">
        <v>93</v>
      </c>
      <c r="E3088" s="245">
        <v>14.29</v>
      </c>
      <c r="F3088" s="246">
        <v>4.5845000000000002</v>
      </c>
      <c r="G3088" s="128">
        <f t="shared" ref="G3088:J3088" si="3081">((C3088-C3109)/C3109)*C$6</f>
        <v>3.0923808698665738</v>
      </c>
      <c r="H3088" s="129">
        <f t="shared" si="3081"/>
        <v>-7.468372513562394</v>
      </c>
      <c r="I3088" s="129">
        <f t="shared" si="3081"/>
        <v>9.7788178294573633</v>
      </c>
      <c r="J3088" s="130">
        <f t="shared" si="3081"/>
        <v>-0.1273859137320271</v>
      </c>
    </row>
    <row r="3089" spans="2:10">
      <c r="B3089" s="244">
        <v>39148</v>
      </c>
      <c r="C3089" s="245">
        <v>61.82</v>
      </c>
      <c r="D3089" s="245">
        <v>93.94</v>
      </c>
      <c r="E3089" s="245">
        <v>15.24</v>
      </c>
      <c r="F3089" s="246">
        <v>4.5594999999999999</v>
      </c>
      <c r="G3089" s="128">
        <f t="shared" ref="G3089:J3089" si="3082">((C3089-C3110)/C3110)*C$6</f>
        <v>2.2674150815217371</v>
      </c>
      <c r="H3089" s="129">
        <f t="shared" si="3082"/>
        <v>-6.7279889834752087</v>
      </c>
      <c r="I3089" s="129">
        <f t="shared" si="3082"/>
        <v>10.955661971830986</v>
      </c>
      <c r="J3089" s="130">
        <f t="shared" si="3082"/>
        <v>-0.15319082702085732</v>
      </c>
    </row>
    <row r="3090" spans="2:10">
      <c r="B3090" s="244">
        <v>39147</v>
      </c>
      <c r="C3090" s="245">
        <v>60.69</v>
      </c>
      <c r="D3090" s="245">
        <v>93.8</v>
      </c>
      <c r="E3090" s="245">
        <v>15.96</v>
      </c>
      <c r="F3090" s="246">
        <v>4.5945</v>
      </c>
      <c r="G3090" s="128">
        <f t="shared" ref="G3090:J3090" si="3083">((C3090-C3111)/C3111)*C$6</f>
        <v>1.5074821246169527</v>
      </c>
      <c r="H3090" s="129">
        <f t="shared" si="3083"/>
        <v>-7.4511715481171539</v>
      </c>
      <c r="I3090" s="129">
        <f t="shared" si="3083"/>
        <v>13.03527962085308</v>
      </c>
      <c r="J3090" s="130">
        <f t="shared" si="3083"/>
        <v>-0.15347508237232282</v>
      </c>
    </row>
    <row r="3091" spans="2:10">
      <c r="B3091" s="244">
        <v>39146</v>
      </c>
      <c r="C3091" s="245">
        <v>60.07</v>
      </c>
      <c r="D3091" s="245">
        <v>91.81</v>
      </c>
      <c r="E3091" s="245">
        <v>19.63</v>
      </c>
      <c r="F3091" s="246">
        <v>4.5659999999999998</v>
      </c>
      <c r="G3091" s="128">
        <f t="shared" ref="G3091:J3091" si="3084">((C3091-C3112)/C3112)*C$6</f>
        <v>0.80787021348695132</v>
      </c>
      <c r="H3091" s="129">
        <f t="shared" si="3084"/>
        <v>-8.4361318947262269</v>
      </c>
      <c r="I3091" s="129">
        <f t="shared" si="3084"/>
        <v>24.083432539682537</v>
      </c>
      <c r="J3091" s="130">
        <f t="shared" si="3084"/>
        <v>-0.17927655207798907</v>
      </c>
    </row>
    <row r="3092" spans="2:10">
      <c r="B3092" s="244">
        <v>39143</v>
      </c>
      <c r="C3092" s="245">
        <v>61.64</v>
      </c>
      <c r="D3092" s="245">
        <v>90.9</v>
      </c>
      <c r="E3092" s="245">
        <v>18.61</v>
      </c>
      <c r="F3092" s="246">
        <v>4.569</v>
      </c>
      <c r="G3092" s="128">
        <f t="shared" ref="G3092:J3092" si="3085">((C3092-C3113)/C3113)*C$6</f>
        <v>3.4394310645724282</v>
      </c>
      <c r="H3092" s="129">
        <f t="shared" si="3085"/>
        <v>-9.3002727272727217</v>
      </c>
      <c r="I3092" s="129">
        <f t="shared" si="3085"/>
        <v>20.464209505334626</v>
      </c>
      <c r="J3092" s="130">
        <f t="shared" si="3085"/>
        <v>-0.18354151735435639</v>
      </c>
    </row>
    <row r="3093" spans="2:10">
      <c r="B3093" s="244">
        <v>39142</v>
      </c>
      <c r="C3093" s="245">
        <v>62</v>
      </c>
      <c r="D3093" s="245">
        <v>92.27</v>
      </c>
      <c r="E3093" s="245">
        <v>15.82</v>
      </c>
      <c r="F3093" s="246">
        <v>4.6144999999999996</v>
      </c>
      <c r="G3093" s="128">
        <f t="shared" ref="G3093:J3093" si="3086">((C3093-C3114)/C3114)*C$6</f>
        <v>3.0148366013071883</v>
      </c>
      <c r="H3093" s="129">
        <f t="shared" si="3086"/>
        <v>-7.8875400907715694</v>
      </c>
      <c r="I3093" s="129">
        <f t="shared" si="3086"/>
        <v>13.17351247600768</v>
      </c>
      <c r="J3093" s="130">
        <f t="shared" si="3086"/>
        <v>-0.14340913768265098</v>
      </c>
    </row>
    <row r="3094" spans="2:10">
      <c r="B3094" s="244">
        <v>39141</v>
      </c>
      <c r="C3094" s="245">
        <v>61.79</v>
      </c>
      <c r="D3094" s="245">
        <v>92.94</v>
      </c>
      <c r="E3094" s="245">
        <v>15.42</v>
      </c>
      <c r="F3094" s="246">
        <v>4.625</v>
      </c>
      <c r="G3094" s="128">
        <f t="shared" ref="G3094:J3094" si="3087">((C3094-C3115)/C3115)*C$6</f>
        <v>3.8419554151307702</v>
      </c>
      <c r="H3094" s="129">
        <f t="shared" si="3087"/>
        <v>-7.3553195129314757</v>
      </c>
      <c r="I3094" s="129">
        <f t="shared" si="3087"/>
        <v>10.344270072992698</v>
      </c>
      <c r="J3094" s="130">
        <f t="shared" si="3087"/>
        <v>-0.17360406091370598</v>
      </c>
    </row>
    <row r="3095" spans="2:10">
      <c r="B3095" s="244">
        <v>39140</v>
      </c>
      <c r="C3095" s="245">
        <v>61.46</v>
      </c>
      <c r="D3095" s="245">
        <v>93.96</v>
      </c>
      <c r="E3095" s="245">
        <v>18.309999999999999</v>
      </c>
      <c r="F3095" s="246">
        <v>4.5730000000000004</v>
      </c>
      <c r="G3095" s="128">
        <f t="shared" ref="G3095:J3095" si="3088">((C3095-C3116)/C3116)*C$6</f>
        <v>6.2637381966302552</v>
      </c>
      <c r="H3095" s="129">
        <f t="shared" si="3088"/>
        <v>-5.283221026994128</v>
      </c>
      <c r="I3095" s="129">
        <f t="shared" si="3088"/>
        <v>15.229799126637555</v>
      </c>
      <c r="J3095" s="130">
        <f t="shared" si="3088"/>
        <v>-0.21386529126213613</v>
      </c>
    </row>
    <row r="3096" spans="2:10">
      <c r="B3096" s="244">
        <v>39139</v>
      </c>
      <c r="C3096" s="245">
        <v>61.39</v>
      </c>
      <c r="D3096" s="245">
        <v>96.91</v>
      </c>
      <c r="E3096" s="245">
        <v>11.15</v>
      </c>
      <c r="F3096" s="246">
        <v>4.6790000000000003</v>
      </c>
      <c r="G3096" s="128">
        <f t="shared" ref="G3096:J3096" si="3089">((C3096-C3117)/C3117)*C$6</f>
        <v>4.8916943341753862</v>
      </c>
      <c r="H3096" s="129">
        <f t="shared" si="3089"/>
        <v>-0.62987993842997136</v>
      </c>
      <c r="I3096" s="129">
        <f t="shared" si="3089"/>
        <v>4.5678346810421308E-2</v>
      </c>
      <c r="J3096" s="130">
        <f t="shared" si="3089"/>
        <v>-0.14180544272948781</v>
      </c>
    </row>
    <row r="3097" spans="2:10">
      <c r="B3097" s="244">
        <v>39136</v>
      </c>
      <c r="C3097" s="245">
        <v>61.14</v>
      </c>
      <c r="D3097" s="245">
        <v>97.73</v>
      </c>
      <c r="E3097" s="245">
        <v>10.58</v>
      </c>
      <c r="F3097" s="246">
        <v>4.7249999999999996</v>
      </c>
      <c r="G3097" s="128">
        <f t="shared" ref="G3097:J3097" si="3090">((C3097-C3118)/C3118)*C$6</f>
        <v>5.7861534206158991</v>
      </c>
      <c r="H3097" s="129">
        <f t="shared" si="3090"/>
        <v>0.25645985027176565</v>
      </c>
      <c r="I3097" s="129">
        <f t="shared" si="3090"/>
        <v>-1.4499821746880583</v>
      </c>
      <c r="J3097" s="130">
        <f t="shared" si="3090"/>
        <v>-0.11379152697348389</v>
      </c>
    </row>
    <row r="3098" spans="2:10">
      <c r="B3098" s="244">
        <v>39135</v>
      </c>
      <c r="C3098" s="245">
        <v>60.95</v>
      </c>
      <c r="D3098" s="245">
        <v>98.5</v>
      </c>
      <c r="E3098" s="245">
        <v>10.18</v>
      </c>
      <c r="F3098" s="246">
        <v>4.78</v>
      </c>
      <c r="G3098" s="128">
        <f t="shared" ref="G3098:J3098" si="3091">((C3098-C3119)/C3119)*C$6</f>
        <v>4.5762651255192388</v>
      </c>
      <c r="H3098" s="129">
        <f t="shared" si="3091"/>
        <v>1.2837474332648804</v>
      </c>
      <c r="I3098" s="129">
        <f t="shared" si="3091"/>
        <v>0.7453791708796742</v>
      </c>
      <c r="J3098" s="130">
        <f t="shared" si="3091"/>
        <v>-4.7201933957411665E-2</v>
      </c>
    </row>
    <row r="3099" spans="2:10">
      <c r="B3099" s="244">
        <v>39134</v>
      </c>
      <c r="C3099" s="245">
        <v>60.07</v>
      </c>
      <c r="D3099" s="245">
        <v>99.09</v>
      </c>
      <c r="E3099" s="245">
        <v>10.199999999999999</v>
      </c>
      <c r="F3099" s="246">
        <v>4.7415000000000003</v>
      </c>
      <c r="G3099" s="128">
        <f t="shared" ref="G3099:J3099" si="3092">((C3099-C3120)/C3120)*C$6</f>
        <v>4.1499327761627915</v>
      </c>
      <c r="H3099" s="129">
        <f t="shared" si="3092"/>
        <v>2.3534888751545178</v>
      </c>
      <c r="I3099" s="129">
        <f t="shared" si="3092"/>
        <v>-0.34417794970986604</v>
      </c>
      <c r="J3099" s="130">
        <f t="shared" si="3092"/>
        <v>-6.8632293917875883E-2</v>
      </c>
    </row>
    <row r="3100" spans="2:10">
      <c r="B3100" s="244">
        <v>39133</v>
      </c>
      <c r="C3100" s="245">
        <v>58.07</v>
      </c>
      <c r="D3100" s="245">
        <v>99.35</v>
      </c>
      <c r="E3100" s="245">
        <v>10.24</v>
      </c>
      <c r="F3100" s="246">
        <v>4.7270000000000003</v>
      </c>
      <c r="G3100" s="128">
        <f t="shared" ref="G3100:J3100" si="3093">((C3100-C3121)/C3121)*C$6</f>
        <v>6.1636104048503784</v>
      </c>
      <c r="H3100" s="129">
        <f t="shared" si="3093"/>
        <v>2.6219833178869263</v>
      </c>
      <c r="I3100" s="129">
        <f t="shared" si="3093"/>
        <v>-1.2509377901578445</v>
      </c>
      <c r="J3100" s="130">
        <f t="shared" si="3093"/>
        <v>-4.6264308012486648E-2</v>
      </c>
    </row>
    <row r="3101" spans="2:10">
      <c r="B3101" s="244">
        <v>39132</v>
      </c>
      <c r="C3101" s="245">
        <v>59.39</v>
      </c>
      <c r="D3101" s="245">
        <v>98.99</v>
      </c>
      <c r="E3101" s="245">
        <v>10.02</v>
      </c>
      <c r="F3101" s="246">
        <v>4.7389999999999999</v>
      </c>
      <c r="G3101" s="128">
        <f t="shared" ref="G3101:J3101" si="3094">((C3101-C3122)/C3122)*C$6</f>
        <v>6.463435276014617</v>
      </c>
      <c r="H3101" s="129">
        <f t="shared" si="3094"/>
        <v>3.3331537901632444</v>
      </c>
      <c r="I3101" s="129">
        <f t="shared" si="3094"/>
        <v>-0.92880769230769422</v>
      </c>
      <c r="J3101" s="130">
        <f t="shared" si="3094"/>
        <v>-4.7894190871369528E-2</v>
      </c>
    </row>
    <row r="3102" spans="2:10">
      <c r="B3102" s="244">
        <v>39129</v>
      </c>
      <c r="C3102" s="245">
        <v>59.39</v>
      </c>
      <c r="D3102" s="245">
        <v>98.99</v>
      </c>
      <c r="E3102" s="245">
        <v>10.02</v>
      </c>
      <c r="F3102" s="246">
        <v>4.7389999999999999</v>
      </c>
      <c r="G3102" s="128">
        <f t="shared" ref="G3102:J3102" si="3095">((C3102-C3123)/C3123)*C$6</f>
        <v>8.0151168779714776</v>
      </c>
      <c r="H3102" s="129">
        <f t="shared" si="3095"/>
        <v>-0.52577375565611773</v>
      </c>
      <c r="I3102" s="129">
        <f t="shared" si="3095"/>
        <v>-1.9445714285714291</v>
      </c>
      <c r="J3102" s="130">
        <f t="shared" si="3095"/>
        <v>-3.2109326100563482E-2</v>
      </c>
    </row>
    <row r="3103" spans="2:10">
      <c r="B3103" s="244">
        <v>39128</v>
      </c>
      <c r="C3103" s="245">
        <v>57.99</v>
      </c>
      <c r="D3103" s="245">
        <v>98.92</v>
      </c>
      <c r="E3103" s="245">
        <v>10.220000000000001</v>
      </c>
      <c r="F3103" s="246">
        <v>4.7569999999999997</v>
      </c>
      <c r="G3103" s="128">
        <f t="shared" ref="G3103:J3103" si="3096">((C3103-C3124)/C3124)*C$6</f>
        <v>4.9982293261868298</v>
      </c>
      <c r="H3103" s="129">
        <f t="shared" si="3096"/>
        <v>-1.2501199760047927</v>
      </c>
      <c r="I3103" s="129">
        <f t="shared" si="3096"/>
        <v>-0.88813975448536175</v>
      </c>
      <c r="J3103" s="130">
        <f t="shared" si="3096"/>
        <v>-4.1039055215994845E-2</v>
      </c>
    </row>
    <row r="3104" spans="2:10">
      <c r="B3104" s="244">
        <v>39127</v>
      </c>
      <c r="C3104" s="245">
        <v>58</v>
      </c>
      <c r="D3104" s="245">
        <v>99.2</v>
      </c>
      <c r="E3104" s="245">
        <v>10.23</v>
      </c>
      <c r="F3104" s="246">
        <v>4.7859999999999996</v>
      </c>
      <c r="G3104" s="128">
        <f t="shared" ref="G3104:J3104" si="3097">((C3104-C3125)/C3125)*C$6</f>
        <v>6.0209705135715659</v>
      </c>
      <c r="H3104" s="129">
        <f t="shared" si="3097"/>
        <v>-1.8264768895060397</v>
      </c>
      <c r="I3104" s="129">
        <f t="shared" si="3097"/>
        <v>-1.2070949720670385</v>
      </c>
      <c r="J3104" s="130">
        <f t="shared" si="3097"/>
        <v>-5.349322210636282E-3</v>
      </c>
    </row>
    <row r="3105" spans="2:10">
      <c r="B3105" s="244">
        <v>39126</v>
      </c>
      <c r="C3105" s="245">
        <v>59.06</v>
      </c>
      <c r="D3105" s="245">
        <v>98.29</v>
      </c>
      <c r="E3105" s="245">
        <v>10.34</v>
      </c>
      <c r="F3105" s="246">
        <v>4.8550000000000004</v>
      </c>
      <c r="G3105" s="128">
        <f t="shared" ref="G3105:J3105" si="3098">((C3105-C3126)/C3126)*C$6</f>
        <v>5.2017116437063589</v>
      </c>
      <c r="H3105" s="129">
        <f t="shared" si="3098"/>
        <v>-1.2014646668008826</v>
      </c>
      <c r="I3105" s="129">
        <f t="shared" si="3098"/>
        <v>0.47584236453201845</v>
      </c>
      <c r="J3105" s="130">
        <f t="shared" si="3098"/>
        <v>2.1290724216642739E-2</v>
      </c>
    </row>
    <row r="3106" spans="2:10">
      <c r="B3106" s="244">
        <v>39125</v>
      </c>
      <c r="C3106" s="245">
        <v>57.81</v>
      </c>
      <c r="D3106" s="245">
        <v>98.58</v>
      </c>
      <c r="E3106" s="245">
        <v>11.61</v>
      </c>
      <c r="F3106" s="246">
        <v>4.8465000000000007</v>
      </c>
      <c r="G3106" s="128">
        <f t="shared" ref="G3106:J3106" si="3099">((C3106-C3127)/C3127)*C$6</f>
        <v>4.1305189658426116</v>
      </c>
      <c r="H3106" s="129">
        <f t="shared" si="3099"/>
        <v>-0.86963156835112321</v>
      </c>
      <c r="I3106" s="129">
        <f t="shared" si="3099"/>
        <v>3.6564729064039385</v>
      </c>
      <c r="J3106" s="130">
        <f t="shared" si="3099"/>
        <v>1.6263747665491209E-2</v>
      </c>
    </row>
    <row r="3107" spans="2:10">
      <c r="B3107" s="244">
        <v>39122</v>
      </c>
      <c r="C3107" s="245">
        <v>59.89</v>
      </c>
      <c r="D3107" s="245">
        <v>98.55</v>
      </c>
      <c r="E3107" s="245">
        <v>11.1</v>
      </c>
      <c r="F3107" s="246">
        <v>4.8230000000000004</v>
      </c>
      <c r="G3107" s="128">
        <f t="shared" ref="G3107:J3107" si="3100">((C3107-C3128)/C3128)*C$6</f>
        <v>7.011065921356975</v>
      </c>
      <c r="H3107" s="129">
        <f t="shared" si="3100"/>
        <v>-0.11522554485555973</v>
      </c>
      <c r="I3107" s="129">
        <f t="shared" si="3100"/>
        <v>0.53786568537258617</v>
      </c>
      <c r="J3107" s="130">
        <f t="shared" si="3100"/>
        <v>2.8347816982515112E-2</v>
      </c>
    </row>
    <row r="3108" spans="2:10">
      <c r="B3108" s="244">
        <v>39121</v>
      </c>
      <c r="C3108" s="245">
        <v>59.71</v>
      </c>
      <c r="D3108" s="245">
        <v>99.62</v>
      </c>
      <c r="E3108" s="245">
        <v>10.44</v>
      </c>
      <c r="F3108" s="246">
        <v>4.7869999999999999</v>
      </c>
      <c r="G3108" s="128">
        <f t="shared" ref="G3108:J3108" si="3101">((C3108-C3129)/C3129)*C$6</f>
        <v>4.783097001110697</v>
      </c>
      <c r="H3108" s="129">
        <f t="shared" si="3101"/>
        <v>0.83910506623521541</v>
      </c>
      <c r="I3108" s="129">
        <f t="shared" si="3101"/>
        <v>-2.2827027027027054</v>
      </c>
      <c r="J3108" s="130">
        <f t="shared" si="3101"/>
        <v>3.373493975903618E-2</v>
      </c>
    </row>
    <row r="3109" spans="2:10">
      <c r="B3109" s="244">
        <v>39120</v>
      </c>
      <c r="C3109" s="245">
        <v>57.71</v>
      </c>
      <c r="D3109" s="245">
        <v>99.54</v>
      </c>
      <c r="E3109" s="245">
        <v>10.32</v>
      </c>
      <c r="F3109" s="246">
        <v>4.7989999999999995</v>
      </c>
      <c r="G3109" s="128">
        <f t="shared" ref="G3109:J3109" si="3102">((C3109-C3130)/C3130)*C$6</f>
        <v>1.6894086987778578</v>
      </c>
      <c r="H3109" s="129">
        <f t="shared" si="3102"/>
        <v>-0.60202957929447909</v>
      </c>
      <c r="I3109" s="129">
        <f t="shared" si="3102"/>
        <v>-3.3936020151133501</v>
      </c>
      <c r="J3109" s="130">
        <f t="shared" si="3102"/>
        <v>6.1580627993613447E-2</v>
      </c>
    </row>
    <row r="3110" spans="2:10">
      <c r="B3110" s="244">
        <v>39119</v>
      </c>
      <c r="C3110" s="245">
        <v>58.88</v>
      </c>
      <c r="D3110" s="245">
        <v>99.85</v>
      </c>
      <c r="E3110" s="245">
        <v>10.65</v>
      </c>
      <c r="F3110" s="246">
        <v>4.8185000000000002</v>
      </c>
      <c r="G3110" s="128">
        <f t="shared" ref="G3110:J3110" si="3103">((C3110-C3131)/C3131)*C$6</f>
        <v>2.2587609199500793</v>
      </c>
      <c r="H3110" s="129">
        <f t="shared" si="3103"/>
        <v>1.0918756319514531</v>
      </c>
      <c r="I3110" s="129">
        <f t="shared" si="3103"/>
        <v>-2.8597499999999996</v>
      </c>
      <c r="J3110" s="130">
        <f t="shared" si="3103"/>
        <v>7.5591180230081129E-2</v>
      </c>
    </row>
    <row r="3111" spans="2:10">
      <c r="B3111" s="244">
        <v>39118</v>
      </c>
      <c r="C3111" s="245">
        <v>58.74</v>
      </c>
      <c r="D3111" s="245">
        <v>100.38</v>
      </c>
      <c r="E3111" s="245">
        <v>10.55</v>
      </c>
      <c r="F3111" s="246">
        <v>4.8559999999999999</v>
      </c>
      <c r="G3111" s="128">
        <f t="shared" ref="G3111:J3111" si="3104">((C3111-C3132)/C3132)*C$6</f>
        <v>1.9596217368140645</v>
      </c>
      <c r="H3111" s="129">
        <f t="shared" si="3104"/>
        <v>3.4537384520632242</v>
      </c>
      <c r="I3111" s="129">
        <f t="shared" si="3104"/>
        <v>-3.329308072487644</v>
      </c>
      <c r="J3111" s="130">
        <f t="shared" si="3104"/>
        <v>9.8987854251012308E-2</v>
      </c>
    </row>
    <row r="3112" spans="2:10">
      <c r="B3112" s="244">
        <v>39115</v>
      </c>
      <c r="C3112" s="245">
        <v>59.02</v>
      </c>
      <c r="D3112" s="245">
        <v>99.17</v>
      </c>
      <c r="E3112" s="245">
        <v>10.08</v>
      </c>
      <c r="F3112" s="246">
        <v>4.8725000000000005</v>
      </c>
      <c r="G3112" s="128">
        <f t="shared" ref="G3112:J3112" si="3105">((C3112-C3133)/C3133)*C$6</f>
        <v>2.8018762367332251</v>
      </c>
      <c r="H3112" s="129">
        <f t="shared" si="3105"/>
        <v>0.99436679890143365</v>
      </c>
      <c r="I3112" s="129">
        <f t="shared" si="3105"/>
        <v>-3.1581754995655951</v>
      </c>
      <c r="J3112" s="130">
        <f t="shared" si="3105"/>
        <v>0.13220229786320264</v>
      </c>
    </row>
    <row r="3113" spans="2:10">
      <c r="B3113" s="244">
        <v>39114</v>
      </c>
      <c r="C3113" s="245">
        <v>57.3</v>
      </c>
      <c r="D3113" s="245">
        <v>99</v>
      </c>
      <c r="E3113" s="245">
        <v>10.31</v>
      </c>
      <c r="F3113" s="246">
        <v>4.8834999999999997</v>
      </c>
      <c r="G3113" s="128">
        <f t="shared" ref="G3113:J3113" si="3106">((C3113-C3134)/C3134)*C$6</f>
        <v>-0.79420781893004344</v>
      </c>
      <c r="H3113" s="129">
        <f t="shared" si="3106"/>
        <v>2.0216829443816229</v>
      </c>
      <c r="I3113" s="129">
        <f t="shared" si="3106"/>
        <v>-3.6525415282392002</v>
      </c>
      <c r="J3113" s="130">
        <f t="shared" si="3106"/>
        <v>0.10372983870967742</v>
      </c>
    </row>
    <row r="3114" spans="2:10">
      <c r="B3114" s="244">
        <v>39113</v>
      </c>
      <c r="C3114" s="245">
        <v>58.14</v>
      </c>
      <c r="D3114" s="245">
        <v>99.15</v>
      </c>
      <c r="E3114" s="245">
        <v>10.42</v>
      </c>
      <c r="F3114" s="246">
        <v>4.859</v>
      </c>
      <c r="G3114" s="128">
        <f t="shared" ref="G3114:J3114" si="3107">((C3114-C3135)/C3135)*C$6</f>
        <v>-2.16450614250614</v>
      </c>
      <c r="H3114" s="129">
        <f t="shared" si="3107"/>
        <v>2.3400926402470406</v>
      </c>
      <c r="I3114" s="129">
        <f t="shared" si="3107"/>
        <v>-2.5068166089965409</v>
      </c>
      <c r="J3114" s="130">
        <f t="shared" si="3107"/>
        <v>7.5253485424588082E-2</v>
      </c>
    </row>
    <row r="3115" spans="2:10">
      <c r="B3115" s="244">
        <v>39112</v>
      </c>
      <c r="C3115" s="245">
        <v>56.97</v>
      </c>
      <c r="D3115" s="245">
        <v>99.37</v>
      </c>
      <c r="E3115" s="245">
        <v>10.96</v>
      </c>
      <c r="F3115" s="246">
        <v>4.9250000000000007</v>
      </c>
      <c r="G3115" s="128">
        <f t="shared" ref="G3115:J3115" si="3108">((C3115-C3136)/C3136)*C$6</f>
        <v>-3.0347714987714975</v>
      </c>
      <c r="H3115" s="129">
        <f t="shared" si="3108"/>
        <v>2.5975028306742138</v>
      </c>
      <c r="I3115" s="129">
        <f t="shared" si="3108"/>
        <v>-1.319377162629757</v>
      </c>
      <c r="J3115" s="130">
        <f t="shared" si="3108"/>
        <v>0.10034156594850262</v>
      </c>
    </row>
    <row r="3116" spans="2:10">
      <c r="B3116" s="244">
        <v>39111</v>
      </c>
      <c r="C3116" s="245">
        <v>54.01</v>
      </c>
      <c r="D3116" s="245">
        <v>98.54</v>
      </c>
      <c r="E3116" s="245">
        <v>11.45</v>
      </c>
      <c r="F3116" s="246">
        <v>4.9440000000000008</v>
      </c>
      <c r="G3116" s="128">
        <f t="shared" ref="G3116:J3116" si="3109">((C3116-C3137)/C3137)*C$6</f>
        <v>-5.2364684684684679</v>
      </c>
      <c r="H3116" s="129">
        <f t="shared" si="3109"/>
        <v>1.626364384971694</v>
      </c>
      <c r="I3116" s="129">
        <f t="shared" si="3109"/>
        <v>-0.2418858131487916</v>
      </c>
      <c r="J3116" s="130">
        <f t="shared" si="3109"/>
        <v>0.11172359432475074</v>
      </c>
    </row>
    <row r="3117" spans="2:10">
      <c r="B3117" s="244">
        <v>39108</v>
      </c>
      <c r="C3117" s="245">
        <v>55.42</v>
      </c>
      <c r="D3117" s="245">
        <v>97.45</v>
      </c>
      <c r="E3117" s="245">
        <v>11.13</v>
      </c>
      <c r="F3117" s="246">
        <v>4.9239999999999995</v>
      </c>
      <c r="G3117" s="128">
        <f t="shared" ref="G3117:J3117" si="3110">((C3117-C3138)/C3138)*C$6</f>
        <v>-3.8335552618536259</v>
      </c>
      <c r="H3117" s="129">
        <f t="shared" si="3110"/>
        <v>0.56266474167268687</v>
      </c>
      <c r="I3117" s="129">
        <f t="shared" si="3110"/>
        <v>0.32382165605095675</v>
      </c>
      <c r="J3117" s="130">
        <f t="shared" si="3110"/>
        <v>0.1078248498261139</v>
      </c>
    </row>
    <row r="3118" spans="2:10">
      <c r="B3118" s="244">
        <v>39107</v>
      </c>
      <c r="C3118" s="245">
        <v>54.23</v>
      </c>
      <c r="D3118" s="245">
        <v>97.51</v>
      </c>
      <c r="E3118" s="245">
        <v>11.22</v>
      </c>
      <c r="F3118" s="246">
        <v>4.9215</v>
      </c>
      <c r="G3118" s="128">
        <f t="shared" ref="G3118:J3118" si="3111">((C3118-C3139)/C3139)*C$6</f>
        <v>-4.5981952270467392</v>
      </c>
      <c r="H3118" s="129">
        <f t="shared" si="3111"/>
        <v>0.36252777777778045</v>
      </c>
      <c r="I3118" s="129">
        <f t="shared" si="3111"/>
        <v>1.3856766917293235</v>
      </c>
      <c r="J3118" s="130">
        <f t="shared" si="3111"/>
        <v>0.12513522112631237</v>
      </c>
    </row>
    <row r="3119" spans="2:10">
      <c r="B3119" s="244">
        <v>39106</v>
      </c>
      <c r="C3119" s="245">
        <v>55.37</v>
      </c>
      <c r="D3119" s="245">
        <v>97.4</v>
      </c>
      <c r="E3119" s="245">
        <v>9.89</v>
      </c>
      <c r="F3119" s="246">
        <v>4.8605</v>
      </c>
      <c r="G3119" s="128">
        <f t="shared" ref="G3119:J3119" si="3112">((C3119-C3140)/C3140)*C$6</f>
        <v>-4.2585810147299537</v>
      </c>
      <c r="H3119" s="129">
        <f t="shared" si="3112"/>
        <v>2.0675914697888467</v>
      </c>
      <c r="I3119" s="129">
        <f t="shared" si="3112"/>
        <v>-3.0928419182948472</v>
      </c>
      <c r="J3119" s="130">
        <f t="shared" si="3112"/>
        <v>0.11848280295724845</v>
      </c>
    </row>
    <row r="3120" spans="2:10">
      <c r="B3120" s="244">
        <v>39105</v>
      </c>
      <c r="C3120" s="245">
        <v>55.04</v>
      </c>
      <c r="D3120" s="245">
        <v>97.08</v>
      </c>
      <c r="E3120" s="245">
        <v>10.34</v>
      </c>
      <c r="F3120" s="246">
        <v>4.8585000000000003</v>
      </c>
      <c r="G3120" s="128">
        <f t="shared" ref="G3120:J3120" si="3113">((C3120-C3141)/C3141)*C$6</f>
        <v>-5.3624691555840389</v>
      </c>
      <c r="H3120" s="129">
        <f t="shared" si="3113"/>
        <v>2.1838960629921242</v>
      </c>
      <c r="I3120" s="129">
        <f t="shared" si="3113"/>
        <v>-2.282429577464788</v>
      </c>
      <c r="J3120" s="130">
        <f t="shared" si="3113"/>
        <v>0.10270817784411958</v>
      </c>
    </row>
    <row r="3121" spans="2:10">
      <c r="B3121" s="244">
        <v>39104</v>
      </c>
      <c r="C3121" s="245">
        <v>51.13</v>
      </c>
      <c r="D3121" s="245">
        <v>97.11</v>
      </c>
      <c r="E3121" s="245">
        <v>10.77</v>
      </c>
      <c r="F3121" s="246">
        <v>4.8049999999999997</v>
      </c>
      <c r="G3121" s="128">
        <f t="shared" ref="G3121:J3121" si="3114">((C3121-C3142)/C3142)*C$6</f>
        <v>-8.2074154782887305</v>
      </c>
      <c r="H3121" s="129">
        <f t="shared" si="3114"/>
        <v>2.2196976377952748</v>
      </c>
      <c r="I3121" s="129">
        <f t="shared" si="3114"/>
        <v>-1.3202288732394365</v>
      </c>
      <c r="J3121" s="130">
        <f t="shared" si="3114"/>
        <v>7.0194050538436345E-2</v>
      </c>
    </row>
    <row r="3122" spans="2:10">
      <c r="B3122" s="244">
        <v>39101</v>
      </c>
      <c r="C3122" s="245">
        <v>51.99</v>
      </c>
      <c r="D3122" s="245">
        <v>96.17</v>
      </c>
      <c r="E3122" s="245">
        <v>10.4</v>
      </c>
      <c r="F3122" s="246">
        <v>4.82</v>
      </c>
      <c r="G3122" s="128">
        <f t="shared" ref="G3122:J3122" si="3115">((C3122-C3143)/C3143)*C$6</f>
        <v>-7.7325997446536823</v>
      </c>
      <c r="H3122" s="129">
        <f t="shared" si="3115"/>
        <v>0.3081451360650671</v>
      </c>
      <c r="I3122" s="129">
        <f t="shared" si="3115"/>
        <v>-0.31382716049382481</v>
      </c>
      <c r="J3122" s="130">
        <f t="shared" si="3115"/>
        <v>0.12498646453708752</v>
      </c>
    </row>
    <row r="3123" spans="2:10">
      <c r="B3123" s="244">
        <v>39100</v>
      </c>
      <c r="C3123" s="245">
        <v>50.48</v>
      </c>
      <c r="D3123" s="245">
        <v>99.45</v>
      </c>
      <c r="E3123" s="245">
        <v>10.85</v>
      </c>
      <c r="F3123" s="246">
        <v>4.7930000000000001</v>
      </c>
      <c r="G3123" s="128">
        <f t="shared" ref="G3123:J3123" si="3116">((C3123-C3144)/C3144)*C$6</f>
        <v>-9.4354739485247965</v>
      </c>
      <c r="H3123" s="129">
        <f t="shared" si="3116"/>
        <v>4.085015625000004</v>
      </c>
      <c r="I3123" s="129">
        <f t="shared" si="3116"/>
        <v>1.4617738791423001</v>
      </c>
      <c r="J3123" s="130">
        <f t="shared" si="3116"/>
        <v>7.945528629637566E-2</v>
      </c>
    </row>
    <row r="3124" spans="2:10">
      <c r="B3124" s="244">
        <v>39099</v>
      </c>
      <c r="C3124" s="245">
        <v>52.24</v>
      </c>
      <c r="D3124" s="245">
        <v>100.02</v>
      </c>
      <c r="E3124" s="245">
        <v>10.59</v>
      </c>
      <c r="F3124" s="246">
        <v>4.8264999999999993</v>
      </c>
      <c r="G3124" s="128">
        <f t="shared" ref="G3124:J3124" si="3117">((C3124-C3145)/C3145)*C$6</f>
        <v>-7.8451797307996802</v>
      </c>
      <c r="H3124" s="129">
        <f t="shared" si="3117"/>
        <v>4.7599312499999957</v>
      </c>
      <c r="I3124" s="129">
        <f t="shared" si="3117"/>
        <v>0.71570873786407552</v>
      </c>
      <c r="J3124" s="130">
        <f t="shared" si="3117"/>
        <v>0.10468263344431279</v>
      </c>
    </row>
    <row r="3125" spans="2:10">
      <c r="B3125" s="244">
        <v>39098</v>
      </c>
      <c r="C3125" s="245">
        <v>51.21</v>
      </c>
      <c r="D3125" s="245">
        <v>100.82</v>
      </c>
      <c r="E3125" s="245">
        <v>10.74</v>
      </c>
      <c r="F3125" s="246">
        <v>4.7949999999999999</v>
      </c>
      <c r="G3125" s="128">
        <f t="shared" ref="G3125:J3125" si="3118">((C3125-C3146)/C3146)*C$6</f>
        <v>-8.029416492525316</v>
      </c>
      <c r="H3125" s="129">
        <f t="shared" si="3118"/>
        <v>6.4076341156747647</v>
      </c>
      <c r="I3125" s="129">
        <f t="shared" si="3118"/>
        <v>0.3357358490566052</v>
      </c>
      <c r="J3125" s="130">
        <f t="shared" si="3118"/>
        <v>9.2034445640473861E-2</v>
      </c>
    </row>
    <row r="3126" spans="2:10">
      <c r="B3126" s="244">
        <v>39097</v>
      </c>
      <c r="C3126" s="245">
        <v>52.99</v>
      </c>
      <c r="D3126" s="245">
        <v>99.34</v>
      </c>
      <c r="E3126" s="245">
        <v>10.15</v>
      </c>
      <c r="F3126" s="246">
        <v>4.819</v>
      </c>
      <c r="G3126" s="128">
        <f t="shared" ref="G3126:J3126" si="3119">((C3126-C3147)/C3147)*C$6</f>
        <v>-7.4740722055809528</v>
      </c>
      <c r="H3126" s="129">
        <f t="shared" si="3119"/>
        <v>4.8187492130115501</v>
      </c>
      <c r="I3126" s="129">
        <f t="shared" si="3119"/>
        <v>0.25293532338308367</v>
      </c>
      <c r="J3126" s="130">
        <f t="shared" si="3119"/>
        <v>0.10040816326530651</v>
      </c>
    </row>
    <row r="3127" spans="2:10">
      <c r="B3127" s="244">
        <v>39094</v>
      </c>
      <c r="C3127" s="245">
        <v>52.99</v>
      </c>
      <c r="D3127" s="245">
        <v>99.34</v>
      </c>
      <c r="E3127" s="245">
        <v>10.15</v>
      </c>
      <c r="F3127" s="246">
        <v>4.819</v>
      </c>
      <c r="G3127" s="128">
        <f t="shared" ref="G3127:J3127" si="3120">((C3127-C3148)/C3148)*C$6</f>
        <v>-6.915744680851061</v>
      </c>
      <c r="H3127" s="129">
        <f t="shared" si="3120"/>
        <v>4.7441967281879238</v>
      </c>
      <c r="I3127" s="129">
        <f t="shared" si="3120"/>
        <v>0.45893681043129314</v>
      </c>
      <c r="J3127" s="130">
        <f t="shared" si="3120"/>
        <v>9.9141077947176234E-2</v>
      </c>
    </row>
    <row r="3128" spans="2:10">
      <c r="B3128" s="244">
        <v>39093</v>
      </c>
      <c r="C3128" s="245">
        <v>51.88</v>
      </c>
      <c r="D3128" s="245">
        <v>98.65</v>
      </c>
      <c r="E3128" s="245">
        <v>10.87</v>
      </c>
      <c r="F3128" s="246">
        <v>4.7755000000000001</v>
      </c>
      <c r="G3128" s="128">
        <f t="shared" ref="G3128:J3128" si="3121">((C3128-C3149)/C3149)*C$6</f>
        <v>-7.0220123839009245</v>
      </c>
      <c r="H3128" s="129">
        <f t="shared" si="3121"/>
        <v>4.6537891737891854</v>
      </c>
      <c r="I3128" s="129">
        <f t="shared" si="3121"/>
        <v>1.7229666011787808</v>
      </c>
      <c r="J3128" s="130">
        <f t="shared" si="3121"/>
        <v>8.3859668031903895E-2</v>
      </c>
    </row>
    <row r="3129" spans="2:10">
      <c r="B3129" s="244">
        <v>39092</v>
      </c>
      <c r="C3129" s="245">
        <v>54.02</v>
      </c>
      <c r="D3129" s="245">
        <v>98.89</v>
      </c>
      <c r="E3129" s="245">
        <v>11.47</v>
      </c>
      <c r="F3129" s="246">
        <v>4.7309999999999999</v>
      </c>
      <c r="G3129" s="128">
        <f t="shared" ref="G3129:J3129" si="3122">((C3129-C3150)/C3150)*C$6</f>
        <v>-5.2092756473287434</v>
      </c>
      <c r="H3129" s="129">
        <f t="shared" si="3122"/>
        <v>5.7607936676583034</v>
      </c>
      <c r="I3129" s="129">
        <f t="shared" si="3122"/>
        <v>1.9572206572769959</v>
      </c>
      <c r="J3129" s="130">
        <f t="shared" si="3122"/>
        <v>0.11532878821200744</v>
      </c>
    </row>
    <row r="3130" spans="2:10">
      <c r="B3130" s="244">
        <v>39091</v>
      </c>
      <c r="C3130" s="245">
        <v>55.64</v>
      </c>
      <c r="D3130" s="245">
        <v>100.07</v>
      </c>
      <c r="E3130" s="245">
        <v>11.91</v>
      </c>
      <c r="F3130" s="246">
        <v>4.6974999999999998</v>
      </c>
      <c r="G3130" s="128">
        <f t="shared" ref="G3130:J3130" si="3123">((C3130-C3151)/C3151)*C$6</f>
        <v>-4.1389709245344646</v>
      </c>
      <c r="H3130" s="129">
        <f t="shared" si="3123"/>
        <v>7.8054047415634251</v>
      </c>
      <c r="I3130" s="129">
        <f t="shared" si="3123"/>
        <v>2.8481792717086818</v>
      </c>
      <c r="J3130" s="130">
        <f t="shared" si="3123"/>
        <v>7.7911427009294695E-2</v>
      </c>
    </row>
    <row r="3131" spans="2:10">
      <c r="B3131" s="244">
        <v>39090</v>
      </c>
      <c r="C3131" s="245">
        <v>56.09</v>
      </c>
      <c r="D3131" s="245">
        <v>98.9</v>
      </c>
      <c r="E3131" s="245">
        <v>12</v>
      </c>
      <c r="F3131" s="246">
        <v>4.694</v>
      </c>
      <c r="G3131" s="128">
        <f t="shared" ref="G3131:J3131" si="3124">((C3131-C3152)/C3152)*C$6</f>
        <v>-4.3484668708689318</v>
      </c>
      <c r="H3131" s="129">
        <f t="shared" si="3124"/>
        <v>6.1037374813552177</v>
      </c>
      <c r="I3131" s="129">
        <f t="shared" si="3124"/>
        <v>-0.14742336371168246</v>
      </c>
      <c r="J3131" s="130">
        <f t="shared" si="3124"/>
        <v>5.8239130434782807E-2</v>
      </c>
    </row>
    <row r="3132" spans="2:10">
      <c r="B3132" s="244">
        <v>39087</v>
      </c>
      <c r="C3132" s="245">
        <v>56.31</v>
      </c>
      <c r="D3132" s="245">
        <v>97.42</v>
      </c>
      <c r="E3132" s="245">
        <v>12.14</v>
      </c>
      <c r="F3132" s="246">
        <v>4.6929999999999996</v>
      </c>
      <c r="G3132" s="128">
        <f t="shared" ref="G3132:J3132" si="3125">((C3132-C3153)/C3153)*C$6</f>
        <v>-4.4908593374939985</v>
      </c>
      <c r="H3132" s="129">
        <f t="shared" si="3125"/>
        <v>3.8481088825214869</v>
      </c>
      <c r="I3132" s="129">
        <f t="shared" si="3125"/>
        <v>-1.0633464877663761</v>
      </c>
      <c r="J3132" s="130">
        <f t="shared" si="3125"/>
        <v>9.4100814439797717E-2</v>
      </c>
    </row>
    <row r="3133" spans="2:10">
      <c r="B3133" s="244">
        <v>39086</v>
      </c>
      <c r="C3133" s="245">
        <v>55.59</v>
      </c>
      <c r="D3133" s="245">
        <v>98.31</v>
      </c>
      <c r="E3133" s="245">
        <v>11.51</v>
      </c>
      <c r="F3133" s="246">
        <v>4.6564999999999994</v>
      </c>
      <c r="G3133" s="128">
        <f t="shared" ref="G3133:J3133" si="3126">((C3133-C3154)/C3154)*C$6</f>
        <v>-4.819199228171728</v>
      </c>
      <c r="H3133" s="129">
        <f t="shared" si="3126"/>
        <v>5.0603198045048838</v>
      </c>
      <c r="I3133" s="129">
        <f t="shared" si="3126"/>
        <v>0.40384819064430655</v>
      </c>
      <c r="J3133" s="130">
        <f t="shared" si="3126"/>
        <v>7.0881479035985184E-2</v>
      </c>
    </row>
    <row r="3134" spans="2:10">
      <c r="B3134" s="244">
        <v>39085</v>
      </c>
      <c r="C3134" s="245">
        <v>58.32</v>
      </c>
      <c r="D3134" s="245">
        <v>97.27</v>
      </c>
      <c r="E3134" s="245">
        <v>12.04</v>
      </c>
      <c r="F3134" s="246">
        <v>4.7119999999999997</v>
      </c>
      <c r="G3134" s="128">
        <f t="shared" ref="G3134:J3134" si="3127">((C3134-C3155)/C3155)*C$6</f>
        <v>-2.9895098510331564</v>
      </c>
      <c r="H3134" s="129">
        <f t="shared" si="3127"/>
        <v>3.3566818374259002</v>
      </c>
      <c r="I3134" s="129">
        <f t="shared" si="3127"/>
        <v>1.7367701863354028</v>
      </c>
      <c r="J3134" s="130">
        <f t="shared" si="3127"/>
        <v>0.12897071872227137</v>
      </c>
    </row>
    <row r="3135" spans="2:10">
      <c r="B3135" s="244">
        <v>39084</v>
      </c>
      <c r="C3135" s="245">
        <v>61.05</v>
      </c>
      <c r="D3135" s="245">
        <v>97.15</v>
      </c>
      <c r="E3135" s="245">
        <v>11.56</v>
      </c>
      <c r="F3135" s="246">
        <v>4.734</v>
      </c>
      <c r="G3135" s="128">
        <f t="shared" ref="G3135:J3135" si="3128">((C3135-C3156)/C3156)*C$6</f>
        <v>-1.0108888532991676</v>
      </c>
      <c r="H3135" s="129">
        <f t="shared" si="3128"/>
        <v>4.424754571703561</v>
      </c>
      <c r="I3135" s="129">
        <f t="shared" si="3128"/>
        <v>0.7469813000890474</v>
      </c>
      <c r="J3135" s="130">
        <f t="shared" si="3128"/>
        <v>0.15956948472005317</v>
      </c>
    </row>
    <row r="3136" spans="2:10">
      <c r="B3136" s="244">
        <v>39083</v>
      </c>
      <c r="C3136" s="245">
        <v>61.05</v>
      </c>
      <c r="D3136" s="245">
        <v>97.15</v>
      </c>
      <c r="E3136" s="245">
        <v>11.56</v>
      </c>
      <c r="F3136" s="246">
        <v>4.7575000000000003</v>
      </c>
      <c r="G3136" s="128">
        <f t="shared" ref="G3136:J3136" si="3129">((C3136-C3157)/C3157)*C$6</f>
        <v>-1.7038593725366562</v>
      </c>
      <c r="H3136" s="129">
        <f t="shared" si="3129"/>
        <v>7.3496219178082258</v>
      </c>
      <c r="I3136" s="129">
        <f t="shared" si="3129"/>
        <v>-0.21801029159519647</v>
      </c>
      <c r="J3136" s="130">
        <f t="shared" si="3129"/>
        <v>0.16912157648630635</v>
      </c>
    </row>
    <row r="3137" spans="2:10">
      <c r="B3137" s="244">
        <v>39080</v>
      </c>
      <c r="C3137" s="245">
        <v>61.05</v>
      </c>
      <c r="D3137" s="245">
        <v>97.15</v>
      </c>
      <c r="E3137" s="245">
        <v>11.56</v>
      </c>
      <c r="F3137" s="246">
        <v>4.7575000000000003</v>
      </c>
      <c r="G3137" s="128">
        <f t="shared" ref="G3137:J3137" si="3130">((C3137-C3158)/C3158)*C$6</f>
        <v>-1.4961634722002253</v>
      </c>
      <c r="H3137" s="129">
        <f t="shared" si="3130"/>
        <v>6.4675163185378644</v>
      </c>
      <c r="I3137" s="129">
        <f t="shared" si="3130"/>
        <v>1.5144821264894601</v>
      </c>
      <c r="J3137" s="130">
        <f t="shared" si="3130"/>
        <v>0.15540285935941511</v>
      </c>
    </row>
    <row r="3138" spans="2:10">
      <c r="B3138" s="244">
        <v>39079</v>
      </c>
      <c r="C3138" s="245">
        <v>60.53</v>
      </c>
      <c r="D3138" s="245">
        <v>96.97</v>
      </c>
      <c r="E3138" s="245">
        <v>10.99</v>
      </c>
      <c r="F3138" s="246">
        <v>4.7445000000000004</v>
      </c>
      <c r="G3138" s="128">
        <f t="shared" ref="G3138:J3138" si="3131">((C3138-C3159)/C3159)*C$6</f>
        <v>-1.403158821645853</v>
      </c>
      <c r="H3138" s="129">
        <f t="shared" si="3131"/>
        <v>6.7690286276223821</v>
      </c>
      <c r="I3138" s="129">
        <f t="shared" si="3131"/>
        <v>0.37554939981532814</v>
      </c>
      <c r="J3138" s="130">
        <f t="shared" si="3131"/>
        <v>0.10947143795141195</v>
      </c>
    </row>
    <row r="3139" spans="2:10">
      <c r="B3139" s="244">
        <v>39078</v>
      </c>
      <c r="C3139" s="245">
        <v>60.34</v>
      </c>
      <c r="D3139" s="245">
        <v>97.2</v>
      </c>
      <c r="E3139" s="245">
        <v>10.64</v>
      </c>
      <c r="F3139" s="246">
        <v>4.7145000000000001</v>
      </c>
      <c r="G3139" s="128">
        <f t="shared" ref="G3139:J3139" si="3132">((C3139-C3160)/C3160)*C$6</f>
        <v>-0.48395638629283372</v>
      </c>
      <c r="H3139" s="129">
        <f t="shared" si="3132"/>
        <v>7.2793596059113419</v>
      </c>
      <c r="I3139" s="129">
        <f t="shared" si="3132"/>
        <v>-2.143855421686744</v>
      </c>
      <c r="J3139" s="130">
        <f t="shared" si="3132"/>
        <v>0.10466190214403565</v>
      </c>
    </row>
    <row r="3140" spans="2:10">
      <c r="B3140" s="244">
        <v>39077</v>
      </c>
      <c r="C3140" s="245">
        <v>61.1</v>
      </c>
      <c r="D3140" s="245">
        <v>95.66</v>
      </c>
      <c r="E3140" s="245">
        <v>11.26</v>
      </c>
      <c r="F3140" s="246">
        <v>4.6665000000000001</v>
      </c>
      <c r="G3140" s="128">
        <f t="shared" ref="G3140:J3140" si="3133">((C3140-C3161)/C3161)*C$6</f>
        <v>0.58719827586206974</v>
      </c>
      <c r="H3140" s="129">
        <f t="shared" si="3133"/>
        <v>5.2329218151995551</v>
      </c>
      <c r="I3140" s="129">
        <f t="shared" si="3133"/>
        <v>-2.1493333333333351</v>
      </c>
      <c r="J3140" s="130">
        <f t="shared" si="3133"/>
        <v>5.9543863487202156E-2</v>
      </c>
    </row>
    <row r="3141" spans="2:10">
      <c r="B3141" s="244">
        <v>39076</v>
      </c>
      <c r="C3141" s="245">
        <v>62.41</v>
      </c>
      <c r="D3141" s="245">
        <v>95.25</v>
      </c>
      <c r="E3141" s="245">
        <v>11.36</v>
      </c>
      <c r="F3141" s="246">
        <v>4.6895000000000007</v>
      </c>
      <c r="G3141" s="128">
        <f t="shared" ref="G3141:J3141" si="3134">((C3141-C3162)/C3162)*C$6</f>
        <v>2.4299409182984424</v>
      </c>
      <c r="H3141" s="129">
        <f t="shared" si="3134"/>
        <v>2.313583288698454</v>
      </c>
      <c r="I3141" s="129">
        <f t="shared" si="3134"/>
        <v>1.4925069897483667</v>
      </c>
      <c r="J3141" s="130">
        <f t="shared" si="3134"/>
        <v>6.1146808974080577E-2</v>
      </c>
    </row>
    <row r="3142" spans="2:10">
      <c r="B3142" s="244">
        <v>39073</v>
      </c>
      <c r="C3142" s="245">
        <v>62.41</v>
      </c>
      <c r="D3142" s="245">
        <v>95.25</v>
      </c>
      <c r="E3142" s="245">
        <v>11.36</v>
      </c>
      <c r="F3142" s="246">
        <v>4.6895000000000007</v>
      </c>
      <c r="G3142" s="128">
        <f t="shared" ref="G3142:J3142" si="3135">((C3142-C3163)/C3163)*C$6</f>
        <v>2.4299409182984424</v>
      </c>
      <c r="H3142" s="129">
        <f t="shared" si="3135"/>
        <v>2.1027491445680115</v>
      </c>
      <c r="I3142" s="129">
        <f t="shared" si="3135"/>
        <v>3.0584220907297803</v>
      </c>
      <c r="J3142" s="130">
        <f t="shared" si="3135"/>
        <v>5.3242098403388907E-2</v>
      </c>
    </row>
    <row r="3143" spans="2:10">
      <c r="B3143" s="244">
        <v>39072</v>
      </c>
      <c r="C3143" s="245">
        <v>62.66</v>
      </c>
      <c r="D3143" s="245">
        <v>95.91</v>
      </c>
      <c r="E3143" s="245">
        <v>10.53</v>
      </c>
      <c r="F3143" s="246">
        <v>4.6174999999999997</v>
      </c>
      <c r="G3143" s="128">
        <f t="shared" ref="G3143:J3143" si="3136">((C3143-C3164)/C3164)*C$6</f>
        <v>2.621576637407153</v>
      </c>
      <c r="H3143" s="129">
        <f t="shared" si="3136"/>
        <v>2.9049540205303686</v>
      </c>
      <c r="I3143" s="129">
        <f t="shared" si="3136"/>
        <v>0.97769230769230464</v>
      </c>
      <c r="J3143" s="130">
        <f t="shared" si="3136"/>
        <v>8.6673183447372945E-3</v>
      </c>
    </row>
    <row r="3144" spans="2:10">
      <c r="B3144" s="244">
        <v>39071</v>
      </c>
      <c r="C3144" s="245">
        <v>63.72</v>
      </c>
      <c r="D3144" s="245">
        <v>96</v>
      </c>
      <c r="E3144" s="245">
        <v>10.26</v>
      </c>
      <c r="F3144" s="246">
        <v>4.6630000000000003</v>
      </c>
      <c r="G3144" s="128">
        <f t="shared" ref="G3144:J3144" si="3137">((C3144-C3165)/C3165)*C$6</f>
        <v>2.6791673591490754</v>
      </c>
      <c r="H3144" s="129">
        <f t="shared" si="3137"/>
        <v>3.5659260850880989</v>
      </c>
      <c r="I3144" s="129">
        <f t="shared" si="3137"/>
        <v>0.92436363636363494</v>
      </c>
      <c r="J3144" s="130">
        <f t="shared" si="3137"/>
        <v>2.9642470205850514E-2</v>
      </c>
    </row>
    <row r="3145" spans="2:10">
      <c r="B3145" s="244">
        <v>39070</v>
      </c>
      <c r="C3145" s="245">
        <v>63.15</v>
      </c>
      <c r="D3145" s="245">
        <v>96</v>
      </c>
      <c r="E3145" s="245">
        <v>10.3</v>
      </c>
      <c r="F3145" s="246">
        <v>4.6555</v>
      </c>
      <c r="G3145" s="128">
        <f t="shared" ref="G3145:J3145" si="3138">((C3145-C3166)/C3166)*C$6</f>
        <v>3.3594132653061233</v>
      </c>
      <c r="H3145" s="129">
        <f t="shared" si="3138"/>
        <v>3.3521983914209112</v>
      </c>
      <c r="I3145" s="129">
        <f t="shared" si="3138"/>
        <v>0.84138415245737219</v>
      </c>
      <c r="J3145" s="130">
        <f t="shared" si="3138"/>
        <v>9.8286453281603726E-3</v>
      </c>
    </row>
    <row r="3146" spans="2:10">
      <c r="B3146" s="244">
        <v>39069</v>
      </c>
      <c r="C3146" s="245">
        <v>62.21</v>
      </c>
      <c r="D3146" s="245">
        <v>95.44</v>
      </c>
      <c r="E3146" s="245">
        <v>10.6</v>
      </c>
      <c r="F3146" s="246">
        <v>4.6449999999999996</v>
      </c>
      <c r="G3146" s="128">
        <f t="shared" ref="G3146:J3146" si="3139">((C3146-C3167)/C3167)*C$6</f>
        <v>5.20738218957176</v>
      </c>
      <c r="H3146" s="129">
        <f t="shared" si="3139"/>
        <v>1.9750783498560864</v>
      </c>
      <c r="I3146" s="129">
        <f t="shared" si="3139"/>
        <v>1.3911442786069625</v>
      </c>
      <c r="J3146" s="130">
        <f t="shared" si="3139"/>
        <v>0</v>
      </c>
    </row>
    <row r="3147" spans="2:10">
      <c r="B3147" s="244">
        <v>39066</v>
      </c>
      <c r="C3147" s="245">
        <v>63.43</v>
      </c>
      <c r="D3147" s="245">
        <v>95.3</v>
      </c>
      <c r="E3147" s="245">
        <v>10.050000000000001</v>
      </c>
      <c r="F3147" s="246">
        <v>4.6549999999999994</v>
      </c>
      <c r="G3147" s="128">
        <f t="shared" ref="G3147:J3147" si="3140">((C3147-C3168)/C3168)*C$6</f>
        <v>5.7872324920014231</v>
      </c>
      <c r="H3147" s="129">
        <f t="shared" si="3140"/>
        <v>2.2254851824114668</v>
      </c>
      <c r="I3147" s="129">
        <f t="shared" si="3140"/>
        <v>-0.27521653543306945</v>
      </c>
      <c r="J3147" s="130">
        <f t="shared" si="3140"/>
        <v>-2.9987246253587591E-2</v>
      </c>
    </row>
    <row r="3148" spans="2:10">
      <c r="B3148" s="244">
        <v>39065</v>
      </c>
      <c r="C3148" s="245">
        <v>62.51</v>
      </c>
      <c r="D3148" s="245">
        <v>95.36</v>
      </c>
      <c r="E3148" s="245">
        <v>9.9700000000000006</v>
      </c>
      <c r="F3148" s="246">
        <v>4.657</v>
      </c>
      <c r="G3148" s="128">
        <f t="shared" ref="G3148:J3148" si="3141">((C3148-C3169)/C3169)*C$6</f>
        <v>2.8980173587474476</v>
      </c>
      <c r="H3148" s="129">
        <f t="shared" si="3141"/>
        <v>2.7468317044356136</v>
      </c>
      <c r="I3148" s="129">
        <f t="shared" si="3141"/>
        <v>-0.838292919495635</v>
      </c>
      <c r="J3148" s="130">
        <f t="shared" si="3141"/>
        <v>-1.8347639484979238E-3</v>
      </c>
    </row>
    <row r="3149" spans="2:10">
      <c r="B3149" s="244">
        <v>39064</v>
      </c>
      <c r="C3149" s="245">
        <v>61.37</v>
      </c>
      <c r="D3149" s="245">
        <v>94.77</v>
      </c>
      <c r="E3149" s="245">
        <v>10.18</v>
      </c>
      <c r="F3149" s="246">
        <v>4.6389999999999993</v>
      </c>
      <c r="G3149" s="128">
        <f t="shared" ref="G3149:J3149" si="3142">((C3149-C3170)/C3170)*C$6</f>
        <v>2.4076338366506489</v>
      </c>
      <c r="H3149" s="129">
        <f t="shared" si="3142"/>
        <v>1.8033186836745505</v>
      </c>
      <c r="I3149" s="129">
        <f t="shared" si="3142"/>
        <v>-0.77470476190476267</v>
      </c>
      <c r="J3149" s="130">
        <f t="shared" si="3142"/>
        <v>1.7617395076455485E-2</v>
      </c>
    </row>
    <row r="3150" spans="2:10">
      <c r="B3150" s="244">
        <v>39063</v>
      </c>
      <c r="C3150" s="245">
        <v>61.02</v>
      </c>
      <c r="D3150" s="245">
        <v>94.12</v>
      </c>
      <c r="E3150" s="245">
        <v>10.65</v>
      </c>
      <c r="F3150" s="246">
        <v>4.5470000000000006</v>
      </c>
      <c r="G3150" s="128">
        <f t="shared" ref="G3150:J3150" si="3143">((C3150-C3171)/C3171)*C$6</f>
        <v>1.8914373506316187</v>
      </c>
      <c r="H3150" s="129">
        <f t="shared" si="3143"/>
        <v>2.5309384164223014</v>
      </c>
      <c r="I3150" s="129">
        <f t="shared" si="3143"/>
        <v>-0.49154696132596476</v>
      </c>
      <c r="J3150" s="130">
        <f t="shared" si="3143"/>
        <v>-6.8214017387570797E-2</v>
      </c>
    </row>
    <row r="3151" spans="2:10">
      <c r="B3151" s="244">
        <v>39062</v>
      </c>
      <c r="C3151" s="245">
        <v>61.22</v>
      </c>
      <c r="D3151" s="245">
        <v>93.64</v>
      </c>
      <c r="E3151" s="245">
        <v>10.71</v>
      </c>
      <c r="F3151" s="246">
        <v>4.5724999999999998</v>
      </c>
      <c r="G3151" s="128">
        <f t="shared" ref="G3151:J3151" si="3144">((C3151-C3172)/C3172)*C$6</f>
        <v>1.2421261956704108</v>
      </c>
      <c r="H3151" s="129">
        <f t="shared" si="3144"/>
        <v>2.3288971229293751</v>
      </c>
      <c r="I3151" s="129">
        <f t="shared" si="3144"/>
        <v>-0.18847080630212762</v>
      </c>
      <c r="J3151" s="130">
        <f t="shared" si="3144"/>
        <v>-4.3879198966408482E-2</v>
      </c>
    </row>
    <row r="3152" spans="2:10">
      <c r="B3152" s="244">
        <v>39059</v>
      </c>
      <c r="C3152" s="245">
        <v>62.03</v>
      </c>
      <c r="D3152" s="245">
        <v>93.86</v>
      </c>
      <c r="E3152" s="245">
        <v>12.07</v>
      </c>
      <c r="F3152" s="246">
        <v>4.5999999999999996</v>
      </c>
      <c r="G3152" s="128">
        <f t="shared" ref="G3152:J3152" si="3145">((C3152-C3173)/C3173)*C$6</f>
        <v>0.6459565075212591</v>
      </c>
      <c r="H3152" s="129">
        <f t="shared" si="3145"/>
        <v>1.771097165115773</v>
      </c>
      <c r="I3152" s="129">
        <f t="shared" si="3145"/>
        <v>2.4473387829246152</v>
      </c>
      <c r="J3152" s="130">
        <f t="shared" si="3145"/>
        <v>-4.8119256251336139E-2</v>
      </c>
    </row>
    <row r="3153" spans="2:10">
      <c r="B3153" s="244">
        <v>39058</v>
      </c>
      <c r="C3153" s="245">
        <v>62.49</v>
      </c>
      <c r="D3153" s="245">
        <v>94.23</v>
      </c>
      <c r="E3153" s="245">
        <v>12.67</v>
      </c>
      <c r="F3153" s="246">
        <v>4.5429999999999993</v>
      </c>
      <c r="G3153" s="128">
        <f t="shared" ref="G3153:J3153" si="3146">((C3153-C3174)/C3174)*C$6</f>
        <v>2.0188968744776896</v>
      </c>
      <c r="H3153" s="129">
        <f t="shared" si="3146"/>
        <v>2.0133794146236101</v>
      </c>
      <c r="I3153" s="129">
        <f t="shared" si="3146"/>
        <v>4.5401302325581403</v>
      </c>
      <c r="J3153" s="130">
        <f t="shared" si="3146"/>
        <v>-8.5201793721973451E-2</v>
      </c>
    </row>
    <row r="3154" spans="2:10">
      <c r="B3154" s="244">
        <v>39057</v>
      </c>
      <c r="C3154" s="245">
        <v>62.19</v>
      </c>
      <c r="D3154" s="245">
        <v>94.12</v>
      </c>
      <c r="E3154" s="245">
        <v>11.33</v>
      </c>
      <c r="F3154" s="246">
        <v>4.5434999999999999</v>
      </c>
      <c r="G3154" s="128">
        <f t="shared" ref="G3154:J3154" si="3147">((C3154-C3175)/C3175)*C$6</f>
        <v>2.5120753436280316</v>
      </c>
      <c r="H3154" s="129">
        <f t="shared" si="3147"/>
        <v>1.6790070080862591</v>
      </c>
      <c r="I3154" s="129">
        <f t="shared" si="3147"/>
        <v>0.55011722272317454</v>
      </c>
      <c r="J3154" s="130">
        <f t="shared" si="3147"/>
        <v>-9.9288369622941949E-2</v>
      </c>
    </row>
    <row r="3155" spans="2:10">
      <c r="B3155" s="244">
        <v>39056</v>
      </c>
      <c r="C3155" s="245">
        <v>62.43</v>
      </c>
      <c r="D3155" s="245">
        <v>94.48</v>
      </c>
      <c r="E3155" s="245">
        <v>11.27</v>
      </c>
      <c r="F3155" s="246">
        <v>4.508</v>
      </c>
      <c r="G3155" s="128">
        <f t="shared" ref="G3155:J3155" si="3148">((C3155-C3176)/C3176)*C$6</f>
        <v>1.8233605464845024</v>
      </c>
      <c r="H3155" s="129">
        <f t="shared" si="3148"/>
        <v>2.307771058315347</v>
      </c>
      <c r="I3155" s="129">
        <f t="shared" si="3148"/>
        <v>0.25055555555555425</v>
      </c>
      <c r="J3155" s="130">
        <f t="shared" si="3148"/>
        <v>-0.13949367088607609</v>
      </c>
    </row>
    <row r="3156" spans="2:10">
      <c r="B3156" s="244">
        <v>39055</v>
      </c>
      <c r="C3156" s="245">
        <v>62.44</v>
      </c>
      <c r="D3156" s="245">
        <v>93.51</v>
      </c>
      <c r="E3156" s="245">
        <v>11.23</v>
      </c>
      <c r="F3156" s="246">
        <v>4.4830000000000005</v>
      </c>
      <c r="G3156" s="128">
        <f t="shared" ref="G3156:J3156" si="3149">((C3156-C3177)/C3177)*C$6</f>
        <v>2.5338687859316851</v>
      </c>
      <c r="H3156" s="129">
        <f t="shared" si="3149"/>
        <v>2.6113882507384418</v>
      </c>
      <c r="I3156" s="129">
        <f t="shared" si="3149"/>
        <v>0.15944444444444511</v>
      </c>
      <c r="J3156" s="130">
        <f t="shared" si="3149"/>
        <v>-0.16782302928518944</v>
      </c>
    </row>
    <row r="3157" spans="2:10">
      <c r="B3157" s="244">
        <v>39052</v>
      </c>
      <c r="C3157" s="245">
        <v>63.43</v>
      </c>
      <c r="D3157" s="245">
        <v>91.25</v>
      </c>
      <c r="E3157" s="245">
        <v>11.66</v>
      </c>
      <c r="F3157" s="246">
        <v>4.4909999999999997</v>
      </c>
      <c r="G3157" s="128">
        <f t="shared" ref="G3157:J3157" si="3150">((C3157-C3178)/C3178)*C$6</f>
        <v>4.354276088458878</v>
      </c>
      <c r="H3157" s="129">
        <f t="shared" si="3150"/>
        <v>-0.53313808900524406</v>
      </c>
      <c r="I3157" s="129">
        <f t="shared" si="3150"/>
        <v>0.53422066549912484</v>
      </c>
      <c r="J3157" s="130">
        <f t="shared" si="3150"/>
        <v>-0.10099871134020674</v>
      </c>
    </row>
    <row r="3158" spans="2:10">
      <c r="B3158" s="244">
        <v>39051</v>
      </c>
      <c r="C3158" s="245">
        <v>63.13</v>
      </c>
      <c r="D3158" s="245">
        <v>91.92</v>
      </c>
      <c r="E3158" s="245">
        <v>10.91</v>
      </c>
      <c r="F3158" s="246">
        <v>4.5114999999999998</v>
      </c>
      <c r="G3158" s="128">
        <f t="shared" ref="G3158:J3158" si="3151">((C3158-C3179)/C3179)*C$6</f>
        <v>3.418705501618124</v>
      </c>
      <c r="H3158" s="129">
        <f t="shared" si="3151"/>
        <v>0.14858823529412329</v>
      </c>
      <c r="I3158" s="129">
        <f t="shared" si="3151"/>
        <v>-1.3251086012163329</v>
      </c>
      <c r="J3158" s="130">
        <f t="shared" si="3151"/>
        <v>-7.0241055021079274E-2</v>
      </c>
    </row>
    <row r="3159" spans="2:10">
      <c r="B3159" s="244">
        <v>39050</v>
      </c>
      <c r="C3159" s="245">
        <v>62.46</v>
      </c>
      <c r="D3159" s="245">
        <v>91.52</v>
      </c>
      <c r="E3159" s="245">
        <v>10.83</v>
      </c>
      <c r="F3159" s="246">
        <v>4.569</v>
      </c>
      <c r="G3159" s="128">
        <f t="shared" ref="G3159:J3159" si="3152">((C3159-C3180)/C3180)*C$6</f>
        <v>2.8840337136046346</v>
      </c>
      <c r="H3159" s="129">
        <f t="shared" si="3152"/>
        <v>-0.99721325679627715</v>
      </c>
      <c r="I3159" s="129">
        <f t="shared" si="3152"/>
        <v>-0.61832432432432338</v>
      </c>
      <c r="J3159" s="130">
        <f t="shared" si="3152"/>
        <v>-5.4454701588664382E-2</v>
      </c>
    </row>
    <row r="3160" spans="2:10">
      <c r="B3160" s="244">
        <v>39049</v>
      </c>
      <c r="C3160" s="245">
        <v>60.99</v>
      </c>
      <c r="D3160" s="245">
        <v>91.35</v>
      </c>
      <c r="E3160" s="245">
        <v>11.62</v>
      </c>
      <c r="F3160" s="246">
        <v>4.5474999999999994</v>
      </c>
      <c r="G3160" s="128">
        <f t="shared" ref="G3160:J3160" si="3153">((C3160-C3181)/C3181)*C$6</f>
        <v>2.0464067854695016</v>
      </c>
      <c r="H3160" s="129">
        <f t="shared" si="3153"/>
        <v>-0.18634426229508905</v>
      </c>
      <c r="I3160" s="129">
        <f t="shared" si="3153"/>
        <v>0.95325000000000004</v>
      </c>
      <c r="J3160" s="130">
        <f t="shared" si="3153"/>
        <v>-0.10851401374933933</v>
      </c>
    </row>
    <row r="3161" spans="2:10">
      <c r="B3161" s="244">
        <v>39048</v>
      </c>
      <c r="C3161" s="245">
        <v>60.32</v>
      </c>
      <c r="D3161" s="245">
        <v>91.45</v>
      </c>
      <c r="E3161" s="245">
        <v>12.3</v>
      </c>
      <c r="F3161" s="246">
        <v>4.5709999999999997</v>
      </c>
      <c r="G3161" s="128">
        <f t="shared" ref="G3161:J3161" si="3154">((C3161-C3182)/C3182)*C$6</f>
        <v>-0.32142057613168701</v>
      </c>
      <c r="H3161" s="129">
        <f t="shared" si="3154"/>
        <v>0.86417254297046864</v>
      </c>
      <c r="I3161" s="129">
        <f t="shared" si="3154"/>
        <v>3.5305555555555554</v>
      </c>
      <c r="J3161" s="130">
        <f t="shared" si="3154"/>
        <v>-9.7839864793493506E-2</v>
      </c>
    </row>
    <row r="3162" spans="2:10">
      <c r="B3162" s="244">
        <v>39045</v>
      </c>
      <c r="C3162" s="245">
        <v>59.24</v>
      </c>
      <c r="D3162" s="245">
        <v>93.35</v>
      </c>
      <c r="E3162" s="245">
        <v>10.73</v>
      </c>
      <c r="F3162" s="246">
        <v>4.5909999999999993</v>
      </c>
      <c r="G3162" s="128">
        <f t="shared" ref="G3162:J3162" si="3155">((C3162-C3183)/C3183)*C$6</f>
        <v>-0.84259774685221811</v>
      </c>
      <c r="H3162" s="129">
        <f t="shared" si="3155"/>
        <v>2.2475715534192551</v>
      </c>
      <c r="I3162" s="129">
        <f t="shared" si="3155"/>
        <v>0.4092234848484847</v>
      </c>
      <c r="J3162" s="130">
        <f t="shared" si="3155"/>
        <v>-0.11182902584493094</v>
      </c>
    </row>
    <row r="3163" spans="2:10">
      <c r="B3163" s="244">
        <v>39044</v>
      </c>
      <c r="C3163" s="245">
        <v>59.24</v>
      </c>
      <c r="D3163" s="245">
        <v>93.52</v>
      </c>
      <c r="E3163" s="245">
        <v>10.14</v>
      </c>
      <c r="F3163" s="246">
        <v>4.6035000000000004</v>
      </c>
      <c r="G3163" s="128">
        <f t="shared" ref="G3163:J3163" si="3156">((C3163-C3184)/C3184)*C$6</f>
        <v>-1.5974853420195412</v>
      </c>
      <c r="H3163" s="129">
        <f t="shared" si="3156"/>
        <v>2.0919340084939533</v>
      </c>
      <c r="I3163" s="129">
        <f t="shared" si="3156"/>
        <v>-1.2399999999999991</v>
      </c>
      <c r="J3163" s="130">
        <f t="shared" si="3156"/>
        <v>-0.12970661414057641</v>
      </c>
    </row>
    <row r="3164" spans="2:10">
      <c r="B3164" s="244">
        <v>39043</v>
      </c>
      <c r="C3164" s="245">
        <v>59.24</v>
      </c>
      <c r="D3164" s="245">
        <v>93.52</v>
      </c>
      <c r="E3164" s="245">
        <v>10.14</v>
      </c>
      <c r="F3164" s="246">
        <v>4.6035000000000004</v>
      </c>
      <c r="G3164" s="128">
        <f t="shared" ref="G3164:J3164" si="3157">((C3164-C3185)/C3185)*C$6</f>
        <v>-8.4163437236730809E-2</v>
      </c>
      <c r="H3164" s="129">
        <f t="shared" si="3157"/>
        <v>2.5221346595256331</v>
      </c>
      <c r="I3164" s="129">
        <f t="shared" si="3157"/>
        <v>-1.5091651205936893</v>
      </c>
      <c r="J3164" s="130">
        <f t="shared" si="3157"/>
        <v>-0.16258193363375628</v>
      </c>
    </row>
    <row r="3165" spans="2:10">
      <c r="B3165" s="244">
        <v>39042</v>
      </c>
      <c r="C3165" s="245">
        <v>60.17</v>
      </c>
      <c r="D3165" s="245">
        <v>93.08</v>
      </c>
      <c r="E3165" s="245">
        <v>9.9</v>
      </c>
      <c r="F3165" s="246">
        <v>4.6150000000000002</v>
      </c>
      <c r="G3165" s="128">
        <f t="shared" ref="G3165:J3165" si="3158">((C3165-C3186)/C3186)*C$6</f>
        <v>1.0501207277673859</v>
      </c>
      <c r="H3165" s="129">
        <f t="shared" si="3158"/>
        <v>1.8870511140235864</v>
      </c>
      <c r="I3165" s="129">
        <f t="shared" si="3158"/>
        <v>-2.7071841155234653</v>
      </c>
      <c r="J3165" s="130">
        <f t="shared" si="3158"/>
        <v>-0.16247445852063747</v>
      </c>
    </row>
    <row r="3166" spans="2:10">
      <c r="B3166" s="244">
        <v>39041</v>
      </c>
      <c r="C3166" s="245">
        <v>58.8</v>
      </c>
      <c r="D3166" s="245">
        <v>93.25</v>
      </c>
      <c r="E3166" s="245">
        <v>9.9700000000000006</v>
      </c>
      <c r="F3166" s="246">
        <v>4.6395</v>
      </c>
      <c r="G3166" s="128">
        <f t="shared" ref="G3166:J3166" si="3159">((C3166-C3187)/C3187)*C$6</f>
        <v>1.5823970432946119</v>
      </c>
      <c r="H3166" s="129">
        <f t="shared" si="3159"/>
        <v>3.479950265251984</v>
      </c>
      <c r="I3166" s="129">
        <f t="shared" si="3159"/>
        <v>-1.5782878645343372</v>
      </c>
      <c r="J3166" s="130">
        <f t="shared" si="3159"/>
        <v>-0.12285242858616045</v>
      </c>
    </row>
    <row r="3167" spans="2:10">
      <c r="B3167" s="244">
        <v>39038</v>
      </c>
      <c r="C3167" s="245">
        <v>55.81</v>
      </c>
      <c r="D3167" s="245">
        <v>93.81</v>
      </c>
      <c r="E3167" s="245">
        <v>10.050000000000001</v>
      </c>
      <c r="F3167" s="246">
        <v>4.6449999999999996</v>
      </c>
      <c r="G3167" s="128">
        <f t="shared" ref="G3167:J3167" si="3160">((C3167-C3188)/C3188)*C$6</f>
        <v>-2.0880837606837588</v>
      </c>
      <c r="H3167" s="129">
        <f t="shared" si="3160"/>
        <v>4.9966225239261117</v>
      </c>
      <c r="I3167" s="129">
        <f t="shared" si="3160"/>
        <v>-1.9822935779816506</v>
      </c>
      <c r="J3167" s="130">
        <f t="shared" si="3160"/>
        <v>-0.11905621454357949</v>
      </c>
    </row>
    <row r="3168" spans="2:10">
      <c r="B3168" s="244">
        <v>39037</v>
      </c>
      <c r="C3168" s="245">
        <v>56.26</v>
      </c>
      <c r="D3168" s="245">
        <v>93.47</v>
      </c>
      <c r="E3168" s="245">
        <v>10.16</v>
      </c>
      <c r="F3168" s="246">
        <v>4.7045000000000003</v>
      </c>
      <c r="G3168" s="128">
        <f t="shared" ref="G3168:J3168" si="3161">((C3168-C3189)/C3189)*C$6</f>
        <v>-1.0948811795316569</v>
      </c>
      <c r="H3168" s="129">
        <f t="shared" si="3161"/>
        <v>4.619188376753514</v>
      </c>
      <c r="I3168" s="129">
        <f t="shared" si="3161"/>
        <v>-2.6451146384479713</v>
      </c>
      <c r="J3168" s="130">
        <f t="shared" si="3161"/>
        <v>-6.8582097292811742E-2</v>
      </c>
    </row>
    <row r="3169" spans="2:10">
      <c r="B3169" s="244">
        <v>39036</v>
      </c>
      <c r="C3169" s="245">
        <v>58.76</v>
      </c>
      <c r="D3169" s="245">
        <v>93.11</v>
      </c>
      <c r="E3169" s="245">
        <v>10.31</v>
      </c>
      <c r="F3169" s="246">
        <v>4.66</v>
      </c>
      <c r="G3169" s="128">
        <f t="shared" ref="G3169:J3169" si="3162">((C3169-C3190)/C3190)*C$6</f>
        <v>-0.1309977939928742</v>
      </c>
      <c r="H3169" s="129">
        <f t="shared" si="3162"/>
        <v>8.0529867740080459</v>
      </c>
      <c r="I3169" s="129">
        <f t="shared" si="3162"/>
        <v>-3.0772719522591645</v>
      </c>
      <c r="J3169" s="130">
        <f t="shared" si="3162"/>
        <v>-0.10230164477086984</v>
      </c>
    </row>
    <row r="3170" spans="2:10">
      <c r="B3170" s="244">
        <v>39035</v>
      </c>
      <c r="C3170" s="245">
        <v>58.28</v>
      </c>
      <c r="D3170" s="245">
        <v>93.29</v>
      </c>
      <c r="E3170" s="245">
        <v>10.5</v>
      </c>
      <c r="F3170" s="246">
        <v>4.6105</v>
      </c>
      <c r="G3170" s="128">
        <f t="shared" ref="G3170:J3170" si="3163">((C3170-C3191)/C3191)*C$6</f>
        <v>-1.2576009342675982</v>
      </c>
      <c r="H3170" s="129">
        <f t="shared" si="3163"/>
        <v>8.6258632222350542</v>
      </c>
      <c r="I3170" s="129">
        <f t="shared" si="3163"/>
        <v>-1.3523715058611359</v>
      </c>
      <c r="J3170" s="130">
        <f t="shared" si="3163"/>
        <v>-0.13710126974295478</v>
      </c>
    </row>
    <row r="3171" spans="2:10">
      <c r="B3171" s="244">
        <v>39034</v>
      </c>
      <c r="C3171" s="245">
        <v>58.58</v>
      </c>
      <c r="D3171" s="245">
        <v>92.07</v>
      </c>
      <c r="E3171" s="245">
        <v>10.86</v>
      </c>
      <c r="F3171" s="246">
        <v>4.6585000000000001</v>
      </c>
      <c r="G3171" s="128">
        <f t="shared" ref="G3171:J3171" si="3164">((C3171-C3192)/C3192)*C$6</f>
        <v>7.7531159296552769E-3</v>
      </c>
      <c r="H3171" s="129">
        <f t="shared" si="3164"/>
        <v>7.9098896375464616</v>
      </c>
      <c r="I3171" s="129">
        <f t="shared" si="3164"/>
        <v>0.2601116279069754</v>
      </c>
      <c r="J3171" s="130">
        <f t="shared" si="3164"/>
        <v>-0.12209266488596665</v>
      </c>
    </row>
    <row r="3172" spans="2:10">
      <c r="B3172" s="244">
        <v>39031</v>
      </c>
      <c r="C3172" s="245">
        <v>59.59</v>
      </c>
      <c r="D3172" s="245">
        <v>91.76</v>
      </c>
      <c r="E3172" s="245">
        <v>10.79</v>
      </c>
      <c r="F3172" s="246">
        <v>4.6440000000000001</v>
      </c>
      <c r="G3172" s="128">
        <f t="shared" ref="G3172:J3172" si="3165">((C3172-C3193)/C3193)*C$6</f>
        <v>1.357748012443833</v>
      </c>
      <c r="H3172" s="129">
        <f t="shared" si="3165"/>
        <v>9.4747367178276303</v>
      </c>
      <c r="I3172" s="129">
        <f t="shared" si="3165"/>
        <v>-0.68764652840396923</v>
      </c>
      <c r="J3172" s="130">
        <f t="shared" si="3165"/>
        <v>-0.11513069531976446</v>
      </c>
    </row>
    <row r="3173" spans="2:10">
      <c r="B3173" s="244">
        <v>39030</v>
      </c>
      <c r="C3173" s="245">
        <v>61.16</v>
      </c>
      <c r="D3173" s="245">
        <v>92.42</v>
      </c>
      <c r="E3173" s="245">
        <v>11.01</v>
      </c>
      <c r="F3173" s="246">
        <v>4.6790000000000003</v>
      </c>
      <c r="G3173" s="128">
        <f t="shared" ref="G3173:J3173" si="3166">((C3173-C3194)/C3194)*C$6</f>
        <v>2.8149626671297043</v>
      </c>
      <c r="H3173" s="129">
        <f t="shared" si="3166"/>
        <v>11.111819693550309</v>
      </c>
      <c r="I3173" s="129">
        <f t="shared" si="3166"/>
        <v>-1.3344406196213416</v>
      </c>
      <c r="J3173" s="130">
        <f t="shared" si="3166"/>
        <v>-9.6794673273459461E-2</v>
      </c>
    </row>
    <row r="3174" spans="2:10">
      <c r="B3174" s="244">
        <v>39029</v>
      </c>
      <c r="C3174" s="245">
        <v>59.83</v>
      </c>
      <c r="D3174" s="245">
        <v>92.59</v>
      </c>
      <c r="E3174" s="245">
        <v>10.75</v>
      </c>
      <c r="F3174" s="246">
        <v>4.6829999999999998</v>
      </c>
      <c r="G3174" s="128">
        <f t="shared" ref="G3174:J3174" si="3167">((C3174-C3195)/C3195)*C$6</f>
        <v>1.0165259740259702</v>
      </c>
      <c r="H3174" s="129">
        <f t="shared" si="3167"/>
        <v>11.34134695331988</v>
      </c>
      <c r="I3174" s="129">
        <f t="shared" si="3167"/>
        <v>-1.6990798611111104</v>
      </c>
      <c r="J3174" s="130">
        <f t="shared" si="3167"/>
        <v>-8.0718954248365934E-2</v>
      </c>
    </row>
    <row r="3175" spans="2:10">
      <c r="B3175" s="244">
        <v>39028</v>
      </c>
      <c r="C3175" s="245">
        <v>58.93</v>
      </c>
      <c r="D3175" s="245">
        <v>92.75</v>
      </c>
      <c r="E3175" s="245">
        <v>11.09</v>
      </c>
      <c r="F3175" s="246">
        <v>4.7074999999999996</v>
      </c>
      <c r="G3175" s="128">
        <f t="shared" ref="G3175:J3175" si="3168">((C3175-C3196)/C3196)*C$6</f>
        <v>-0.78005837224816632</v>
      </c>
      <c r="H3175" s="129">
        <f t="shared" si="3168"/>
        <v>11.840625000000001</v>
      </c>
      <c r="I3175" s="129">
        <f t="shared" si="3168"/>
        <v>-1.284058219178082</v>
      </c>
      <c r="J3175" s="130">
        <f t="shared" si="3168"/>
        <v>-3.4686811457349608E-2</v>
      </c>
    </row>
    <row r="3176" spans="2:10">
      <c r="B3176" s="244">
        <v>39027</v>
      </c>
      <c r="C3176" s="245">
        <v>60.02</v>
      </c>
      <c r="D3176" s="245">
        <v>92.6</v>
      </c>
      <c r="E3176" s="245">
        <v>11.16</v>
      </c>
      <c r="F3176" s="246">
        <v>4.74</v>
      </c>
      <c r="G3176" s="128">
        <f t="shared" ref="G3176:J3176" si="3169">((C3176-C3197)/C3197)*C$6</f>
        <v>0.19756693440428766</v>
      </c>
      <c r="H3176" s="129">
        <f t="shared" si="3169"/>
        <v>12.933824873706993</v>
      </c>
      <c r="I3176" s="129">
        <f t="shared" si="3169"/>
        <v>-0.87958477508650601</v>
      </c>
      <c r="J3176" s="130">
        <f t="shared" si="3169"/>
        <v>-1.5250236071765335E-2</v>
      </c>
    </row>
    <row r="3177" spans="2:10">
      <c r="B3177" s="244">
        <v>39024</v>
      </c>
      <c r="C3177" s="245">
        <v>59.14</v>
      </c>
      <c r="D3177" s="245">
        <v>91.41</v>
      </c>
      <c r="E3177" s="245">
        <v>11.16</v>
      </c>
      <c r="F3177" s="246">
        <v>4.7635000000000005</v>
      </c>
      <c r="G3177" s="128">
        <f t="shared" ref="G3177:J3177" si="3170">((C3177-C3198)/C3198)*C$6</f>
        <v>-0.67324504414459474</v>
      </c>
      <c r="H3177" s="129">
        <f t="shared" si="3170"/>
        <v>11.638426193921845</v>
      </c>
      <c r="I3177" s="129">
        <f t="shared" si="3170"/>
        <v>-1.7399332220367285</v>
      </c>
      <c r="J3177" s="130">
        <f t="shared" si="3170"/>
        <v>4.899103139013495E-2</v>
      </c>
    </row>
    <row r="3178" spans="2:10">
      <c r="B3178" s="244">
        <v>39023</v>
      </c>
      <c r="C3178" s="245">
        <v>57.88</v>
      </c>
      <c r="D3178" s="245">
        <v>91.68</v>
      </c>
      <c r="E3178" s="245">
        <v>11.42</v>
      </c>
      <c r="F3178" s="246">
        <v>4.6560000000000006</v>
      </c>
      <c r="G3178" s="128">
        <f t="shared" ref="G3178:J3178" si="3171">((C3178-C3199)/C3199)*C$6</f>
        <v>-1.1694546372664489</v>
      </c>
      <c r="H3178" s="129">
        <f t="shared" si="3171"/>
        <v>11.736324909747312</v>
      </c>
      <c r="I3178" s="129">
        <f t="shared" si="3171"/>
        <v>-0.94306913996627229</v>
      </c>
      <c r="J3178" s="130">
        <f t="shared" si="3171"/>
        <v>9.2113768584360309E-3</v>
      </c>
    </row>
    <row r="3179" spans="2:10">
      <c r="B3179" s="244">
        <v>39022</v>
      </c>
      <c r="C3179" s="245">
        <v>58.71</v>
      </c>
      <c r="D3179" s="245">
        <v>91.8</v>
      </c>
      <c r="E3179" s="245">
        <v>11.51</v>
      </c>
      <c r="F3179" s="246">
        <v>4.6255000000000006</v>
      </c>
      <c r="G3179" s="128">
        <f t="shared" ref="G3179:J3179" si="3172">((C3179-C3200)/C3200)*C$6</f>
        <v>2.3215746421268769E-2</v>
      </c>
      <c r="H3179" s="129">
        <f t="shared" si="3172"/>
        <v>14.130440906307397</v>
      </c>
      <c r="I3179" s="129">
        <f t="shared" si="3172"/>
        <v>-1.5160620915032688</v>
      </c>
      <c r="J3179" s="130">
        <f t="shared" si="3172"/>
        <v>-3.6495571443815253E-2</v>
      </c>
    </row>
    <row r="3180" spans="2:10">
      <c r="B3180" s="244">
        <v>39021</v>
      </c>
      <c r="C3180" s="245">
        <v>58.73</v>
      </c>
      <c r="D3180" s="245">
        <v>92.33</v>
      </c>
      <c r="E3180" s="245">
        <v>11.1</v>
      </c>
      <c r="F3180" s="246">
        <v>4.6579999999999995</v>
      </c>
      <c r="G3180" s="128">
        <f t="shared" ref="G3180:J3180" si="3173">((C3180-C3201)/C3201)*C$6</f>
        <v>-1.7113386858921873</v>
      </c>
      <c r="H3180" s="129">
        <f t="shared" si="3173"/>
        <v>14.522880175888595</v>
      </c>
      <c r="I3180" s="129">
        <f t="shared" si="3173"/>
        <v>-2.9727446300716007</v>
      </c>
      <c r="J3180" s="130">
        <f t="shared" si="3173"/>
        <v>-1.066730830927178E-2</v>
      </c>
    </row>
    <row r="3181" spans="2:10">
      <c r="B3181" s="244">
        <v>39020</v>
      </c>
      <c r="C3181" s="245">
        <v>58.36</v>
      </c>
      <c r="D3181" s="245">
        <v>91.5</v>
      </c>
      <c r="E3181" s="245">
        <v>11.2</v>
      </c>
      <c r="F3181" s="246">
        <v>4.7275</v>
      </c>
      <c r="G3181" s="128">
        <f t="shared" ref="G3181:J3181" si="3174">((C3181-C3202)/C3202)*C$6</f>
        <v>-3.2843029725003952</v>
      </c>
      <c r="H3181" s="129">
        <f t="shared" si="3174"/>
        <v>13.261962411520628</v>
      </c>
      <c r="I3181" s="129">
        <f t="shared" si="3174"/>
        <v>-1.6550584307178655</v>
      </c>
      <c r="J3181" s="130">
        <f t="shared" si="3174"/>
        <v>1.8811881188118624E-2</v>
      </c>
    </row>
    <row r="3182" spans="2:10">
      <c r="B3182" s="244">
        <v>39017</v>
      </c>
      <c r="C3182" s="245">
        <v>60.75</v>
      </c>
      <c r="D3182" s="245">
        <v>90.76</v>
      </c>
      <c r="E3182" s="245">
        <v>10.8</v>
      </c>
      <c r="F3182" s="246">
        <v>4.7335000000000003</v>
      </c>
      <c r="G3182" s="128">
        <f t="shared" ref="G3182:J3182" si="3175">((C3182-C3203)/C3203)*C$6</f>
        <v>-1.4543355640535358</v>
      </c>
      <c r="H3182" s="129">
        <f t="shared" si="3175"/>
        <v>12.158627881448973</v>
      </c>
      <c r="I3182" s="129">
        <f t="shared" si="3175"/>
        <v>-1.9954266211604095</v>
      </c>
      <c r="J3182" s="130">
        <f t="shared" si="3175"/>
        <v>2.9503735325506791E-2</v>
      </c>
    </row>
    <row r="3183" spans="2:10">
      <c r="B3183" s="244">
        <v>39016</v>
      </c>
      <c r="C3183" s="245">
        <v>60.36</v>
      </c>
      <c r="D3183" s="245">
        <v>91.54</v>
      </c>
      <c r="E3183" s="245">
        <v>10.56</v>
      </c>
      <c r="F3183" s="246">
        <v>4.7785000000000002</v>
      </c>
      <c r="G3183" s="128">
        <f t="shared" ref="G3183:J3183" si="3176">((C3183-C3204)/C3204)*C$6</f>
        <v>-1.8752541296060998</v>
      </c>
      <c r="H3183" s="129">
        <f t="shared" si="3176"/>
        <v>13.085412352296263</v>
      </c>
      <c r="I3183" s="129">
        <f t="shared" si="3176"/>
        <v>-2.2390673575129525</v>
      </c>
      <c r="J3183" s="130">
        <f t="shared" si="3176"/>
        <v>6.683979438852039E-2</v>
      </c>
    </row>
    <row r="3184" spans="2:10">
      <c r="B3184" s="244">
        <v>39015</v>
      </c>
      <c r="C3184" s="245">
        <v>61.4</v>
      </c>
      <c r="D3184" s="245">
        <v>91.83</v>
      </c>
      <c r="E3184" s="245">
        <v>10.66</v>
      </c>
      <c r="F3184" s="246">
        <v>4.8230000000000004</v>
      </c>
      <c r="G3184" s="128">
        <f t="shared" ref="G3184:J3184" si="3177">((C3184-C3205)/C3205)*C$6</f>
        <v>0.29027864284543559</v>
      </c>
      <c r="H3184" s="129">
        <f t="shared" si="3177"/>
        <v>12.855043636363634</v>
      </c>
      <c r="I3184" s="129">
        <f t="shared" si="3177"/>
        <v>-1.9180745880312216</v>
      </c>
      <c r="J3184" s="130">
        <f t="shared" si="3177"/>
        <v>0.10603225806451615</v>
      </c>
    </row>
    <row r="3185" spans="2:10">
      <c r="B3185" s="244">
        <v>39014</v>
      </c>
      <c r="C3185" s="245">
        <v>59.35</v>
      </c>
      <c r="D3185" s="245">
        <v>91.49</v>
      </c>
      <c r="E3185" s="245">
        <v>10.78</v>
      </c>
      <c r="F3185" s="246">
        <v>4.8819999999999997</v>
      </c>
      <c r="G3185" s="128">
        <f t="shared" ref="G3185:J3185" si="3178">((C3185-C3206)/C3206)*C$6</f>
        <v>-1.5518470301057778</v>
      </c>
      <c r="H3185" s="129">
        <f t="shared" si="3178"/>
        <v>13.1552231707317</v>
      </c>
      <c r="I3185" s="129">
        <f t="shared" si="3178"/>
        <v>-2.8104620462046204</v>
      </c>
      <c r="J3185" s="130">
        <f t="shared" si="3178"/>
        <v>0.16390663922885265</v>
      </c>
    </row>
    <row r="3186" spans="2:10">
      <c r="B3186" s="244">
        <v>39013</v>
      </c>
      <c r="C3186" s="245">
        <v>58.81</v>
      </c>
      <c r="D3186" s="245">
        <v>91.56</v>
      </c>
      <c r="E3186" s="245">
        <v>11.08</v>
      </c>
      <c r="F3186" s="246">
        <v>4.8940000000000001</v>
      </c>
      <c r="G3186" s="128">
        <f t="shared" ref="G3186:J3186" si="3179">((C3186-C3207)/C3207)*C$6</f>
        <v>-1.3049281585466519</v>
      </c>
      <c r="H3186" s="129">
        <f t="shared" si="3179"/>
        <v>14.486941263391222</v>
      </c>
      <c r="I3186" s="129">
        <f t="shared" si="3179"/>
        <v>-3.0487847498014293</v>
      </c>
      <c r="J3186" s="130">
        <f t="shared" si="3179"/>
        <v>0.14118593180355984</v>
      </c>
    </row>
    <row r="3187" spans="2:10">
      <c r="B3187" s="244">
        <v>39010</v>
      </c>
      <c r="C3187" s="245">
        <v>56.82</v>
      </c>
      <c r="D3187" s="245">
        <v>90.48</v>
      </c>
      <c r="E3187" s="245">
        <v>10.63</v>
      </c>
      <c r="F3187" s="246">
        <v>4.8484999999999996</v>
      </c>
      <c r="G3187" s="128">
        <f t="shared" ref="G3187:J3187" si="3180">((C3187-C3208)/C3208)*C$6</f>
        <v>-3.5168972235752576</v>
      </c>
      <c r="H3187" s="129">
        <f t="shared" si="3180"/>
        <v>12.354526406077692</v>
      </c>
      <c r="I3187" s="129">
        <f t="shared" si="3180"/>
        <v>-3.3616653061224477</v>
      </c>
      <c r="J3187" s="130">
        <f t="shared" si="3180"/>
        <v>8.6611412177239291E-2</v>
      </c>
    </row>
    <row r="3188" spans="2:10">
      <c r="B3188" s="244">
        <v>39009</v>
      </c>
      <c r="C3188" s="245">
        <v>58.5</v>
      </c>
      <c r="D3188" s="245">
        <v>89.86</v>
      </c>
      <c r="E3188" s="245">
        <v>10.9</v>
      </c>
      <c r="F3188" s="246">
        <v>4.8475000000000001</v>
      </c>
      <c r="G3188" s="128">
        <f t="shared" ref="G3188:J3188" si="3181">((C3188-C3209)/C3209)*C$6</f>
        <v>-1.4721071782997028</v>
      </c>
      <c r="H3188" s="129">
        <f t="shared" si="3181"/>
        <v>8.7752912970510639</v>
      </c>
      <c r="I3188" s="129">
        <f t="shared" si="3181"/>
        <v>-1.0935733099209839</v>
      </c>
      <c r="J3188" s="130">
        <f t="shared" si="3181"/>
        <v>3.4211899791231799E-2</v>
      </c>
    </row>
    <row r="3189" spans="2:10">
      <c r="B3189" s="244">
        <v>39008</v>
      </c>
      <c r="C3189" s="245">
        <v>57.65</v>
      </c>
      <c r="D3189" s="245">
        <v>89.82</v>
      </c>
      <c r="E3189" s="245">
        <v>11.34</v>
      </c>
      <c r="F3189" s="246">
        <v>4.8205</v>
      </c>
      <c r="G3189" s="128">
        <f t="shared" ref="G3189:J3189" si="3182">((C3189-C3210)/C3210)*C$6</f>
        <v>-2.9531965617904623</v>
      </c>
      <c r="H3189" s="129">
        <f t="shared" si="3182"/>
        <v>11.037944301942087</v>
      </c>
      <c r="I3189" s="129">
        <f t="shared" si="3182"/>
        <v>-1.3579966611018375</v>
      </c>
      <c r="J3189" s="130">
        <f t="shared" si="3182"/>
        <v>1.3961851156972757E-2</v>
      </c>
    </row>
    <row r="3190" spans="2:10">
      <c r="B3190" s="244">
        <v>39007</v>
      </c>
      <c r="C3190" s="245">
        <v>58.93</v>
      </c>
      <c r="D3190" s="245">
        <v>86.95</v>
      </c>
      <c r="E3190" s="245">
        <v>11.73</v>
      </c>
      <c r="F3190" s="246">
        <v>4.8334999999999999</v>
      </c>
      <c r="G3190" s="128">
        <f t="shared" ref="G3190:J3190" si="3183">((C3190-C3211)/C3211)*C$6</f>
        <v>-3.4662492163009384</v>
      </c>
      <c r="H3190" s="129">
        <f t="shared" si="3183"/>
        <v>6.5100401264591561</v>
      </c>
      <c r="I3190" s="129">
        <f t="shared" si="3183"/>
        <v>-0.10789473684210298</v>
      </c>
      <c r="J3190" s="130">
        <f t="shared" si="3183"/>
        <v>-1.8744219504675794E-2</v>
      </c>
    </row>
    <row r="3191" spans="2:10">
      <c r="B3191" s="244">
        <v>39006</v>
      </c>
      <c r="C3191" s="245">
        <v>59.94</v>
      </c>
      <c r="D3191" s="245">
        <v>86.71</v>
      </c>
      <c r="E3191" s="245">
        <v>11.09</v>
      </c>
      <c r="F3191" s="246">
        <v>4.8435000000000006</v>
      </c>
      <c r="G3191" s="128">
        <f t="shared" ref="G3191:J3191" si="3184">((C3191-C3212)/C3212)*C$6</f>
        <v>-2.4307579346281387</v>
      </c>
      <c r="H3191" s="129">
        <f t="shared" si="3184"/>
        <v>5.1668181818181766</v>
      </c>
      <c r="I3191" s="129">
        <f t="shared" si="3184"/>
        <v>-1.4482482993197279</v>
      </c>
      <c r="J3191" s="130">
        <f t="shared" si="3184"/>
        <v>-4.1129780435004773E-3</v>
      </c>
    </row>
    <row r="3192" spans="2:10">
      <c r="B3192" s="244">
        <v>39003</v>
      </c>
      <c r="C3192" s="245">
        <v>58.57</v>
      </c>
      <c r="D3192" s="245">
        <v>86.08</v>
      </c>
      <c r="E3192" s="245">
        <v>10.75</v>
      </c>
      <c r="F3192" s="246">
        <v>4.867</v>
      </c>
      <c r="G3192" s="128">
        <f t="shared" ref="G3192:J3192" si="3185">((C3192-C3213)/C3213)*C$6</f>
        <v>-3.3400268902246117</v>
      </c>
      <c r="H3192" s="129">
        <f t="shared" si="3185"/>
        <v>4.9757329938159325</v>
      </c>
      <c r="I3192" s="129">
        <f t="shared" si="3185"/>
        <v>-1.7606926406926422</v>
      </c>
      <c r="J3192" s="130">
        <f t="shared" si="3185"/>
        <v>7.6328800988874571E-3</v>
      </c>
    </row>
    <row r="3193" spans="2:10">
      <c r="B3193" s="244">
        <v>39002</v>
      </c>
      <c r="C3193" s="245">
        <v>57.86</v>
      </c>
      <c r="D3193" s="245">
        <v>84.7</v>
      </c>
      <c r="E3193" s="245">
        <v>11.09</v>
      </c>
      <c r="F3193" s="246">
        <v>4.8395000000000001</v>
      </c>
      <c r="G3193" s="128">
        <f t="shared" ref="G3193:J3193" si="3186">((C3193-C3214)/C3214)*C$6</f>
        <v>-4.3372690323589174</v>
      </c>
      <c r="H3193" s="129">
        <f t="shared" si="3186"/>
        <v>3.4428694805984805</v>
      </c>
      <c r="I3193" s="129">
        <f t="shared" si="3186"/>
        <v>-0.20463327370304082</v>
      </c>
      <c r="J3193" s="130">
        <f t="shared" si="3186"/>
        <v>7.0844122216465587E-3</v>
      </c>
    </row>
    <row r="3194" spans="2:10">
      <c r="B3194" s="244">
        <v>39001</v>
      </c>
      <c r="C3194" s="245">
        <v>57.59</v>
      </c>
      <c r="D3194" s="245">
        <v>84.19</v>
      </c>
      <c r="E3194" s="245">
        <v>11.62</v>
      </c>
      <c r="F3194" s="246">
        <v>4.8435000000000006</v>
      </c>
      <c r="G3194" s="128">
        <f t="shared" ref="G3194:J3194" si="3187">((C3194-C3215)/C3215)*C$6</f>
        <v>-4.3942863864491803</v>
      </c>
      <c r="H3194" s="129">
        <f t="shared" si="3187"/>
        <v>2.6386691784151628</v>
      </c>
      <c r="I3194" s="129">
        <f t="shared" si="3187"/>
        <v>-0.63976510067114256</v>
      </c>
      <c r="J3194" s="130">
        <f t="shared" si="3187"/>
        <v>3.5348837209303666E-3</v>
      </c>
    </row>
    <row r="3195" spans="2:10">
      <c r="B3195" s="244">
        <v>39000</v>
      </c>
      <c r="C3195" s="245">
        <v>58.52</v>
      </c>
      <c r="D3195" s="245">
        <v>84.19</v>
      </c>
      <c r="E3195" s="245">
        <v>11.52</v>
      </c>
      <c r="F3195" s="246">
        <v>4.8194999999999997</v>
      </c>
      <c r="G3195" s="128">
        <f t="shared" ref="G3195:J3195" si="3188">((C3195-C3216)/C3216)*C$6</f>
        <v>-4.9071315348270055</v>
      </c>
      <c r="H3195" s="129">
        <f t="shared" si="3188"/>
        <v>4.5788236747806614</v>
      </c>
      <c r="I3195" s="129">
        <f t="shared" si="3188"/>
        <v>-2.8766281755196319</v>
      </c>
      <c r="J3195" s="130">
        <f t="shared" si="3188"/>
        <v>-3.0711206896551851E-2</v>
      </c>
    </row>
    <row r="3196" spans="2:10">
      <c r="B3196" s="244">
        <v>38999</v>
      </c>
      <c r="C3196" s="245">
        <v>59.96</v>
      </c>
      <c r="D3196" s="245">
        <v>84</v>
      </c>
      <c r="E3196" s="245">
        <v>11.68</v>
      </c>
      <c r="F3196" s="246">
        <v>4.7654999999999994</v>
      </c>
      <c r="G3196" s="128">
        <f t="shared" ref="G3196:J3196" si="3189">((C3196-C3217)/C3217)*C$6</f>
        <v>-4.3113796226415086</v>
      </c>
      <c r="H3196" s="129">
        <f t="shared" si="3189"/>
        <v>4.7068906521200153</v>
      </c>
      <c r="I3196" s="129">
        <f t="shared" si="3189"/>
        <v>-2.8587841945288761</v>
      </c>
      <c r="J3196" s="130">
        <f t="shared" si="3189"/>
        <v>-4.7343169624432926E-2</v>
      </c>
    </row>
    <row r="3197" spans="2:10">
      <c r="B3197" s="244">
        <v>38996</v>
      </c>
      <c r="C3197" s="245">
        <v>59.76</v>
      </c>
      <c r="D3197" s="245">
        <v>83.14</v>
      </c>
      <c r="E3197" s="245">
        <v>11.56</v>
      </c>
      <c r="F3197" s="246">
        <v>4.7654999999999994</v>
      </c>
      <c r="G3197" s="128">
        <f t="shared" ref="G3197:J3197" si="3190">((C3197-C3218)/C3218)*C$6</f>
        <v>-5.0995187165775366</v>
      </c>
      <c r="H3197" s="129">
        <f t="shared" si="3190"/>
        <v>5.3542292191435692</v>
      </c>
      <c r="I3197" s="129">
        <f t="shared" si="3190"/>
        <v>-4.2488760806916437</v>
      </c>
      <c r="J3197" s="130">
        <f t="shared" si="3190"/>
        <v>-5.5991565521498358E-2</v>
      </c>
    </row>
    <row r="3198" spans="2:10">
      <c r="B3198" s="244">
        <v>38995</v>
      </c>
      <c r="C3198" s="245">
        <v>60.03</v>
      </c>
      <c r="D3198" s="245">
        <v>82.92</v>
      </c>
      <c r="E3198" s="245">
        <v>11.98</v>
      </c>
      <c r="F3198" s="246">
        <v>4.6829999999999998</v>
      </c>
      <c r="G3198" s="128">
        <f t="shared" ref="G3198:J3198" si="3191">((C3198-C3219)/C3219)*C$6</f>
        <v>-5.0253733333333326</v>
      </c>
      <c r="H3198" s="129">
        <f t="shared" si="3191"/>
        <v>3.7380269058295976</v>
      </c>
      <c r="I3198" s="129">
        <f t="shared" si="3191"/>
        <v>-3.2561280931586603</v>
      </c>
      <c r="J3198" s="130">
        <f t="shared" si="3191"/>
        <v>-0.11140350877192989</v>
      </c>
    </row>
    <row r="3199" spans="2:10">
      <c r="B3199" s="244">
        <v>38994</v>
      </c>
      <c r="C3199" s="245">
        <v>59.41</v>
      </c>
      <c r="D3199" s="245">
        <v>83.1</v>
      </c>
      <c r="E3199" s="245">
        <v>11.86</v>
      </c>
      <c r="F3199" s="246">
        <v>4.641</v>
      </c>
      <c r="G3199" s="128">
        <f t="shared" ref="G3199:J3199" si="3192">((C3199-C3220)/C3220)*C$6</f>
        <v>-6.0833513119533515</v>
      </c>
      <c r="H3199" s="129">
        <f t="shared" si="3192"/>
        <v>3.1633580705009279</v>
      </c>
      <c r="I3199" s="129">
        <f t="shared" si="3192"/>
        <v>-1.5497545526524177</v>
      </c>
      <c r="J3199" s="130">
        <f t="shared" si="3192"/>
        <v>-0.12618410214168033</v>
      </c>
    </row>
    <row r="3200" spans="2:10">
      <c r="B3200" s="244">
        <v>38993</v>
      </c>
      <c r="C3200" s="245">
        <v>58.68</v>
      </c>
      <c r="D3200" s="245">
        <v>81.650000000000006</v>
      </c>
      <c r="E3200" s="245">
        <v>12.24</v>
      </c>
      <c r="F3200" s="246">
        <v>4.6854999999999993</v>
      </c>
      <c r="G3200" s="128">
        <f t="shared" ref="G3200:J3200" si="3193">((C3200-C3221)/C3221)*C$6</f>
        <v>-6.8978045960398884</v>
      </c>
      <c r="H3200" s="129">
        <f t="shared" si="3193"/>
        <v>0.33510379560251852</v>
      </c>
      <c r="I3200" s="129">
        <f t="shared" si="3193"/>
        <v>0.59511705685618599</v>
      </c>
      <c r="J3200" s="130">
        <f t="shared" si="3193"/>
        <v>-6.7694551515783352E-2</v>
      </c>
    </row>
    <row r="3201" spans="2:10">
      <c r="B3201" s="244">
        <v>38992</v>
      </c>
      <c r="C3201" s="245">
        <v>61.03</v>
      </c>
      <c r="D3201" s="245">
        <v>81.87</v>
      </c>
      <c r="E3201" s="245">
        <v>12.57</v>
      </c>
      <c r="F3201" s="246">
        <v>4.6754999999999995</v>
      </c>
      <c r="G3201" s="128">
        <f t="shared" ref="G3201:J3201" si="3194">((C3201-C3222)/C3222)*C$6</f>
        <v>-5.3554791154791124</v>
      </c>
      <c r="H3201" s="129">
        <f t="shared" si="3194"/>
        <v>0.64228227490481393</v>
      </c>
      <c r="I3201" s="129">
        <f t="shared" si="3194"/>
        <v>1.2965050167224068</v>
      </c>
      <c r="J3201" s="130">
        <f t="shared" si="3194"/>
        <v>-7.3632670069799261E-2</v>
      </c>
    </row>
    <row r="3202" spans="2:10">
      <c r="B3202" s="244">
        <v>38989</v>
      </c>
      <c r="C3202" s="245">
        <v>62.91</v>
      </c>
      <c r="D3202" s="245">
        <v>81.94</v>
      </c>
      <c r="E3202" s="245">
        <v>11.98</v>
      </c>
      <c r="F3202" s="246">
        <v>4.6965000000000003</v>
      </c>
      <c r="G3202" s="128">
        <f t="shared" ref="G3202:J3202" si="3195">((C3202-C3223)/C3223)*C$6</f>
        <v>-4.7504056362083737</v>
      </c>
      <c r="H3202" s="129">
        <f t="shared" si="3195"/>
        <v>1.3617376806224513</v>
      </c>
      <c r="I3202" s="129">
        <f t="shared" si="3195"/>
        <v>-0.6814459788789603</v>
      </c>
      <c r="J3202" s="130">
        <f t="shared" si="3195"/>
        <v>-6.3194878201124058E-2</v>
      </c>
    </row>
    <row r="3203" spans="2:10">
      <c r="B3203" s="244">
        <v>38988</v>
      </c>
      <c r="C3203" s="245">
        <v>62.76</v>
      </c>
      <c r="D3203" s="245">
        <v>81.99</v>
      </c>
      <c r="E3203" s="245">
        <v>11.72</v>
      </c>
      <c r="F3203" s="246">
        <v>4.6850000000000005</v>
      </c>
      <c r="G3203" s="128">
        <f t="shared" ref="G3203:J3203" si="3196">((C3203-C3224)/C3224)*C$6</f>
        <v>-4.714132514636586</v>
      </c>
      <c r="H3203" s="129">
        <f t="shared" si="3196"/>
        <v>1.0776397439054366</v>
      </c>
      <c r="I3203" s="129">
        <f t="shared" si="3196"/>
        <v>-1.0400981996726677</v>
      </c>
      <c r="J3203" s="130">
        <f t="shared" si="3196"/>
        <v>-8.4986539656243601E-2</v>
      </c>
    </row>
    <row r="3204" spans="2:10">
      <c r="B3204" s="244">
        <v>38987</v>
      </c>
      <c r="C3204" s="245">
        <v>62.96</v>
      </c>
      <c r="D3204" s="245">
        <v>82.09</v>
      </c>
      <c r="E3204" s="245">
        <v>11.58</v>
      </c>
      <c r="F3204" s="246">
        <v>4.6689999999999996</v>
      </c>
      <c r="G3204" s="128">
        <f t="shared" ref="G3204:J3204" si="3197">((C3204-C3225)/C3225)*C$6</f>
        <v>-4.3970377277291588</v>
      </c>
      <c r="H3204" s="129">
        <f t="shared" si="3197"/>
        <v>0.96354176904176592</v>
      </c>
      <c r="I3204" s="129">
        <f t="shared" si="3197"/>
        <v>-1.4490228013029303</v>
      </c>
      <c r="J3204" s="130">
        <f t="shared" si="3197"/>
        <v>-0.10720911058435542</v>
      </c>
    </row>
    <row r="3205" spans="2:10">
      <c r="B3205" s="244">
        <v>38986</v>
      </c>
      <c r="C3205" s="245">
        <v>61.01</v>
      </c>
      <c r="D3205" s="245">
        <v>82.5</v>
      </c>
      <c r="E3205" s="245">
        <v>11.53</v>
      </c>
      <c r="F3205" s="246">
        <v>4.6500000000000004</v>
      </c>
      <c r="G3205" s="128">
        <f t="shared" ref="G3205:J3205" si="3198">((C3205-C3226)/C3226)*C$6</f>
        <v>-6.173856394278431</v>
      </c>
      <c r="H3205" s="129">
        <f t="shared" si="3198"/>
        <v>3.0851668326693327</v>
      </c>
      <c r="I3205" s="129">
        <f t="shared" si="3198"/>
        <v>-1.35656814449918</v>
      </c>
      <c r="J3205" s="130">
        <f t="shared" si="3198"/>
        <v>-0.12426984779925941</v>
      </c>
    </row>
    <row r="3206" spans="2:10">
      <c r="B3206" s="244">
        <v>38985</v>
      </c>
      <c r="C3206" s="245">
        <v>61.45</v>
      </c>
      <c r="D3206" s="245">
        <v>82</v>
      </c>
      <c r="E3206" s="245">
        <v>12.12</v>
      </c>
      <c r="F3206" s="246">
        <v>4.6165000000000003</v>
      </c>
      <c r="G3206" s="128">
        <f t="shared" ref="G3206:J3206" si="3199">((C3206-C3227)/C3227)*C$6</f>
        <v>-6.9264184250448224</v>
      </c>
      <c r="H3206" s="129">
        <f t="shared" si="3199"/>
        <v>3.0167801702553896</v>
      </c>
      <c r="I3206" s="129">
        <f t="shared" si="3199"/>
        <v>-0.39234768480910093</v>
      </c>
      <c r="J3206" s="130">
        <f t="shared" si="3199"/>
        <v>-0.13888831650525421</v>
      </c>
    </row>
    <row r="3207" spans="2:10">
      <c r="B3207" s="244">
        <v>38982</v>
      </c>
      <c r="C3207" s="245">
        <v>60.55</v>
      </c>
      <c r="D3207" s="245">
        <v>81.209999999999994</v>
      </c>
      <c r="E3207" s="245">
        <v>12.59</v>
      </c>
      <c r="F3207" s="246">
        <v>4.6630000000000003</v>
      </c>
      <c r="G3207" s="128">
        <f t="shared" ref="G3207:J3207" si="3200">((C3207-C3228)/C3228)*C$6</f>
        <v>-7.4114441680486465</v>
      </c>
      <c r="H3207" s="129">
        <f t="shared" si="3200"/>
        <v>2.6205102040816306</v>
      </c>
      <c r="I3207" s="129">
        <f t="shared" si="3200"/>
        <v>0.38949999999999901</v>
      </c>
      <c r="J3207" s="130">
        <f t="shared" si="3200"/>
        <v>-0.12113963039014364</v>
      </c>
    </row>
    <row r="3208" spans="2:10">
      <c r="B3208" s="244">
        <v>38981</v>
      </c>
      <c r="C3208" s="245">
        <v>61.59</v>
      </c>
      <c r="D3208" s="245">
        <v>81.61</v>
      </c>
      <c r="E3208" s="245">
        <v>12.25</v>
      </c>
      <c r="F3208" s="246">
        <v>4.7054999999999998</v>
      </c>
      <c r="G3208" s="128">
        <f t="shared" ref="G3208:J3208" si="3201">((C3208-C3229)/C3229)*C$6</f>
        <v>-6.4356145484949838</v>
      </c>
      <c r="H3208" s="129">
        <f t="shared" si="3201"/>
        <v>4.2479954239227116</v>
      </c>
      <c r="I3208" s="129">
        <f t="shared" si="3201"/>
        <v>-0.30750000000000077</v>
      </c>
      <c r="J3208" s="130">
        <f t="shared" si="3201"/>
        <v>-0.10078413284132859</v>
      </c>
    </row>
    <row r="3209" spans="2:10">
      <c r="B3209" s="244">
        <v>38980</v>
      </c>
      <c r="C3209" s="245">
        <v>60.46</v>
      </c>
      <c r="D3209" s="245">
        <v>83.42</v>
      </c>
      <c r="E3209" s="245">
        <v>11.39</v>
      </c>
      <c r="F3209" s="246">
        <v>4.79</v>
      </c>
      <c r="G3209" s="128">
        <f t="shared" ref="G3209:J3209" si="3202">((C3209-C3230)/C3230)*C$6</f>
        <v>-7.6089728762219444</v>
      </c>
      <c r="H3209" s="129">
        <f t="shared" si="3202"/>
        <v>6.4357808739708657</v>
      </c>
      <c r="I3209" s="129">
        <f t="shared" si="3202"/>
        <v>-1.6682526661197683</v>
      </c>
      <c r="J3209" s="130">
        <f t="shared" si="3202"/>
        <v>-5.1127626858021219E-2</v>
      </c>
    </row>
    <row r="3210" spans="2:10">
      <c r="B3210" s="244">
        <v>38979</v>
      </c>
      <c r="C3210" s="245">
        <v>61.66</v>
      </c>
      <c r="D3210" s="245">
        <v>81.87</v>
      </c>
      <c r="E3210" s="245">
        <v>11.98</v>
      </c>
      <c r="F3210" s="246">
        <v>4.7970000000000006</v>
      </c>
      <c r="G3210" s="128">
        <f t="shared" ref="G3210:J3210" si="3203">((C3210-C3231)/C3231)*C$6</f>
        <v>-6.762924775707388</v>
      </c>
      <c r="H3210" s="129">
        <f t="shared" si="3203"/>
        <v>3.7134876387487434</v>
      </c>
      <c r="I3210" s="129">
        <f t="shared" si="3203"/>
        <v>-0.499247135842881</v>
      </c>
      <c r="J3210" s="130">
        <f t="shared" si="3203"/>
        <v>-5.1627264353699603E-2</v>
      </c>
    </row>
    <row r="3211" spans="2:10">
      <c r="B3211" s="244">
        <v>38978</v>
      </c>
      <c r="C3211" s="245">
        <v>63.8</v>
      </c>
      <c r="D3211" s="245">
        <v>82.24</v>
      </c>
      <c r="E3211" s="245">
        <v>11.78</v>
      </c>
      <c r="F3211" s="246">
        <v>4.8654999999999999</v>
      </c>
      <c r="G3211" s="128">
        <f t="shared" ref="G3211:J3211" si="3204">((C3211-C3232)/C3232)*C$6</f>
        <v>-4.6852600506044437</v>
      </c>
      <c r="H3211" s="129">
        <f t="shared" si="3204"/>
        <v>3.3290087609511736</v>
      </c>
      <c r="I3211" s="129">
        <f t="shared" si="3204"/>
        <v>0.30573883161511761</v>
      </c>
      <c r="J3211" s="130">
        <f t="shared" si="3204"/>
        <v>-2.6692456479690672E-2</v>
      </c>
    </row>
    <row r="3212" spans="2:10">
      <c r="B3212" s="244">
        <v>38975</v>
      </c>
      <c r="C3212" s="245">
        <v>63.33</v>
      </c>
      <c r="D3212" s="245">
        <v>82.94</v>
      </c>
      <c r="E3212" s="245">
        <v>11.76</v>
      </c>
      <c r="F3212" s="246">
        <v>4.8505000000000003</v>
      </c>
      <c r="G3212" s="128">
        <f t="shared" ref="G3212:J3212" si="3205">((C3212-C3233)/C3233)*C$6</f>
        <v>-4.3621081929774501</v>
      </c>
      <c r="H3212" s="129">
        <f t="shared" si="3205"/>
        <v>5.1127869472092629</v>
      </c>
      <c r="I3212" s="129">
        <f t="shared" si="3205"/>
        <v>-0.99686274509804018</v>
      </c>
      <c r="J3212" s="130">
        <f t="shared" si="3205"/>
        <v>-4.7095498783455064E-2</v>
      </c>
    </row>
    <row r="3213" spans="2:10">
      <c r="B3213" s="244">
        <v>38974</v>
      </c>
      <c r="C3213" s="245">
        <v>63.22</v>
      </c>
      <c r="D3213" s="245">
        <v>82.47</v>
      </c>
      <c r="E3213" s="245">
        <v>11.55</v>
      </c>
      <c r="F3213" s="246">
        <v>4.8540000000000001</v>
      </c>
      <c r="G3213" s="128">
        <f t="shared" ref="G3213:J3213" si="3206">((C3213-C3234)/C3234)*C$6</f>
        <v>-5.4764876895256647</v>
      </c>
      <c r="H3213" s="129">
        <f t="shared" si="3206"/>
        <v>4.8578151473005375</v>
      </c>
      <c r="I3213" s="129">
        <f t="shared" si="3206"/>
        <v>-1.7615793714746162</v>
      </c>
      <c r="J3213" s="130">
        <f t="shared" si="3206"/>
        <v>-4.2226507002232315E-2</v>
      </c>
    </row>
    <row r="3214" spans="2:10">
      <c r="B3214" s="244">
        <v>38973</v>
      </c>
      <c r="C3214" s="245">
        <v>63.97</v>
      </c>
      <c r="D3214" s="245">
        <v>82.21</v>
      </c>
      <c r="E3214" s="245">
        <v>11.18</v>
      </c>
      <c r="F3214" s="246">
        <v>4.8275000000000006</v>
      </c>
      <c r="G3214" s="128">
        <f t="shared" ref="G3214:J3214" si="3207">((C3214-C3235)/C3235)*C$6</f>
        <v>-5.6443915126625592</v>
      </c>
      <c r="H3214" s="129">
        <f t="shared" si="3207"/>
        <v>7.565219252724436</v>
      </c>
      <c r="I3214" s="129">
        <f t="shared" si="3207"/>
        <v>-4.2429806259314464</v>
      </c>
      <c r="J3214" s="130">
        <f t="shared" si="3207"/>
        <v>-9.2810621242484764E-2</v>
      </c>
    </row>
    <row r="3215" spans="2:10">
      <c r="B3215" s="244">
        <v>38972</v>
      </c>
      <c r="C3215" s="245">
        <v>63.76</v>
      </c>
      <c r="D3215" s="245">
        <v>82.28</v>
      </c>
      <c r="E3215" s="245">
        <v>11.92</v>
      </c>
      <c r="F3215" s="246">
        <v>4.8375000000000004</v>
      </c>
      <c r="G3215" s="128">
        <f t="shared" ref="G3215:J3215" si="3208">((C3215-C3236)/C3236)*C$6</f>
        <v>-6.0336692506459961</v>
      </c>
      <c r="H3215" s="129">
        <f t="shared" si="3208"/>
        <v>8.3014084507042156</v>
      </c>
      <c r="I3215" s="129">
        <f t="shared" si="3208"/>
        <v>-4.1713043478260872</v>
      </c>
      <c r="J3215" s="130">
        <f t="shared" si="3208"/>
        <v>-0.12289585599841754</v>
      </c>
    </row>
    <row r="3216" spans="2:10">
      <c r="B3216" s="244">
        <v>38971</v>
      </c>
      <c r="C3216" s="245">
        <v>65.61</v>
      </c>
      <c r="D3216" s="245">
        <v>80.930000000000007</v>
      </c>
      <c r="E3216" s="245">
        <v>12.99</v>
      </c>
      <c r="F3216" s="246">
        <v>4.8719999999999999</v>
      </c>
      <c r="G3216" s="128">
        <f t="shared" ref="G3216:J3216" si="3209">((C3216-C3237)/C3237)*C$6</f>
        <v>-5.3380416946872868</v>
      </c>
      <c r="H3216" s="129">
        <f t="shared" si="3209"/>
        <v>8.2074920508744071</v>
      </c>
      <c r="I3216" s="129">
        <f t="shared" si="3209"/>
        <v>-2.3286853146853157</v>
      </c>
      <c r="J3216" s="130">
        <f t="shared" si="3209"/>
        <v>-9.116828929068127E-2</v>
      </c>
    </row>
    <row r="3217" spans="2:10">
      <c r="B3217" s="244">
        <v>38968</v>
      </c>
      <c r="C3217" s="245">
        <v>66.25</v>
      </c>
      <c r="D3217" s="245">
        <v>80.66</v>
      </c>
      <c r="E3217" s="245">
        <v>13.16</v>
      </c>
      <c r="F3217" s="246">
        <v>4.8460000000000001</v>
      </c>
      <c r="G3217" s="128">
        <f t="shared" ref="G3217:J3217" si="3210">((C3217-C3238)/C3238)*C$6</f>
        <v>-4.755777027027027</v>
      </c>
      <c r="H3217" s="129">
        <f t="shared" si="3210"/>
        <v>7.3838975442302646</v>
      </c>
      <c r="I3217" s="129">
        <f t="shared" si="3210"/>
        <v>-2.2853388658367924</v>
      </c>
      <c r="J3217" s="130">
        <f t="shared" si="3210"/>
        <v>-8.9712201458978583E-2</v>
      </c>
    </row>
    <row r="3218" spans="2:10">
      <c r="B3218" s="244">
        <v>38967</v>
      </c>
      <c r="C3218" s="245">
        <v>67.319999999999993</v>
      </c>
      <c r="D3218" s="245">
        <v>79.400000000000006</v>
      </c>
      <c r="E3218" s="245">
        <v>13.88</v>
      </c>
      <c r="F3218" s="246">
        <v>4.8610000000000007</v>
      </c>
      <c r="G3218" s="128">
        <f t="shared" ref="G3218:J3218" si="3211">((C3218-C3239)/C3239)*C$6</f>
        <v>-5.3706915520628691</v>
      </c>
      <c r="H3218" s="129">
        <f t="shared" si="3211"/>
        <v>6.0461161957819414</v>
      </c>
      <c r="I3218" s="129">
        <f t="shared" si="3211"/>
        <v>-2.2075263157894716</v>
      </c>
      <c r="J3218" s="130">
        <f t="shared" si="3211"/>
        <v>-7.6178796676343821E-2</v>
      </c>
    </row>
    <row r="3219" spans="2:10">
      <c r="B3219" s="244">
        <v>38966</v>
      </c>
      <c r="C3219" s="245">
        <v>67.5</v>
      </c>
      <c r="D3219" s="245">
        <v>80.28</v>
      </c>
      <c r="E3219" s="245">
        <v>13.74</v>
      </c>
      <c r="F3219" s="246">
        <v>4.8734999999999999</v>
      </c>
      <c r="G3219" s="128">
        <f t="shared" ref="G3219:J3219" si="3212">((C3219-C3240)/C3240)*C$6</f>
        <v>-5.2425907482636616</v>
      </c>
      <c r="H3219" s="129">
        <f t="shared" si="3212"/>
        <v>7.4693548387096813</v>
      </c>
      <c r="I3219" s="129">
        <f t="shared" si="3212"/>
        <v>-2.4869205515430077</v>
      </c>
      <c r="J3219" s="130">
        <f t="shared" si="3212"/>
        <v>-5.5055840627829811E-2</v>
      </c>
    </row>
    <row r="3220" spans="2:10">
      <c r="B3220" s="244">
        <v>38965</v>
      </c>
      <c r="C3220" s="245">
        <v>68.599999999999994</v>
      </c>
      <c r="D3220" s="245">
        <v>80.849999999999994</v>
      </c>
      <c r="E3220" s="245">
        <v>12.63</v>
      </c>
      <c r="F3220" s="246">
        <v>4.8559999999999999</v>
      </c>
      <c r="G3220" s="128">
        <f t="shared" ref="G3220:J3220" si="3213">((C3220-C3241)/C3241)*C$6</f>
        <v>-4.9433073525591116</v>
      </c>
      <c r="H3220" s="129">
        <f t="shared" si="3213"/>
        <v>8.0225251588983042</v>
      </c>
      <c r="I3220" s="129">
        <f t="shared" si="3213"/>
        <v>-4.3395929087327643</v>
      </c>
      <c r="J3220" s="130">
        <f t="shared" si="3213"/>
        <v>-6.0601632570795212E-2</v>
      </c>
    </row>
    <row r="3221" spans="2:10">
      <c r="B3221" s="244">
        <v>38964</v>
      </c>
      <c r="C3221" s="245">
        <v>69.19</v>
      </c>
      <c r="D3221" s="245">
        <v>81.41</v>
      </c>
      <c r="E3221" s="245">
        <v>11.96</v>
      </c>
      <c r="F3221" s="246">
        <v>4.7995000000000001</v>
      </c>
      <c r="G3221" s="128">
        <f t="shared" ref="G3221:J3221" si="3214">((C3221-C3242)/C3242)*C$6</f>
        <v>-3.383275815944359</v>
      </c>
      <c r="H3221" s="129">
        <f t="shared" si="3214"/>
        <v>8.235871426689501</v>
      </c>
      <c r="I3221" s="129">
        <f t="shared" si="3214"/>
        <v>-4.2189400278940017</v>
      </c>
      <c r="J3221" s="130">
        <f t="shared" si="3214"/>
        <v>-8.2178267907729696E-2</v>
      </c>
    </row>
    <row r="3222" spans="2:10">
      <c r="B3222" s="244">
        <v>38961</v>
      </c>
      <c r="C3222" s="245">
        <v>69.19</v>
      </c>
      <c r="D3222" s="245">
        <v>81.41</v>
      </c>
      <c r="E3222" s="245">
        <v>11.96</v>
      </c>
      <c r="F3222" s="246">
        <v>4.7995000000000001</v>
      </c>
      <c r="G3222" s="128">
        <f t="shared" ref="G3222:J3222" si="3215">((C3222-C3243)/C3243)*C$6</f>
        <v>-3.7731341107871699</v>
      </c>
      <c r="H3222" s="129">
        <f t="shared" si="3215"/>
        <v>7.5650936722127584</v>
      </c>
      <c r="I3222" s="129">
        <f t="shared" si="3215"/>
        <v>-4.3948824343015218</v>
      </c>
      <c r="J3222" s="130">
        <f t="shared" si="3215"/>
        <v>-0.11592544473316012</v>
      </c>
    </row>
    <row r="3223" spans="2:10">
      <c r="B3223" s="244">
        <v>38960</v>
      </c>
      <c r="C3223" s="245">
        <v>70.260000000000005</v>
      </c>
      <c r="D3223" s="245">
        <v>80.97</v>
      </c>
      <c r="E3223" s="245">
        <v>12.31</v>
      </c>
      <c r="F3223" s="246">
        <v>4.8029999999999999</v>
      </c>
      <c r="G3223" s="128">
        <f t="shared" ref="G3223:J3223" si="3216">((C3223-C3244)/C3244)*C$6</f>
        <v>-3.3244360902255616</v>
      </c>
      <c r="H3223" s="129">
        <f t="shared" si="3216"/>
        <v>6.9256485849056695</v>
      </c>
      <c r="I3223" s="129">
        <f t="shared" si="3216"/>
        <v>-3.5985076708507662</v>
      </c>
      <c r="J3223" s="130">
        <f t="shared" si="3216"/>
        <v>-0.11748178460924251</v>
      </c>
    </row>
    <row r="3224" spans="2:10">
      <c r="B3224" s="244">
        <v>38959</v>
      </c>
      <c r="C3224" s="245">
        <v>70.03</v>
      </c>
      <c r="D3224" s="245">
        <v>81.22</v>
      </c>
      <c r="E3224" s="245">
        <v>12.22</v>
      </c>
      <c r="F3224" s="246">
        <v>4.8290000000000006</v>
      </c>
      <c r="G3224" s="128">
        <f t="shared" ref="G3224:J3224" si="3217">((C3224-C3245)/C3245)*C$6</f>
        <v>-2.9582272059805068</v>
      </c>
      <c r="H3224" s="129">
        <f t="shared" si="3217"/>
        <v>7.5839716312056717</v>
      </c>
      <c r="I3224" s="129">
        <f t="shared" si="3217"/>
        <v>-4.7799734219269103</v>
      </c>
      <c r="J3224" s="130">
        <f t="shared" si="3217"/>
        <v>-0.10816316366171935</v>
      </c>
    </row>
    <row r="3225" spans="2:10">
      <c r="B3225" s="244">
        <v>38958</v>
      </c>
      <c r="C3225" s="245">
        <v>69.709999999999994</v>
      </c>
      <c r="D3225" s="245">
        <v>81.400000000000006</v>
      </c>
      <c r="E3225" s="245">
        <v>12.28</v>
      </c>
      <c r="F3225" s="246">
        <v>4.8514999999999997</v>
      </c>
      <c r="G3225" s="128">
        <f t="shared" ref="G3225:J3225" si="3218">((C3225-C3246)/C3246)*C$6</f>
        <v>-2.86253897849463</v>
      </c>
      <c r="H3225" s="129">
        <f t="shared" si="3218"/>
        <v>5.858975584549813</v>
      </c>
      <c r="I3225" s="129">
        <f t="shared" si="3218"/>
        <v>-4.5398929765886296</v>
      </c>
      <c r="J3225" s="130">
        <f t="shared" si="3218"/>
        <v>-9.758136757241001E-2</v>
      </c>
    </row>
    <row r="3226" spans="2:10">
      <c r="B3226" s="244">
        <v>38957</v>
      </c>
      <c r="C3226" s="245">
        <v>70.61</v>
      </c>
      <c r="D3226" s="245">
        <v>80.319999999999993</v>
      </c>
      <c r="E3226" s="245">
        <v>12.18</v>
      </c>
      <c r="F3226" s="246">
        <v>4.8620000000000001</v>
      </c>
      <c r="G3226" s="128">
        <f t="shared" ref="G3226:J3226" si="3219">((C3226-C3247)/C3247)*C$6</f>
        <v>-1.6306430912069878</v>
      </c>
      <c r="H3226" s="129">
        <f t="shared" si="3219"/>
        <v>4.9627234927234927</v>
      </c>
      <c r="I3226" s="129">
        <f t="shared" si="3219"/>
        <v>-3.813886950453595</v>
      </c>
      <c r="J3226" s="130">
        <f t="shared" si="3219"/>
        <v>-9.601013614230311E-2</v>
      </c>
    </row>
    <row r="3227" spans="2:10">
      <c r="B3227" s="244">
        <v>38954</v>
      </c>
      <c r="C3227" s="245">
        <v>72.510000000000005</v>
      </c>
      <c r="D3227" s="245">
        <v>79.88</v>
      </c>
      <c r="E3227" s="245">
        <v>12.31</v>
      </c>
      <c r="F3227" s="246">
        <v>4.8529999999999998</v>
      </c>
      <c r="G3227" s="128">
        <f t="shared" ref="G3227:J3227" si="3220">((C3227-C3248)/C3248)*C$6</f>
        <v>-1.2366823182184068</v>
      </c>
      <c r="H3227" s="129">
        <f t="shared" si="3220"/>
        <v>5.5678148391332734</v>
      </c>
      <c r="I3227" s="129">
        <f t="shared" si="3220"/>
        <v>-4.4748728246318592</v>
      </c>
      <c r="J3227" s="130">
        <f t="shared" si="3220"/>
        <v>-0.12225125727245847</v>
      </c>
    </row>
    <row r="3228" spans="2:10">
      <c r="B3228" s="244">
        <v>38953</v>
      </c>
      <c r="C3228" s="245">
        <v>72.36</v>
      </c>
      <c r="D3228" s="245">
        <v>79.38</v>
      </c>
      <c r="E3228" s="245">
        <v>12.4</v>
      </c>
      <c r="F3228" s="246">
        <v>4.87</v>
      </c>
      <c r="G3228" s="128">
        <f t="shared" ref="G3228:J3228" si="3221">((C3228-C3249)/C3249)*C$6</f>
        <v>-0.97035163646199507</v>
      </c>
      <c r="H3228" s="129">
        <f t="shared" si="3221"/>
        <v>5.3214888566530361</v>
      </c>
      <c r="I3228" s="129">
        <f t="shared" si="3221"/>
        <v>-3.859945280437755</v>
      </c>
      <c r="J3228" s="130">
        <f t="shared" si="3221"/>
        <v>-0.10891181988742929</v>
      </c>
    </row>
    <row r="3229" spans="2:10">
      <c r="B3229" s="244">
        <v>38952</v>
      </c>
      <c r="C3229" s="245">
        <v>71.760000000000005</v>
      </c>
      <c r="D3229" s="245">
        <v>78.67</v>
      </c>
      <c r="E3229" s="245">
        <v>12.4</v>
      </c>
      <c r="F3229" s="246">
        <v>4.8780000000000001</v>
      </c>
      <c r="G3229" s="128">
        <f t="shared" ref="G3229:J3229" si="3222">((C3229-C3250)/C3250)*C$6</f>
        <v>-1.2253003389830475</v>
      </c>
      <c r="H3229" s="129">
        <f t="shared" si="3222"/>
        <v>4.1639557253920163</v>
      </c>
      <c r="I3229" s="129">
        <f t="shared" si="3222"/>
        <v>-4.1938720538720524</v>
      </c>
      <c r="J3229" s="130">
        <f t="shared" si="3222"/>
        <v>-0.12084805653710258</v>
      </c>
    </row>
    <row r="3230" spans="2:10">
      <c r="B3230" s="244">
        <v>38951</v>
      </c>
      <c r="C3230" s="245">
        <v>72.63</v>
      </c>
      <c r="D3230" s="245">
        <v>78.95</v>
      </c>
      <c r="E3230" s="245">
        <v>12.19</v>
      </c>
      <c r="F3230" s="246">
        <v>4.8774999999999995</v>
      </c>
      <c r="G3230" s="128">
        <f t="shared" ref="G3230:J3230" si="3223">((C3230-C3251)/C3251)*C$6</f>
        <v>-1.4642531645569632</v>
      </c>
      <c r="H3230" s="129">
        <f t="shared" si="3223"/>
        <v>4.4277299644690213</v>
      </c>
      <c r="I3230" s="129">
        <f t="shared" si="3223"/>
        <v>-4.7344325767690272</v>
      </c>
      <c r="J3230" s="130">
        <f t="shared" si="3223"/>
        <v>-0.1101015078348279</v>
      </c>
    </row>
    <row r="3231" spans="2:10">
      <c r="B3231" s="244">
        <v>38950</v>
      </c>
      <c r="C3231" s="245">
        <v>72.45</v>
      </c>
      <c r="D3231" s="245">
        <v>79.28</v>
      </c>
      <c r="E3231" s="245">
        <v>12.22</v>
      </c>
      <c r="F3231" s="246">
        <v>4.8855000000000004</v>
      </c>
      <c r="G3231" s="128">
        <f t="shared" ref="G3231:J3231" si="3224">((C3231-C3252)/C3252)*C$6</f>
        <v>-1.2080048367593734</v>
      </c>
      <c r="H3231" s="129">
        <f t="shared" si="3224"/>
        <v>6.711480096179538</v>
      </c>
      <c r="I3231" s="129">
        <f t="shared" si="3224"/>
        <v>-7.5675632183908021</v>
      </c>
      <c r="J3231" s="130">
        <f t="shared" si="3224"/>
        <v>-0.10262924230465624</v>
      </c>
    </row>
    <row r="3232" spans="2:10">
      <c r="B3232" s="244">
        <v>38947</v>
      </c>
      <c r="C3232" s="245">
        <v>71.14</v>
      </c>
      <c r="D3232" s="245">
        <v>79.900000000000006</v>
      </c>
      <c r="E3232" s="245">
        <v>11.64</v>
      </c>
      <c r="F3232" s="246">
        <v>4.9115000000000002</v>
      </c>
      <c r="G3232" s="128">
        <f t="shared" ref="G3232:J3232" si="3225">((C3232-C3253)/C3253)*C$6</f>
        <v>-1.2054652435686903</v>
      </c>
      <c r="H3232" s="129">
        <f t="shared" si="3225"/>
        <v>6.6563513513513533</v>
      </c>
      <c r="I3232" s="129">
        <f t="shared" si="3225"/>
        <v>-7.1665268352868603</v>
      </c>
      <c r="J3232" s="130">
        <f t="shared" si="3225"/>
        <v>-8.1178914054000656E-2</v>
      </c>
    </row>
    <row r="3233" spans="2:10">
      <c r="B3233" s="244">
        <v>38946</v>
      </c>
      <c r="C3233" s="245">
        <v>70.06</v>
      </c>
      <c r="D3233" s="245">
        <v>79.37</v>
      </c>
      <c r="E3233" s="245">
        <v>12.24</v>
      </c>
      <c r="F3233" s="246">
        <v>4.9320000000000004</v>
      </c>
      <c r="G3233" s="128">
        <f t="shared" ref="G3233:J3233" si="3226">((C3233-C3254)/C3254)*C$6</f>
        <v>-1.624910542251579</v>
      </c>
      <c r="H3233" s="129">
        <f t="shared" si="3226"/>
        <v>4.9311292230840191</v>
      </c>
      <c r="I3233" s="129">
        <f t="shared" si="3226"/>
        <v>-5.4109453376205794</v>
      </c>
      <c r="J3233" s="130">
        <f t="shared" si="3226"/>
        <v>-8.0578268150920826E-2</v>
      </c>
    </row>
    <row r="3234" spans="2:10">
      <c r="B3234" s="244">
        <v>38945</v>
      </c>
      <c r="C3234" s="245">
        <v>71.89</v>
      </c>
      <c r="D3234" s="245">
        <v>79.09</v>
      </c>
      <c r="E3234" s="245">
        <v>12.41</v>
      </c>
      <c r="F3234" s="246">
        <v>4.9269999999999996</v>
      </c>
      <c r="G3234" s="128">
        <f t="shared" ref="G3234:J3234" si="3227">((C3234-C3255)/C3255)*C$6</f>
        <v>-1.0188536850693533</v>
      </c>
      <c r="H3234" s="129">
        <f t="shared" si="3227"/>
        <v>7.3932951791004546</v>
      </c>
      <c r="I3234" s="129">
        <f t="shared" si="3227"/>
        <v>-7.6374633596392316</v>
      </c>
      <c r="J3234" s="130">
        <f t="shared" si="3227"/>
        <v>-0.12287822878228805</v>
      </c>
    </row>
    <row r="3235" spans="2:10">
      <c r="B3235" s="244">
        <v>38944</v>
      </c>
      <c r="C3235" s="245">
        <v>73.05</v>
      </c>
      <c r="D3235" s="245">
        <v>77.08</v>
      </c>
      <c r="E3235" s="245">
        <v>13.42</v>
      </c>
      <c r="F3235" s="246">
        <v>4.99</v>
      </c>
      <c r="G3235" s="128">
        <f t="shared" ref="G3235:J3235" si="3228">((C3235-C3256)/C3256)*C$6</f>
        <v>-1.3568725099601593</v>
      </c>
      <c r="H3235" s="129">
        <f t="shared" si="3228"/>
        <v>5.2130881953866952</v>
      </c>
      <c r="I3235" s="129">
        <f t="shared" si="3228"/>
        <v>-7.1186909871244657</v>
      </c>
      <c r="J3235" s="130">
        <f t="shared" si="3228"/>
        <v>-5.1869158878504316E-2</v>
      </c>
    </row>
    <row r="3236" spans="2:10">
      <c r="B3236" s="244">
        <v>38943</v>
      </c>
      <c r="C3236" s="245">
        <v>73.53</v>
      </c>
      <c r="D3236" s="245">
        <v>76.680000000000007</v>
      </c>
      <c r="E3236" s="245">
        <v>14.26</v>
      </c>
      <c r="F3236" s="246">
        <v>5.0555000000000003</v>
      </c>
      <c r="G3236" s="128">
        <f t="shared" ref="G3236:J3236" si="3229">((C3236-C3257)/C3257)*C$6</f>
        <v>-2.0632870310268725</v>
      </c>
      <c r="H3236" s="129">
        <f t="shared" si="3229"/>
        <v>4.8051338860948976</v>
      </c>
      <c r="I3236" s="129">
        <f t="shared" si="3229"/>
        <v>-5.337495844875348</v>
      </c>
      <c r="J3236" s="130">
        <f t="shared" si="3229"/>
        <v>-1.9595324624300248E-2</v>
      </c>
    </row>
    <row r="3237" spans="2:10">
      <c r="B3237" s="244">
        <v>38940</v>
      </c>
      <c r="C3237" s="245">
        <v>74.349999999999994</v>
      </c>
      <c r="D3237" s="245">
        <v>75.48</v>
      </c>
      <c r="E3237" s="245">
        <v>14.3</v>
      </c>
      <c r="F3237" s="246">
        <v>5.0329999999999995</v>
      </c>
      <c r="G3237" s="128">
        <f t="shared" ref="G3237:J3237" si="3230">((C3237-C3258)/C3258)*C$6</f>
        <v>-1.3913102998696267</v>
      </c>
      <c r="H3237" s="129">
        <f t="shared" si="3230"/>
        <v>1.8985829741379452</v>
      </c>
      <c r="I3237" s="129">
        <f t="shared" si="3230"/>
        <v>-4.9868353007307462</v>
      </c>
      <c r="J3237" s="130">
        <f t="shared" si="3230"/>
        <v>-3.1638667845564766E-2</v>
      </c>
    </row>
    <row r="3238" spans="2:10">
      <c r="B3238" s="244">
        <v>38939</v>
      </c>
      <c r="C3238" s="245">
        <v>74</v>
      </c>
      <c r="D3238" s="245">
        <v>75.739999999999995</v>
      </c>
      <c r="E3238" s="245">
        <v>14.46</v>
      </c>
      <c r="F3238" s="246">
        <v>5.0034999999999998</v>
      </c>
      <c r="G3238" s="128">
        <f t="shared" ref="G3238:J3238" si="3231">((C3238-C3259)/C3259)*C$6</f>
        <v>-0.57557705136757997</v>
      </c>
      <c r="H3238" s="129">
        <f t="shared" si="3231"/>
        <v>0.39155007949124226</v>
      </c>
      <c r="I3238" s="129">
        <f t="shared" si="3231"/>
        <v>-5.2629399585920209E-2</v>
      </c>
      <c r="J3238" s="130">
        <f t="shared" si="3231"/>
        <v>-6.4304551670248067E-2</v>
      </c>
    </row>
    <row r="3239" spans="2:10">
      <c r="B3239" s="244">
        <v>38938</v>
      </c>
      <c r="C3239" s="245">
        <v>76.349999999999994</v>
      </c>
      <c r="D3239" s="245">
        <v>75.39</v>
      </c>
      <c r="E3239" s="245">
        <v>15.2</v>
      </c>
      <c r="F3239" s="246">
        <v>4.9945000000000004</v>
      </c>
      <c r="G3239" s="128">
        <f t="shared" ref="G3239:J3239" si="3232">((C3239-C3260)/C3260)*C$6</f>
        <v>1.3409911003236232</v>
      </c>
      <c r="H3239" s="129">
        <f t="shared" si="3232"/>
        <v>-1.6053825029423279</v>
      </c>
      <c r="I3239" s="129">
        <f t="shared" si="3232"/>
        <v>3.9851750380517483</v>
      </c>
      <c r="J3239" s="130">
        <f t="shared" si="3232"/>
        <v>-7.229973655966429E-2</v>
      </c>
    </row>
    <row r="3240" spans="2:10">
      <c r="B3240" s="244">
        <v>38937</v>
      </c>
      <c r="C3240" s="245">
        <v>76.31</v>
      </c>
      <c r="D3240" s="245">
        <v>75.33</v>
      </c>
      <c r="E3240" s="245">
        <v>15.23</v>
      </c>
      <c r="F3240" s="246">
        <v>4.9695</v>
      </c>
      <c r="G3240" s="128">
        <f t="shared" ref="G3240:J3240" si="3233">((C3240-C3261)/C3261)*C$6</f>
        <v>1.6656296698818109</v>
      </c>
      <c r="H3240" s="129">
        <f t="shared" si="3233"/>
        <v>-1.9866675361940835</v>
      </c>
      <c r="I3240" s="129">
        <f t="shared" si="3233"/>
        <v>2.1938801711840248</v>
      </c>
      <c r="J3240" s="130">
        <f t="shared" si="3233"/>
        <v>-9.9354243542435425E-2</v>
      </c>
    </row>
    <row r="3241" spans="2:10">
      <c r="B3241" s="244">
        <v>38936</v>
      </c>
      <c r="C3241" s="245">
        <v>76.98</v>
      </c>
      <c r="D3241" s="245">
        <v>75.52</v>
      </c>
      <c r="E3241" s="245">
        <v>15.23</v>
      </c>
      <c r="F3241" s="246">
        <v>4.9615</v>
      </c>
      <c r="G3241" s="128">
        <f t="shared" ref="G3241:J3241" si="3234">((C3241-C3262)/C3262)*C$6</f>
        <v>1.7712903225806453</v>
      </c>
      <c r="H3241" s="129">
        <f t="shared" si="3234"/>
        <v>-1.3386940591468286</v>
      </c>
      <c r="I3241" s="129">
        <f t="shared" si="3234"/>
        <v>2.292712956335003</v>
      </c>
      <c r="J3241" s="130">
        <f t="shared" si="3234"/>
        <v>-0.10511501504416211</v>
      </c>
    </row>
    <row r="3242" spans="2:10">
      <c r="B3242" s="244">
        <v>38933</v>
      </c>
      <c r="C3242" s="245">
        <v>74.760000000000005</v>
      </c>
      <c r="D3242" s="245">
        <v>75.91</v>
      </c>
      <c r="E3242" s="245">
        <v>14.34</v>
      </c>
      <c r="F3242" s="246">
        <v>4.9420000000000002</v>
      </c>
      <c r="G3242" s="128">
        <f t="shared" ref="G3242:J3242" si="3235">((C3242-C3263)/C3263)*C$6</f>
        <v>-0.22964865584242472</v>
      </c>
      <c r="H3242" s="129">
        <f t="shared" si="3235"/>
        <v>-3.1732693046484921</v>
      </c>
      <c r="I3242" s="129">
        <f t="shared" si="3235"/>
        <v>1.284967032967032</v>
      </c>
      <c r="J3242" s="130">
        <f t="shared" si="3235"/>
        <v>-0.14244521337946933</v>
      </c>
    </row>
    <row r="3243" spans="2:10">
      <c r="B3243" s="244">
        <v>38932</v>
      </c>
      <c r="C3243" s="245">
        <v>75.459999999999994</v>
      </c>
      <c r="D3243" s="245">
        <v>76.33</v>
      </c>
      <c r="E3243" s="245">
        <v>14.46</v>
      </c>
      <c r="F3243" s="246">
        <v>5.0030000000000001</v>
      </c>
      <c r="G3243" s="128">
        <f t="shared" ref="G3243:J3243" si="3236">((C3243-C3264)/C3264)*C$6</f>
        <v>0.16306290730150044</v>
      </c>
      <c r="H3243" s="129">
        <f t="shared" si="3236"/>
        <v>-2.1047293300758616</v>
      </c>
      <c r="I3243" s="129">
        <f t="shared" si="3236"/>
        <v>0.55690459363957689</v>
      </c>
      <c r="J3243" s="130">
        <f t="shared" si="3236"/>
        <v>-0.13149666348903719</v>
      </c>
    </row>
    <row r="3244" spans="2:10">
      <c r="B3244" s="244">
        <v>38931</v>
      </c>
      <c r="C3244" s="245">
        <v>75.81</v>
      </c>
      <c r="D3244" s="245">
        <v>76.319999999999993</v>
      </c>
      <c r="E3244" s="245">
        <v>14.34</v>
      </c>
      <c r="F3244" s="246">
        <v>5.0095000000000001</v>
      </c>
      <c r="G3244" s="128">
        <f t="shared" ref="G3244:J3244" si="3237">((C3244-C3265)/C3265)*C$6</f>
        <v>1.1547517922358959</v>
      </c>
      <c r="H3244" s="129">
        <f t="shared" si="3237"/>
        <v>-2.4767880030761389</v>
      </c>
      <c r="I3244" s="129">
        <f t="shared" si="3237"/>
        <v>2.5127816091954007</v>
      </c>
      <c r="J3244" s="130">
        <f t="shared" si="3237"/>
        <v>-9.1677936630602835E-2</v>
      </c>
    </row>
    <row r="3245" spans="2:10">
      <c r="B3245" s="244">
        <v>38930</v>
      </c>
      <c r="C3245" s="245">
        <v>74.91</v>
      </c>
      <c r="D3245" s="245">
        <v>76.14</v>
      </c>
      <c r="E3245" s="245">
        <v>15.05</v>
      </c>
      <c r="F3245" s="246">
        <v>5.0195000000000007</v>
      </c>
      <c r="G3245" s="128">
        <f t="shared" ref="G3245:J3245" si="3238">((C3245-C3266)/C3266)*C$6</f>
        <v>0.60194508318679185</v>
      </c>
      <c r="H3245" s="129">
        <f t="shared" si="3238"/>
        <v>-2.7390361445783067</v>
      </c>
      <c r="I3245" s="129">
        <f t="shared" si="3238"/>
        <v>3.895785440613027</v>
      </c>
      <c r="J3245" s="130">
        <f t="shared" si="3238"/>
        <v>-8.6171754250386076E-2</v>
      </c>
    </row>
    <row r="3246" spans="2:10">
      <c r="B3246" s="244">
        <v>38929</v>
      </c>
      <c r="C3246" s="245">
        <v>74.400000000000006</v>
      </c>
      <c r="D3246" s="245">
        <v>77.41</v>
      </c>
      <c r="E3246" s="245">
        <v>14.95</v>
      </c>
      <c r="F3246" s="246">
        <v>5.0235000000000003</v>
      </c>
      <c r="G3246" s="128">
        <f t="shared" ref="G3246:J3246" si="3239">((C3246-C3267)/C3267)*C$6</f>
        <v>0.28868794805897396</v>
      </c>
      <c r="H3246" s="129">
        <f t="shared" si="3239"/>
        <v>0.87301874511846389</v>
      </c>
      <c r="I3246" s="129">
        <f t="shared" si="3239"/>
        <v>3.6342048929663595</v>
      </c>
      <c r="J3246" s="130">
        <f t="shared" si="3239"/>
        <v>-7.6736077481839846E-2</v>
      </c>
    </row>
    <row r="3247" spans="2:10">
      <c r="B3247" s="244">
        <v>38926</v>
      </c>
      <c r="C3247" s="245">
        <v>73.239999999999995</v>
      </c>
      <c r="D3247" s="245">
        <v>76.959999999999994</v>
      </c>
      <c r="E3247" s="245">
        <v>14.33</v>
      </c>
      <c r="F3247" s="246">
        <v>5.0314999999999994</v>
      </c>
      <c r="G3247" s="128">
        <f t="shared" ref="G3247:J3247" si="3240">((C3247-C3268)/C3268)*C$6</f>
        <v>-0.17294341675734565</v>
      </c>
      <c r="H3247" s="129">
        <f t="shared" si="3240"/>
        <v>-0.92295527774199115</v>
      </c>
      <c r="I3247" s="129">
        <f t="shared" si="3240"/>
        <v>2.5361473522640079</v>
      </c>
      <c r="J3247" s="130">
        <f t="shared" si="3240"/>
        <v>-0.1039687859057833</v>
      </c>
    </row>
    <row r="3248" spans="2:10">
      <c r="B3248" s="244">
        <v>38925</v>
      </c>
      <c r="C3248" s="245">
        <v>74.540000000000006</v>
      </c>
      <c r="D3248" s="245">
        <v>76.150000000000006</v>
      </c>
      <c r="E3248" s="245">
        <v>14.94</v>
      </c>
      <c r="F3248" s="246">
        <v>5.0705</v>
      </c>
      <c r="G3248" s="128">
        <f t="shared" ref="G3248:J3248" si="3241">((C3248-C3269)/C3269)*C$6</f>
        <v>1.4782310569330985</v>
      </c>
      <c r="H3248" s="129">
        <f t="shared" si="3241"/>
        <v>-0.60873432601880373</v>
      </c>
      <c r="I3248" s="129">
        <f t="shared" si="3241"/>
        <v>-1.3683977200759971</v>
      </c>
      <c r="J3248" s="130">
        <f t="shared" si="3241"/>
        <v>-0.10450270732402421</v>
      </c>
    </row>
    <row r="3249" spans="2:10">
      <c r="B3249" s="244">
        <v>38924</v>
      </c>
      <c r="C3249" s="245">
        <v>73.94</v>
      </c>
      <c r="D3249" s="245">
        <v>75.83</v>
      </c>
      <c r="E3249" s="245">
        <v>14.62</v>
      </c>
      <c r="F3249" s="246">
        <v>5.0634999999999994</v>
      </c>
      <c r="G3249" s="128">
        <f t="shared" ref="G3249:J3249" si="3242">((C3249-C3270)/C3270)*C$6</f>
        <v>1.2754199110122333</v>
      </c>
      <c r="H3249" s="129">
        <f t="shared" si="3242"/>
        <v>-1.1866892861803431</v>
      </c>
      <c r="I3249" s="129">
        <f t="shared" si="3242"/>
        <v>-2.7589999999999995</v>
      </c>
      <c r="J3249" s="130">
        <f t="shared" si="3242"/>
        <v>-8.4120747484427369E-2</v>
      </c>
    </row>
    <row r="3250" spans="2:10">
      <c r="B3250" s="244">
        <v>38923</v>
      </c>
      <c r="C3250" s="245">
        <v>73.75</v>
      </c>
      <c r="D3250" s="245">
        <v>75.89</v>
      </c>
      <c r="E3250" s="245">
        <v>14.85</v>
      </c>
      <c r="F3250" s="246">
        <v>5.0940000000000003</v>
      </c>
      <c r="G3250" s="128">
        <f t="shared" ref="G3250:J3250" si="3243">((C3250-C3271)/C3271)*C$6</f>
        <v>1.2332799442896953</v>
      </c>
      <c r="H3250" s="129">
        <f t="shared" si="3243"/>
        <v>-1.8564381075826386</v>
      </c>
      <c r="I3250" s="129">
        <f t="shared" si="3243"/>
        <v>-1.2530985915492951</v>
      </c>
      <c r="J3250" s="130">
        <f t="shared" si="3243"/>
        <v>-8.6791016368480758E-2</v>
      </c>
    </row>
    <row r="3251" spans="2:10">
      <c r="B3251" s="244">
        <v>38922</v>
      </c>
      <c r="C3251" s="245">
        <v>75.05</v>
      </c>
      <c r="D3251" s="245">
        <v>75.989999999999995</v>
      </c>
      <c r="E3251" s="245">
        <v>14.98</v>
      </c>
      <c r="F3251" s="246">
        <v>5.0734999999999992</v>
      </c>
      <c r="G3251" s="128">
        <f t="shared" ref="G3251:J3251" si="3244">((C3251-C3272)/C3272)*C$6</f>
        <v>2.6783378016085742</v>
      </c>
      <c r="H3251" s="129">
        <f t="shared" si="3244"/>
        <v>-1.6364941634241239</v>
      </c>
      <c r="I3251" s="129">
        <f t="shared" si="3244"/>
        <v>-1.4557709251101325</v>
      </c>
      <c r="J3251" s="130">
        <f t="shared" si="3244"/>
        <v>-9.0294875465216348E-2</v>
      </c>
    </row>
    <row r="3252" spans="2:10">
      <c r="B3252" s="244">
        <v>38919</v>
      </c>
      <c r="C3252" s="245">
        <v>74.430000000000007</v>
      </c>
      <c r="D3252" s="245">
        <v>74.86</v>
      </c>
      <c r="E3252" s="245">
        <v>17.399999999999999</v>
      </c>
      <c r="F3252" s="246">
        <v>5.0679999999999996</v>
      </c>
      <c r="G3252" s="128">
        <f t="shared" ref="G3252:J3252" si="3245">((C3252-C3273)/C3273)*C$6</f>
        <v>2.3012690570299283</v>
      </c>
      <c r="H3252" s="129">
        <f t="shared" si="3245"/>
        <v>-3.4311581811115408</v>
      </c>
      <c r="I3252" s="129">
        <f t="shared" si="3245"/>
        <v>2.4331486146095682</v>
      </c>
      <c r="J3252" s="130">
        <f t="shared" si="3245"/>
        <v>-8.6694088387220578E-2</v>
      </c>
    </row>
    <row r="3253" spans="2:10">
      <c r="B3253" s="244">
        <v>38918</v>
      </c>
      <c r="C3253" s="245">
        <v>73.08</v>
      </c>
      <c r="D3253" s="245">
        <v>75.48</v>
      </c>
      <c r="E3253" s="245">
        <v>16.21</v>
      </c>
      <c r="F3253" s="246">
        <v>5.0555000000000003</v>
      </c>
      <c r="G3253" s="128">
        <f t="shared" ref="G3253:J3253" si="3246">((C3253-C3274)/C3274)*C$6</f>
        <v>1.7755936300298591</v>
      </c>
      <c r="H3253" s="129">
        <f t="shared" si="3246"/>
        <v>-4.0938620689655076</v>
      </c>
      <c r="I3253" s="129">
        <f t="shared" si="3246"/>
        <v>1.1301417525773219</v>
      </c>
      <c r="J3253" s="130">
        <f t="shared" si="3246"/>
        <v>-6.5273482798607965E-2</v>
      </c>
    </row>
    <row r="3254" spans="2:10">
      <c r="B3254" s="244">
        <v>38917</v>
      </c>
      <c r="C3254" s="245">
        <v>72.66</v>
      </c>
      <c r="D3254" s="245">
        <v>76.069999999999993</v>
      </c>
      <c r="E3254" s="245">
        <v>15.55</v>
      </c>
      <c r="F3254" s="246">
        <v>5.0754999999999999</v>
      </c>
      <c r="G3254" s="128">
        <f t="shared" ref="G3254:J3254" si="3247">((C3254-C3275)/C3275)*C$6</f>
        <v>2.4503220191470838</v>
      </c>
      <c r="H3254" s="129">
        <f t="shared" si="3247"/>
        <v>-2.7983895371201464</v>
      </c>
      <c r="I3254" s="129">
        <f t="shared" si="3247"/>
        <v>-1.7362971839424814</v>
      </c>
      <c r="J3254" s="130">
        <f t="shared" si="3247"/>
        <v>-5.2905346611234701E-2</v>
      </c>
    </row>
    <row r="3255" spans="2:10">
      <c r="B3255" s="244">
        <v>38916</v>
      </c>
      <c r="C3255" s="245">
        <v>73.540000000000006</v>
      </c>
      <c r="D3255" s="245">
        <v>74.260000000000005</v>
      </c>
      <c r="E3255" s="245">
        <v>17.739999999999998</v>
      </c>
      <c r="F3255" s="246">
        <v>5.149</v>
      </c>
      <c r="G3255" s="128">
        <f t="shared" ref="G3255:J3255" si="3248">((C3255-C3276)/C3276)*C$6</f>
        <v>3.0018788054508563</v>
      </c>
      <c r="H3255" s="129">
        <f t="shared" si="3248"/>
        <v>-4.9905330243337138</v>
      </c>
      <c r="I3255" s="129">
        <f t="shared" si="3248"/>
        <v>-0.12831183398766105</v>
      </c>
      <c r="J3255" s="130">
        <f t="shared" si="3248"/>
        <v>-3.8692785104735452E-3</v>
      </c>
    </row>
    <row r="3256" spans="2:10">
      <c r="B3256" s="244">
        <v>38915</v>
      </c>
      <c r="C3256" s="245">
        <v>75.3</v>
      </c>
      <c r="D3256" s="245">
        <v>73.7</v>
      </c>
      <c r="E3256" s="245">
        <v>18.64</v>
      </c>
      <c r="F3256" s="246">
        <v>5.0824999999999996</v>
      </c>
      <c r="G3256" s="128">
        <f t="shared" ref="G3256:J3256" si="3249">((C3256-C3277)/C3277)*C$6</f>
        <v>3.5220692615913007</v>
      </c>
      <c r="H3256" s="129">
        <f t="shared" si="3249"/>
        <v>-6.1975304682488774</v>
      </c>
      <c r="I3256" s="129">
        <f t="shared" si="3249"/>
        <v>2.048336231884059</v>
      </c>
      <c r="J3256" s="130">
        <f t="shared" si="3249"/>
        <v>-3.6808118081181063E-2</v>
      </c>
    </row>
    <row r="3257" spans="2:10">
      <c r="B3257" s="244">
        <v>38912</v>
      </c>
      <c r="C3257" s="245">
        <v>77.03</v>
      </c>
      <c r="D3257" s="245">
        <v>73.569999999999993</v>
      </c>
      <c r="E3257" s="245">
        <v>18.05</v>
      </c>
      <c r="F3257" s="246">
        <v>5.0905000000000005</v>
      </c>
      <c r="G3257" s="128">
        <f t="shared" ref="G3257:J3257" si="3250">((C3257-C3278)/C3278)*C$6</f>
        <v>4.9199611510791366</v>
      </c>
      <c r="H3257" s="129">
        <f t="shared" si="3250"/>
        <v>-7.2201285641547992</v>
      </c>
      <c r="I3257" s="129">
        <f t="shared" si="3250"/>
        <v>3.4372955974842778</v>
      </c>
      <c r="J3257" s="130">
        <f t="shared" si="3250"/>
        <v>-1.4482556435062919E-2</v>
      </c>
    </row>
    <row r="3258" spans="2:10">
      <c r="B3258" s="244">
        <v>38911</v>
      </c>
      <c r="C3258" s="245">
        <v>76.7</v>
      </c>
      <c r="D3258" s="245">
        <v>74.239999999999995</v>
      </c>
      <c r="E3258" s="245">
        <v>17.79</v>
      </c>
      <c r="F3258" s="246">
        <v>5.0895000000000001</v>
      </c>
      <c r="G3258" s="128">
        <f t="shared" ref="G3258:J3258" si="3251">((C3258-C3279)/C3279)*C$6</f>
        <v>4.9652820364477881</v>
      </c>
      <c r="H3258" s="129">
        <f t="shared" si="3251"/>
        <v>-5.0757289924076678</v>
      </c>
      <c r="I3258" s="129">
        <f t="shared" si="3251"/>
        <v>-4.3472227399813628</v>
      </c>
      <c r="J3258" s="130">
        <f t="shared" si="3251"/>
        <v>6.1730826031309131E-3</v>
      </c>
    </row>
    <row r="3259" spans="2:10">
      <c r="B3259" s="244">
        <v>38910</v>
      </c>
      <c r="C3259" s="245">
        <v>74.95</v>
      </c>
      <c r="D3259" s="245">
        <v>75.48</v>
      </c>
      <c r="E3259" s="245">
        <v>14.49</v>
      </c>
      <c r="F3259" s="246">
        <v>5.1189999999999998</v>
      </c>
      <c r="G3259" s="128">
        <f t="shared" ref="G3259:J3259" si="3252">((C3259-C3280)/C3280)*C$6</f>
        <v>4.2323497666277712</v>
      </c>
      <c r="H3259" s="129">
        <f t="shared" si="3252"/>
        <v>-2.1424866761991463</v>
      </c>
      <c r="I3259" s="129">
        <f t="shared" si="3252"/>
        <v>-9.9502057958840826</v>
      </c>
      <c r="J3259" s="130">
        <f t="shared" si="3252"/>
        <v>7.3970337709189399E-2</v>
      </c>
    </row>
    <row r="3260" spans="2:10">
      <c r="B3260" s="244">
        <v>38909</v>
      </c>
      <c r="C3260" s="245">
        <v>74.16</v>
      </c>
      <c r="D3260" s="245">
        <v>76.47</v>
      </c>
      <c r="E3260" s="245">
        <v>13.14</v>
      </c>
      <c r="F3260" s="246">
        <v>5.1245000000000003</v>
      </c>
      <c r="G3260" s="128">
        <f t="shared" ref="G3260:J3260" si="3253">((C3260-C3281)/C3281)*C$6</f>
        <v>2.4525014212620788</v>
      </c>
      <c r="H3260" s="129">
        <f t="shared" si="3253"/>
        <v>-0.81171773565307304</v>
      </c>
      <c r="I3260" s="129">
        <f t="shared" si="3253"/>
        <v>-9.4839885496183225</v>
      </c>
      <c r="J3260" s="130">
        <f t="shared" si="3253"/>
        <v>7.0088973308007715E-2</v>
      </c>
    </row>
    <row r="3261" spans="2:10">
      <c r="B3261" s="244">
        <v>38908</v>
      </c>
      <c r="C3261" s="245">
        <v>73.61</v>
      </c>
      <c r="D3261" s="245">
        <v>76.67</v>
      </c>
      <c r="E3261" s="245">
        <v>14.02</v>
      </c>
      <c r="F3261" s="246">
        <v>5.149</v>
      </c>
      <c r="G3261" s="128">
        <f t="shared" ref="G3261:J3261" si="3254">((C3261-C3282)/C3282)*C$6</f>
        <v>1.2552254641909839</v>
      </c>
      <c r="H3261" s="129">
        <f t="shared" si="3254"/>
        <v>-1.4056833698312416</v>
      </c>
      <c r="I3261" s="129">
        <f t="shared" si="3254"/>
        <v>-5.7517660044150132</v>
      </c>
      <c r="J3261" s="130">
        <f t="shared" si="3254"/>
        <v>8.6692015209125561E-2</v>
      </c>
    </row>
    <row r="3262" spans="2:10">
      <c r="B3262" s="244">
        <v>38905</v>
      </c>
      <c r="C3262" s="245">
        <v>74.09</v>
      </c>
      <c r="D3262" s="245">
        <v>76.42</v>
      </c>
      <c r="E3262" s="245">
        <v>13.97</v>
      </c>
      <c r="F3262" s="246">
        <v>5.1515000000000004</v>
      </c>
      <c r="G3262" s="128">
        <f t="shared" ref="G3262:J3262" si="3255">((C3262-C3283)/C3283)*C$6</f>
        <v>2.4141208244491885</v>
      </c>
      <c r="H3262" s="129">
        <f t="shared" si="3255"/>
        <v>-0.90015188887446362</v>
      </c>
      <c r="I3262" s="129">
        <f t="shared" si="3255"/>
        <v>-6.0675531335149877</v>
      </c>
      <c r="J3262" s="130">
        <f t="shared" si="3255"/>
        <v>6.8841948310139248E-2</v>
      </c>
    </row>
    <row r="3263" spans="2:10">
      <c r="B3263" s="244">
        <v>38904</v>
      </c>
      <c r="C3263" s="245">
        <v>75.14</v>
      </c>
      <c r="D3263" s="245">
        <v>78.09</v>
      </c>
      <c r="E3263" s="245">
        <v>13.65</v>
      </c>
      <c r="F3263" s="246">
        <v>5.202</v>
      </c>
      <c r="G3263" s="128">
        <f t="shared" ref="G3263:J3263" si="3256">((C3263-C3284)/C3284)*C$6</f>
        <v>2.7699971759390052</v>
      </c>
      <c r="H3263" s="129">
        <f t="shared" si="3256"/>
        <v>-1.5223019583070152</v>
      </c>
      <c r="I3263" s="129">
        <f t="shared" si="3256"/>
        <v>-5.9265730337078661</v>
      </c>
      <c r="J3263" s="130">
        <f t="shared" si="3256"/>
        <v>8.3458646616541177E-2</v>
      </c>
    </row>
    <row r="3264" spans="2:10">
      <c r="B3264" s="244">
        <v>38903</v>
      </c>
      <c r="C3264" s="245">
        <v>75.19</v>
      </c>
      <c r="D3264" s="245">
        <v>77.77</v>
      </c>
      <c r="E3264" s="245">
        <v>14.15</v>
      </c>
      <c r="F3264" s="246">
        <v>5.2450000000000001</v>
      </c>
      <c r="G3264" s="128">
        <f t="shared" ref="G3264:J3264" si="3257">((C3264-C3285)/C3285)*C$6</f>
        <v>1.6848675862068951</v>
      </c>
      <c r="H3264" s="129">
        <f t="shared" si="3257"/>
        <v>-2.8360493981945969</v>
      </c>
      <c r="I3264" s="129">
        <f t="shared" si="3257"/>
        <v>-4.6764590542099187</v>
      </c>
      <c r="J3264" s="130">
        <f t="shared" si="3257"/>
        <v>0.11621688659589233</v>
      </c>
    </row>
    <row r="3265" spans="2:10">
      <c r="B3265" s="244">
        <v>38902</v>
      </c>
      <c r="C3265" s="245">
        <v>73.930000000000007</v>
      </c>
      <c r="D3265" s="245">
        <v>78.02</v>
      </c>
      <c r="E3265" s="245">
        <v>13.05</v>
      </c>
      <c r="F3265" s="246">
        <v>5.1760000000000002</v>
      </c>
      <c r="G3265" s="128">
        <f t="shared" ref="G3265:J3265" si="3258">((C3265-C3286)/C3286)*C$6</f>
        <v>0.8318911845730107</v>
      </c>
      <c r="H3265" s="129">
        <f t="shared" si="3258"/>
        <v>-1.495279534530745</v>
      </c>
      <c r="I3265" s="129">
        <f t="shared" si="3258"/>
        <v>-5.4962162162162143</v>
      </c>
      <c r="J3265" s="130">
        <f t="shared" si="3258"/>
        <v>6.3320825515947879E-2</v>
      </c>
    </row>
    <row r="3266" spans="2:10">
      <c r="B3266" s="244">
        <v>38901</v>
      </c>
      <c r="C3266" s="245">
        <v>73.930000000000007</v>
      </c>
      <c r="D3266" s="245">
        <v>78.02</v>
      </c>
      <c r="E3266" s="245">
        <v>13.05</v>
      </c>
      <c r="F3266" s="246">
        <v>5.1760000000000002</v>
      </c>
      <c r="G3266" s="128">
        <f t="shared" ref="G3266:J3266" si="3259">((C3266-C3287)/C3287)*C$6</f>
        <v>1.0045071201437907</v>
      </c>
      <c r="H3266" s="129">
        <f t="shared" si="3259"/>
        <v>-2.1441775653923543</v>
      </c>
      <c r="I3266" s="129">
        <f t="shared" si="3259"/>
        <v>-2.2544273743016752</v>
      </c>
      <c r="J3266" s="130">
        <f t="shared" si="3259"/>
        <v>7.4583663758921295E-2</v>
      </c>
    </row>
    <row r="3267" spans="2:10">
      <c r="B3267" s="244">
        <v>38898</v>
      </c>
      <c r="C3267" s="245">
        <v>73.930000000000007</v>
      </c>
      <c r="D3267" s="245">
        <v>76.819999999999993</v>
      </c>
      <c r="E3267" s="245">
        <v>13.08</v>
      </c>
      <c r="F3267" s="246">
        <v>5.1624999999999996</v>
      </c>
      <c r="G3267" s="128">
        <f t="shared" ref="G3267:J3267" si="3260">((C3267-C3288)/C3288)*C$6</f>
        <v>2.3176272391242554</v>
      </c>
      <c r="H3267" s="129">
        <f t="shared" si="3260"/>
        <v>-5.4517647787830033</v>
      </c>
      <c r="I3267" s="129">
        <f t="shared" si="3260"/>
        <v>-2.5209917355371898</v>
      </c>
      <c r="J3267" s="130">
        <f t="shared" si="3260"/>
        <v>8.5826695162227115E-3</v>
      </c>
    </row>
    <row r="3268" spans="2:10">
      <c r="B3268" s="244">
        <v>38897</v>
      </c>
      <c r="C3268" s="245">
        <v>73.52</v>
      </c>
      <c r="D3268" s="245">
        <v>77.59</v>
      </c>
      <c r="E3268" s="245">
        <v>13.03</v>
      </c>
      <c r="F3268" s="246">
        <v>5.2219999999999995</v>
      </c>
      <c r="G3268" s="128">
        <f t="shared" ref="G3268:J3268" si="3261">((C3268-C3289)/C3289)*C$6</f>
        <v>1.42045588441576</v>
      </c>
      <c r="H3268" s="129">
        <f t="shared" si="3261"/>
        <v>-3.2863291614518175</v>
      </c>
      <c r="I3268" s="129">
        <f t="shared" si="3261"/>
        <v>-5.2726399026764019</v>
      </c>
      <c r="J3268" s="130">
        <f t="shared" si="3261"/>
        <v>2.5884057971013841E-2</v>
      </c>
    </row>
    <row r="3269" spans="2:10">
      <c r="B3269" s="244">
        <v>38896</v>
      </c>
      <c r="C3269" s="245">
        <v>72.19</v>
      </c>
      <c r="D3269" s="245">
        <v>76.56</v>
      </c>
      <c r="E3269" s="245">
        <v>15.79</v>
      </c>
      <c r="F3269" s="246">
        <v>5.2635000000000005</v>
      </c>
      <c r="G3269" s="128">
        <f t="shared" ref="G3269:J3269" si="3262">((C3269-C3290)/C3290)*C$6</f>
        <v>0.10086908232680612</v>
      </c>
      <c r="H3269" s="129">
        <f t="shared" si="3262"/>
        <v>-5.1049401197604709</v>
      </c>
      <c r="I3269" s="129">
        <f t="shared" si="3262"/>
        <v>-3.9097213290460897</v>
      </c>
      <c r="J3269" s="130">
        <f t="shared" si="3262"/>
        <v>7.3311897106109636E-2</v>
      </c>
    </row>
    <row r="3270" spans="2:10">
      <c r="B3270" s="244">
        <v>38895</v>
      </c>
      <c r="C3270" s="245">
        <v>71.92</v>
      </c>
      <c r="D3270" s="245">
        <v>76.63</v>
      </c>
      <c r="E3270" s="245">
        <v>16.399999999999999</v>
      </c>
      <c r="F3270" s="246">
        <v>5.2174999999999994</v>
      </c>
      <c r="G3270" s="128">
        <f t="shared" ref="G3270:J3270" si="3263">((C3270-C3291)/C3291)*C$6</f>
        <v>0.34994395404231288</v>
      </c>
      <c r="H3270" s="129">
        <f t="shared" si="3263"/>
        <v>-5.7996334365325142</v>
      </c>
      <c r="I3270" s="129">
        <f t="shared" si="3263"/>
        <v>3.81478260869565</v>
      </c>
      <c r="J3270" s="130">
        <f t="shared" si="3263"/>
        <v>6.3947677836566505E-2</v>
      </c>
    </row>
    <row r="3271" spans="2:10">
      <c r="B3271" s="244">
        <v>38894</v>
      </c>
      <c r="C3271" s="245">
        <v>71.8</v>
      </c>
      <c r="D3271" s="245">
        <v>77.150000000000006</v>
      </c>
      <c r="E3271" s="245">
        <v>15.62</v>
      </c>
      <c r="F3271" s="246">
        <v>5.2539999999999996</v>
      </c>
      <c r="G3271" s="128">
        <f t="shared" ref="G3271:J3271" si="3264">((C3271-C3292)/C3292)*C$6</f>
        <v>0.27359254588762311</v>
      </c>
      <c r="H3271" s="129">
        <f t="shared" si="3264"/>
        <v>-5.0676408668730568</v>
      </c>
      <c r="I3271" s="129">
        <f t="shared" si="3264"/>
        <v>2.4243478260869558</v>
      </c>
      <c r="J3271" s="130">
        <f t="shared" si="3264"/>
        <v>8.4332745443856452E-2</v>
      </c>
    </row>
    <row r="3272" spans="2:10">
      <c r="B3272" s="244">
        <v>38891</v>
      </c>
      <c r="C3272" s="245">
        <v>70.87</v>
      </c>
      <c r="D3272" s="245">
        <v>77.099999999999994</v>
      </c>
      <c r="E3272" s="245">
        <v>15.89</v>
      </c>
      <c r="F3272" s="246">
        <v>5.2394999999999996</v>
      </c>
      <c r="G3272" s="128">
        <f t="shared" ref="G3272:J3272" si="3265">((C3272-C3293)/C3293)*C$6</f>
        <v>-0.28651850813235397</v>
      </c>
      <c r="H3272" s="129">
        <f t="shared" si="3265"/>
        <v>-4.3119141502370937</v>
      </c>
      <c r="I3272" s="129">
        <f t="shared" si="3265"/>
        <v>0.63960000000000095</v>
      </c>
      <c r="J3272" s="130">
        <f t="shared" si="3265"/>
        <v>6.6518554687499717E-2</v>
      </c>
    </row>
    <row r="3273" spans="2:10">
      <c r="B3273" s="244">
        <v>38890</v>
      </c>
      <c r="C3273" s="245">
        <v>70.84</v>
      </c>
      <c r="D3273" s="245">
        <v>77.19</v>
      </c>
      <c r="E3273" s="245">
        <v>15.88</v>
      </c>
      <c r="F3273" s="246">
        <v>5.2270000000000003</v>
      </c>
      <c r="G3273" s="128">
        <f t="shared" ref="G3273:J3273" si="3266">((C3273-C3294)/C3294)*C$6</f>
        <v>0.63701402805611473</v>
      </c>
      <c r="H3273" s="129">
        <f t="shared" si="3266"/>
        <v>-3.6902143394334472</v>
      </c>
      <c r="I3273" s="129">
        <f t="shared" si="3266"/>
        <v>-2.1671428571428555</v>
      </c>
      <c r="J3273" s="130">
        <f t="shared" si="3266"/>
        <v>7.9011010617381056E-2</v>
      </c>
    </row>
    <row r="3274" spans="2:10">
      <c r="B3274" s="244">
        <v>38889</v>
      </c>
      <c r="C3274" s="245">
        <v>70.33</v>
      </c>
      <c r="D3274" s="245">
        <v>78.3</v>
      </c>
      <c r="E3274" s="245">
        <v>15.52</v>
      </c>
      <c r="F3274" s="246">
        <v>5.1739999999999995</v>
      </c>
      <c r="G3274" s="128">
        <f t="shared" ref="G3274:J3274" si="3267">((C3274-C3295)/C3295)*C$6</f>
        <v>-0.90490942028985921</v>
      </c>
      <c r="H3274" s="129">
        <f t="shared" si="3267"/>
        <v>-2.1785682074408133</v>
      </c>
      <c r="I3274" s="129">
        <f t="shared" si="3267"/>
        <v>-3.8143921139101891</v>
      </c>
      <c r="J3274" s="130">
        <f t="shared" si="3267"/>
        <v>6.1045306485045546E-2</v>
      </c>
    </row>
    <row r="3275" spans="2:10">
      <c r="B3275" s="244">
        <v>38888</v>
      </c>
      <c r="C3275" s="245">
        <v>68.94</v>
      </c>
      <c r="D3275" s="245">
        <v>77.989999999999995</v>
      </c>
      <c r="E3275" s="245">
        <v>16.690000000000001</v>
      </c>
      <c r="F3275" s="246">
        <v>5.1715</v>
      </c>
      <c r="G3275" s="128">
        <f t="shared" ref="G3275:J3275" si="3268">((C3275-C3296)/C3296)*C$6</f>
        <v>-0.19021955799509288</v>
      </c>
      <c r="H3275" s="129">
        <f t="shared" si="3268"/>
        <v>-2.88365533616596</v>
      </c>
      <c r="I3275" s="129">
        <f t="shared" si="3268"/>
        <v>-1.4775733634311481</v>
      </c>
      <c r="J3275" s="130">
        <f t="shared" si="3268"/>
        <v>4.7910931970113861E-2</v>
      </c>
    </row>
    <row r="3276" spans="2:10">
      <c r="B3276" s="244">
        <v>38887</v>
      </c>
      <c r="C3276" s="245">
        <v>68.98</v>
      </c>
      <c r="D3276" s="245">
        <v>77.67</v>
      </c>
      <c r="E3276" s="245">
        <v>17.829999999999998</v>
      </c>
      <c r="F3276" s="246">
        <v>5.1560000000000006</v>
      </c>
      <c r="G3276" s="128">
        <f t="shared" ref="G3276:J3276" si="3269">((C3276-C3297)/C3297)*C$6</f>
        <v>0.29818327739676243</v>
      </c>
      <c r="H3276" s="129">
        <f t="shared" si="3269"/>
        <v>-3.695549327354259</v>
      </c>
      <c r="I3276" s="129">
        <f t="shared" si="3269"/>
        <v>0.96175785797438684</v>
      </c>
      <c r="J3276" s="130">
        <f t="shared" si="3269"/>
        <v>3.157662515932972E-2</v>
      </c>
    </row>
    <row r="3277" spans="2:10">
      <c r="B3277" s="244">
        <v>38884</v>
      </c>
      <c r="C3277" s="245">
        <v>69.88</v>
      </c>
      <c r="D3277" s="245">
        <v>77.95</v>
      </c>
      <c r="E3277" s="245">
        <v>17.25</v>
      </c>
      <c r="F3277" s="246">
        <v>5.149</v>
      </c>
      <c r="G3277" s="128">
        <f t="shared" ref="G3277:J3277" si="3270">((C3277-C3298)/C3298)*C$6</f>
        <v>0.28115622750179498</v>
      </c>
      <c r="H3277" s="129">
        <f t="shared" si="3270"/>
        <v>-3.8190639722291015</v>
      </c>
      <c r="I3277" s="129">
        <f t="shared" si="3270"/>
        <v>0.38900529723366922</v>
      </c>
      <c r="J3277" s="130">
        <f t="shared" si="3270"/>
        <v>1.8944281524926578E-2</v>
      </c>
    </row>
    <row r="3278" spans="2:10">
      <c r="B3278" s="244">
        <v>38883</v>
      </c>
      <c r="C3278" s="245">
        <v>69.5</v>
      </c>
      <c r="D3278" s="245">
        <v>78.56</v>
      </c>
      <c r="E3278" s="245">
        <v>15.9</v>
      </c>
      <c r="F3278" s="246">
        <v>5.1165000000000003</v>
      </c>
      <c r="G3278" s="128">
        <f t="shared" ref="G3278:J3278" si="3271">((C3278-C3299)/C3299)*C$6</f>
        <v>0.53547969136701268</v>
      </c>
      <c r="H3278" s="129">
        <f t="shared" si="3271"/>
        <v>-3.7903986710963364</v>
      </c>
      <c r="I3278" s="129">
        <f t="shared" si="3271"/>
        <v>-0.56280442804428232</v>
      </c>
      <c r="J3278" s="130">
        <f t="shared" si="3271"/>
        <v>-4.8996350364963095E-2</v>
      </c>
    </row>
    <row r="3279" spans="2:10">
      <c r="B3279" s="244">
        <v>38882</v>
      </c>
      <c r="C3279" s="245">
        <v>69.14</v>
      </c>
      <c r="D3279" s="245">
        <v>77.709999999999994</v>
      </c>
      <c r="E3279" s="245">
        <v>21.46</v>
      </c>
      <c r="F3279" s="246">
        <v>5.0785</v>
      </c>
      <c r="G3279" s="128">
        <f t="shared" ref="G3279:J3279" si="3272">((C3279-C3300)/C3300)*C$6</f>
        <v>-0.25470875880914751</v>
      </c>
      <c r="H3279" s="129">
        <f t="shared" si="3272"/>
        <v>-6.1566638266796536</v>
      </c>
      <c r="I3279" s="129">
        <f t="shared" si="3272"/>
        <v>15.44241198501873</v>
      </c>
      <c r="J3279" s="130">
        <f t="shared" si="3272"/>
        <v>-4.1476666343261956E-2</v>
      </c>
    </row>
    <row r="3280" spans="2:10">
      <c r="B3280" s="244">
        <v>38881</v>
      </c>
      <c r="C3280" s="245">
        <v>68.56</v>
      </c>
      <c r="D3280" s="245">
        <v>76.930000000000007</v>
      </c>
      <c r="E3280" s="245">
        <v>23.81</v>
      </c>
      <c r="F3280" s="246">
        <v>4.9894999999999996</v>
      </c>
      <c r="G3280" s="128">
        <f t="shared" ref="G3280:J3280" si="3273">((C3280-C3301)/C3301)*C$6</f>
        <v>-0.55609422273447262</v>
      </c>
      <c r="H3280" s="129">
        <f t="shared" si="3273"/>
        <v>-8.1731596091205123</v>
      </c>
      <c r="I3280" s="129">
        <f t="shared" si="3273"/>
        <v>19.18207811348563</v>
      </c>
      <c r="J3280" s="130">
        <f t="shared" si="3273"/>
        <v>-0.12271288837744578</v>
      </c>
    </row>
    <row r="3281" spans="2:10">
      <c r="B3281" s="244">
        <v>38880</v>
      </c>
      <c r="C3281" s="245">
        <v>70.36</v>
      </c>
      <c r="D3281" s="245">
        <v>77.02</v>
      </c>
      <c r="E3281" s="245">
        <v>20.96</v>
      </c>
      <c r="F3281" s="246">
        <v>5.0015000000000001</v>
      </c>
      <c r="G3281" s="128">
        <f t="shared" ref="G3281:J3281" si="3274">((C3281-C3302)/C3302)*C$6</f>
        <v>-1.058978345363691</v>
      </c>
      <c r="H3281" s="129">
        <f t="shared" si="3274"/>
        <v>-7.4087619856778799</v>
      </c>
      <c r="I3281" s="129">
        <f t="shared" si="3274"/>
        <v>12.127794221282597</v>
      </c>
      <c r="J3281" s="130">
        <f t="shared" si="3274"/>
        <v>-0.13696707270650907</v>
      </c>
    </row>
    <row r="3282" spans="2:10">
      <c r="B3282" s="244">
        <v>38877</v>
      </c>
      <c r="C3282" s="245">
        <v>71.63</v>
      </c>
      <c r="D3282" s="245">
        <v>77.63</v>
      </c>
      <c r="E3282" s="245">
        <v>18.12</v>
      </c>
      <c r="F3282" s="246">
        <v>4.9969999999999999</v>
      </c>
      <c r="G3282" s="128">
        <f t="shared" ref="G3282:J3282" si="3275">((C3282-C3303)/C3303)*C$6</f>
        <v>-1.0466843971631192</v>
      </c>
      <c r="H3282" s="129">
        <f t="shared" si="3275"/>
        <v>-6.6580899830220694</v>
      </c>
      <c r="I3282" s="129">
        <f t="shared" si="3275"/>
        <v>11.45833466773419</v>
      </c>
      <c r="J3282" s="130">
        <f t="shared" si="3275"/>
        <v>-0.10730380356283102</v>
      </c>
    </row>
    <row r="3283" spans="2:10">
      <c r="B3283" s="244">
        <v>38876</v>
      </c>
      <c r="C3283" s="245">
        <v>70.349999999999994</v>
      </c>
      <c r="D3283" s="245">
        <v>77.03</v>
      </c>
      <c r="E3283" s="245">
        <v>18.350000000000001</v>
      </c>
      <c r="F3283" s="246">
        <v>5.03</v>
      </c>
      <c r="G3283" s="128">
        <f t="shared" ref="G3283:J3283" si="3276">((C3283-C3304)/C3304)*C$6</f>
        <v>-1.1206127824760854</v>
      </c>
      <c r="H3283" s="129">
        <f t="shared" si="3276"/>
        <v>-8.0487683956574241</v>
      </c>
      <c r="I3283" s="129">
        <f t="shared" si="3276"/>
        <v>14.177368421052638</v>
      </c>
      <c r="J3283" s="130">
        <f t="shared" si="3276"/>
        <v>-7.1263810816049392E-2</v>
      </c>
    </row>
    <row r="3284" spans="2:10">
      <c r="B3284" s="244">
        <v>38875</v>
      </c>
      <c r="C3284" s="245">
        <v>70.819999999999993</v>
      </c>
      <c r="D3284" s="245">
        <v>79.150000000000006</v>
      </c>
      <c r="E3284" s="245">
        <v>17.8</v>
      </c>
      <c r="F3284" s="246">
        <v>5.0540000000000003</v>
      </c>
      <c r="G3284" s="128">
        <f t="shared" ref="G3284:J3284" si="3277">((C3284-C3305)/C3305)*C$6</f>
        <v>8.3509690196630265E-2</v>
      </c>
      <c r="H3284" s="129">
        <f t="shared" si="3277"/>
        <v>-5.5721927189715226</v>
      </c>
      <c r="I3284" s="129">
        <f t="shared" si="3277"/>
        <v>12.317781484570476</v>
      </c>
      <c r="J3284" s="130">
        <f t="shared" si="3277"/>
        <v>-5.9087386165471441E-2</v>
      </c>
    </row>
    <row r="3285" spans="2:10">
      <c r="B3285" s="244">
        <v>38874</v>
      </c>
      <c r="C3285" s="245">
        <v>72.5</v>
      </c>
      <c r="D3285" s="245">
        <v>79.760000000000005</v>
      </c>
      <c r="E3285" s="245">
        <v>17.34</v>
      </c>
      <c r="F3285" s="246">
        <v>5.0395000000000003</v>
      </c>
      <c r="G3285" s="128">
        <f t="shared" ref="G3285:J3285" si="3278">((C3285-C3306)/C3306)*C$6</f>
        <v>1.776828149634516</v>
      </c>
      <c r="H3285" s="129">
        <f t="shared" si="3278"/>
        <v>-4.292280130293153</v>
      </c>
      <c r="I3285" s="129">
        <f t="shared" si="3278"/>
        <v>11.311900000000001</v>
      </c>
      <c r="J3285" s="130">
        <f t="shared" si="3278"/>
        <v>-6.006701631701597E-2</v>
      </c>
    </row>
    <row r="3286" spans="2:10">
      <c r="B3286" s="244">
        <v>38873</v>
      </c>
      <c r="C3286" s="245">
        <v>72.599999999999994</v>
      </c>
      <c r="D3286" s="245">
        <v>79.06</v>
      </c>
      <c r="E3286" s="245">
        <v>16.649999999999999</v>
      </c>
      <c r="F3286" s="246">
        <v>5.0634999999999994</v>
      </c>
      <c r="G3286" s="128">
        <f t="shared" ref="G3286:J3286" si="3279">((C3286-C3307)/C3307)*C$6</f>
        <v>1.5591693973500476</v>
      </c>
      <c r="H3286" s="129">
        <f t="shared" si="3279"/>
        <v>-5.7599351585014391</v>
      </c>
      <c r="I3286" s="129">
        <f t="shared" si="3279"/>
        <v>11.003666092943201</v>
      </c>
      <c r="J3286" s="130">
        <f t="shared" si="3279"/>
        <v>-4.5418326693227498E-2</v>
      </c>
    </row>
    <row r="3287" spans="2:10">
      <c r="B3287" s="244">
        <v>38870</v>
      </c>
      <c r="C3287" s="245">
        <v>72.33</v>
      </c>
      <c r="D3287" s="245">
        <v>79.52</v>
      </c>
      <c r="E3287" s="245">
        <v>14.32</v>
      </c>
      <c r="F3287" s="246">
        <v>5.0440000000000005</v>
      </c>
      <c r="G3287" s="128">
        <f t="shared" ref="G3287:J3287" si="3280">((C3287-C3308)/C3308)*C$6</f>
        <v>1.551757220474693</v>
      </c>
      <c r="H3287" s="129">
        <f t="shared" si="3280"/>
        <v>-4.0128557563993841</v>
      </c>
      <c r="I3287" s="129">
        <f t="shared" si="3280"/>
        <v>5.2726138279932568</v>
      </c>
      <c r="J3287" s="130">
        <f t="shared" si="3280"/>
        <v>-8.3638025594149831E-2</v>
      </c>
    </row>
    <row r="3288" spans="2:10">
      <c r="B3288" s="244">
        <v>38869</v>
      </c>
      <c r="C3288" s="245">
        <v>70.34</v>
      </c>
      <c r="D3288" s="245">
        <v>80.69</v>
      </c>
      <c r="E3288" s="245">
        <v>14.52</v>
      </c>
      <c r="F3288" s="246">
        <v>5.1470000000000002</v>
      </c>
      <c r="G3288" s="128">
        <f t="shared" ref="G3288:J3288" si="3281">((C3288-C3309)/C3309)*C$6</f>
        <v>-1.2188074156059752</v>
      </c>
      <c r="H3288" s="129">
        <f t="shared" si="3281"/>
        <v>-2.7627170495767905</v>
      </c>
      <c r="I3288" s="129">
        <f t="shared" si="3281"/>
        <v>5.3638532110091734</v>
      </c>
      <c r="J3288" s="130">
        <f t="shared" si="3281"/>
        <v>-2.3340398882358841E-2</v>
      </c>
    </row>
    <row r="3289" spans="2:10">
      <c r="B3289" s="244">
        <v>38868</v>
      </c>
      <c r="C3289" s="245">
        <v>71.290000000000006</v>
      </c>
      <c r="D3289" s="245">
        <v>79.900000000000006</v>
      </c>
      <c r="E3289" s="245">
        <v>16.440000000000001</v>
      </c>
      <c r="F3289" s="246">
        <v>5.1750000000000007</v>
      </c>
      <c r="G3289" s="128">
        <f t="shared" ref="G3289:J3289" si="3282">((C3289-C3310)/C3310)*C$6</f>
        <v>-2.0206567484251399</v>
      </c>
      <c r="H3289" s="129">
        <f t="shared" si="3282"/>
        <v>-3.4754719728221248</v>
      </c>
      <c r="I3289" s="129">
        <f t="shared" si="3282"/>
        <v>9.4344453711426208</v>
      </c>
      <c r="J3289" s="130">
        <f t="shared" si="3282"/>
        <v>8.5618761507904578E-3</v>
      </c>
    </row>
    <row r="3290" spans="2:10">
      <c r="B3290" s="244">
        <v>38867</v>
      </c>
      <c r="C3290" s="245">
        <v>72.03</v>
      </c>
      <c r="D3290" s="245">
        <v>80.16</v>
      </c>
      <c r="E3290" s="245">
        <v>18.66</v>
      </c>
      <c r="F3290" s="246">
        <v>5.1315</v>
      </c>
      <c r="G3290" s="128">
        <f t="shared" ref="G3290:J3290" si="3283">((C3290-C3311)/C3311)*C$6</f>
        <v>-1.0289647218453197</v>
      </c>
      <c r="H3290" s="129">
        <f t="shared" si="3283"/>
        <v>-2.8614483765049354</v>
      </c>
      <c r="I3290" s="129">
        <f t="shared" si="3283"/>
        <v>12.405933014354071</v>
      </c>
      <c r="J3290" s="130">
        <f t="shared" si="3283"/>
        <v>-2.8590720555609413E-2</v>
      </c>
    </row>
    <row r="3291" spans="2:10">
      <c r="B3291" s="244">
        <v>38866</v>
      </c>
      <c r="C3291" s="245">
        <v>71.37</v>
      </c>
      <c r="D3291" s="245">
        <v>80.75</v>
      </c>
      <c r="E3291" s="245">
        <v>14.26</v>
      </c>
      <c r="F3291" s="246">
        <v>5.1029999999999998</v>
      </c>
      <c r="G3291" s="128">
        <f t="shared" ref="G3291:J3291" si="3284">((C3291-C3312)/C3312)*C$6</f>
        <v>-0.3221911519198607</v>
      </c>
      <c r="H3291" s="129">
        <f t="shared" si="3284"/>
        <v>-2.1949878552343987</v>
      </c>
      <c r="I3291" s="129">
        <f t="shared" si="3284"/>
        <v>5.8560310612597073</v>
      </c>
      <c r="J3291" s="130">
        <f t="shared" si="3284"/>
        <v>-2.7897415818328559E-3</v>
      </c>
    </row>
    <row r="3292" spans="2:10">
      <c r="B3292" s="244">
        <v>38863</v>
      </c>
      <c r="C3292" s="245">
        <v>71.37</v>
      </c>
      <c r="D3292" s="245">
        <v>80.75</v>
      </c>
      <c r="E3292" s="245">
        <v>14.26</v>
      </c>
      <c r="F3292" s="246">
        <v>5.1029999999999998</v>
      </c>
      <c r="G3292" s="128">
        <f t="shared" ref="G3292:J3292" si="3285">((C3292-C3313)/C3313)*C$6</f>
        <v>0.25593912920952877</v>
      </c>
      <c r="H3292" s="129">
        <f t="shared" si="3285"/>
        <v>-4.241620171673814</v>
      </c>
      <c r="I3292" s="129">
        <f t="shared" si="3285"/>
        <v>5.1956418918918921</v>
      </c>
      <c r="J3292" s="130">
        <f t="shared" si="3285"/>
        <v>-9.7402597402597799E-3</v>
      </c>
    </row>
    <row r="3293" spans="2:10">
      <c r="B3293" s="244">
        <v>38862</v>
      </c>
      <c r="C3293" s="245">
        <v>71.319999999999993</v>
      </c>
      <c r="D3293" s="245">
        <v>80.14</v>
      </c>
      <c r="E3293" s="245">
        <v>15.5</v>
      </c>
      <c r="F3293" s="246">
        <v>5.12</v>
      </c>
      <c r="G3293" s="128">
        <f t="shared" ref="G3293:J3293" si="3286">((C3293-C3314)/C3314)*C$6</f>
        <v>-0.38509801195607696</v>
      </c>
      <c r="H3293" s="129">
        <f t="shared" si="3286"/>
        <v>-4.3776928614277058</v>
      </c>
      <c r="I3293" s="129">
        <f t="shared" si="3286"/>
        <v>8.084251700680273</v>
      </c>
      <c r="J3293" s="130">
        <f t="shared" si="3286"/>
        <v>-1.412399183752798E-2</v>
      </c>
    </row>
    <row r="3294" spans="2:10">
      <c r="B3294" s="244">
        <v>38861</v>
      </c>
      <c r="C3294" s="245">
        <v>69.86</v>
      </c>
      <c r="D3294" s="245">
        <v>79.78</v>
      </c>
      <c r="E3294" s="245">
        <v>17.36</v>
      </c>
      <c r="F3294" s="246">
        <v>5.0860000000000003</v>
      </c>
      <c r="G3294" s="128">
        <f t="shared" ref="G3294:J3294" si="3287">((C3294-C3315)/C3315)*C$6</f>
        <v>-1.8816986827661883</v>
      </c>
      <c r="H3294" s="129">
        <f t="shared" si="3287"/>
        <v>-3.9737063021652359</v>
      </c>
      <c r="I3294" s="129">
        <f t="shared" si="3287"/>
        <v>12.136697872340426</v>
      </c>
      <c r="J3294" s="130">
        <f t="shared" si="3287"/>
        <v>-1.4772616136919051E-2</v>
      </c>
    </row>
    <row r="3295" spans="2:10">
      <c r="B3295" s="244">
        <v>38860</v>
      </c>
      <c r="C3295" s="245">
        <v>71.760000000000005</v>
      </c>
      <c r="D3295" s="245">
        <v>79.83</v>
      </c>
      <c r="E3295" s="245">
        <v>18.260000000000002</v>
      </c>
      <c r="F3295" s="246">
        <v>5.0655000000000001</v>
      </c>
      <c r="G3295" s="128">
        <f t="shared" ref="G3295:J3295" si="3288">((C3295-C3316)/C3316)*C$6</f>
        <v>-0.97223101050047311</v>
      </c>
      <c r="H3295" s="129">
        <f t="shared" si="3288"/>
        <v>-3.1563463646328112</v>
      </c>
      <c r="I3295" s="129">
        <f t="shared" si="3288"/>
        <v>14.083761702127665</v>
      </c>
      <c r="J3295" s="130">
        <f t="shared" si="3288"/>
        <v>2.640466228332336E-2</v>
      </c>
    </row>
    <row r="3296" spans="2:10">
      <c r="B3296" s="244">
        <v>38859</v>
      </c>
      <c r="C3296" s="245">
        <v>69.23</v>
      </c>
      <c r="D3296" s="245">
        <v>80.02</v>
      </c>
      <c r="E3296" s="245">
        <v>17.72</v>
      </c>
      <c r="F3296" s="246">
        <v>5.0860000000000003</v>
      </c>
      <c r="G3296" s="128">
        <f t="shared" ref="G3296:J3296" si="3289">((C3296-C3317)/C3317)*C$6</f>
        <v>-3.588338432885458</v>
      </c>
      <c r="H3296" s="129">
        <f t="shared" si="3289"/>
        <v>-2.282865540044086</v>
      </c>
      <c r="I3296" s="129">
        <f t="shared" si="3289"/>
        <v>13.444745470232958</v>
      </c>
      <c r="J3296" s="130">
        <f t="shared" si="3289"/>
        <v>1.9180522565321059E-2</v>
      </c>
    </row>
    <row r="3297" spans="2:10">
      <c r="B3297" s="244">
        <v>38856</v>
      </c>
      <c r="C3297" s="245">
        <v>68.53</v>
      </c>
      <c r="D3297" s="245">
        <v>80.28</v>
      </c>
      <c r="E3297" s="245">
        <v>17.18</v>
      </c>
      <c r="F3297" s="246">
        <v>5.0994999999999999</v>
      </c>
      <c r="G3297" s="128">
        <f t="shared" ref="G3297:J3297" si="3290">((C3297-C3318)/C3318)*C$6</f>
        <v>-2.1584739402362758</v>
      </c>
      <c r="H3297" s="129">
        <f t="shared" si="3290"/>
        <v>-2.4114337966349599</v>
      </c>
      <c r="I3297" s="129">
        <f t="shared" si="3290"/>
        <v>12.098522336769758</v>
      </c>
      <c r="J3297" s="130">
        <f t="shared" si="3290"/>
        <v>5.3192534381139847E-3</v>
      </c>
    </row>
    <row r="3298" spans="2:10">
      <c r="B3298" s="244">
        <v>38855</v>
      </c>
      <c r="C3298" s="245">
        <v>69.45</v>
      </c>
      <c r="D3298" s="245">
        <v>80.66</v>
      </c>
      <c r="E3298" s="245">
        <v>16.989999999999998</v>
      </c>
      <c r="F3298" s="246">
        <v>5.1150000000000002</v>
      </c>
      <c r="G3298" s="128">
        <f t="shared" ref="G3298:J3298" si="3291">((C3298-C3319)/C3319)*C$6</f>
        <v>-1.7114479700706655</v>
      </c>
      <c r="H3298" s="129">
        <f t="shared" si="3291"/>
        <v>-1.666308331297341</v>
      </c>
      <c r="I3298" s="129">
        <f t="shared" si="3291"/>
        <v>12.732455830388687</v>
      </c>
      <c r="J3298" s="130">
        <f t="shared" si="3291"/>
        <v>2.3878758008871605E-2</v>
      </c>
    </row>
    <row r="3299" spans="2:10">
      <c r="B3299" s="244">
        <v>38854</v>
      </c>
      <c r="C3299" s="245">
        <v>68.69</v>
      </c>
      <c r="D3299" s="245">
        <v>81.27</v>
      </c>
      <c r="E3299" s="245">
        <v>16.260000000000002</v>
      </c>
      <c r="F3299" s="246">
        <v>5.2059999999999995</v>
      </c>
      <c r="G3299" s="128">
        <f t="shared" ref="G3299:J3299" si="3292">((C3299-C3320)/C3320)*C$6</f>
        <v>-1.6929306236860524</v>
      </c>
      <c r="H3299" s="129">
        <f t="shared" si="3292"/>
        <v>-2.7834209578682119</v>
      </c>
      <c r="I3299" s="129">
        <f t="shared" si="3292"/>
        <v>10.836947368421056</v>
      </c>
      <c r="J3299" s="130">
        <f t="shared" si="3292"/>
        <v>9.9135360763267122E-2</v>
      </c>
    </row>
    <row r="3300" spans="2:10">
      <c r="B3300" s="244">
        <v>38853</v>
      </c>
      <c r="C3300" s="245">
        <v>69.53</v>
      </c>
      <c r="D3300" s="245">
        <v>82.16</v>
      </c>
      <c r="E3300" s="245">
        <v>13.35</v>
      </c>
      <c r="F3300" s="246">
        <v>5.1535000000000002</v>
      </c>
      <c r="G3300" s="128">
        <f t="shared" ref="G3300:J3300" si="3293">((C3300-C3321)/C3321)*C$6</f>
        <v>-0.56117471590909374</v>
      </c>
      <c r="H3300" s="129">
        <f t="shared" si="3293"/>
        <v>0.72401273885349759</v>
      </c>
      <c r="I3300" s="129">
        <f t="shared" si="3293"/>
        <v>1.5559141494435604</v>
      </c>
      <c r="J3300" s="130">
        <f t="shared" si="3293"/>
        <v>6.2447947650208231E-2</v>
      </c>
    </row>
    <row r="3301" spans="2:10">
      <c r="B3301" s="244">
        <v>38852</v>
      </c>
      <c r="C3301" s="245">
        <v>69.41</v>
      </c>
      <c r="D3301" s="245">
        <v>82.89</v>
      </c>
      <c r="E3301" s="245">
        <v>13.57</v>
      </c>
      <c r="F3301" s="246">
        <v>5.2140000000000004</v>
      </c>
      <c r="G3301" s="128">
        <f t="shared" ref="G3301:J3301" si="3294">((C3301-C3322)/C3322)*C$6</f>
        <v>5.8957010963649088E-2</v>
      </c>
      <c r="H3301" s="129">
        <f t="shared" si="3294"/>
        <v>1.2617675042693293</v>
      </c>
      <c r="I3301" s="129">
        <f t="shared" si="3294"/>
        <v>2.4434410339256858</v>
      </c>
      <c r="J3301" s="130">
        <f t="shared" si="3294"/>
        <v>7.4889282550930372E-2</v>
      </c>
    </row>
    <row r="3302" spans="2:10">
      <c r="B3302" s="244">
        <v>38849</v>
      </c>
      <c r="C3302" s="245">
        <v>72.040000000000006</v>
      </c>
      <c r="D3302" s="245">
        <v>82.39</v>
      </c>
      <c r="E3302" s="245">
        <v>14.19</v>
      </c>
      <c r="F3302" s="246">
        <v>5.2539999999999996</v>
      </c>
      <c r="G3302" s="128">
        <f t="shared" ref="G3302:J3302" si="3295">((C3302-C3323)/C3323)*C$6</f>
        <v>1.7818118869013357</v>
      </c>
      <c r="H3302" s="129">
        <f t="shared" si="3295"/>
        <v>0.56848865576969521</v>
      </c>
      <c r="I3302" s="129">
        <f t="shared" si="3295"/>
        <v>3.7164943457188988</v>
      </c>
      <c r="J3302" s="130">
        <f t="shared" si="3295"/>
        <v>9.7328018895777857E-2</v>
      </c>
    </row>
    <row r="3303" spans="2:10">
      <c r="B3303" s="244">
        <v>38848</v>
      </c>
      <c r="C3303" s="245">
        <v>73.319999999999993</v>
      </c>
      <c r="D3303" s="245">
        <v>82.46</v>
      </c>
      <c r="E3303" s="245">
        <v>12.49</v>
      </c>
      <c r="F3303" s="246">
        <v>5.1924999999999999</v>
      </c>
      <c r="G3303" s="128">
        <f t="shared" ref="G3303:J3303" si="3296">((C3303-C3324)/C3324)*C$6</f>
        <v>3.110273972602732</v>
      </c>
      <c r="H3303" s="129">
        <f t="shared" si="3296"/>
        <v>2.4071294117646973</v>
      </c>
      <c r="I3303" s="129">
        <f t="shared" si="3296"/>
        <v>-0.53788401253918416</v>
      </c>
      <c r="J3303" s="130">
        <f t="shared" si="3296"/>
        <v>9.8226915031377149E-2</v>
      </c>
    </row>
    <row r="3304" spans="2:10">
      <c r="B3304" s="244">
        <v>38847</v>
      </c>
      <c r="C3304" s="245">
        <v>72.13</v>
      </c>
      <c r="D3304" s="245">
        <v>82.9</v>
      </c>
      <c r="E3304" s="245">
        <v>11.78</v>
      </c>
      <c r="F3304" s="246">
        <v>5.1589999999999998</v>
      </c>
      <c r="G3304" s="128">
        <f t="shared" ref="G3304:J3304" si="3297">((C3304-C3325)/C3325)*C$6</f>
        <v>2.0736662800811771</v>
      </c>
      <c r="H3304" s="129">
        <f t="shared" si="3297"/>
        <v>2.4369862000985836</v>
      </c>
      <c r="I3304" s="129">
        <f t="shared" si="3297"/>
        <v>-2.3855692307692324</v>
      </c>
      <c r="J3304" s="130">
        <f t="shared" si="3297"/>
        <v>0.11464361326746624</v>
      </c>
    </row>
    <row r="3305" spans="2:10">
      <c r="B3305" s="244">
        <v>38846</v>
      </c>
      <c r="C3305" s="245">
        <v>70.69</v>
      </c>
      <c r="D3305" s="245">
        <v>83.23</v>
      </c>
      <c r="E3305" s="245">
        <v>11.99</v>
      </c>
      <c r="F3305" s="246">
        <v>5.1609999999999996</v>
      </c>
      <c r="G3305" s="128">
        <f t="shared" ref="G3305:J3305" si="3298">((C3305-C3326)/C3326)*C$6</f>
        <v>1.2881800989234817</v>
      </c>
      <c r="H3305" s="129">
        <f t="shared" si="3298"/>
        <v>1.5645200974421571</v>
      </c>
      <c r="I3305" s="129">
        <f t="shared" si="3298"/>
        <v>-0.41706316652994108</v>
      </c>
      <c r="J3305" s="130">
        <f t="shared" si="3298"/>
        <v>9.7370003005710651E-2</v>
      </c>
    </row>
    <row r="3306" spans="2:10">
      <c r="B3306" s="244">
        <v>38845</v>
      </c>
      <c r="C3306" s="245">
        <v>69.77</v>
      </c>
      <c r="D3306" s="245">
        <v>82.89</v>
      </c>
      <c r="E3306" s="245">
        <v>12</v>
      </c>
      <c r="F3306" s="246">
        <v>5.1479999999999997</v>
      </c>
      <c r="G3306" s="128">
        <f t="shared" ref="G3306:J3306" si="3299">((C3306-C3327)/C3327)*C$6</f>
        <v>1.6037364594153403</v>
      </c>
      <c r="H3306" s="129">
        <f t="shared" si="3299"/>
        <v>0.56504243452957825</v>
      </c>
      <c r="I3306" s="129">
        <f t="shared" si="3299"/>
        <v>-0.53908646003262606</v>
      </c>
      <c r="J3306" s="130">
        <f t="shared" si="3299"/>
        <v>7.4125560538116378E-2</v>
      </c>
    </row>
    <row r="3307" spans="2:10">
      <c r="B3307" s="244">
        <v>38842</v>
      </c>
      <c r="C3307" s="245">
        <v>70.19</v>
      </c>
      <c r="D3307" s="245">
        <v>83.28</v>
      </c>
      <c r="E3307" s="245">
        <v>11.62</v>
      </c>
      <c r="F3307" s="246">
        <v>5.1455000000000002</v>
      </c>
      <c r="G3307" s="128">
        <f t="shared" ref="G3307:J3307" si="3300">((C3307-C3328)/C3328)*C$6</f>
        <v>1.503863703267589</v>
      </c>
      <c r="H3307" s="129">
        <f t="shared" si="3300"/>
        <v>-0.71882949528696016</v>
      </c>
      <c r="I3307" s="129">
        <f t="shared" si="3300"/>
        <v>0.37741484716157192</v>
      </c>
      <c r="J3307" s="130">
        <f t="shared" si="3300"/>
        <v>0.12006075949367101</v>
      </c>
    </row>
    <row r="3308" spans="2:10">
      <c r="B3308" s="244">
        <v>38841</v>
      </c>
      <c r="C3308" s="245">
        <v>69.94</v>
      </c>
      <c r="D3308" s="245">
        <v>82.43</v>
      </c>
      <c r="E3308" s="245">
        <v>11.86</v>
      </c>
      <c r="F3308" s="246">
        <v>5.1965000000000003</v>
      </c>
      <c r="G3308" s="128">
        <f t="shared" ref="G3308:J3308" si="3301">((C3308-C3329)/C3329)*C$6</f>
        <v>1.9431444759206831</v>
      </c>
      <c r="H3308" s="129">
        <f t="shared" si="3301"/>
        <v>-2.3498372341689371</v>
      </c>
      <c r="I3308" s="129">
        <f t="shared" si="3301"/>
        <v>1.6672596585804105</v>
      </c>
      <c r="J3308" s="130">
        <f t="shared" si="3301"/>
        <v>0.1885771440295444</v>
      </c>
    </row>
    <row r="3309" spans="2:10">
      <c r="B3309" s="244">
        <v>38840</v>
      </c>
      <c r="C3309" s="245">
        <v>72.28</v>
      </c>
      <c r="D3309" s="245">
        <v>82.7</v>
      </c>
      <c r="E3309" s="245">
        <v>11.99</v>
      </c>
      <c r="F3309" s="246">
        <v>5.1895000000000007</v>
      </c>
      <c r="G3309" s="128">
        <f t="shared" ref="G3309:J3309" si="3302">((C3309-C3330)/C3330)*C$6</f>
        <v>4.1481277366752201</v>
      </c>
      <c r="H3309" s="129">
        <f t="shared" si="3302"/>
        <v>-1.0215997603355302</v>
      </c>
      <c r="I3309" s="129">
        <f t="shared" si="3302"/>
        <v>1.9395870736086167</v>
      </c>
      <c r="J3309" s="130">
        <f t="shared" si="3302"/>
        <v>0.17579275777414122</v>
      </c>
    </row>
    <row r="3310" spans="2:10">
      <c r="B3310" s="244">
        <v>38839</v>
      </c>
      <c r="C3310" s="245">
        <v>74.61</v>
      </c>
      <c r="D3310" s="245">
        <v>82.42</v>
      </c>
      <c r="E3310" s="245">
        <v>11.99</v>
      </c>
      <c r="F3310" s="246">
        <v>5.1594999999999995</v>
      </c>
      <c r="G3310" s="128">
        <f t="shared" ref="G3310:J3310" si="3303">((C3310-C3331)/C3331)*C$6</f>
        <v>5.3547602637099221</v>
      </c>
      <c r="H3310" s="129">
        <f t="shared" si="3303"/>
        <v>-0.87585841560317923</v>
      </c>
      <c r="I3310" s="129">
        <f t="shared" si="3303"/>
        <v>0.92276577355229039</v>
      </c>
      <c r="J3310" s="130">
        <f t="shared" si="3303"/>
        <v>0.16354134644943091</v>
      </c>
    </row>
    <row r="3311" spans="2:10">
      <c r="B3311" s="244">
        <v>38838</v>
      </c>
      <c r="C3311" s="245">
        <v>73.7</v>
      </c>
      <c r="D3311" s="245">
        <v>82.23</v>
      </c>
      <c r="E3311" s="245">
        <v>12.54</v>
      </c>
      <c r="F3311" s="246">
        <v>5.1835000000000004</v>
      </c>
      <c r="G3311" s="128">
        <f t="shared" ref="G3311:J3311" si="3304">((C3311-C3332)/C3332)*C$6</f>
        <v>4.8183806093351391</v>
      </c>
      <c r="H3311" s="129">
        <f t="shared" si="3304"/>
        <v>-0.33079665332847602</v>
      </c>
      <c r="I3311" s="129">
        <f t="shared" si="3304"/>
        <v>2.5665496049165903</v>
      </c>
      <c r="J3311" s="130">
        <f t="shared" si="3304"/>
        <v>0.18346509240246425</v>
      </c>
    </row>
    <row r="3312" spans="2:10">
      <c r="B3312" s="244">
        <v>38835</v>
      </c>
      <c r="C3312" s="245">
        <v>71.88</v>
      </c>
      <c r="D3312" s="245">
        <v>82.34</v>
      </c>
      <c r="E3312" s="245">
        <v>11.59</v>
      </c>
      <c r="F3312" s="246">
        <v>5.1080000000000005</v>
      </c>
      <c r="G3312" s="128">
        <f t="shared" ref="G3312:J3312" si="3305">((C3312-C3333)/C3333)*C$6</f>
        <v>3.1986492926284362</v>
      </c>
      <c r="H3312" s="129">
        <f t="shared" si="3305"/>
        <v>-1.1749543269230762</v>
      </c>
      <c r="I3312" s="129">
        <f t="shared" si="3305"/>
        <v>4.3941227312012894E-2</v>
      </c>
      <c r="J3312" s="130">
        <f t="shared" si="3305"/>
        <v>0.13499077301619838</v>
      </c>
    </row>
    <row r="3313" spans="2:10">
      <c r="B3313" s="244">
        <v>38834</v>
      </c>
      <c r="C3313" s="245">
        <v>70.97</v>
      </c>
      <c r="D3313" s="245">
        <v>83.88</v>
      </c>
      <c r="E3313" s="245">
        <v>11.84</v>
      </c>
      <c r="F3313" s="246">
        <v>5.1204999999999998</v>
      </c>
      <c r="G3313" s="128">
        <f t="shared" ref="G3313:J3313" si="3306">((C3313-C3334)/C3334)*C$6</f>
        <v>3.088836719337845</v>
      </c>
      <c r="H3313" s="129">
        <f t="shared" si="3306"/>
        <v>1.0255322988090942</v>
      </c>
      <c r="I3313" s="129">
        <f t="shared" si="3306"/>
        <v>2.0661004566210064</v>
      </c>
      <c r="J3313" s="130">
        <f t="shared" si="3306"/>
        <v>0.1754846066134548</v>
      </c>
    </row>
    <row r="3314" spans="2:10">
      <c r="B3314" s="244">
        <v>38833</v>
      </c>
      <c r="C3314" s="245">
        <v>71.930000000000007</v>
      </c>
      <c r="D3314" s="245">
        <v>83.35</v>
      </c>
      <c r="E3314" s="245">
        <v>11.76</v>
      </c>
      <c r="F3314" s="246">
        <v>5.1455000000000002</v>
      </c>
      <c r="G3314" s="128">
        <f t="shared" ref="G3314:J3314" si="3307">((C3314-C3335)/C3335)*C$6</f>
        <v>4.0275858937490634</v>
      </c>
      <c r="H3314" s="129">
        <f t="shared" si="3307"/>
        <v>1.2686691738444567</v>
      </c>
      <c r="I3314" s="129">
        <f t="shared" si="3307"/>
        <v>0.39512953367875586</v>
      </c>
      <c r="J3314" s="130">
        <f t="shared" si="3307"/>
        <v>0.21183839649232689</v>
      </c>
    </row>
    <row r="3315" spans="2:10">
      <c r="B3315" s="244">
        <v>38832</v>
      </c>
      <c r="C3315" s="245">
        <v>72.88</v>
      </c>
      <c r="D3315" s="245">
        <v>82.67</v>
      </c>
      <c r="E3315" s="245">
        <v>11.75</v>
      </c>
      <c r="F3315" s="246">
        <v>5.1124999999999998</v>
      </c>
      <c r="G3315" s="128">
        <f t="shared" ref="G3315:J3315" si="3308">((C3315-C3336)/C3336)*C$6</f>
        <v>6.1716832917705728</v>
      </c>
      <c r="H3315" s="129">
        <f t="shared" si="3308"/>
        <v>-0.56096172363986063</v>
      </c>
      <c r="I3315" s="129">
        <f t="shared" si="3308"/>
        <v>0.6432635253054082</v>
      </c>
      <c r="J3315" s="130">
        <f t="shared" si="3308"/>
        <v>0.23928760733594823</v>
      </c>
    </row>
    <row r="3316" spans="2:10">
      <c r="B3316" s="244">
        <v>38831</v>
      </c>
      <c r="C3316" s="245">
        <v>73.33</v>
      </c>
      <c r="D3316" s="245">
        <v>82.11</v>
      </c>
      <c r="E3316" s="245">
        <v>11.75</v>
      </c>
      <c r="F3316" s="246">
        <v>5.0190000000000001</v>
      </c>
      <c r="G3316" s="128">
        <f t="shared" ref="G3316:J3316" si="3309">((C3316-C3337)/C3337)*C$6</f>
        <v>6.4094102085278495</v>
      </c>
      <c r="H3316" s="129">
        <f t="shared" si="3309"/>
        <v>-1.7045045585412668</v>
      </c>
      <c r="I3316" s="129">
        <f t="shared" si="3309"/>
        <v>1.2721358355674721</v>
      </c>
      <c r="J3316" s="130">
        <f t="shared" si="3309"/>
        <v>0.20611579959406032</v>
      </c>
    </row>
    <row r="3317" spans="2:10">
      <c r="B3317" s="244">
        <v>38828</v>
      </c>
      <c r="C3317" s="245">
        <v>75.17</v>
      </c>
      <c r="D3317" s="245">
        <v>81.66</v>
      </c>
      <c r="E3317" s="245">
        <v>11.59</v>
      </c>
      <c r="F3317" s="246">
        <v>5.0519999999999996</v>
      </c>
      <c r="G3317" s="128">
        <f t="shared" ref="G3317:J3317" si="3310">((C3317-C3338)/C3338)*C$6</f>
        <v>8.0005726803317199</v>
      </c>
      <c r="H3317" s="129">
        <f t="shared" si="3310"/>
        <v>-2.1039879807692392</v>
      </c>
      <c r="I3317" s="129">
        <f t="shared" si="3310"/>
        <v>0.95581020590868382</v>
      </c>
      <c r="J3317" s="130">
        <f t="shared" si="3310"/>
        <v>0.18439409905163301</v>
      </c>
    </row>
    <row r="3318" spans="2:10">
      <c r="B3318" s="244">
        <v>38827</v>
      </c>
      <c r="C3318" s="245">
        <v>71.95</v>
      </c>
      <c r="D3318" s="245">
        <v>82.02</v>
      </c>
      <c r="E3318" s="245">
        <v>11.64</v>
      </c>
      <c r="F3318" s="246">
        <v>5.09</v>
      </c>
      <c r="G3318" s="128">
        <f t="shared" ref="G3318:J3318" si="3311">((C3318-C3339)/C3339)*C$6</f>
        <v>7.4837914845394193</v>
      </c>
      <c r="H3318" s="129">
        <f t="shared" si="3311"/>
        <v>-3.2707886323268296</v>
      </c>
      <c r="I3318" s="129">
        <f t="shared" si="3311"/>
        <v>0.97507582515610991</v>
      </c>
      <c r="J3318" s="130">
        <f t="shared" si="3311"/>
        <v>0.22862903225806464</v>
      </c>
    </row>
    <row r="3319" spans="2:10">
      <c r="B3319" s="244">
        <v>38826</v>
      </c>
      <c r="C3319" s="245">
        <v>72.17</v>
      </c>
      <c r="D3319" s="245">
        <v>81.86</v>
      </c>
      <c r="E3319" s="245">
        <v>11.32</v>
      </c>
      <c r="F3319" s="246">
        <v>5.0724999999999998</v>
      </c>
      <c r="G3319" s="128">
        <f t="shared" ref="G3319:J3319" si="3312">((C3319-C3340)/C3340)*C$6</f>
        <v>8.6966485058609866</v>
      </c>
      <c r="H3319" s="129">
        <f t="shared" si="3312"/>
        <v>-2.6447500298293796</v>
      </c>
      <c r="I3319" s="129">
        <f t="shared" si="3312"/>
        <v>-0.65628227194492028</v>
      </c>
      <c r="J3319" s="130">
        <f t="shared" si="3312"/>
        <v>0.20475435816164811</v>
      </c>
    </row>
    <row r="3320" spans="2:10">
      <c r="B3320" s="244">
        <v>38825</v>
      </c>
      <c r="C3320" s="245">
        <v>71.349999999999994</v>
      </c>
      <c r="D3320" s="245">
        <v>83.31</v>
      </c>
      <c r="E3320" s="245">
        <v>11.4</v>
      </c>
      <c r="F3320" s="246">
        <v>5.0310000000000006</v>
      </c>
      <c r="G3320" s="128">
        <f t="shared" ref="G3320:J3320" si="3313">((C3320-C3341)/C3341)*C$6</f>
        <v>8.2146855345911884</v>
      </c>
      <c r="H3320" s="129">
        <f t="shared" si="3313"/>
        <v>-0.36720387652547914</v>
      </c>
      <c r="I3320" s="129">
        <f t="shared" si="3313"/>
        <v>-0.84086513994910694</v>
      </c>
      <c r="J3320" s="130">
        <f t="shared" si="3313"/>
        <v>0.21440478734772409</v>
      </c>
    </row>
    <row r="3321" spans="2:10">
      <c r="B3321" s="244">
        <v>38824</v>
      </c>
      <c r="C3321" s="245">
        <v>70.400000000000006</v>
      </c>
      <c r="D3321" s="245">
        <v>81.64</v>
      </c>
      <c r="E3321" s="245">
        <v>12.58</v>
      </c>
      <c r="F3321" s="246">
        <v>5.0430000000000001</v>
      </c>
      <c r="G3321" s="128">
        <f t="shared" ref="G3321:J3321" si="3314">((C3321-C3342)/C3342)*C$6</f>
        <v>5.519807232754502</v>
      </c>
      <c r="H3321" s="129">
        <f t="shared" si="3314"/>
        <v>-2.265212484993993</v>
      </c>
      <c r="I3321" s="129">
        <f t="shared" si="3314"/>
        <v>0.96478547854785668</v>
      </c>
      <c r="J3321" s="130">
        <f t="shared" si="3314"/>
        <v>0.21124600638977628</v>
      </c>
    </row>
    <row r="3322" spans="2:10">
      <c r="B3322" s="244">
        <v>38821</v>
      </c>
      <c r="C3322" s="245">
        <v>69.319999999999993</v>
      </c>
      <c r="D3322" s="245">
        <v>81.98</v>
      </c>
      <c r="E3322" s="245">
        <v>12.38</v>
      </c>
      <c r="F3322" s="246">
        <v>5.0804999999999998</v>
      </c>
      <c r="G3322" s="128">
        <f t="shared" ref="G3322:J3322" si="3315">((C3322-C3343)/C3343)*C$6</f>
        <v>4.0996130858760571</v>
      </c>
      <c r="H3322" s="129">
        <f t="shared" si="3315"/>
        <v>-1.2207831543381207</v>
      </c>
      <c r="I3322" s="129">
        <f t="shared" si="3315"/>
        <v>0.84874791318864851</v>
      </c>
      <c r="J3322" s="130">
        <f t="shared" si="3315"/>
        <v>0.25217996786288122</v>
      </c>
    </row>
    <row r="3323" spans="2:10">
      <c r="B3323" s="244">
        <v>38820</v>
      </c>
      <c r="C3323" s="245">
        <v>69.319999999999993</v>
      </c>
      <c r="D3323" s="245">
        <v>81.98</v>
      </c>
      <c r="E3323" s="245">
        <v>12.38</v>
      </c>
      <c r="F3323" s="246">
        <v>5.0804999999999998</v>
      </c>
      <c r="G3323" s="128">
        <f t="shared" ref="G3323:J3323" si="3316">((C3323-C3344)/C3344)*C$6</f>
        <v>5.2224786874698337</v>
      </c>
      <c r="H3323" s="129">
        <f t="shared" si="3316"/>
        <v>-1.9085871911729317</v>
      </c>
      <c r="I3323" s="129">
        <f t="shared" si="3316"/>
        <v>2.3068370044052888</v>
      </c>
      <c r="J3323" s="130">
        <f t="shared" si="3316"/>
        <v>0.2047310126582276</v>
      </c>
    </row>
    <row r="3324" spans="2:10">
      <c r="B3324" s="244">
        <v>38819</v>
      </c>
      <c r="C3324" s="245">
        <v>68.62</v>
      </c>
      <c r="D3324" s="245">
        <v>80.75</v>
      </c>
      <c r="E3324" s="245">
        <v>12.76</v>
      </c>
      <c r="F3324" s="246">
        <v>5.0195000000000007</v>
      </c>
      <c r="G3324" s="128">
        <f t="shared" ref="G3324:J3324" si="3317">((C3324-C3345)/C3345)*C$6</f>
        <v>3.9724754358161665</v>
      </c>
      <c r="H3324" s="129">
        <f t="shared" si="3317"/>
        <v>-2.9212970559845499</v>
      </c>
      <c r="I3324" s="129">
        <f t="shared" si="3317"/>
        <v>4.781042830540037</v>
      </c>
      <c r="J3324" s="130">
        <f t="shared" si="3317"/>
        <v>0.19568341494571045</v>
      </c>
    </row>
    <row r="3325" spans="2:10">
      <c r="B3325" s="244">
        <v>38818</v>
      </c>
      <c r="C3325" s="245">
        <v>68.98</v>
      </c>
      <c r="D3325" s="245">
        <v>81.16</v>
      </c>
      <c r="E3325" s="245">
        <v>13</v>
      </c>
      <c r="F3325" s="246">
        <v>4.9595000000000002</v>
      </c>
      <c r="G3325" s="128">
        <f t="shared" ref="G3325:J3325" si="3318">((C3325-C3346)/C3346)*C$6</f>
        <v>5.3004063461227133</v>
      </c>
      <c r="H3325" s="129">
        <f t="shared" si="3318"/>
        <v>-1.0683009886488608</v>
      </c>
      <c r="I3325" s="129">
        <f t="shared" si="3318"/>
        <v>3.6442040457343912</v>
      </c>
      <c r="J3325" s="130">
        <f t="shared" si="3318"/>
        <v>0.11633263378803757</v>
      </c>
    </row>
    <row r="3326" spans="2:10">
      <c r="B3326" s="244">
        <v>38817</v>
      </c>
      <c r="C3326" s="245">
        <v>68.739999999999995</v>
      </c>
      <c r="D3326" s="245">
        <v>82.1</v>
      </c>
      <c r="E3326" s="245">
        <v>12.19</v>
      </c>
      <c r="F3326" s="246">
        <v>4.9904999999999999</v>
      </c>
      <c r="G3326" s="128">
        <f t="shared" ref="G3326:J3326" si="3319">((C3326-C3347)/C3347)*C$6</f>
        <v>6.6494296197464928</v>
      </c>
      <c r="H3326" s="129">
        <f t="shared" si="3319"/>
        <v>0.73856932695844224</v>
      </c>
      <c r="I3326" s="129">
        <f t="shared" si="3319"/>
        <v>0.72935021097046382</v>
      </c>
      <c r="J3326" s="130">
        <f t="shared" si="3319"/>
        <v>0.14178060580563759</v>
      </c>
    </row>
    <row r="3327" spans="2:10">
      <c r="B3327" s="244">
        <v>38814</v>
      </c>
      <c r="C3327" s="245">
        <v>67.39</v>
      </c>
      <c r="D3327" s="245">
        <v>82.48</v>
      </c>
      <c r="E3327" s="245">
        <v>12.26</v>
      </c>
      <c r="F3327" s="246">
        <v>5.0175000000000001</v>
      </c>
      <c r="G3327" s="128">
        <f t="shared" ref="G3327:J3327" si="3320">((C3327-C3348)/C3348)*C$6</f>
        <v>5.1965801223747325</v>
      </c>
      <c r="H3327" s="129">
        <f t="shared" si="3320"/>
        <v>2.0483608985435806</v>
      </c>
      <c r="I3327" s="129">
        <f t="shared" si="3320"/>
        <v>-0.84198738170346998</v>
      </c>
      <c r="J3327" s="130">
        <f t="shared" si="3320"/>
        <v>0.17835133418043239</v>
      </c>
    </row>
    <row r="3328" spans="2:10">
      <c r="B3328" s="244">
        <v>38813</v>
      </c>
      <c r="C3328" s="245">
        <v>67.94</v>
      </c>
      <c r="D3328" s="245">
        <v>83.81</v>
      </c>
      <c r="E3328" s="245">
        <v>11.45</v>
      </c>
      <c r="F3328" s="246">
        <v>4.9375</v>
      </c>
      <c r="G3328" s="128">
        <f t="shared" ref="G3328:J3328" si="3321">((C3328-C3349)/C3349)*C$6</f>
        <v>5.9921226257913975</v>
      </c>
      <c r="H3328" s="129">
        <f t="shared" si="3321"/>
        <v>3.7404350505299502</v>
      </c>
      <c r="I3328" s="129">
        <f t="shared" si="3321"/>
        <v>-1.7950811688311712</v>
      </c>
      <c r="J3328" s="130">
        <f t="shared" si="3321"/>
        <v>0.13006670902160131</v>
      </c>
    </row>
    <row r="3329" spans="2:10">
      <c r="B3329" s="244">
        <v>38812</v>
      </c>
      <c r="C3329" s="245">
        <v>67.069999999999993</v>
      </c>
      <c r="D3329" s="245">
        <v>84.17</v>
      </c>
      <c r="E3329" s="245">
        <v>11.13</v>
      </c>
      <c r="F3329" s="246">
        <v>4.8740000000000006</v>
      </c>
      <c r="G3329" s="128">
        <f t="shared" ref="G3329:J3329" si="3322">((C3329-C3350)/C3350)*C$6</f>
        <v>4.0484069503085376</v>
      </c>
      <c r="H3329" s="129">
        <f t="shared" si="3322"/>
        <v>5.4930825756632133</v>
      </c>
      <c r="I3329" s="129">
        <f t="shared" si="3322"/>
        <v>-3.0720853080568706</v>
      </c>
      <c r="J3329" s="130">
        <f t="shared" si="3322"/>
        <v>9.4859020563917762E-2</v>
      </c>
    </row>
    <row r="3330" spans="2:10">
      <c r="B3330" s="244">
        <v>38811</v>
      </c>
      <c r="C3330" s="245">
        <v>66.23</v>
      </c>
      <c r="D3330" s="245">
        <v>83.45</v>
      </c>
      <c r="E3330" s="245">
        <v>11.14</v>
      </c>
      <c r="F3330" s="246">
        <v>4.8879999999999999</v>
      </c>
      <c r="G3330" s="128">
        <f t="shared" ref="G3330:J3330" si="3323">((C3330-C3351)/C3351)*C$6</f>
        <v>2.7794616247396307</v>
      </c>
      <c r="H3330" s="129">
        <f t="shared" si="3323"/>
        <v>4.9020187500000043</v>
      </c>
      <c r="I3330" s="129">
        <f t="shared" si="3323"/>
        <v>-3.192464678178963</v>
      </c>
      <c r="J3330" s="130">
        <f t="shared" si="3323"/>
        <v>8.6509274873524541E-2</v>
      </c>
    </row>
    <row r="3331" spans="2:10">
      <c r="B3331" s="244">
        <v>38810</v>
      </c>
      <c r="C3331" s="245">
        <v>66.739999999999995</v>
      </c>
      <c r="D3331" s="245">
        <v>83.06</v>
      </c>
      <c r="E3331" s="245">
        <v>11.57</v>
      </c>
      <c r="F3331" s="246">
        <v>4.8795000000000002</v>
      </c>
      <c r="G3331" s="128">
        <f t="shared" ref="G3331:J3331" si="3324">((C3331-C3352)/C3352)*C$6</f>
        <v>2.1895508088581699</v>
      </c>
      <c r="H3331" s="129">
        <f t="shared" si="3324"/>
        <v>4.4069159579790016</v>
      </c>
      <c r="I3331" s="129">
        <f t="shared" si="3324"/>
        <v>-0.82891304347826211</v>
      </c>
      <c r="J3331" s="130">
        <f t="shared" si="3324"/>
        <v>0.12721579961464349</v>
      </c>
    </row>
    <row r="3332" spans="2:10">
      <c r="B3332" s="244">
        <v>38807</v>
      </c>
      <c r="C3332" s="245">
        <v>66.63</v>
      </c>
      <c r="D3332" s="245">
        <v>82.47</v>
      </c>
      <c r="E3332" s="245">
        <v>11.39</v>
      </c>
      <c r="F3332" s="246">
        <v>4.87</v>
      </c>
      <c r="G3332" s="128">
        <f t="shared" ref="G3332:J3332" si="3325">((C3332-C3353)/C3353)*C$6</f>
        <v>2.3436032196969667</v>
      </c>
      <c r="H3332" s="129">
        <f t="shared" si="3325"/>
        <v>3.5975118839129365</v>
      </c>
      <c r="I3332" s="129">
        <f t="shared" si="3325"/>
        <v>-0.71575085324232102</v>
      </c>
      <c r="J3332" s="130">
        <f t="shared" si="3325"/>
        <v>0.15357065570222875</v>
      </c>
    </row>
    <row r="3333" spans="2:10">
      <c r="B3333" s="244">
        <v>38806</v>
      </c>
      <c r="C3333" s="245">
        <v>67.150000000000006</v>
      </c>
      <c r="D3333" s="245">
        <v>83.2</v>
      </c>
      <c r="E3333" s="245">
        <v>11.57</v>
      </c>
      <c r="F3333" s="246">
        <v>4.8770000000000007</v>
      </c>
      <c r="G3333" s="128">
        <f t="shared" ref="G3333:J3333" si="3326">((C3333-C3354)/C3354)*C$6</f>
        <v>3.7957689204453815</v>
      </c>
      <c r="H3333" s="129">
        <f t="shared" si="3326"/>
        <v>4.6947559449311589</v>
      </c>
      <c r="I3333" s="129">
        <f t="shared" si="3326"/>
        <v>6.6083188908148086E-2</v>
      </c>
      <c r="J3333" s="130">
        <f t="shared" si="3326"/>
        <v>0.18912758281403771</v>
      </c>
    </row>
    <row r="3334" spans="2:10">
      <c r="B3334" s="244">
        <v>38805</v>
      </c>
      <c r="C3334" s="245">
        <v>66.45</v>
      </c>
      <c r="D3334" s="245">
        <v>83.13</v>
      </c>
      <c r="E3334" s="245">
        <v>10.95</v>
      </c>
      <c r="F3334" s="246">
        <v>4.8235000000000001</v>
      </c>
      <c r="G3334" s="128">
        <f t="shared" ref="G3334:J3334" si="3327">((C3334-C3355)/C3355)*C$6</f>
        <v>3.7268588177821247</v>
      </c>
      <c r="H3334" s="129">
        <f t="shared" si="3327"/>
        <v>4.0940466101694923</v>
      </c>
      <c r="I3334" s="129">
        <f t="shared" si="3327"/>
        <v>-2.8633549432739072</v>
      </c>
      <c r="J3334" s="130">
        <f t="shared" si="3327"/>
        <v>0.18431740426001555</v>
      </c>
    </row>
    <row r="3335" spans="2:10">
      <c r="B3335" s="244">
        <v>38804</v>
      </c>
      <c r="C3335" s="245">
        <v>66.069999999999993</v>
      </c>
      <c r="D3335" s="245">
        <v>82.43</v>
      </c>
      <c r="E3335" s="245">
        <v>11.58</v>
      </c>
      <c r="F3335" s="246">
        <v>4.7895000000000003</v>
      </c>
      <c r="G3335" s="128">
        <f t="shared" ref="G3335:J3335" si="3328">((C3335-C3356)/C3356)*C$6</f>
        <v>3.774240983606552</v>
      </c>
      <c r="H3335" s="129">
        <f t="shared" si="3328"/>
        <v>2.537591467195849</v>
      </c>
      <c r="I3335" s="129">
        <f t="shared" si="3328"/>
        <v>-2.1932700603968472E-2</v>
      </c>
      <c r="J3335" s="130">
        <f t="shared" si="3328"/>
        <v>0.13590725144919608</v>
      </c>
    </row>
    <row r="3336" spans="2:10">
      <c r="B3336" s="244">
        <v>38803</v>
      </c>
      <c r="C3336" s="245">
        <v>64.16</v>
      </c>
      <c r="D3336" s="245">
        <v>83.08</v>
      </c>
      <c r="E3336" s="245">
        <v>11.46</v>
      </c>
      <c r="F3336" s="246">
        <v>4.7164999999999999</v>
      </c>
      <c r="G3336" s="128">
        <f t="shared" ref="G3336:J3336" si="3329">((C3336-C3357)/C3357)*C$6</f>
        <v>0.90228103640120805</v>
      </c>
      <c r="H3336" s="129">
        <f t="shared" si="3329"/>
        <v>4.2289213483146133</v>
      </c>
      <c r="I3336" s="129">
        <f t="shared" si="3329"/>
        <v>0</v>
      </c>
      <c r="J3336" s="130">
        <f t="shared" si="3329"/>
        <v>0.10364205669083704</v>
      </c>
    </row>
    <row r="3337" spans="2:10">
      <c r="B3337" s="244">
        <v>38800</v>
      </c>
      <c r="C3337" s="245">
        <v>64.260000000000005</v>
      </c>
      <c r="D3337" s="245">
        <v>83.36</v>
      </c>
      <c r="E3337" s="245">
        <v>11.19</v>
      </c>
      <c r="F3337" s="246">
        <v>4.6805000000000003</v>
      </c>
      <c r="G3337" s="128">
        <f t="shared" ref="G3337:J3337" si="3330">((C3337-C3358)/C3358)*C$6</f>
        <v>2.7903072348860301</v>
      </c>
      <c r="H3337" s="129">
        <f t="shared" si="3330"/>
        <v>4.4787680798004939</v>
      </c>
      <c r="I3337" s="129">
        <f t="shared" si="3330"/>
        <v>-1.4562426284751468</v>
      </c>
      <c r="J3337" s="130">
        <f t="shared" si="3330"/>
        <v>9.5010486808698391E-2</v>
      </c>
    </row>
    <row r="3338" spans="2:10">
      <c r="B3338" s="244">
        <v>38799</v>
      </c>
      <c r="C3338" s="245">
        <v>63.91</v>
      </c>
      <c r="D3338" s="245">
        <v>83.2</v>
      </c>
      <c r="E3338" s="245">
        <v>11.17</v>
      </c>
      <c r="F3338" s="246">
        <v>4.7450000000000001</v>
      </c>
      <c r="G3338" s="128">
        <f t="shared" ref="G3338:J3338" si="3331">((C3338-C3359)/C3359)*C$6</f>
        <v>2.158482216030158</v>
      </c>
      <c r="H3338" s="129">
        <f t="shared" si="3331"/>
        <v>2.5849969268592621</v>
      </c>
      <c r="I3338" s="129">
        <f t="shared" si="3331"/>
        <v>-1.519208754208756</v>
      </c>
      <c r="J3338" s="130">
        <f t="shared" si="3331"/>
        <v>0.15383163038649511</v>
      </c>
    </row>
    <row r="3339" spans="2:10">
      <c r="B3339" s="244">
        <v>38798</v>
      </c>
      <c r="C3339" s="245">
        <v>61.77</v>
      </c>
      <c r="D3339" s="245">
        <v>84.45</v>
      </c>
      <c r="E3339" s="245">
        <v>11.21</v>
      </c>
      <c r="F3339" s="246">
        <v>4.7119999999999997</v>
      </c>
      <c r="G3339" s="128">
        <f t="shared" ref="G3339:J3339" si="3332">((C3339-C3360)/C3360)*C$6</f>
        <v>0.49794926350245616</v>
      </c>
      <c r="H3339" s="129">
        <f t="shared" si="3332"/>
        <v>5.5775962732919293</v>
      </c>
      <c r="I3339" s="129">
        <f t="shared" si="3332"/>
        <v>-2.4580177276389996</v>
      </c>
      <c r="J3339" s="130">
        <f t="shared" si="3332"/>
        <v>0.10179690075832487</v>
      </c>
    </row>
    <row r="3340" spans="2:10">
      <c r="B3340" s="244">
        <v>38797</v>
      </c>
      <c r="C3340" s="245">
        <v>60.57</v>
      </c>
      <c r="D3340" s="245">
        <v>83.81</v>
      </c>
      <c r="E3340" s="245">
        <v>11.62</v>
      </c>
      <c r="F3340" s="246">
        <v>4.7324999999999999</v>
      </c>
      <c r="G3340" s="128">
        <f t="shared" ref="G3340:J3340" si="3333">((C3340-C3361)/C3361)*C$6</f>
        <v>0.52326152304609042</v>
      </c>
      <c r="H3340" s="129">
        <f t="shared" si="3333"/>
        <v>4.3659645644901621</v>
      </c>
      <c r="I3340" s="129">
        <f t="shared" si="3333"/>
        <v>-0.8254621149042477</v>
      </c>
      <c r="J3340" s="130">
        <f t="shared" si="3333"/>
        <v>0.13200862259562254</v>
      </c>
    </row>
    <row r="3341" spans="2:10">
      <c r="B3341" s="244">
        <v>38796</v>
      </c>
      <c r="C3341" s="245">
        <v>60.42</v>
      </c>
      <c r="D3341" s="245">
        <v>83.58</v>
      </c>
      <c r="E3341" s="245">
        <v>11.79</v>
      </c>
      <c r="F3341" s="246">
        <v>4.6790000000000003</v>
      </c>
      <c r="G3341" s="128">
        <f t="shared" ref="G3341:J3341" si="3334">((C3341-C3362)/C3362)*C$6</f>
        <v>0.40950901803607143</v>
      </c>
      <c r="H3341" s="129">
        <f t="shared" si="3334"/>
        <v>4.042038161318307</v>
      </c>
      <c r="I3341" s="129">
        <f t="shared" si="3334"/>
        <v>-0.46564529558701223</v>
      </c>
      <c r="J3341" s="130">
        <f t="shared" si="3334"/>
        <v>9.8297590095070025E-2</v>
      </c>
    </row>
    <row r="3342" spans="2:10">
      <c r="B3342" s="244">
        <v>38793</v>
      </c>
      <c r="C3342" s="245">
        <v>62.77</v>
      </c>
      <c r="D3342" s="245">
        <v>83.3</v>
      </c>
      <c r="E3342" s="245">
        <v>12.12</v>
      </c>
      <c r="F3342" s="246">
        <v>4.6950000000000003</v>
      </c>
      <c r="G3342" s="128">
        <f t="shared" ref="G3342:J3342" si="3335">((C3342-C3363)/C3363)*C$6</f>
        <v>3.3478806021211098</v>
      </c>
      <c r="H3342" s="129">
        <f t="shared" si="3335"/>
        <v>3.3576974416017809</v>
      </c>
      <c r="I3342" s="129">
        <f t="shared" si="3335"/>
        <v>1.4171428571428546</v>
      </c>
      <c r="J3342" s="130">
        <f t="shared" si="3335"/>
        <v>7.4434488034094873E-2</v>
      </c>
    </row>
    <row r="3343" spans="2:10">
      <c r="B3343" s="244">
        <v>38792</v>
      </c>
      <c r="C3343" s="245">
        <v>63.58</v>
      </c>
      <c r="D3343" s="245">
        <v>82.87</v>
      </c>
      <c r="E3343" s="245">
        <v>11.98</v>
      </c>
      <c r="F3343" s="246">
        <v>4.6675000000000004</v>
      </c>
      <c r="G3343" s="128">
        <f t="shared" ref="G3343:J3343" si="3336">((C3343-C3364)/C3364)*C$6</f>
        <v>4.6709679098005195</v>
      </c>
      <c r="H3343" s="129">
        <f t="shared" si="3336"/>
        <v>2.8399925788497362</v>
      </c>
      <c r="I3343" s="129">
        <f t="shared" si="3336"/>
        <v>-0.6814459788789603</v>
      </c>
      <c r="J3343" s="130">
        <f t="shared" si="3336"/>
        <v>5.096499836441002E-2</v>
      </c>
    </row>
    <row r="3344" spans="2:10">
      <c r="B3344" s="244">
        <v>38791</v>
      </c>
      <c r="C3344" s="245">
        <v>62.17</v>
      </c>
      <c r="D3344" s="245">
        <v>83.38</v>
      </c>
      <c r="E3344" s="245">
        <v>11.35</v>
      </c>
      <c r="F3344" s="246">
        <v>4.74</v>
      </c>
      <c r="G3344" s="128">
        <f t="shared" ref="G3344:J3344" si="3337">((C3344-C3365)/C3365)*C$6</f>
        <v>1.9819707906664437</v>
      </c>
      <c r="H3344" s="129">
        <f t="shared" si="3337"/>
        <v>3.2100665926747949</v>
      </c>
      <c r="I3344" s="129">
        <f t="shared" si="3337"/>
        <v>-1.8675918367346949</v>
      </c>
      <c r="J3344" s="130">
        <f t="shared" si="3337"/>
        <v>8.6100847641817149E-2</v>
      </c>
    </row>
    <row r="3345" spans="2:10">
      <c r="B3345" s="244">
        <v>38790</v>
      </c>
      <c r="C3345" s="245">
        <v>63.1</v>
      </c>
      <c r="D3345" s="245">
        <v>82.88</v>
      </c>
      <c r="E3345" s="245">
        <v>10.74</v>
      </c>
      <c r="F3345" s="246">
        <v>4.6970000000000001</v>
      </c>
      <c r="G3345" s="128">
        <f t="shared" ref="G3345:J3345" si="3338">((C3345-C3366)/C3366)*C$6</f>
        <v>1.379206401045068</v>
      </c>
      <c r="H3345" s="129">
        <f t="shared" si="3338"/>
        <v>3.4479711586275452</v>
      </c>
      <c r="I3345" s="129">
        <f t="shared" si="3338"/>
        <v>-4.9697528089887637</v>
      </c>
      <c r="J3345" s="130">
        <f t="shared" si="3338"/>
        <v>8.0483800350262993E-2</v>
      </c>
    </row>
    <row r="3346" spans="2:10">
      <c r="B3346" s="244">
        <v>38789</v>
      </c>
      <c r="C3346" s="245">
        <v>61.77</v>
      </c>
      <c r="D3346" s="245">
        <v>81.93</v>
      </c>
      <c r="E3346" s="245">
        <v>11.37</v>
      </c>
      <c r="F3346" s="246">
        <v>4.7650000000000006</v>
      </c>
      <c r="G3346" s="128">
        <f t="shared" ref="G3346:J3346" si="3339">((C3346-C3367)/C3367)*C$6</f>
        <v>-5.1402005174644438E-2</v>
      </c>
      <c r="H3346" s="129">
        <f t="shared" si="3339"/>
        <v>0.83858354850609829</v>
      </c>
      <c r="I3346" s="129">
        <f t="shared" si="3339"/>
        <v>-2.9627039627039631</v>
      </c>
      <c r="J3346" s="130">
        <f t="shared" si="3339"/>
        <v>0.12193347193347251</v>
      </c>
    </row>
    <row r="3347" spans="2:10">
      <c r="B3347" s="244">
        <v>38786</v>
      </c>
      <c r="C3347" s="245">
        <v>59.96</v>
      </c>
      <c r="D3347" s="245">
        <v>81.569999999999993</v>
      </c>
      <c r="E3347" s="245">
        <v>11.85</v>
      </c>
      <c r="F3347" s="246">
        <v>4.7539999999999996</v>
      </c>
      <c r="G3347" s="128">
        <f t="shared" ref="G3347:J3347" si="3340">((C3347-C3368)/C3368)*C$6</f>
        <v>-1.928946023634619</v>
      </c>
      <c r="H3347" s="129">
        <f t="shared" si="3340"/>
        <v>1.6541529850746091</v>
      </c>
      <c r="I3347" s="129">
        <f t="shared" si="3340"/>
        <v>-2.4606249999999994</v>
      </c>
      <c r="J3347" s="130">
        <f t="shared" si="3340"/>
        <v>9.6373817549200824E-2</v>
      </c>
    </row>
    <row r="3348" spans="2:10">
      <c r="B3348" s="244">
        <v>38785</v>
      </c>
      <c r="C3348" s="245">
        <v>60.47</v>
      </c>
      <c r="D3348" s="245">
        <v>81.02</v>
      </c>
      <c r="E3348" s="245">
        <v>12.68</v>
      </c>
      <c r="F3348" s="246">
        <v>4.7219999999999995</v>
      </c>
      <c r="G3348" s="128">
        <f t="shared" ref="G3348:J3348" si="3341">((C3348-C3369)/C3369)*C$6</f>
        <v>-1.5100367705835318</v>
      </c>
      <c r="H3348" s="129">
        <f t="shared" si="3341"/>
        <v>0.30949752475247366</v>
      </c>
      <c r="I3348" s="129">
        <f t="shared" si="3341"/>
        <v>-0.29719407638347695</v>
      </c>
      <c r="J3348" s="130">
        <f t="shared" si="3341"/>
        <v>5.5062061521855984E-2</v>
      </c>
    </row>
    <row r="3349" spans="2:10">
      <c r="B3349" s="244">
        <v>38784</v>
      </c>
      <c r="C3349" s="245">
        <v>60.02</v>
      </c>
      <c r="D3349" s="245">
        <v>81.14</v>
      </c>
      <c r="E3349" s="245">
        <v>12.32</v>
      </c>
      <c r="F3349" s="246">
        <v>4.7219999999999995</v>
      </c>
      <c r="G3349" s="128">
        <f t="shared" ref="G3349:J3349" si="3342">((C3349-C3370)/C3370)*C$6</f>
        <v>-2.2096798224758283</v>
      </c>
      <c r="H3349" s="129">
        <f t="shared" si="3342"/>
        <v>1.8363719474013869</v>
      </c>
      <c r="I3349" s="129">
        <f t="shared" si="3342"/>
        <v>-2.3755261221486381</v>
      </c>
      <c r="J3349" s="130">
        <f t="shared" si="3342"/>
        <v>6.8607677293428065E-2</v>
      </c>
    </row>
    <row r="3350" spans="2:10">
      <c r="B3350" s="244">
        <v>38783</v>
      </c>
      <c r="C3350" s="245">
        <v>61.58</v>
      </c>
      <c r="D3350" s="245">
        <v>80.290000000000006</v>
      </c>
      <c r="E3350" s="245">
        <v>12.66</v>
      </c>
      <c r="F3350" s="246">
        <v>4.7170000000000005</v>
      </c>
      <c r="G3350" s="128">
        <f t="shared" ref="G3350:J3350" si="3343">((C3350-C3371)/C3371)*C$6</f>
        <v>-2.4619459376439878</v>
      </c>
      <c r="H3350" s="129">
        <f t="shared" si="3343"/>
        <v>1.1151125644573026</v>
      </c>
      <c r="I3350" s="129">
        <f t="shared" si="3343"/>
        <v>-0.74076687116564233</v>
      </c>
      <c r="J3350" s="130">
        <f t="shared" si="3343"/>
        <v>8.2689790575916799E-2</v>
      </c>
    </row>
    <row r="3351" spans="2:10">
      <c r="B3351" s="244">
        <v>38782</v>
      </c>
      <c r="C3351" s="245">
        <v>62.41</v>
      </c>
      <c r="D3351" s="245">
        <v>80</v>
      </c>
      <c r="E3351" s="245">
        <v>12.74</v>
      </c>
      <c r="F3351" s="246">
        <v>4.7439999999999998</v>
      </c>
      <c r="G3351" s="128">
        <f t="shared" ref="G3351:J3351" si="3344">((C3351-C3372)/C3372)*C$6</f>
        <v>-2.0561970322778085</v>
      </c>
      <c r="H3351" s="129">
        <f t="shared" si="3344"/>
        <v>4.2642240840316738E-2</v>
      </c>
      <c r="I3351" s="129">
        <f t="shared" si="3344"/>
        <v>-0.43151234567901359</v>
      </c>
      <c r="J3351" s="130">
        <f t="shared" si="3344"/>
        <v>0.10527868852458991</v>
      </c>
    </row>
    <row r="3352" spans="2:10">
      <c r="B3352" s="244">
        <v>38779</v>
      </c>
      <c r="C3352" s="245">
        <v>63.67</v>
      </c>
      <c r="D3352" s="245">
        <v>79.959999999999994</v>
      </c>
      <c r="E3352" s="245">
        <v>11.96</v>
      </c>
      <c r="F3352" s="246">
        <v>4.6710000000000003</v>
      </c>
      <c r="G3352" s="128">
        <f t="shared" ref="G3352:J3352" si="3345">((C3352-C3373)/C3373)*C$6</f>
        <v>-0.70909245516388719</v>
      </c>
      <c r="H3352" s="129">
        <f t="shared" si="3345"/>
        <v>-1.7771869998769072</v>
      </c>
      <c r="I3352" s="129">
        <f t="shared" si="3345"/>
        <v>-2.4401662887377169</v>
      </c>
      <c r="J3352" s="130">
        <f t="shared" si="3345"/>
        <v>2.6790923824959952E-2</v>
      </c>
    </row>
    <row r="3353" spans="2:10">
      <c r="B3353" s="244">
        <v>38778</v>
      </c>
      <c r="C3353" s="245">
        <v>63.36</v>
      </c>
      <c r="D3353" s="245">
        <v>79.94</v>
      </c>
      <c r="E3353" s="245">
        <v>11.72</v>
      </c>
      <c r="F3353" s="246">
        <v>4.6210000000000004</v>
      </c>
      <c r="G3353" s="128">
        <f t="shared" ref="G3353:J3353" si="3346">((C3353-C3374)/C3374)*C$6</f>
        <v>-2.1831730769230786</v>
      </c>
      <c r="H3353" s="129">
        <f t="shared" si="3346"/>
        <v>-2.7744691237490846</v>
      </c>
      <c r="I3353" s="129">
        <f t="shared" si="3346"/>
        <v>-1.3162459546925542</v>
      </c>
      <c r="J3353" s="130">
        <f t="shared" si="3346"/>
        <v>-6.768134715025435E-3</v>
      </c>
    </row>
    <row r="3354" spans="2:10">
      <c r="B3354" s="244">
        <v>38777</v>
      </c>
      <c r="C3354" s="245">
        <v>61.97</v>
      </c>
      <c r="D3354" s="245">
        <v>79.900000000000006</v>
      </c>
      <c r="E3354" s="245">
        <v>11.54</v>
      </c>
      <c r="F3354" s="246">
        <v>4.5735000000000001</v>
      </c>
      <c r="G3354" s="128">
        <f t="shared" ref="G3354:J3354" si="3347">((C3354-C3375)/C3375)*C$6</f>
        <v>-3.9780550647820982</v>
      </c>
      <c r="H3354" s="129">
        <f t="shared" si="3347"/>
        <v>-1.9574169741697298</v>
      </c>
      <c r="I3354" s="129">
        <f t="shared" si="3347"/>
        <v>-2.7677374517374522</v>
      </c>
      <c r="J3354" s="130">
        <f t="shared" si="3347"/>
        <v>-1.4877650897226766E-2</v>
      </c>
    </row>
    <row r="3355" spans="2:10">
      <c r="B3355" s="244">
        <v>38776</v>
      </c>
      <c r="C3355" s="245">
        <v>61.41</v>
      </c>
      <c r="D3355" s="245">
        <v>80.239999999999995</v>
      </c>
      <c r="E3355" s="245">
        <v>12.34</v>
      </c>
      <c r="F3355" s="246">
        <v>4.5305</v>
      </c>
      <c r="G3355" s="128">
        <f t="shared" ref="G3355:J3355" si="3348">((C3355-C3376)/C3376)*C$6</f>
        <v>-4.6107593269934144</v>
      </c>
      <c r="H3355" s="129">
        <f t="shared" si="3348"/>
        <v>-1.9355788313120186</v>
      </c>
      <c r="I3355" s="129">
        <f t="shared" si="3348"/>
        <v>-0.10258272800645828</v>
      </c>
      <c r="J3355" s="130">
        <f t="shared" si="3348"/>
        <v>-5.2183098591549446E-2</v>
      </c>
    </row>
    <row r="3356" spans="2:10">
      <c r="B3356" s="244">
        <v>38775</v>
      </c>
      <c r="C3356" s="245">
        <v>61</v>
      </c>
      <c r="D3356" s="245">
        <v>80.63</v>
      </c>
      <c r="E3356" s="245">
        <v>11.59</v>
      </c>
      <c r="F3356" s="246">
        <v>4.5715000000000003</v>
      </c>
      <c r="G3356" s="128">
        <f t="shared" ref="G3356:J3356" si="3349">((C3356-C3377)/C3377)*C$6</f>
        <v>-4.5302774498229068</v>
      </c>
      <c r="H3356" s="129">
        <f t="shared" si="3349"/>
        <v>-0.54716489755615982</v>
      </c>
      <c r="I3356" s="129">
        <f t="shared" si="3349"/>
        <v>-0.80698412698412858</v>
      </c>
      <c r="J3356" s="130">
        <f t="shared" si="3349"/>
        <v>-1.888852672750976E-2</v>
      </c>
    </row>
    <row r="3357" spans="2:10">
      <c r="B3357" s="244">
        <v>38772</v>
      </c>
      <c r="C3357" s="245">
        <v>62.91</v>
      </c>
      <c r="D3357" s="245">
        <v>80.099999999999994</v>
      </c>
      <c r="E3357" s="245">
        <v>11.46</v>
      </c>
      <c r="F3357" s="246">
        <v>4.5510000000000002</v>
      </c>
      <c r="G3357" s="128">
        <f t="shared" ref="G3357:J3357" si="3350">((C3357-C3378)/C3378)*C$6</f>
        <v>-2.2958572290975003</v>
      </c>
      <c r="H3357" s="129">
        <f t="shared" si="3350"/>
        <v>-0.87308473736373282</v>
      </c>
      <c r="I3357" s="129">
        <f t="shared" si="3350"/>
        <v>-1.9648309178743943</v>
      </c>
      <c r="J3357" s="130">
        <f t="shared" si="3350"/>
        <v>-3.4642934664640794E-2</v>
      </c>
    </row>
    <row r="3358" spans="2:10">
      <c r="B3358" s="244">
        <v>38771</v>
      </c>
      <c r="C3358" s="245">
        <v>60.54</v>
      </c>
      <c r="D3358" s="245">
        <v>80.2</v>
      </c>
      <c r="E3358" s="245">
        <v>11.87</v>
      </c>
      <c r="F3358" s="246">
        <v>4.5295000000000005</v>
      </c>
      <c r="G3358" s="128">
        <f t="shared" ref="G3358:J3358" si="3351">((C3358-C3379)/C3379)*C$6</f>
        <v>-3.6617630979498825</v>
      </c>
      <c r="H3358" s="129">
        <f t="shared" si="3351"/>
        <v>-0.99747497219131487</v>
      </c>
      <c r="I3358" s="129">
        <f t="shared" si="3351"/>
        <v>-1.9751359751359756</v>
      </c>
      <c r="J3358" s="130">
        <f t="shared" si="3351"/>
        <v>-2.3092083652687452E-2</v>
      </c>
    </row>
    <row r="3359" spans="2:10">
      <c r="B3359" s="244">
        <v>38770</v>
      </c>
      <c r="C3359" s="245">
        <v>61.01</v>
      </c>
      <c r="D3359" s="245">
        <v>81.349999999999994</v>
      </c>
      <c r="E3359" s="245">
        <v>11.88</v>
      </c>
      <c r="F3359" s="246">
        <v>4.5019999999999998</v>
      </c>
      <c r="G3359" s="128">
        <f t="shared" ref="G3359:J3359" si="3352">((C3359-C3380)/C3380)*C$6</f>
        <v>-4.0967864598866708</v>
      </c>
      <c r="H3359" s="129">
        <f t="shared" si="3352"/>
        <v>0.70296846011131731</v>
      </c>
      <c r="I3359" s="129">
        <f t="shared" si="3352"/>
        <v>-2.731074380165289</v>
      </c>
      <c r="J3359" s="130">
        <f t="shared" si="3352"/>
        <v>1.2398215281650771E-2</v>
      </c>
    </row>
    <row r="3360" spans="2:10">
      <c r="B3360" s="244">
        <v>38769</v>
      </c>
      <c r="C3360" s="245">
        <v>61.1</v>
      </c>
      <c r="D3360" s="245">
        <v>80.5</v>
      </c>
      <c r="E3360" s="245">
        <v>12.41</v>
      </c>
      <c r="F3360" s="246">
        <v>4.5495000000000001</v>
      </c>
      <c r="G3360" s="128">
        <f t="shared" ref="G3360:J3360" si="3353">((C3360-C3381)/C3381)*C$6</f>
        <v>-4.6676945668135055</v>
      </c>
      <c r="H3360" s="129">
        <f t="shared" si="3353"/>
        <v>-1.2706018916594966</v>
      </c>
      <c r="I3360" s="129">
        <f t="shared" si="3353"/>
        <v>-2.77375448671931</v>
      </c>
      <c r="J3360" s="130">
        <f t="shared" si="3353"/>
        <v>6.7658640864086503E-2</v>
      </c>
    </row>
    <row r="3361" spans="2:10">
      <c r="B3361" s="244">
        <v>38768</v>
      </c>
      <c r="C3361" s="245">
        <v>59.88</v>
      </c>
      <c r="D3361" s="245">
        <v>80.709999999999994</v>
      </c>
      <c r="E3361" s="245">
        <v>12.01</v>
      </c>
      <c r="F3361" s="246">
        <v>4.5229999999999997</v>
      </c>
      <c r="G3361" s="128">
        <f t="shared" ref="G3361:J3361" si="3354">((C3361-C3382)/C3382)*C$6</f>
        <v>-5.6272523774689045</v>
      </c>
      <c r="H3361" s="129">
        <f t="shared" si="3354"/>
        <v>-0.9081305309734593</v>
      </c>
      <c r="I3361" s="129">
        <f t="shared" si="3354"/>
        <v>-4.4519917582417596</v>
      </c>
      <c r="J3361" s="130">
        <f t="shared" si="3354"/>
        <v>5.5567451820127921E-2</v>
      </c>
    </row>
    <row r="3362" spans="2:10">
      <c r="B3362" s="244">
        <v>38765</v>
      </c>
      <c r="C3362" s="245">
        <v>59.88</v>
      </c>
      <c r="D3362" s="245">
        <v>80.709999999999994</v>
      </c>
      <c r="E3362" s="245">
        <v>12.01</v>
      </c>
      <c r="F3362" s="246">
        <v>4.5229999999999997</v>
      </c>
      <c r="G3362" s="128">
        <f t="shared" ref="G3362:J3362" si="3355">((C3362-C3383)/C3383)*C$6</f>
        <v>-4.7224225647164415</v>
      </c>
      <c r="H3362" s="129">
        <f t="shared" si="3355"/>
        <v>-3.2559224936815632</v>
      </c>
      <c r="I3362" s="129">
        <f t="shared" si="3355"/>
        <v>6.3656093489147234E-2</v>
      </c>
      <c r="J3362" s="130">
        <f t="shared" si="3355"/>
        <v>3.9286114535469922E-2</v>
      </c>
    </row>
    <row r="3363" spans="2:10">
      <c r="B3363" s="244">
        <v>38764</v>
      </c>
      <c r="C3363" s="245">
        <v>58.46</v>
      </c>
      <c r="D3363" s="245">
        <v>80.91</v>
      </c>
      <c r="E3363" s="245">
        <v>11.48</v>
      </c>
      <c r="F3363" s="246">
        <v>4.5754999999999999</v>
      </c>
      <c r="G3363" s="128">
        <f t="shared" ref="G3363:J3363" si="3356">((C3363-C3384)/C3384)*C$6</f>
        <v>-5.0225270044119892</v>
      </c>
      <c r="H3363" s="129">
        <f t="shared" si="3356"/>
        <v>-3.9201229116945115</v>
      </c>
      <c r="I3363" s="129">
        <f t="shared" si="3356"/>
        <v>-1.5978285714285705</v>
      </c>
      <c r="J3363" s="130">
        <f t="shared" si="3356"/>
        <v>9.8264752430476957E-2</v>
      </c>
    </row>
    <row r="3364" spans="2:10">
      <c r="B3364" s="244">
        <v>38763</v>
      </c>
      <c r="C3364" s="245">
        <v>57.65</v>
      </c>
      <c r="D3364" s="245">
        <v>80.849999999999994</v>
      </c>
      <c r="E3364" s="245">
        <v>12.31</v>
      </c>
      <c r="F3364" s="246">
        <v>4.5854999999999997</v>
      </c>
      <c r="G3364" s="128">
        <f t="shared" ref="G3364:J3364" si="3357">((C3364-C3385)/C3385)*C$6</f>
        <v>-5.9304871060171935</v>
      </c>
      <c r="H3364" s="129">
        <f t="shared" si="3357"/>
        <v>-2.9444638554216946</v>
      </c>
      <c r="I3364" s="129">
        <f t="shared" si="3357"/>
        <v>0.85373635600335929</v>
      </c>
      <c r="J3364" s="130">
        <f t="shared" si="3357"/>
        <v>0.11039755351681915</v>
      </c>
    </row>
    <row r="3365" spans="2:10">
      <c r="B3365" s="244">
        <v>38762</v>
      </c>
      <c r="C3365" s="245">
        <v>59.57</v>
      </c>
      <c r="D3365" s="245">
        <v>81.09</v>
      </c>
      <c r="E3365" s="245">
        <v>12.25</v>
      </c>
      <c r="F3365" s="246">
        <v>4.601</v>
      </c>
      <c r="G3365" s="128">
        <f t="shared" ref="G3365:J3365" si="3358">((C3365-C3386)/C3386)*C$6</f>
        <v>-3.0903238423028792</v>
      </c>
      <c r="H3365" s="129">
        <f>((D3365-D3386)/D3386)*D$6</f>
        <v>-2.8427750390765878</v>
      </c>
      <c r="I3365" s="129">
        <f t="shared" si="3358"/>
        <v>2.3088512911843266</v>
      </c>
      <c r="J3365" s="130">
        <f t="shared" si="3358"/>
        <v>0.10201485817199447</v>
      </c>
    </row>
    <row r="3366" spans="2:10">
      <c r="B3366" s="244">
        <v>38761</v>
      </c>
      <c r="C3366" s="245">
        <v>61.24</v>
      </c>
      <c r="D3366" s="245">
        <v>80.44</v>
      </c>
      <c r="E3366" s="245">
        <v>13.35</v>
      </c>
      <c r="F3366" s="246">
        <v>4.5679999999999996</v>
      </c>
      <c r="G3366" s="128">
        <f t="shared" ref="G3366:J3366" si="3359">((C3366-C3387)/C3387)*C$6</f>
        <v>-1.9039236545682099</v>
      </c>
      <c r="H3366" s="129">
        <f t="shared" si="3359"/>
        <v>-3.7311422387880295</v>
      </c>
      <c r="I3366" s="129">
        <f t="shared" si="3359"/>
        <v>4.7987889581478171</v>
      </c>
      <c r="J3366" s="130">
        <f t="shared" si="3359"/>
        <v>8.0841963079693477E-2</v>
      </c>
    </row>
    <row r="3367" spans="2:10">
      <c r="B3367" s="244">
        <v>38758</v>
      </c>
      <c r="C3367" s="245">
        <v>61.84</v>
      </c>
      <c r="D3367" s="245">
        <v>81.33</v>
      </c>
      <c r="E3367" s="245">
        <v>12.87</v>
      </c>
      <c r="F3367" s="246">
        <v>4.5694999999999997</v>
      </c>
      <c r="G3367" s="128">
        <f t="shared" ref="G3367:J3367" si="3360">((C3367-C3388)/C3388)*C$6</f>
        <v>-1.491413825461366</v>
      </c>
      <c r="H3367" s="129">
        <f t="shared" si="3360"/>
        <v>-3.0467966973794356</v>
      </c>
      <c r="I3367" s="129">
        <f t="shared" si="3360"/>
        <v>3.7903035714285718</v>
      </c>
      <c r="J3367" s="130">
        <f t="shared" si="3360"/>
        <v>4.7235817575083154E-2</v>
      </c>
    </row>
    <row r="3368" spans="2:10">
      <c r="B3368" s="244">
        <v>38757</v>
      </c>
      <c r="C3368" s="245">
        <v>62.62</v>
      </c>
      <c r="D3368" s="245">
        <v>80.400000000000006</v>
      </c>
      <c r="E3368" s="245">
        <v>13.12</v>
      </c>
      <c r="F3368" s="246">
        <v>4.5984999999999996</v>
      </c>
      <c r="G3368" s="128">
        <f t="shared" ref="G3368:J3368" si="3361">((C3368-C3389)/C3389)*C$6</f>
        <v>-0.93746011886143277</v>
      </c>
      <c r="H3368" s="129">
        <f t="shared" si="3361"/>
        <v>-5.091314007366039</v>
      </c>
      <c r="I3368" s="129">
        <f t="shared" si="3361"/>
        <v>5.0654113345521026</v>
      </c>
      <c r="J3368" s="130">
        <f t="shared" si="3361"/>
        <v>3.4499834929019299E-2</v>
      </c>
    </row>
    <row r="3369" spans="2:10">
      <c r="B3369" s="244">
        <v>38756</v>
      </c>
      <c r="C3369" s="245">
        <v>62.55</v>
      </c>
      <c r="D3369" s="245">
        <v>80.8</v>
      </c>
      <c r="E3369" s="245">
        <v>12.83</v>
      </c>
      <c r="F3369" s="246">
        <v>4.6325000000000003</v>
      </c>
      <c r="G3369" s="128">
        <f t="shared" ref="G3369:J3369" si="3362">((C3369-C3390)/C3390)*C$6</f>
        <v>-0.58759981063594779</v>
      </c>
      <c r="H3369" s="129">
        <f t="shared" si="3362"/>
        <v>-4.4213262757226071</v>
      </c>
      <c r="I3369" s="129">
        <f t="shared" si="3362"/>
        <v>4.6111786372007382</v>
      </c>
      <c r="J3369" s="130">
        <f t="shared" si="3362"/>
        <v>7.1581102013719949E-2</v>
      </c>
    </row>
    <row r="3370" spans="2:10">
      <c r="B3370" s="244">
        <v>38755</v>
      </c>
      <c r="C3370" s="245">
        <v>63.09</v>
      </c>
      <c r="D3370" s="245">
        <v>79.849999999999994</v>
      </c>
      <c r="E3370" s="245">
        <v>13.59</v>
      </c>
      <c r="F3370" s="246">
        <v>4.6110000000000007</v>
      </c>
      <c r="G3370" s="128">
        <f t="shared" ref="G3370:J3370" si="3363">((C3370-C3391)/C3391)*C$6</f>
        <v>-0.29319842519684797</v>
      </c>
      <c r="H3370" s="129">
        <f t="shared" si="3363"/>
        <v>-5.2674023647438322</v>
      </c>
      <c r="I3370" s="129">
        <f t="shared" si="3363"/>
        <v>5.6184366576819391</v>
      </c>
      <c r="J3370" s="130">
        <f t="shared" si="3363"/>
        <v>9.6821392532795425E-2</v>
      </c>
    </row>
    <row r="3371" spans="2:10">
      <c r="B3371" s="244">
        <v>38754</v>
      </c>
      <c r="C3371" s="245">
        <v>65.11</v>
      </c>
      <c r="D3371" s="245">
        <v>79.510000000000005</v>
      </c>
      <c r="E3371" s="245">
        <v>13.04</v>
      </c>
      <c r="F3371" s="246">
        <v>4.5839999999999996</v>
      </c>
      <c r="G3371" s="128">
        <f t="shared" ref="G3371:J3371" si="3364">((C3371-C3392)/C3392)*C$6</f>
        <v>0.6364896433577365</v>
      </c>
      <c r="H3371" s="129">
        <f t="shared" si="3364"/>
        <v>-7.2791618599175951</v>
      </c>
      <c r="I3371" s="129">
        <f t="shared" si="3364"/>
        <v>4.7142545454545433</v>
      </c>
      <c r="J3371" s="130">
        <f t="shared" si="3364"/>
        <v>7.3665659617320634E-2</v>
      </c>
    </row>
    <row r="3372" spans="2:10">
      <c r="B3372" s="244">
        <v>38751</v>
      </c>
      <c r="C3372" s="245">
        <v>65.37</v>
      </c>
      <c r="D3372" s="245">
        <v>79.97</v>
      </c>
      <c r="E3372" s="245">
        <v>12.96</v>
      </c>
      <c r="F3372" s="246">
        <v>4.5750000000000002</v>
      </c>
      <c r="G3372" s="128">
        <f t="shared" ref="G3372:J3372" si="3365">((C3372-C3393)/C3393)*C$6</f>
        <v>1.8658671763019627</v>
      </c>
      <c r="H3372" s="129">
        <f t="shared" si="3365"/>
        <v>-3.4858800000000016</v>
      </c>
      <c r="I3372" s="129">
        <f t="shared" si="3365"/>
        <v>3.7084880636604787</v>
      </c>
      <c r="J3372" s="130">
        <f t="shared" si="3365"/>
        <v>8.00561797752809E-2</v>
      </c>
    </row>
    <row r="3373" spans="2:10">
      <c r="B3373" s="244">
        <v>38750</v>
      </c>
      <c r="C3373" s="245">
        <v>64.680000000000007</v>
      </c>
      <c r="D3373" s="245">
        <v>81.23</v>
      </c>
      <c r="E3373" s="245">
        <v>13.23</v>
      </c>
      <c r="F3373" s="246">
        <v>4.6274999999999995</v>
      </c>
      <c r="G3373" s="128">
        <f t="shared" ref="G3373:J3373" si="3366">((C3373-C3394)/C3394)*C$6</f>
        <v>0.9021854304635798</v>
      </c>
      <c r="H3373" s="129">
        <f t="shared" si="3366"/>
        <v>-0.9986870042708953</v>
      </c>
      <c r="I3373" s="129">
        <f t="shared" si="3366"/>
        <v>4.1584168865435389</v>
      </c>
      <c r="J3373" s="130">
        <f t="shared" si="3366"/>
        <v>0.11968588155820681</v>
      </c>
    </row>
    <row r="3374" spans="2:10">
      <c r="B3374" s="244">
        <v>38749</v>
      </c>
      <c r="C3374" s="245">
        <v>66.56</v>
      </c>
      <c r="D3374" s="245">
        <v>81.94</v>
      </c>
      <c r="E3374" s="245">
        <v>12.36</v>
      </c>
      <c r="F3374" s="246">
        <v>4.6319999999999997</v>
      </c>
      <c r="G3374" s="128">
        <f t="shared" ref="G3374:J3374" si="3367">((C3374-C3395)/C3395)*C$6</f>
        <v>2.4596484003801087</v>
      </c>
      <c r="H3374" s="129">
        <f t="shared" si="3367"/>
        <v>-0.16622471362418373</v>
      </c>
      <c r="I3374" s="129">
        <f t="shared" si="3367"/>
        <v>2.7838779174147192</v>
      </c>
      <c r="J3374" s="130">
        <f t="shared" si="3367"/>
        <v>0.11223493773140328</v>
      </c>
    </row>
    <row r="3375" spans="2:10">
      <c r="B3375" s="244">
        <v>38748</v>
      </c>
      <c r="C3375" s="245">
        <v>67.92</v>
      </c>
      <c r="D3375" s="245">
        <v>81.3</v>
      </c>
      <c r="E3375" s="245">
        <v>12.95</v>
      </c>
      <c r="F3375" s="246">
        <v>4.5975000000000001</v>
      </c>
      <c r="G3375" s="128">
        <f>((C3375-C3396)/C3396)*C$6</f>
        <v>5.1182961992136322</v>
      </c>
      <c r="H3375" s="129">
        <f>((D3375-D3396)/D3396)*D$6</f>
        <v>-1.2445620437956282</v>
      </c>
      <c r="I3375" s="129">
        <f t="shared" ref="I3375:J3375" si="3368">((E3375-E3396)/E3396)*E$6</f>
        <v>1.8533222866611412</v>
      </c>
      <c r="J3375" s="130">
        <f t="shared" si="3368"/>
        <v>8.4903124650017384E-2</v>
      </c>
    </row>
    <row r="3376" spans="2:10">
      <c r="B3376" s="244">
        <v>38747</v>
      </c>
      <c r="C3376" s="245">
        <v>68.349999999999994</v>
      </c>
      <c r="D3376" s="245">
        <v>81.63</v>
      </c>
      <c r="E3376" s="245">
        <v>12.39</v>
      </c>
      <c r="F3376" s="246">
        <v>4.6150000000000002</v>
      </c>
      <c r="G3376" s="128">
        <f>((C3376-C3397)/C3397)*C$6</f>
        <v>5.438189711664478</v>
      </c>
      <c r="H3376" s="129">
        <f t="shared" ref="H3376:J3376" si="3369">((D3376-D3397)/D3397)*D$6</f>
        <v>-0.7882226277372365</v>
      </c>
      <c r="I3376" s="129">
        <f t="shared" si="3369"/>
        <v>0.67393537696768913</v>
      </c>
      <c r="J3376" s="130">
        <f t="shared" si="3369"/>
        <v>9.6074588419756496E-2</v>
      </c>
    </row>
    <row r="3377" spans="2:10">
      <c r="B3377" s="244">
        <v>38744</v>
      </c>
      <c r="C3377" s="245">
        <v>67.760000000000005</v>
      </c>
      <c r="D3377" s="245">
        <v>81.02</v>
      </c>
      <c r="E3377" s="245">
        <v>11.97</v>
      </c>
      <c r="F3377" s="246">
        <v>4.6020000000000003</v>
      </c>
      <c r="G3377" s="128">
        <f t="shared" ref="G3377:G3440" si="3370">((C3377-C3398)/C3398)*C$6</f>
        <v>5.6009681697612761</v>
      </c>
      <c r="H3377" s="129">
        <f t="shared" ref="H3377:H3440" si="3371">((D3377-D3398)/D3398)*D$6</f>
        <v>-1.9036966019417609</v>
      </c>
      <c r="I3377" s="129">
        <f t="shared" ref="I3377:I3440" si="3372">((E3377-E3398)/E3398)*E$6</f>
        <v>0.78821705426356869</v>
      </c>
      <c r="J3377" s="130">
        <f t="shared" ref="J3377:J3440" si="3373">((F3377-F3398)/F3398)*F$6</f>
        <v>0.10731679819616673</v>
      </c>
    </row>
    <row r="3378" spans="2:10">
      <c r="B3378" s="244">
        <v>38743</v>
      </c>
      <c r="C3378" s="245">
        <v>66.260000000000005</v>
      </c>
      <c r="D3378" s="245">
        <v>80.72</v>
      </c>
      <c r="E3378" s="245">
        <v>12.42</v>
      </c>
      <c r="F3378" s="246">
        <v>4.6070000000000002</v>
      </c>
      <c r="G3378" s="128">
        <f t="shared" si="3370"/>
        <v>4.8886726847208326</v>
      </c>
      <c r="H3378" s="129">
        <f t="shared" si="3371"/>
        <v>-3.175751445086715</v>
      </c>
      <c r="I3378" s="129">
        <f t="shared" si="3372"/>
        <v>2.3964229074889873</v>
      </c>
      <c r="J3378" s="130">
        <f t="shared" si="3373"/>
        <v>9.7900763358778342E-2</v>
      </c>
    </row>
    <row r="3379" spans="2:10">
      <c r="B3379" s="244">
        <v>38742</v>
      </c>
      <c r="C3379" s="245">
        <v>65.849999999999994</v>
      </c>
      <c r="D3379" s="245">
        <v>80.91</v>
      </c>
      <c r="E3379" s="245">
        <v>12.87</v>
      </c>
      <c r="F3379" s="246">
        <v>4.5664999999999996</v>
      </c>
      <c r="G3379" s="128">
        <f t="shared" si="3370"/>
        <v>6.0041764099037112</v>
      </c>
      <c r="H3379" s="129">
        <f t="shared" si="3371"/>
        <v>-2.8489408362453288</v>
      </c>
      <c r="I3379" s="129">
        <f t="shared" si="3372"/>
        <v>2.8561797752808964</v>
      </c>
      <c r="J3379" s="130">
        <f t="shared" si="3373"/>
        <v>9.3130936227950475E-2</v>
      </c>
    </row>
    <row r="3380" spans="2:10">
      <c r="B3380" s="244">
        <v>38741</v>
      </c>
      <c r="C3380" s="245">
        <v>67.06</v>
      </c>
      <c r="D3380" s="245">
        <v>80.849999999999994</v>
      </c>
      <c r="E3380" s="245">
        <v>13.31</v>
      </c>
      <c r="F3380" s="246">
        <v>4.4824999999999999</v>
      </c>
      <c r="G3380" s="128">
        <f t="shared" si="3370"/>
        <v>6.7069707342118798</v>
      </c>
      <c r="H3380" s="129">
        <f t="shared" si="3371"/>
        <v>-3.5811224245328357</v>
      </c>
      <c r="I3380" s="129">
        <f t="shared" si="3372"/>
        <v>7.5245180136319405</v>
      </c>
      <c r="J3380" s="130">
        <f t="shared" si="3373"/>
        <v>1.1811155913978187E-2</v>
      </c>
    </row>
    <row r="3381" spans="2:10">
      <c r="B3381" s="244">
        <v>38740</v>
      </c>
      <c r="C3381" s="245">
        <v>68.099999999999994</v>
      </c>
      <c r="D3381" s="245">
        <v>81.41</v>
      </c>
      <c r="E3381" s="245">
        <v>13.93</v>
      </c>
      <c r="F3381" s="246">
        <v>4.444</v>
      </c>
      <c r="G3381" s="128">
        <f t="shared" si="3370"/>
        <v>7.515226767071705</v>
      </c>
      <c r="H3381" s="129">
        <f t="shared" si="3371"/>
        <v>-2.8186020603737525</v>
      </c>
      <c r="I3381" s="129">
        <f t="shared" si="3372"/>
        <v>9.0591236611489787</v>
      </c>
      <c r="J3381" s="130">
        <f t="shared" si="3373"/>
        <v>-1.2768817204301369E-2</v>
      </c>
    </row>
    <row r="3382" spans="2:10">
      <c r="B3382" s="244">
        <v>38737</v>
      </c>
      <c r="C3382" s="245">
        <v>68.349999999999994</v>
      </c>
      <c r="D3382" s="245">
        <v>81.36</v>
      </c>
      <c r="E3382" s="245">
        <v>14.56</v>
      </c>
      <c r="F3382" s="246">
        <v>4.4365000000000006</v>
      </c>
      <c r="G3382" s="128">
        <f t="shared" si="3370"/>
        <v>7.8462371310912777</v>
      </c>
      <c r="H3382" s="129">
        <f t="shared" si="3371"/>
        <v>-2.5405695746214843</v>
      </c>
      <c r="I3382" s="129">
        <f t="shared" si="3372"/>
        <v>10.548435374149665</v>
      </c>
      <c r="J3382" s="130">
        <f t="shared" si="3373"/>
        <v>-5.14110225763613E-2</v>
      </c>
    </row>
    <row r="3383" spans="2:10">
      <c r="B3383" s="244">
        <v>38736</v>
      </c>
      <c r="C3383" s="245">
        <v>66.83</v>
      </c>
      <c r="D3383" s="245">
        <v>83.09</v>
      </c>
      <c r="E3383" s="245">
        <v>11.98</v>
      </c>
      <c r="F3383" s="246">
        <v>4.4615</v>
      </c>
      <c r="G3383" s="128">
        <f t="shared" si="3370"/>
        <v>6.4129217896174824</v>
      </c>
      <c r="H3383" s="129">
        <f t="shared" si="3371"/>
        <v>-4.1026227141483747E-2</v>
      </c>
      <c r="I3383" s="129">
        <f t="shared" si="3372"/>
        <v>2.7512858464384826</v>
      </c>
      <c r="J3383" s="130">
        <f t="shared" si="3373"/>
        <v>-7.5556404102116614E-2</v>
      </c>
    </row>
    <row r="3384" spans="2:10">
      <c r="B3384" s="244">
        <v>38735</v>
      </c>
      <c r="C3384" s="245">
        <v>65.73</v>
      </c>
      <c r="D3384" s="245">
        <v>83.8</v>
      </c>
      <c r="E3384" s="245">
        <v>12.25</v>
      </c>
      <c r="F3384" s="246">
        <v>4.423</v>
      </c>
      <c r="G3384" s="128">
        <f t="shared" si="3370"/>
        <v>6.0698085546740304</v>
      </c>
      <c r="H3384" s="129">
        <f t="shared" si="3371"/>
        <v>1.8191610087293795</v>
      </c>
      <c r="I3384" s="129">
        <f t="shared" si="3372"/>
        <v>2.4079714030384283</v>
      </c>
      <c r="J3384" s="130">
        <f t="shared" si="3373"/>
        <v>-8.4412022817024882E-2</v>
      </c>
    </row>
    <row r="3385" spans="2:10">
      <c r="B3385" s="244">
        <v>38734</v>
      </c>
      <c r="C3385" s="245">
        <v>66.31</v>
      </c>
      <c r="D3385" s="245">
        <v>83</v>
      </c>
      <c r="E3385" s="245">
        <v>11.91</v>
      </c>
      <c r="F3385" s="246">
        <v>4.4145000000000003</v>
      </c>
      <c r="G3385" s="128">
        <f t="shared" si="3370"/>
        <v>7.1037268922218333</v>
      </c>
      <c r="H3385" s="129">
        <f t="shared" si="3371"/>
        <v>0.32963750604155895</v>
      </c>
      <c r="I3385" s="129">
        <f t="shared" si="3372"/>
        <v>1.1838840070298755</v>
      </c>
      <c r="J3385" s="130">
        <f t="shared" si="3373"/>
        <v>-7.9088206144697373E-2</v>
      </c>
    </row>
    <row r="3386" spans="2:10">
      <c r="B3386" s="244">
        <v>38733</v>
      </c>
      <c r="C3386" s="245">
        <v>63.92</v>
      </c>
      <c r="D3386" s="245">
        <v>83.17</v>
      </c>
      <c r="E3386" s="245">
        <v>11.23</v>
      </c>
      <c r="F3386" s="246">
        <v>4.4420000000000002</v>
      </c>
      <c r="G3386" s="128">
        <f t="shared" si="3370"/>
        <v>4.5832345849121587</v>
      </c>
      <c r="H3386" s="129">
        <f t="shared" si="3371"/>
        <v>-0.27268801727240399</v>
      </c>
      <c r="I3386" s="129">
        <f t="shared" si="3372"/>
        <v>1.3090823970037473</v>
      </c>
      <c r="J3386" s="130">
        <f t="shared" si="3373"/>
        <v>-6.1212688622095036E-2</v>
      </c>
    </row>
    <row r="3387" spans="2:10">
      <c r="B3387" s="244">
        <v>38730</v>
      </c>
      <c r="C3387" s="245">
        <v>63.92</v>
      </c>
      <c r="D3387" s="245">
        <v>83.17</v>
      </c>
      <c r="E3387" s="245">
        <v>11.23</v>
      </c>
      <c r="F3387" s="246">
        <v>4.4420000000000002</v>
      </c>
      <c r="G3387" s="128">
        <f t="shared" si="3370"/>
        <v>2.9748508084680774</v>
      </c>
      <c r="H3387" s="129">
        <f t="shared" si="3371"/>
        <v>-0.48989824015323763</v>
      </c>
      <c r="I3387" s="129">
        <f t="shared" si="3372"/>
        <v>1.1845293569431501</v>
      </c>
      <c r="J3387" s="130">
        <f t="shared" si="3373"/>
        <v>-7.8308702791461238E-2</v>
      </c>
    </row>
    <row r="3388" spans="2:10">
      <c r="B3388" s="244">
        <v>38729</v>
      </c>
      <c r="C3388" s="245">
        <v>63.94</v>
      </c>
      <c r="D3388" s="245">
        <v>83.57</v>
      </c>
      <c r="E3388" s="245">
        <v>11.2</v>
      </c>
      <c r="F3388" s="246">
        <v>4.4950000000000001</v>
      </c>
      <c r="G3388" s="128">
        <f t="shared" si="3370"/>
        <v>2.3059474116680332</v>
      </c>
      <c r="H3388" s="129">
        <f t="shared" si="3371"/>
        <v>0.6016456153013322</v>
      </c>
      <c r="I3388" s="129">
        <f t="shared" si="3372"/>
        <v>1.7464122137404554</v>
      </c>
      <c r="J3388" s="130">
        <f t="shared" si="3373"/>
        <v>-4.0625000000000244E-2</v>
      </c>
    </row>
    <row r="3389" spans="2:10">
      <c r="B3389" s="244">
        <v>38728</v>
      </c>
      <c r="C3389" s="245">
        <v>63.94</v>
      </c>
      <c r="D3389" s="245">
        <v>84.17</v>
      </c>
      <c r="E3389" s="245">
        <v>10.94</v>
      </c>
      <c r="F3389" s="246">
        <v>4.5434999999999999</v>
      </c>
      <c r="G3389" s="128">
        <f t="shared" si="3370"/>
        <v>1.9016408668730651</v>
      </c>
      <c r="H3389" s="129">
        <f t="shared" si="3371"/>
        <v>0.62463504957592775</v>
      </c>
      <c r="I3389" s="129">
        <f t="shared" si="3372"/>
        <v>-0.38896489648964883</v>
      </c>
      <c r="J3389" s="130">
        <f t="shared" si="3373"/>
        <v>-4.9010382868267033E-2</v>
      </c>
    </row>
    <row r="3390" spans="2:10">
      <c r="B3390" s="244">
        <v>38727</v>
      </c>
      <c r="C3390" s="245">
        <v>63.37</v>
      </c>
      <c r="D3390" s="245">
        <v>84.07</v>
      </c>
      <c r="E3390" s="245">
        <v>10.86</v>
      </c>
      <c r="F3390" s="246">
        <v>4.5190000000000001</v>
      </c>
      <c r="G3390" s="128">
        <f t="shared" si="3370"/>
        <v>1.5334208809135401</v>
      </c>
      <c r="H3390" s="129">
        <f t="shared" si="3371"/>
        <v>-2.4992589576547242</v>
      </c>
      <c r="I3390" s="129">
        <f t="shared" si="3372"/>
        <v>-1.3518918918918945</v>
      </c>
      <c r="J3390" s="130">
        <f t="shared" si="3373"/>
        <v>-7.8800430338892308E-2</v>
      </c>
    </row>
    <row r="3391" spans="2:10">
      <c r="B3391" s="244">
        <v>38726</v>
      </c>
      <c r="C3391" s="245">
        <v>63.5</v>
      </c>
      <c r="D3391" s="245">
        <v>83.73</v>
      </c>
      <c r="E3391" s="245">
        <v>11.13</v>
      </c>
      <c r="F3391" s="246">
        <v>4.4595000000000002</v>
      </c>
      <c r="G3391" s="128">
        <f t="shared" si="3370"/>
        <v>3.1425340966492668</v>
      </c>
      <c r="H3391" s="129">
        <f t="shared" si="3371"/>
        <v>-4.2346878233873682</v>
      </c>
      <c r="I3391" s="129">
        <f t="shared" si="3372"/>
        <v>-1.2177245508982009</v>
      </c>
      <c r="J3391" s="130">
        <f t="shared" si="3373"/>
        <v>-0.10287474332648859</v>
      </c>
    </row>
    <row r="3392" spans="2:10">
      <c r="B3392" s="244">
        <v>38723</v>
      </c>
      <c r="C3392" s="245">
        <v>64.209999999999994</v>
      </c>
      <c r="D3392" s="245">
        <v>84.95</v>
      </c>
      <c r="E3392" s="245">
        <v>11</v>
      </c>
      <c r="F3392" s="246">
        <v>4.4685000000000006</v>
      </c>
      <c r="G3392" s="128">
        <f t="shared" si="3370"/>
        <v>2.6575255522584875</v>
      </c>
      <c r="H3392" s="129">
        <f t="shared" si="3371"/>
        <v>-3.3126685714285675</v>
      </c>
      <c r="I3392" s="129">
        <f t="shared" si="3372"/>
        <v>-2.5190990990991007</v>
      </c>
      <c r="J3392" s="130">
        <f t="shared" si="3373"/>
        <v>-6.116281616117368E-2</v>
      </c>
    </row>
    <row r="3393" spans="2:10">
      <c r="B3393" s="244">
        <v>38722</v>
      </c>
      <c r="C3393" s="245">
        <v>62.79</v>
      </c>
      <c r="D3393" s="245">
        <v>82.5</v>
      </c>
      <c r="E3393" s="245">
        <v>11.31</v>
      </c>
      <c r="F3393" s="246">
        <v>4.45</v>
      </c>
      <c r="G3393" s="128">
        <f t="shared" si="3370"/>
        <v>2.7456139165681455</v>
      </c>
      <c r="H3393" s="129">
        <f t="shared" si="3371"/>
        <v>-7.9691997294860224</v>
      </c>
      <c r="I3393" s="129">
        <f t="shared" si="3372"/>
        <v>-1.8157142857142843</v>
      </c>
      <c r="J3393" s="130">
        <f t="shared" si="3373"/>
        <v>-0.10040650406504097</v>
      </c>
    </row>
    <row r="3394" spans="2:10">
      <c r="B3394" s="244">
        <v>38721</v>
      </c>
      <c r="C3394" s="245">
        <v>63.42</v>
      </c>
      <c r="D3394" s="245">
        <v>81.95</v>
      </c>
      <c r="E3394" s="245">
        <v>11.37</v>
      </c>
      <c r="F3394" s="246">
        <v>4.4410000000000007</v>
      </c>
      <c r="G3394" s="128">
        <f t="shared" si="3370"/>
        <v>2.6364164164164192</v>
      </c>
      <c r="H3394" s="129">
        <f t="shared" si="3371"/>
        <v>-9.1685808840026883</v>
      </c>
      <c r="I3394" s="129">
        <f t="shared" si="3372"/>
        <v>-0.33098958333333417</v>
      </c>
      <c r="J3394" s="130">
        <f t="shared" si="3373"/>
        <v>-8.7400414711338706E-2</v>
      </c>
    </row>
    <row r="3395" spans="2:10">
      <c r="B3395" s="244">
        <v>38720</v>
      </c>
      <c r="C3395" s="245">
        <v>63.14</v>
      </c>
      <c r="D3395" s="245">
        <v>82.06</v>
      </c>
      <c r="E3395" s="245">
        <v>11.14</v>
      </c>
      <c r="F3395" s="246">
        <v>4.4565000000000001</v>
      </c>
      <c r="G3395" s="128">
        <f t="shared" si="3370"/>
        <v>2.4482440327157433</v>
      </c>
      <c r="H3395" s="129">
        <f t="shared" si="3371"/>
        <v>-8.1881476874363965</v>
      </c>
      <c r="I3395" s="129">
        <f t="shared" si="3372"/>
        <v>-1.0080344827586187</v>
      </c>
      <c r="J3395" s="130">
        <f t="shared" si="3373"/>
        <v>-0.12825458052073285</v>
      </c>
    </row>
    <row r="3396" spans="2:10">
      <c r="B3396" s="244">
        <v>38719</v>
      </c>
      <c r="C3396" s="245">
        <v>61.04</v>
      </c>
      <c r="D3396" s="245">
        <v>82.2</v>
      </c>
      <c r="E3396" s="245">
        <v>12.07</v>
      </c>
      <c r="F3396" s="246">
        <v>4.4644999999999992</v>
      </c>
      <c r="G3396" s="128">
        <f t="shared" si="3370"/>
        <v>1.3166756574511116</v>
      </c>
      <c r="H3396" s="129">
        <f t="shared" si="3371"/>
        <v>-8.2704060913705622</v>
      </c>
      <c r="I3396" s="129">
        <f t="shared" si="3372"/>
        <v>2.4473387829246152</v>
      </c>
      <c r="J3396" s="130">
        <f t="shared" si="3373"/>
        <v>-9.2343953185956187E-2</v>
      </c>
    </row>
    <row r="3397" spans="2:10">
      <c r="B3397" s="244">
        <v>38716</v>
      </c>
      <c r="C3397" s="245">
        <v>61.04</v>
      </c>
      <c r="D3397" s="245">
        <v>82.2</v>
      </c>
      <c r="E3397" s="245">
        <v>12.07</v>
      </c>
      <c r="F3397" s="246">
        <v>4.4644999999999992</v>
      </c>
      <c r="G3397" s="128">
        <f t="shared" si="3370"/>
        <v>1.9959586112536343</v>
      </c>
      <c r="H3397" s="129">
        <f t="shared" si="3371"/>
        <v>-8.9320334043268588</v>
      </c>
      <c r="I3397" s="129">
        <f t="shared" si="3372"/>
        <v>1.877099644128114</v>
      </c>
      <c r="J3397" s="130">
        <f t="shared" si="3373"/>
        <v>-9.3240168995775544E-2</v>
      </c>
    </row>
    <row r="3398" spans="2:10">
      <c r="B3398" s="244">
        <v>38715</v>
      </c>
      <c r="C3398" s="247">
        <v>60.32</v>
      </c>
      <c r="D3398" s="247">
        <v>82.4</v>
      </c>
      <c r="E3398" s="247">
        <v>11.61</v>
      </c>
      <c r="F3398" s="248">
        <v>4.4350000000000005</v>
      </c>
      <c r="G3398" s="128">
        <f t="shared" si="3370"/>
        <v>2.3766573621772502</v>
      </c>
      <c r="H3398" s="129">
        <f t="shared" si="3371"/>
        <v>-8.3110798650168736</v>
      </c>
      <c r="I3398" s="129">
        <f t="shared" si="3372"/>
        <v>-0.94850746268656949</v>
      </c>
      <c r="J3398" s="130">
        <f t="shared" si="3373"/>
        <v>-9.6241830065359094E-2</v>
      </c>
    </row>
    <row r="3399" spans="2:10">
      <c r="B3399" s="244">
        <v>38714</v>
      </c>
      <c r="C3399" s="247">
        <v>59.82</v>
      </c>
      <c r="D3399" s="247">
        <v>83.04</v>
      </c>
      <c r="E3399" s="247">
        <v>11.35</v>
      </c>
      <c r="F3399" s="248">
        <v>4.4540000000000006</v>
      </c>
      <c r="G3399" s="128">
        <f t="shared" si="3370"/>
        <v>2.6683398230088495</v>
      </c>
      <c r="H3399" s="129">
        <f t="shared" si="3371"/>
        <v>-7.731090909090895</v>
      </c>
      <c r="I3399" s="129">
        <f t="shared" si="3372"/>
        <v>-1.1544827586206916</v>
      </c>
      <c r="J3399" s="130">
        <f t="shared" si="3373"/>
        <v>-8.0824607329842327E-2</v>
      </c>
    </row>
    <row r="3400" spans="2:10">
      <c r="B3400" s="244">
        <v>38713</v>
      </c>
      <c r="C3400" s="247">
        <v>58.16</v>
      </c>
      <c r="D3400" s="247">
        <v>82.99</v>
      </c>
      <c r="E3400" s="247">
        <v>11.57</v>
      </c>
      <c r="F3400" s="248">
        <v>4.4220000000000006</v>
      </c>
      <c r="G3400" s="128">
        <f t="shared" si="3370"/>
        <v>0.63333333333333108</v>
      </c>
      <c r="H3400" s="129">
        <f t="shared" si="3371"/>
        <v>-7.8067601840421998</v>
      </c>
      <c r="I3400" s="129">
        <f t="shared" si="3372"/>
        <v>-0.57967905405405318</v>
      </c>
      <c r="J3400" s="130">
        <f t="shared" si="3373"/>
        <v>-5.7467316640814989E-2</v>
      </c>
    </row>
    <row r="3401" spans="2:10">
      <c r="B3401" s="244">
        <v>38712</v>
      </c>
      <c r="C3401" s="247">
        <v>58.43</v>
      </c>
      <c r="D3401" s="247">
        <v>83.48</v>
      </c>
      <c r="E3401" s="247">
        <v>10.27</v>
      </c>
      <c r="F3401" s="248">
        <v>4.4640000000000004</v>
      </c>
      <c r="G3401" s="128">
        <f t="shared" si="3370"/>
        <v>-0.21656957928802678</v>
      </c>
      <c r="H3401" s="129">
        <f t="shared" si="3371"/>
        <v>-6.809959459459451</v>
      </c>
      <c r="I3401" s="129">
        <f t="shared" si="3372"/>
        <v>-1.4252022058823557</v>
      </c>
      <c r="J3401" s="130">
        <f t="shared" si="3373"/>
        <v>-5.0176056338028213E-2</v>
      </c>
    </row>
    <row r="3402" spans="2:10">
      <c r="B3402" s="244">
        <v>38709</v>
      </c>
      <c r="C3402" s="247">
        <v>58.43</v>
      </c>
      <c r="D3402" s="247">
        <v>83.48</v>
      </c>
      <c r="E3402" s="247">
        <v>10.27</v>
      </c>
      <c r="F3402" s="248">
        <v>4.4640000000000004</v>
      </c>
      <c r="G3402" s="128">
        <f t="shared" si="3370"/>
        <v>-0.21656957928802678</v>
      </c>
      <c r="H3402" s="129">
        <f t="shared" si="3371"/>
        <v>-6.809959459459451</v>
      </c>
      <c r="I3402" s="129">
        <f t="shared" si="3372"/>
        <v>-1.6003467153284703</v>
      </c>
      <c r="J3402" s="130">
        <f t="shared" si="3373"/>
        <v>-7.6120135179329876E-2</v>
      </c>
    </row>
    <row r="3403" spans="2:10">
      <c r="B3403" s="244">
        <v>38708</v>
      </c>
      <c r="C3403" s="247">
        <v>58.28</v>
      </c>
      <c r="D3403" s="247">
        <v>83.22</v>
      </c>
      <c r="E3403" s="247">
        <v>10.29</v>
      </c>
      <c r="F3403" s="248">
        <v>4.5180000000000007</v>
      </c>
      <c r="G3403" s="128">
        <f t="shared" si="3370"/>
        <v>-0.33258899676375381</v>
      </c>
      <c r="H3403" s="129">
        <f t="shared" si="3371"/>
        <v>-7.1427770270270248</v>
      </c>
      <c r="I3403" s="129">
        <f t="shared" si="3372"/>
        <v>-1.5539598540146025</v>
      </c>
      <c r="J3403" s="130">
        <f t="shared" si="3373"/>
        <v>-4.7758433079433595E-2</v>
      </c>
    </row>
    <row r="3404" spans="2:10">
      <c r="B3404" s="244">
        <v>38707</v>
      </c>
      <c r="C3404" s="247">
        <v>58.56</v>
      </c>
      <c r="D3404" s="247">
        <v>83.12</v>
      </c>
      <c r="E3404" s="247">
        <v>10.81</v>
      </c>
      <c r="F3404" s="248">
        <v>4.5830000000000002</v>
      </c>
      <c r="G3404" s="128">
        <f t="shared" si="3370"/>
        <v>-0.21609109449354266</v>
      </c>
      <c r="H3404" s="129">
        <f t="shared" si="3371"/>
        <v>-6.2913160586430159</v>
      </c>
      <c r="I3404" s="129">
        <f t="shared" si="3372"/>
        <v>0.50360377358490782</v>
      </c>
      <c r="J3404" s="130">
        <f t="shared" si="3373"/>
        <v>2.6043157547066004E-2</v>
      </c>
    </row>
    <row r="3405" spans="2:10">
      <c r="B3405" s="244">
        <v>38706</v>
      </c>
      <c r="C3405" s="247">
        <v>57.98</v>
      </c>
      <c r="D3405" s="247">
        <v>82.48</v>
      </c>
      <c r="E3405" s="247">
        <v>11.19</v>
      </c>
      <c r="F3405" s="248">
        <v>4.5579999999999998</v>
      </c>
      <c r="G3405" s="128">
        <f t="shared" si="3370"/>
        <v>0.22036048526862612</v>
      </c>
      <c r="H3405" s="129">
        <f t="shared" si="3371"/>
        <v>-6.2636350097376594</v>
      </c>
      <c r="I3405" s="129">
        <f t="shared" si="3372"/>
        <v>0.86926062846580221</v>
      </c>
      <c r="J3405" s="130">
        <f t="shared" si="3373"/>
        <v>-1.5623286920296267E-3</v>
      </c>
    </row>
    <row r="3406" spans="2:10">
      <c r="B3406" s="244">
        <v>38705</v>
      </c>
      <c r="C3406" s="247">
        <v>57.34</v>
      </c>
      <c r="D3406" s="247">
        <v>82.76</v>
      </c>
      <c r="E3406" s="247">
        <v>11.38</v>
      </c>
      <c r="F3406" s="248">
        <v>4.5404999999999998</v>
      </c>
      <c r="G3406" s="128">
        <f t="shared" si="3370"/>
        <v>0.97064481653010559</v>
      </c>
      <c r="H3406" s="129">
        <f t="shared" si="3371"/>
        <v>-6.4883980859063346</v>
      </c>
      <c r="I3406" s="129">
        <f t="shared" si="3372"/>
        <v>0.59435251798561517</v>
      </c>
      <c r="J3406" s="130">
        <f t="shared" si="3373"/>
        <v>-2.8891432308698489E-2</v>
      </c>
    </row>
    <row r="3407" spans="2:10">
      <c r="B3407" s="244">
        <v>38702</v>
      </c>
      <c r="C3407" s="247">
        <v>58.06</v>
      </c>
      <c r="D3407" s="247">
        <v>83.37</v>
      </c>
      <c r="E3407" s="247">
        <v>10.68</v>
      </c>
      <c r="F3407" s="248">
        <v>4.5395000000000003</v>
      </c>
      <c r="G3407" s="128">
        <f t="shared" si="3370"/>
        <v>1.3863187788427394</v>
      </c>
      <c r="H3407" s="129">
        <f t="shared" si="3371"/>
        <v>-4.604884336517431</v>
      </c>
      <c r="I3407" s="129">
        <f t="shared" si="3372"/>
        <v>-1.2879466666666675</v>
      </c>
      <c r="J3407" s="130">
        <f t="shared" si="3373"/>
        <v>-9.3863212207704674E-3</v>
      </c>
    </row>
    <row r="3408" spans="2:10">
      <c r="B3408" s="244">
        <v>38701</v>
      </c>
      <c r="C3408" s="247">
        <v>59.99</v>
      </c>
      <c r="D3408" s="247">
        <v>83.53</v>
      </c>
      <c r="E3408" s="247">
        <v>10.73</v>
      </c>
      <c r="F3408" s="248">
        <v>4.5674999999999999</v>
      </c>
      <c r="G3408" s="128">
        <f t="shared" si="3370"/>
        <v>1.6554094678645466</v>
      </c>
      <c r="H3408" s="129">
        <f t="shared" si="3371"/>
        <v>-3.9536249133348802</v>
      </c>
      <c r="I3408" s="129">
        <f t="shared" si="3372"/>
        <v>-3.1723164763458391</v>
      </c>
      <c r="J3408" s="130">
        <f t="shared" si="3373"/>
        <v>-6.2383714567165413E-4</v>
      </c>
    </row>
    <row r="3409" spans="2:10">
      <c r="B3409" s="244">
        <v>38700</v>
      </c>
      <c r="C3409" s="247">
        <v>60.85</v>
      </c>
      <c r="D3409" s="247">
        <v>83.13</v>
      </c>
      <c r="E3409" s="247">
        <v>10.48</v>
      </c>
      <c r="F3409" s="248">
        <v>4.5600000000000005</v>
      </c>
      <c r="G3409" s="128">
        <f t="shared" si="3370"/>
        <v>3.0841821691821725</v>
      </c>
      <c r="H3409" s="129">
        <f t="shared" si="3371"/>
        <v>-3.1896176780077243</v>
      </c>
      <c r="I3409" s="129">
        <f t="shared" si="3372"/>
        <v>-3.6373671300081769</v>
      </c>
      <c r="J3409" s="130">
        <f t="shared" si="3373"/>
        <v>-5.7563386334335699E-2</v>
      </c>
    </row>
    <row r="3410" spans="2:10">
      <c r="B3410" s="244">
        <v>38699</v>
      </c>
      <c r="C3410" s="247">
        <v>61.37</v>
      </c>
      <c r="D3410" s="247">
        <v>83.71</v>
      </c>
      <c r="E3410" s="247">
        <v>11.11</v>
      </c>
      <c r="F3410" s="248">
        <v>4.6229999999999993</v>
      </c>
      <c r="G3410" s="128">
        <f t="shared" si="3370"/>
        <v>2.8966684000693359</v>
      </c>
      <c r="H3410" s="129">
        <f t="shared" si="3371"/>
        <v>-0.87583570412518541</v>
      </c>
      <c r="I3410" s="129">
        <f t="shared" si="3372"/>
        <v>-2.233119868637111</v>
      </c>
      <c r="J3410" s="130">
        <f t="shared" si="3373"/>
        <v>-4.7585876847814547E-2</v>
      </c>
    </row>
    <row r="3411" spans="2:10">
      <c r="B3411" s="244">
        <v>38698</v>
      </c>
      <c r="C3411" s="247">
        <v>61.3</v>
      </c>
      <c r="D3411" s="247">
        <v>85.96</v>
      </c>
      <c r="E3411" s="247">
        <v>11.47</v>
      </c>
      <c r="F3411" s="248">
        <v>4.6475000000000009</v>
      </c>
      <c r="G3411" s="128">
        <f t="shared" si="3370"/>
        <v>2.9757639492438694</v>
      </c>
      <c r="H3411" s="129">
        <f t="shared" si="3371"/>
        <v>1.8956203429923075</v>
      </c>
      <c r="I3411" s="129">
        <f t="shared" si="3372"/>
        <v>-0.34971625107480681</v>
      </c>
      <c r="J3411" s="130">
        <f t="shared" si="3373"/>
        <v>-4.2861746696743084E-3</v>
      </c>
    </row>
    <row r="3412" spans="2:10">
      <c r="B3412" s="244">
        <v>38695</v>
      </c>
      <c r="C3412" s="247">
        <v>59.39</v>
      </c>
      <c r="D3412" s="247">
        <v>86.97</v>
      </c>
      <c r="E3412" s="247">
        <v>11.69</v>
      </c>
      <c r="F3412" s="248">
        <v>4.6265000000000001</v>
      </c>
      <c r="G3412" s="128">
        <f t="shared" si="3370"/>
        <v>1.2491678200692069</v>
      </c>
      <c r="H3412" s="129">
        <f t="shared" si="3371"/>
        <v>4.0330586974639893</v>
      </c>
      <c r="I3412" s="129">
        <f t="shared" si="3372"/>
        <v>-0.44858823529411951</v>
      </c>
      <c r="J3412" s="130">
        <f t="shared" si="3373"/>
        <v>-1.2572627501614059E-2</v>
      </c>
    </row>
    <row r="3413" spans="2:10">
      <c r="B3413" s="244">
        <v>38694</v>
      </c>
      <c r="C3413" s="247">
        <v>60.66</v>
      </c>
      <c r="D3413" s="247">
        <v>87.5</v>
      </c>
      <c r="E3413" s="247">
        <v>12.21</v>
      </c>
      <c r="F3413" s="248">
        <v>4.5665000000000004</v>
      </c>
      <c r="G3413" s="128">
        <f t="shared" si="3370"/>
        <v>1.3330951976921748</v>
      </c>
      <c r="H3413" s="129">
        <f t="shared" si="3371"/>
        <v>6.3942805408015406</v>
      </c>
      <c r="I3413" s="129">
        <f t="shared" si="3372"/>
        <v>-1.1717031249999998</v>
      </c>
      <c r="J3413" s="130">
        <f t="shared" si="3373"/>
        <v>-0.10431962025316442</v>
      </c>
    </row>
    <row r="3414" spans="2:10">
      <c r="B3414" s="244">
        <v>38693</v>
      </c>
      <c r="C3414" s="247">
        <v>59.21</v>
      </c>
      <c r="D3414" s="247">
        <v>88.72</v>
      </c>
      <c r="E3414" s="247">
        <v>12.18</v>
      </c>
      <c r="F3414" s="248">
        <v>4.6125000000000007</v>
      </c>
      <c r="G3414" s="128">
        <f t="shared" si="3370"/>
        <v>-0.3802545637246692</v>
      </c>
      <c r="H3414" s="129">
        <f t="shared" si="3371"/>
        <v>7.6144546001202551</v>
      </c>
      <c r="I3414" s="129">
        <f t="shared" si="3372"/>
        <v>-1.7490825688073404</v>
      </c>
      <c r="J3414" s="130">
        <f t="shared" si="3373"/>
        <v>-2.6626932989690644E-2</v>
      </c>
    </row>
    <row r="3415" spans="2:10">
      <c r="B3415" s="244">
        <v>38692</v>
      </c>
      <c r="C3415" s="247">
        <v>59.94</v>
      </c>
      <c r="D3415" s="247">
        <v>89.14</v>
      </c>
      <c r="E3415" s="247">
        <v>11.52</v>
      </c>
      <c r="F3415" s="248">
        <v>4.5815000000000001</v>
      </c>
      <c r="G3415" s="128">
        <f t="shared" si="3370"/>
        <v>0.35888178913737934</v>
      </c>
      <c r="H3415" s="129">
        <f t="shared" si="3371"/>
        <v>7.5181808396124881</v>
      </c>
      <c r="I3415" s="129">
        <f t="shared" si="3372"/>
        <v>-3.0659236641221379</v>
      </c>
      <c r="J3415" s="130">
        <f t="shared" si="3373"/>
        <v>-8.3628177966101475E-2</v>
      </c>
    </row>
    <row r="3416" spans="2:10">
      <c r="B3416" s="244">
        <v>38691</v>
      </c>
      <c r="C3416" s="247">
        <v>59.91</v>
      </c>
      <c r="D3416" s="247">
        <v>88.43</v>
      </c>
      <c r="E3416" s="247">
        <v>11.6</v>
      </c>
      <c r="F3416" s="248">
        <v>4.6665000000000001</v>
      </c>
      <c r="G3416" s="128">
        <f t="shared" si="3370"/>
        <v>-0.50222350610762756</v>
      </c>
      <c r="H3416" s="129">
        <f t="shared" si="3371"/>
        <v>7.4364831325301299</v>
      </c>
      <c r="I3416" s="129">
        <f t="shared" si="3372"/>
        <v>-3.0303264996203501</v>
      </c>
      <c r="J3416" s="130">
        <f t="shared" si="3373"/>
        <v>-5.5688622754490484E-2</v>
      </c>
    </row>
    <row r="3417" spans="2:10">
      <c r="B3417" s="244">
        <v>38688</v>
      </c>
      <c r="C3417" s="247">
        <v>59.32</v>
      </c>
      <c r="D3417" s="247">
        <v>88.65</v>
      </c>
      <c r="E3417" s="247">
        <v>11.01</v>
      </c>
      <c r="F3417" s="248">
        <v>4.6139999999999999</v>
      </c>
      <c r="G3417" s="128">
        <f t="shared" si="3370"/>
        <v>-1.8081676918096476</v>
      </c>
      <c r="H3417" s="129">
        <f t="shared" si="3371"/>
        <v>7.9282321708700385</v>
      </c>
      <c r="I3417" s="129">
        <f t="shared" si="3372"/>
        <v>-3.8912153846153852</v>
      </c>
      <c r="J3417" s="130">
        <f t="shared" si="3373"/>
        <v>-7.9850431851695824E-2</v>
      </c>
    </row>
    <row r="3418" spans="2:10">
      <c r="B3418" s="244">
        <v>38687</v>
      </c>
      <c r="C3418" s="247">
        <v>58.47</v>
      </c>
      <c r="D3418" s="247">
        <v>89.21</v>
      </c>
      <c r="E3418" s="247">
        <v>11.24</v>
      </c>
      <c r="F3418" s="248">
        <v>4.6154999999999999</v>
      </c>
      <c r="G3418" s="128">
        <f t="shared" si="3370"/>
        <v>-0.97280000000000078</v>
      </c>
      <c r="H3418" s="129">
        <f t="shared" si="3371"/>
        <v>11.428700962250172</v>
      </c>
      <c r="I3418" s="129">
        <f t="shared" si="3372"/>
        <v>-4.2240949554896154</v>
      </c>
      <c r="J3418" s="130">
        <f t="shared" si="3373"/>
        <v>-5.3024665107377959E-2</v>
      </c>
    </row>
    <row r="3419" spans="2:10">
      <c r="B3419" s="244">
        <v>38686</v>
      </c>
      <c r="C3419" s="247">
        <v>57.32</v>
      </c>
      <c r="D3419" s="247">
        <v>88.9</v>
      </c>
      <c r="E3419" s="247">
        <v>12.06</v>
      </c>
      <c r="F3419" s="248">
        <v>4.59</v>
      </c>
      <c r="G3419" s="128">
        <f t="shared" si="3370"/>
        <v>-1.9195873015873022</v>
      </c>
      <c r="H3419" s="129">
        <f t="shared" si="3371"/>
        <v>10.184185561956125</v>
      </c>
      <c r="I3419" s="129">
        <f t="shared" si="3372"/>
        <v>-4.7758787878787876</v>
      </c>
      <c r="J3419" s="130">
        <f t="shared" si="3373"/>
        <v>-4.4316353887399337E-2</v>
      </c>
    </row>
    <row r="3420" spans="2:10">
      <c r="B3420" s="244">
        <v>38685</v>
      </c>
      <c r="C3420" s="247">
        <v>56.5</v>
      </c>
      <c r="D3420" s="247">
        <v>89.1</v>
      </c>
      <c r="E3420" s="247">
        <v>11.89</v>
      </c>
      <c r="F3420" s="248">
        <v>4.5839999999999996</v>
      </c>
      <c r="G3420" s="128">
        <f t="shared" si="3370"/>
        <v>-2.4771854082998646</v>
      </c>
      <c r="H3420" s="129">
        <f t="shared" si="3371"/>
        <v>10.023172936003908</v>
      </c>
      <c r="I3420" s="129">
        <f t="shared" si="3372"/>
        <v>-5.691292428198433</v>
      </c>
      <c r="J3420" s="130">
        <f t="shared" si="3373"/>
        <v>-4.2866351525569578E-2</v>
      </c>
    </row>
    <row r="3421" spans="2:10">
      <c r="B3421" s="244">
        <v>38684</v>
      </c>
      <c r="C3421" s="247">
        <v>57.36</v>
      </c>
      <c r="D3421" s="247">
        <v>89.11</v>
      </c>
      <c r="E3421" s="247">
        <v>11.84</v>
      </c>
      <c r="F3421" s="248">
        <v>4.5129999999999999</v>
      </c>
      <c r="G3421" s="128">
        <f t="shared" si="3370"/>
        <v>-2.8631590983338775</v>
      </c>
      <c r="H3421" s="129">
        <f t="shared" si="3371"/>
        <v>10.735965364775236</v>
      </c>
      <c r="I3421" s="129">
        <f t="shared" si="3372"/>
        <v>-4.2991017543859655</v>
      </c>
      <c r="J3421" s="130">
        <f t="shared" si="3373"/>
        <v>-9.5813704496788027E-2</v>
      </c>
    </row>
    <row r="3422" spans="2:10">
      <c r="B3422" s="244">
        <v>38681</v>
      </c>
      <c r="C3422" s="247">
        <v>58.71</v>
      </c>
      <c r="D3422" s="247">
        <v>88.8</v>
      </c>
      <c r="E3422" s="247">
        <v>10.88</v>
      </c>
      <c r="F3422" s="248">
        <v>4.5440000000000005</v>
      </c>
      <c r="G3422" s="128">
        <f t="shared" si="3370"/>
        <v>-1.7691242429202834</v>
      </c>
      <c r="H3422" s="129">
        <f t="shared" si="3371"/>
        <v>8.9626813266917686</v>
      </c>
      <c r="I3422" s="129">
        <f t="shared" si="3372"/>
        <v>-8.1559800249687875</v>
      </c>
      <c r="J3422" s="130">
        <f t="shared" si="3373"/>
        <v>-6.9452495974235195E-2</v>
      </c>
    </row>
    <row r="3423" spans="2:10">
      <c r="B3423" s="244">
        <v>38680</v>
      </c>
      <c r="C3423" s="247">
        <v>58.71</v>
      </c>
      <c r="D3423" s="247">
        <v>88.8</v>
      </c>
      <c r="E3423" s="247">
        <v>10.96</v>
      </c>
      <c r="F3423" s="248">
        <v>4.5864999999999991</v>
      </c>
      <c r="G3423" s="128">
        <f t="shared" si="3370"/>
        <v>-1.4597675568743786</v>
      </c>
      <c r="H3423" s="129">
        <f t="shared" si="3371"/>
        <v>8.1045928338762181</v>
      </c>
      <c r="I3423" s="129">
        <f t="shared" si="3372"/>
        <v>-6.3245099383139127</v>
      </c>
      <c r="J3423" s="130">
        <f t="shared" si="3373"/>
        <v>-6.25972918221568E-2</v>
      </c>
    </row>
    <row r="3424" spans="2:10">
      <c r="B3424" s="244">
        <v>38679</v>
      </c>
      <c r="C3424" s="247">
        <v>58.71</v>
      </c>
      <c r="D3424" s="247">
        <v>88.8</v>
      </c>
      <c r="E3424" s="247">
        <v>10.96</v>
      </c>
      <c r="F3424" s="248">
        <v>4.5949999999999998</v>
      </c>
      <c r="G3424" s="128">
        <f t="shared" si="3370"/>
        <v>-2.7126729660474029</v>
      </c>
      <c r="H3424" s="129">
        <f t="shared" si="3371"/>
        <v>7.4180038387715905</v>
      </c>
      <c r="I3424" s="129">
        <f t="shared" si="3372"/>
        <v>-6.2456572608396401</v>
      </c>
      <c r="J3424" s="130">
        <f t="shared" si="3373"/>
        <v>-2.5204918032786568E-2</v>
      </c>
    </row>
    <row r="3425" spans="2:10">
      <c r="B3425" s="244">
        <v>38678</v>
      </c>
      <c r="C3425" s="247">
        <v>58.84</v>
      </c>
      <c r="D3425" s="247">
        <v>87.99</v>
      </c>
      <c r="E3425" s="247">
        <v>10.6</v>
      </c>
      <c r="F3425" s="248">
        <v>4.5415000000000001</v>
      </c>
      <c r="G3425" s="128">
        <f t="shared" si="3370"/>
        <v>-1.1141710875331541</v>
      </c>
      <c r="H3425" s="129">
        <f t="shared" si="3371"/>
        <v>6.155365999760388</v>
      </c>
      <c r="I3425" s="129">
        <f t="shared" si="3372"/>
        <v>-7.1396743554952531</v>
      </c>
      <c r="J3425" s="130">
        <f t="shared" si="3373"/>
        <v>-7.8227931488802169E-3</v>
      </c>
    </row>
    <row r="3426" spans="2:10">
      <c r="B3426" s="244">
        <v>38677</v>
      </c>
      <c r="C3426" s="247">
        <v>57.7</v>
      </c>
      <c r="D3426" s="247">
        <v>87.29</v>
      </c>
      <c r="E3426" s="247">
        <v>10.82</v>
      </c>
      <c r="F3426" s="248">
        <v>4.5605000000000002</v>
      </c>
      <c r="G3426" s="128">
        <f t="shared" si="3370"/>
        <v>-2.194479630545934</v>
      </c>
      <c r="H3426" s="129">
        <f t="shared" si="3371"/>
        <v>5.4018144725789146</v>
      </c>
      <c r="I3426" s="129">
        <f t="shared" si="3372"/>
        <v>-8.3682703037817721</v>
      </c>
      <c r="J3426" s="130">
        <f t="shared" si="3373"/>
        <v>4.1851151407275453E-2</v>
      </c>
    </row>
    <row r="3427" spans="2:10">
      <c r="B3427" s="244">
        <v>38674</v>
      </c>
      <c r="C3427" s="247">
        <v>56.14</v>
      </c>
      <c r="D3427" s="247">
        <v>87.77</v>
      </c>
      <c r="E3427" s="247">
        <v>11.12</v>
      </c>
      <c r="F3427" s="248">
        <v>4.5869999999999997</v>
      </c>
      <c r="G3427" s="128">
        <f t="shared" si="3370"/>
        <v>-3.6384548582664267</v>
      </c>
      <c r="H3427" s="129">
        <f t="shared" si="3371"/>
        <v>6.2869063364193742</v>
      </c>
      <c r="I3427" s="129">
        <f t="shared" si="3372"/>
        <v>-7.8737306021104914</v>
      </c>
      <c r="J3427" s="130">
        <f t="shared" si="3373"/>
        <v>2.5071475698262052E-2</v>
      </c>
    </row>
    <row r="3428" spans="2:10">
      <c r="B3428" s="244">
        <v>38673</v>
      </c>
      <c r="C3428" s="247">
        <v>56.34</v>
      </c>
      <c r="D3428" s="247">
        <v>86.89</v>
      </c>
      <c r="E3428" s="247">
        <v>11.25</v>
      </c>
      <c r="F3428" s="248">
        <v>4.5545</v>
      </c>
      <c r="G3428" s="128">
        <f t="shared" si="3370"/>
        <v>-4.4165790738663624</v>
      </c>
      <c r="H3428" s="129">
        <f t="shared" si="3371"/>
        <v>3.6733087798503017</v>
      </c>
      <c r="I3428" s="129">
        <f t="shared" si="3372"/>
        <v>-4.2366666666666664</v>
      </c>
      <c r="J3428" s="130">
        <f t="shared" si="3373"/>
        <v>-1.3080537646158833E-2</v>
      </c>
    </row>
    <row r="3429" spans="2:10">
      <c r="B3429" s="244">
        <v>38672</v>
      </c>
      <c r="C3429" s="247">
        <v>57.88</v>
      </c>
      <c r="D3429" s="247">
        <v>86.54</v>
      </c>
      <c r="E3429" s="247">
        <v>12.26</v>
      </c>
      <c r="F3429" s="248">
        <v>4.5685000000000002</v>
      </c>
      <c r="G3429" s="128">
        <f t="shared" si="3370"/>
        <v>-3.8224873417721517</v>
      </c>
      <c r="H3429" s="129">
        <f t="shared" si="3371"/>
        <v>4.1666291327264044</v>
      </c>
      <c r="I3429" s="129">
        <f t="shared" si="3372"/>
        <v>-5.0906327462491854</v>
      </c>
      <c r="J3429" s="130">
        <f t="shared" si="3373"/>
        <v>-8.7070376432074499E-3</v>
      </c>
    </row>
    <row r="3430" spans="2:10">
      <c r="B3430" s="244">
        <v>38671</v>
      </c>
      <c r="C3430" s="247">
        <v>56.98</v>
      </c>
      <c r="D3430" s="247">
        <v>85.53</v>
      </c>
      <c r="E3430" s="247">
        <v>12.23</v>
      </c>
      <c r="F3430" s="248">
        <v>4.6539999999999999</v>
      </c>
      <c r="G3430" s="128">
        <f t="shared" si="3370"/>
        <v>-5.2070509633312634</v>
      </c>
      <c r="H3430" s="129">
        <f t="shared" si="3371"/>
        <v>4.0463712313839411</v>
      </c>
      <c r="I3430" s="129">
        <f t="shared" si="3372"/>
        <v>-4.2280027266530329</v>
      </c>
      <c r="J3430" s="130">
        <f t="shared" si="3373"/>
        <v>3.0325732899022483E-2</v>
      </c>
    </row>
    <row r="3431" spans="2:10">
      <c r="B3431" s="244">
        <v>38670</v>
      </c>
      <c r="C3431" s="247">
        <v>57.69</v>
      </c>
      <c r="D3431" s="247">
        <v>84.36</v>
      </c>
      <c r="E3431" s="247">
        <v>12.18</v>
      </c>
      <c r="F3431" s="248">
        <v>4.7014999999999993</v>
      </c>
      <c r="G3431" s="128">
        <f t="shared" si="3370"/>
        <v>-3.5817563467986622</v>
      </c>
      <c r="H3431" s="129">
        <f t="shared" si="3371"/>
        <v>2.7744590163934499</v>
      </c>
      <c r="I3431" s="129">
        <f t="shared" si="3372"/>
        <v>-4.5985070611970409</v>
      </c>
      <c r="J3431" s="130">
        <f t="shared" si="3373"/>
        <v>6.7960583623692644E-2</v>
      </c>
    </row>
    <row r="3432" spans="2:10">
      <c r="B3432" s="244">
        <v>38667</v>
      </c>
      <c r="C3432" s="247">
        <v>57.53</v>
      </c>
      <c r="D3432" s="247">
        <v>84.55</v>
      </c>
      <c r="E3432" s="247">
        <v>11.63</v>
      </c>
      <c r="F3432" s="248">
        <v>4.6545000000000005</v>
      </c>
      <c r="G3432" s="128">
        <f t="shared" si="3370"/>
        <v>-3.9953313253012026</v>
      </c>
      <c r="H3432" s="129">
        <f t="shared" si="3371"/>
        <v>3.2496897810218899</v>
      </c>
      <c r="I3432" s="129">
        <f t="shared" si="3372"/>
        <v>-7.4701153612629003</v>
      </c>
      <c r="J3432" s="130">
        <f t="shared" si="3373"/>
        <v>4.7624508519004641E-2</v>
      </c>
    </row>
    <row r="3433" spans="2:10">
      <c r="B3433" s="244">
        <v>38666</v>
      </c>
      <c r="C3433" s="247">
        <v>57.8</v>
      </c>
      <c r="D3433" s="247">
        <v>83.99</v>
      </c>
      <c r="E3433" s="247">
        <v>11.9</v>
      </c>
      <c r="F3433" s="248">
        <v>4.6470000000000002</v>
      </c>
      <c r="G3433" s="128">
        <f t="shared" si="3370"/>
        <v>-4.4758452900811028</v>
      </c>
      <c r="H3433" s="129">
        <f t="shared" si="3371"/>
        <v>2.489426937583644</v>
      </c>
      <c r="I3433" s="129">
        <f t="shared" si="3372"/>
        <v>-6.7703082614056695</v>
      </c>
      <c r="J3433" s="130">
        <f t="shared" si="3373"/>
        <v>6.0118655240606514E-2</v>
      </c>
    </row>
    <row r="3434" spans="2:10">
      <c r="B3434" s="244">
        <v>38665</v>
      </c>
      <c r="C3434" s="247">
        <v>58.93</v>
      </c>
      <c r="D3434" s="247">
        <v>82.84</v>
      </c>
      <c r="E3434" s="247">
        <v>12.8</v>
      </c>
      <c r="F3434" s="248">
        <v>4.74</v>
      </c>
      <c r="G3434" s="128">
        <f t="shared" si="3370"/>
        <v>-3.287989926019204</v>
      </c>
      <c r="H3434" s="129">
        <f t="shared" si="3371"/>
        <v>-0.47823656689505173</v>
      </c>
      <c r="I3434" s="129">
        <f t="shared" si="3372"/>
        <v>-4.6025975687779912</v>
      </c>
      <c r="J3434" s="130">
        <f t="shared" si="3373"/>
        <v>0.15500500500500525</v>
      </c>
    </row>
    <row r="3435" spans="2:10">
      <c r="B3435" s="244">
        <v>38664</v>
      </c>
      <c r="C3435" s="247">
        <v>59.71</v>
      </c>
      <c r="D3435" s="247">
        <v>83.15</v>
      </c>
      <c r="E3435" s="247">
        <v>13.08</v>
      </c>
      <c r="F3435" s="248">
        <v>4.6560000000000006</v>
      </c>
      <c r="G3435" s="128">
        <f t="shared" si="3370"/>
        <v>-1.5357103559870524</v>
      </c>
      <c r="H3435" s="129">
        <f t="shared" si="3371"/>
        <v>2.658129230769239</v>
      </c>
      <c r="I3435" s="129">
        <f t="shared" si="3372"/>
        <v>-4.037774919614149</v>
      </c>
      <c r="J3435" s="130">
        <f t="shared" si="3373"/>
        <v>0.12324669504817479</v>
      </c>
    </row>
    <row r="3436" spans="2:10">
      <c r="B3436" s="244">
        <v>38663</v>
      </c>
      <c r="C3436" s="247">
        <v>59.47</v>
      </c>
      <c r="D3436" s="247">
        <v>83.61</v>
      </c>
      <c r="E3436" s="247">
        <v>13.1</v>
      </c>
      <c r="F3436" s="248">
        <v>4.72</v>
      </c>
      <c r="G3436" s="128">
        <f t="shared" si="3370"/>
        <v>-1.7403250323415298</v>
      </c>
      <c r="H3436" s="129">
        <f t="shared" si="3371"/>
        <v>4.3914745341614898</v>
      </c>
      <c r="I3436" s="129">
        <f t="shared" si="3372"/>
        <v>-2.5960109664153537</v>
      </c>
      <c r="J3436" s="130">
        <f t="shared" si="3373"/>
        <v>0.15973263228549037</v>
      </c>
    </row>
    <row r="3437" spans="2:10">
      <c r="B3437" s="244">
        <v>38660</v>
      </c>
      <c r="C3437" s="247">
        <v>60.58</v>
      </c>
      <c r="D3437" s="247">
        <v>83</v>
      </c>
      <c r="E3437" s="247">
        <v>13.17</v>
      </c>
      <c r="F3437" s="248">
        <v>4.7594999999999992</v>
      </c>
      <c r="G3437" s="128">
        <f t="shared" si="3370"/>
        <v>-0.57724576271186523</v>
      </c>
      <c r="H3437" s="129">
        <f t="shared" si="3371"/>
        <v>4.7065370138017526</v>
      </c>
      <c r="I3437" s="129">
        <f t="shared" si="3372"/>
        <v>-3.0415641711229959</v>
      </c>
      <c r="J3437" s="130">
        <f t="shared" si="3373"/>
        <v>0.1636802932681625</v>
      </c>
    </row>
    <row r="3438" spans="2:10">
      <c r="B3438" s="244">
        <v>38659</v>
      </c>
      <c r="C3438" s="247">
        <v>61.78</v>
      </c>
      <c r="D3438" s="247">
        <v>82.87</v>
      </c>
      <c r="E3438" s="247">
        <v>13</v>
      </c>
      <c r="F3438" s="248">
        <v>4.7469999999999999</v>
      </c>
      <c r="G3438" s="128">
        <f t="shared" si="3370"/>
        <v>-0.73043637521898241</v>
      </c>
      <c r="H3438" s="129">
        <f t="shared" si="3371"/>
        <v>4.3434414933600767</v>
      </c>
      <c r="I3438" s="129">
        <f t="shared" si="3372"/>
        <v>-2.7079725085910664</v>
      </c>
      <c r="J3438" s="130">
        <f t="shared" si="3373"/>
        <v>0.18748316120341277</v>
      </c>
    </row>
    <row r="3439" spans="2:10">
      <c r="B3439" s="244">
        <v>38658</v>
      </c>
      <c r="C3439" s="247">
        <v>59.75</v>
      </c>
      <c r="D3439" s="247">
        <v>81.06</v>
      </c>
      <c r="E3439" s="247">
        <v>13.48</v>
      </c>
      <c r="F3439" s="248">
        <v>4.7029999999999994</v>
      </c>
      <c r="G3439" s="128">
        <f t="shared" si="3370"/>
        <v>-2.9491627543035981</v>
      </c>
      <c r="H3439" s="129">
        <f t="shared" si="3371"/>
        <v>1.3479777805517454</v>
      </c>
      <c r="I3439" s="129">
        <f t="shared" si="3372"/>
        <v>0.53921212121212347</v>
      </c>
      <c r="J3439" s="130">
        <f t="shared" si="3373"/>
        <v>0.13819529595362795</v>
      </c>
    </row>
    <row r="3440" spans="2:10">
      <c r="B3440" s="244">
        <v>38657</v>
      </c>
      <c r="C3440" s="247">
        <v>59.85</v>
      </c>
      <c r="D3440" s="247">
        <v>81.59</v>
      </c>
      <c r="E3440" s="247">
        <v>14.85</v>
      </c>
      <c r="F3440" s="248">
        <v>4.6624999999999996</v>
      </c>
      <c r="G3440" s="128">
        <f t="shared" si="3370"/>
        <v>-3.8980326867267427</v>
      </c>
      <c r="H3440" s="129">
        <f t="shared" si="3371"/>
        <v>1.6107371037911753</v>
      </c>
      <c r="I3440" s="129">
        <f t="shared" si="3372"/>
        <v>4.8759069020866743</v>
      </c>
      <c r="J3440" s="130">
        <f t="shared" si="3373"/>
        <v>0.10062173864771831</v>
      </c>
    </row>
    <row r="3441" spans="2:10">
      <c r="B3441" s="244">
        <v>38656</v>
      </c>
      <c r="C3441" s="247">
        <v>59.76</v>
      </c>
      <c r="D3441" s="247">
        <v>81.88</v>
      </c>
      <c r="E3441" s="247">
        <v>15.32</v>
      </c>
      <c r="F3441" s="248">
        <v>4.6539999999999999</v>
      </c>
      <c r="G3441" s="128">
        <f t="shared" ref="G3441:G3504" si="3374">((C3441-C3462)/C3462)*C$6</f>
        <v>-4.4422826086956499</v>
      </c>
      <c r="H3441" s="129">
        <f t="shared" ref="H3441:H3504" si="3375">((D3441-D3462)/D3462)*D$6</f>
        <v>2.3521839940164502</v>
      </c>
      <c r="I3441" s="129">
        <f t="shared" ref="I3441:I3504" si="3376">((E3441-E3462)/E3462)*E$6</f>
        <v>7.2506711409395983</v>
      </c>
      <c r="J3441" s="130">
        <f t="shared" ref="J3441:J3504" si="3377">((F3441-F3462)/F3462)*F$6</f>
        <v>0.13266246908027934</v>
      </c>
    </row>
    <row r="3442" spans="2:10">
      <c r="B3442" s="244">
        <v>38653</v>
      </c>
      <c r="C3442" s="247">
        <v>61.22</v>
      </c>
      <c r="D3442" s="247">
        <v>81.42</v>
      </c>
      <c r="E3442" s="247">
        <v>14.25</v>
      </c>
      <c r="F3442" s="248">
        <v>4.67</v>
      </c>
      <c r="G3442" s="128">
        <f t="shared" si="3374"/>
        <v>-3.7869995508309673</v>
      </c>
      <c r="H3442" s="129">
        <f t="shared" si="3375"/>
        <v>1.4993802887008494</v>
      </c>
      <c r="I3442" s="129">
        <f t="shared" si="3376"/>
        <v>4.1743627450980387</v>
      </c>
      <c r="J3442" s="130">
        <f t="shared" si="3377"/>
        <v>0.1605179823569326</v>
      </c>
    </row>
    <row r="3443" spans="2:10">
      <c r="B3443" s="244">
        <v>38652</v>
      </c>
      <c r="C3443" s="247">
        <v>61.09</v>
      </c>
      <c r="D3443" s="247">
        <v>82.31</v>
      </c>
      <c r="E3443" s="247">
        <v>16.02</v>
      </c>
      <c r="F3443" s="248">
        <v>4.6575000000000006</v>
      </c>
      <c r="G3443" s="128">
        <f t="shared" si="3374"/>
        <v>-3.5999487565938142</v>
      </c>
      <c r="H3443" s="129">
        <f t="shared" si="3375"/>
        <v>4.0177698113207576</v>
      </c>
      <c r="I3443" s="129">
        <f t="shared" si="3376"/>
        <v>6.8229453681710188</v>
      </c>
      <c r="J3443" s="130">
        <f t="shared" si="3377"/>
        <v>0.18091106290672482</v>
      </c>
    </row>
    <row r="3444" spans="2:10">
      <c r="B3444" s="244">
        <v>38651</v>
      </c>
      <c r="C3444" s="247">
        <v>60.66</v>
      </c>
      <c r="D3444" s="247">
        <v>82.89</v>
      </c>
      <c r="E3444" s="247">
        <v>14.59</v>
      </c>
      <c r="F3444" s="248">
        <v>4.6895000000000007</v>
      </c>
      <c r="G3444" s="128">
        <f t="shared" si="3374"/>
        <v>-3.0775795297372039</v>
      </c>
      <c r="H3444" s="129">
        <f t="shared" si="3375"/>
        <v>7.1417232978587091</v>
      </c>
      <c r="I3444" s="129">
        <f t="shared" si="3376"/>
        <v>3.6456583072100317</v>
      </c>
      <c r="J3444" s="130">
        <f t="shared" si="3377"/>
        <v>0.17994218997959718</v>
      </c>
    </row>
    <row r="3445" spans="2:10">
      <c r="B3445" s="244">
        <v>38650</v>
      </c>
      <c r="C3445" s="247">
        <v>62.44</v>
      </c>
      <c r="D3445" s="247">
        <v>83.36</v>
      </c>
      <c r="E3445" s="247">
        <v>14.53</v>
      </c>
      <c r="F3445" s="248">
        <v>4.6359999999999992</v>
      </c>
      <c r="G3445" s="128">
        <f t="shared" si="3374"/>
        <v>-2.331902157398964</v>
      </c>
      <c r="H3445" s="129">
        <f t="shared" si="3375"/>
        <v>8.7370688541532147</v>
      </c>
      <c r="I3445" s="129">
        <f t="shared" si="3376"/>
        <v>2.9045858895705527</v>
      </c>
      <c r="J3445" s="130">
        <f t="shared" si="3377"/>
        <v>0.13488647915960592</v>
      </c>
    </row>
    <row r="3446" spans="2:10">
      <c r="B3446" s="244">
        <v>38649</v>
      </c>
      <c r="C3446" s="247">
        <v>60.32</v>
      </c>
      <c r="D3446" s="247">
        <v>83.47</v>
      </c>
      <c r="E3446" s="247">
        <v>14.74</v>
      </c>
      <c r="F3446" s="248">
        <v>4.5540000000000003</v>
      </c>
      <c r="G3446" s="128">
        <f t="shared" si="3374"/>
        <v>-2.7377582177909314</v>
      </c>
      <c r="H3446" s="129">
        <f t="shared" si="3375"/>
        <v>7.9714730769230755</v>
      </c>
      <c r="I3446" s="129">
        <f t="shared" si="3376"/>
        <v>3.4913271604938259</v>
      </c>
      <c r="J3446" s="130">
        <f t="shared" si="3377"/>
        <v>0.11051551094890506</v>
      </c>
    </row>
    <row r="3447" spans="2:10">
      <c r="B3447" s="244">
        <v>38646</v>
      </c>
      <c r="C3447" s="247">
        <v>60.63</v>
      </c>
      <c r="D3447" s="247">
        <v>83.33</v>
      </c>
      <c r="E3447" s="247">
        <v>16.13</v>
      </c>
      <c r="F3447" s="248">
        <v>4.4945000000000004</v>
      </c>
      <c r="G3447" s="128">
        <f t="shared" si="3374"/>
        <v>-4.0083714285714267</v>
      </c>
      <c r="H3447" s="129">
        <f t="shared" si="3375"/>
        <v>7.4413808975834366</v>
      </c>
      <c r="I3447" s="129">
        <f t="shared" si="3376"/>
        <v>5.3395348837209289</v>
      </c>
      <c r="J3447" s="130">
        <f t="shared" si="3377"/>
        <v>0.1137494215640909</v>
      </c>
    </row>
    <row r="3448" spans="2:10">
      <c r="B3448" s="244">
        <v>38645</v>
      </c>
      <c r="C3448" s="247">
        <v>61.03</v>
      </c>
      <c r="D3448" s="247">
        <v>83.17</v>
      </c>
      <c r="E3448" s="247">
        <v>16.11</v>
      </c>
      <c r="F3448" s="248">
        <v>4.5470000000000006</v>
      </c>
      <c r="G3448" s="128">
        <f t="shared" si="3374"/>
        <v>-3.9223907185628719</v>
      </c>
      <c r="H3448" s="129">
        <f t="shared" si="3375"/>
        <v>8.221875966993295</v>
      </c>
      <c r="I3448" s="129">
        <f t="shared" si="3376"/>
        <v>4.2766062364031923</v>
      </c>
      <c r="J3448" s="130">
        <f t="shared" si="3377"/>
        <v>0.15462555066079292</v>
      </c>
    </row>
    <row r="3449" spans="2:10">
      <c r="B3449" s="244">
        <v>38644</v>
      </c>
      <c r="C3449" s="247">
        <v>62.41</v>
      </c>
      <c r="D3449" s="247">
        <v>84.17</v>
      </c>
      <c r="E3449" s="247">
        <v>13.5</v>
      </c>
      <c r="F3449" s="248">
        <v>4.5754999999999999</v>
      </c>
      <c r="G3449" s="128">
        <f t="shared" si="3374"/>
        <v>-2.6191484221651868</v>
      </c>
      <c r="H3449" s="129">
        <f t="shared" si="3375"/>
        <v>7.9005705209656902</v>
      </c>
      <c r="I3449" s="129">
        <f t="shared" si="3376"/>
        <v>1.729525316455695</v>
      </c>
      <c r="J3449" s="130">
        <f t="shared" si="3377"/>
        <v>0.12415326719124177</v>
      </c>
    </row>
    <row r="3450" spans="2:10">
      <c r="B3450" s="244">
        <v>38643</v>
      </c>
      <c r="C3450" s="247">
        <v>63.2</v>
      </c>
      <c r="D3450" s="247">
        <v>83.48</v>
      </c>
      <c r="E3450" s="247">
        <v>15.33</v>
      </c>
      <c r="F3450" s="248">
        <v>4.5824999999999996</v>
      </c>
      <c r="G3450" s="128">
        <f t="shared" si="3374"/>
        <v>-2.8233847751891954</v>
      </c>
      <c r="H3450" s="129">
        <f t="shared" si="3375"/>
        <v>5.7958391036132397</v>
      </c>
      <c r="I3450" s="129">
        <f t="shared" si="3376"/>
        <v>6.6795551894563419</v>
      </c>
      <c r="J3450" s="130">
        <f t="shared" si="3377"/>
        <v>0.11989766913018737</v>
      </c>
    </row>
    <row r="3451" spans="2:10">
      <c r="B3451" s="244">
        <v>38642</v>
      </c>
      <c r="C3451" s="247">
        <v>64.36</v>
      </c>
      <c r="D3451" s="247">
        <v>82.59</v>
      </c>
      <c r="E3451" s="247">
        <v>14.67</v>
      </c>
      <c r="F3451" s="248">
        <v>4.6050000000000004</v>
      </c>
      <c r="G3451" s="128">
        <f t="shared" si="3374"/>
        <v>0.98027936507936464</v>
      </c>
      <c r="H3451" s="129">
        <f t="shared" si="3375"/>
        <v>3.197985808539781</v>
      </c>
      <c r="I3451" s="129">
        <f t="shared" si="3376"/>
        <v>7.8163101604278058</v>
      </c>
      <c r="J3451" s="130">
        <f t="shared" si="3377"/>
        <v>0.1196232605498367</v>
      </c>
    </row>
    <row r="3452" spans="2:10">
      <c r="B3452" s="244">
        <v>38639</v>
      </c>
      <c r="C3452" s="247">
        <v>62.63</v>
      </c>
      <c r="D3452" s="247">
        <v>82.35</v>
      </c>
      <c r="E3452" s="247">
        <v>14.87</v>
      </c>
      <c r="F3452" s="248">
        <v>4.5920000000000005</v>
      </c>
      <c r="G3452" s="128">
        <f t="shared" si="3374"/>
        <v>-1.4867830115830096</v>
      </c>
      <c r="H3452" s="129">
        <f t="shared" si="3375"/>
        <v>3.3244319460067335</v>
      </c>
      <c r="I3452" s="129">
        <f t="shared" si="3376"/>
        <v>4.8438430744595662</v>
      </c>
      <c r="J3452" s="130">
        <f t="shared" si="3377"/>
        <v>0.14855653568564617</v>
      </c>
    </row>
    <row r="3453" spans="2:10">
      <c r="B3453" s="244">
        <v>38638</v>
      </c>
      <c r="C3453" s="247">
        <v>63.08</v>
      </c>
      <c r="D3453" s="247">
        <v>82.2</v>
      </c>
      <c r="E3453" s="247">
        <v>16.47</v>
      </c>
      <c r="F3453" s="248">
        <v>4.5779999999999994</v>
      </c>
      <c r="G3453" s="128">
        <f t="shared" si="3374"/>
        <v>-1.4022753111077004</v>
      </c>
      <c r="H3453" s="129">
        <f t="shared" si="3375"/>
        <v>2.4293290258449289</v>
      </c>
      <c r="I3453" s="129">
        <f t="shared" si="3376"/>
        <v>7.0096979085979836</v>
      </c>
      <c r="J3453" s="130">
        <f t="shared" si="3377"/>
        <v>0.17897272199651723</v>
      </c>
    </row>
    <row r="3454" spans="2:10">
      <c r="B3454" s="244">
        <v>38637</v>
      </c>
      <c r="C3454" s="247">
        <v>64.12</v>
      </c>
      <c r="D3454" s="247">
        <v>82.19</v>
      </c>
      <c r="E3454" s="247">
        <v>16.22</v>
      </c>
      <c r="F3454" s="248">
        <v>4.5510000000000002</v>
      </c>
      <c r="G3454" s="128">
        <f t="shared" si="3374"/>
        <v>0.72673268895579524</v>
      </c>
      <c r="H3454" s="129">
        <f t="shared" si="3375"/>
        <v>2.0270563467492226</v>
      </c>
      <c r="I3454" s="129">
        <f t="shared" si="3376"/>
        <v>7.857836965294589</v>
      </c>
      <c r="J3454" s="130">
        <f t="shared" si="3377"/>
        <v>0.18613061797752803</v>
      </c>
    </row>
    <row r="3455" spans="2:10">
      <c r="B3455" s="244">
        <v>38636</v>
      </c>
      <c r="C3455" s="247">
        <v>63.53</v>
      </c>
      <c r="D3455" s="247">
        <v>83.19</v>
      </c>
      <c r="E3455" s="247">
        <v>15.63</v>
      </c>
      <c r="F3455" s="248">
        <v>4.4954999999999998</v>
      </c>
      <c r="G3455" s="128">
        <f t="shared" si="3374"/>
        <v>0.13621566150931316</v>
      </c>
      <c r="H3455" s="129">
        <f t="shared" si="3375"/>
        <v>2.3855633284241442</v>
      </c>
      <c r="I3455" s="129">
        <f t="shared" si="3376"/>
        <v>8.6842575107296156</v>
      </c>
      <c r="J3455" s="130">
        <f t="shared" si="3377"/>
        <v>0.122662412993039</v>
      </c>
    </row>
    <row r="3456" spans="2:10">
      <c r="B3456" s="244">
        <v>38635</v>
      </c>
      <c r="C3456" s="247">
        <v>61.8</v>
      </c>
      <c r="D3456" s="247">
        <v>81.25</v>
      </c>
      <c r="E3456" s="247">
        <v>15.55</v>
      </c>
      <c r="F3456" s="248">
        <v>4.4629999999999992</v>
      </c>
      <c r="G3456" s="128">
        <f t="shared" si="3374"/>
        <v>-1.615711610486892</v>
      </c>
      <c r="H3456" s="129">
        <f t="shared" si="3375"/>
        <v>-0.26519277996070406</v>
      </c>
      <c r="I3456" s="129">
        <f t="shared" si="3376"/>
        <v>7.5750751252086825</v>
      </c>
      <c r="J3456" s="130">
        <f t="shared" si="3377"/>
        <v>0.13580985915492919</v>
      </c>
    </row>
    <row r="3457" spans="2:10">
      <c r="B3457" s="244">
        <v>38632</v>
      </c>
      <c r="C3457" s="247">
        <v>61.84</v>
      </c>
      <c r="D3457" s="247">
        <v>80.5</v>
      </c>
      <c r="E3457" s="247">
        <v>14.59</v>
      </c>
      <c r="F3457" s="248">
        <v>4.4695</v>
      </c>
      <c r="G3457" s="128">
        <f t="shared" si="3374"/>
        <v>-1.8659714684447142</v>
      </c>
      <c r="H3457" s="129">
        <f t="shared" si="3375"/>
        <v>-0.42204207920791681</v>
      </c>
      <c r="I3457" s="129">
        <f t="shared" si="3376"/>
        <v>3.2635112142304723</v>
      </c>
      <c r="J3457" s="130">
        <f t="shared" si="3377"/>
        <v>0.11924825174825174</v>
      </c>
    </row>
    <row r="3458" spans="2:10">
      <c r="B3458" s="244">
        <v>38631</v>
      </c>
      <c r="C3458" s="247">
        <v>61.36</v>
      </c>
      <c r="D3458" s="247">
        <v>79.7</v>
      </c>
      <c r="E3458" s="247">
        <v>14.96</v>
      </c>
      <c r="F3458" s="248">
        <v>4.5009999999999994</v>
      </c>
      <c r="G3458" s="128">
        <f t="shared" si="3374"/>
        <v>-2.1234130806276248</v>
      </c>
      <c r="H3458" s="129">
        <f t="shared" si="3375"/>
        <v>-1.7967102988392212</v>
      </c>
      <c r="I3458" s="129">
        <f t="shared" si="3376"/>
        <v>4.9540575079872236</v>
      </c>
      <c r="J3458" s="130">
        <f t="shared" si="3377"/>
        <v>0.14646110721793898</v>
      </c>
    </row>
    <row r="3459" spans="2:10">
      <c r="B3459" s="244">
        <v>38630</v>
      </c>
      <c r="C3459" s="247">
        <v>62.79</v>
      </c>
      <c r="D3459" s="247">
        <v>79.819999999999993</v>
      </c>
      <c r="E3459" s="247">
        <v>14.55</v>
      </c>
      <c r="F3459" s="248">
        <v>4.4539999999999997</v>
      </c>
      <c r="G3459" s="128">
        <f t="shared" si="3374"/>
        <v>-2.182378714372343</v>
      </c>
      <c r="H3459" s="129">
        <f t="shared" si="3375"/>
        <v>-1.6835843001728008</v>
      </c>
      <c r="I3459" s="129">
        <f t="shared" si="3376"/>
        <v>3.1848723897911855</v>
      </c>
      <c r="J3459" s="130">
        <f t="shared" si="3377"/>
        <v>0.15234153263954589</v>
      </c>
    </row>
    <row r="3460" spans="2:10">
      <c r="B3460" s="244">
        <v>38629</v>
      </c>
      <c r="C3460" s="247">
        <v>63.9</v>
      </c>
      <c r="D3460" s="247">
        <v>80.11</v>
      </c>
      <c r="E3460" s="247">
        <v>13.2</v>
      </c>
      <c r="F3460" s="248">
        <v>4.4855</v>
      </c>
      <c r="G3460" s="128">
        <f t="shared" si="3374"/>
        <v>-2.4664007695722918</v>
      </c>
      <c r="H3460" s="129">
        <f t="shared" si="3375"/>
        <v>0.92984520513466706</v>
      </c>
      <c r="I3460" s="129">
        <f t="shared" si="3376"/>
        <v>-0.69310243183493192</v>
      </c>
      <c r="J3460" s="130">
        <f t="shared" si="3377"/>
        <v>0.2200468299711818</v>
      </c>
    </row>
    <row r="3461" spans="2:10">
      <c r="B3461" s="244">
        <v>38628</v>
      </c>
      <c r="C3461" s="247">
        <v>65.47</v>
      </c>
      <c r="D3461" s="247">
        <v>80.45</v>
      </c>
      <c r="E3461" s="247">
        <v>12.46</v>
      </c>
      <c r="F3461" s="248">
        <v>4.5034999999999998</v>
      </c>
      <c r="G3461" s="128">
        <f t="shared" si="3374"/>
        <v>-1.4112919934882306</v>
      </c>
      <c r="H3461" s="129">
        <f t="shared" si="3375"/>
        <v>1.4162257739743398</v>
      </c>
      <c r="I3461" s="129">
        <f t="shared" si="3376"/>
        <v>-2.0793072955047891</v>
      </c>
      <c r="J3461" s="130">
        <f t="shared" si="3377"/>
        <v>0.22977804439112134</v>
      </c>
    </row>
    <row r="3462" spans="2:10">
      <c r="B3462" s="244">
        <v>38625</v>
      </c>
      <c r="C3462" s="247">
        <v>66.239999999999995</v>
      </c>
      <c r="D3462" s="247">
        <v>80.22</v>
      </c>
      <c r="E3462" s="247">
        <v>11.92</v>
      </c>
      <c r="F3462" s="248">
        <v>4.4469999999999992</v>
      </c>
      <c r="G3462" s="128">
        <f t="shared" si="3374"/>
        <v>-2.1113329494745958</v>
      </c>
      <c r="H3462" s="129">
        <f t="shared" si="3375"/>
        <v>0.97178275081718823</v>
      </c>
      <c r="I3462" s="129">
        <f t="shared" si="3376"/>
        <v>-2.3776882129277577</v>
      </c>
      <c r="J3462" s="130">
        <f t="shared" si="3377"/>
        <v>0.187859539789069</v>
      </c>
    </row>
    <row r="3463" spans="2:10">
      <c r="B3463" s="244">
        <v>38624</v>
      </c>
      <c r="C3463" s="247">
        <v>66.790000000000006</v>
      </c>
      <c r="D3463" s="247">
        <v>80.36</v>
      </c>
      <c r="E3463" s="247">
        <v>12.24</v>
      </c>
      <c r="F3463" s="248">
        <v>4.4210000000000003</v>
      </c>
      <c r="G3463" s="128">
        <f t="shared" si="3374"/>
        <v>-1.4161807368726371</v>
      </c>
      <c r="H3463" s="129">
        <f t="shared" si="3375"/>
        <v>-0.36658645497395909</v>
      </c>
      <c r="I3463" s="129">
        <f t="shared" si="3376"/>
        <v>-0.7262857142857132</v>
      </c>
      <c r="J3463" s="130">
        <f t="shared" si="3377"/>
        <v>0.1967537178092128</v>
      </c>
    </row>
    <row r="3464" spans="2:10">
      <c r="B3464" s="244">
        <v>38623</v>
      </c>
      <c r="C3464" s="247">
        <v>66.349999999999994</v>
      </c>
      <c r="D3464" s="247">
        <v>79.5</v>
      </c>
      <c r="E3464" s="247">
        <v>12.63</v>
      </c>
      <c r="F3464" s="248">
        <v>4.3795000000000002</v>
      </c>
      <c r="G3464" s="128">
        <f t="shared" si="3374"/>
        <v>-2.2506603638447262</v>
      </c>
      <c r="H3464" s="129">
        <f t="shared" si="3375"/>
        <v>-1.4678023342438626</v>
      </c>
      <c r="I3464" s="129">
        <f t="shared" si="3376"/>
        <v>-1.8995164835164828</v>
      </c>
      <c r="J3464" s="130">
        <f t="shared" si="3377"/>
        <v>0.12038910042836759</v>
      </c>
    </row>
    <row r="3465" spans="2:10">
      <c r="B3465" s="244">
        <v>38622</v>
      </c>
      <c r="C3465" s="247">
        <v>65.069999999999993</v>
      </c>
      <c r="D3465" s="247">
        <v>77.989999999999995</v>
      </c>
      <c r="E3465" s="247">
        <v>12.76</v>
      </c>
      <c r="F3465" s="248">
        <v>4.4109999999999996</v>
      </c>
      <c r="G3465" s="128">
        <f t="shared" si="3374"/>
        <v>-1.4393348214285779</v>
      </c>
      <c r="H3465" s="129">
        <f t="shared" si="3375"/>
        <v>-4.6815158593558026</v>
      </c>
      <c r="I3465" s="129">
        <f t="shared" si="3376"/>
        <v>-1.4289349112426033</v>
      </c>
      <c r="J3465" s="130">
        <f t="shared" si="3377"/>
        <v>9.7907140344706059E-2</v>
      </c>
    </row>
    <row r="3466" spans="2:10">
      <c r="B3466" s="244">
        <v>38621</v>
      </c>
      <c r="C3466" s="247">
        <v>65.819999999999993</v>
      </c>
      <c r="D3466" s="247">
        <v>77.41</v>
      </c>
      <c r="E3466" s="247">
        <v>13.04</v>
      </c>
      <c r="F3466" s="248">
        <v>4.4265000000000008</v>
      </c>
      <c r="G3466" s="128">
        <f t="shared" si="3374"/>
        <v>-0.21287010433993805</v>
      </c>
      <c r="H3466" s="129">
        <f t="shared" si="3375"/>
        <v>-4.2000485195322206</v>
      </c>
      <c r="I3466" s="129">
        <f t="shared" si="3376"/>
        <v>-1.259883381924201</v>
      </c>
      <c r="J3466" s="130">
        <f t="shared" si="3377"/>
        <v>9.7208270061909199E-2</v>
      </c>
    </row>
    <row r="3467" spans="2:10">
      <c r="B3467" s="244">
        <v>38618</v>
      </c>
      <c r="C3467" s="247">
        <v>64.19</v>
      </c>
      <c r="D3467" s="247">
        <v>78</v>
      </c>
      <c r="E3467" s="247">
        <v>12.96</v>
      </c>
      <c r="F3467" s="248">
        <v>4.3840000000000003</v>
      </c>
      <c r="G3467" s="128">
        <f t="shared" si="3374"/>
        <v>-2.2203733886501684</v>
      </c>
      <c r="H3467" s="129">
        <f t="shared" si="3375"/>
        <v>-4.3449691738594254</v>
      </c>
      <c r="I3467" s="129">
        <f t="shared" si="3376"/>
        <v>-1.425593590677348</v>
      </c>
      <c r="J3467" s="130">
        <f t="shared" si="3377"/>
        <v>8.1925378387891934E-2</v>
      </c>
    </row>
    <row r="3468" spans="2:10">
      <c r="B3468" s="244">
        <v>38617</v>
      </c>
      <c r="C3468" s="247">
        <v>66.5</v>
      </c>
      <c r="D3468" s="247">
        <v>78.209999999999994</v>
      </c>
      <c r="E3468" s="247">
        <v>13.33</v>
      </c>
      <c r="F3468" s="248">
        <v>4.3220000000000001</v>
      </c>
      <c r="G3468" s="128">
        <f t="shared" si="3374"/>
        <v>-0.55312240047533712</v>
      </c>
      <c r="H3468" s="129">
        <f t="shared" si="3375"/>
        <v>-4.3471925725528777</v>
      </c>
      <c r="I3468" s="129">
        <f t="shared" si="3376"/>
        <v>-1.5069019054340154</v>
      </c>
      <c r="J3468" s="130">
        <f t="shared" si="3377"/>
        <v>2.8976276732500219E-2</v>
      </c>
    </row>
    <row r="3469" spans="2:10">
      <c r="B3469" s="244">
        <v>38616</v>
      </c>
      <c r="C3469" s="247">
        <v>66.8</v>
      </c>
      <c r="D3469" s="247">
        <v>77.56</v>
      </c>
      <c r="E3469" s="247">
        <v>13.79</v>
      </c>
      <c r="F3469" s="248">
        <v>4.3130000000000006</v>
      </c>
      <c r="G3469" s="128">
        <f t="shared" si="3374"/>
        <v>0.75326282148836032</v>
      </c>
      <c r="H3469" s="129">
        <f t="shared" si="3375"/>
        <v>-6.1941350725344373</v>
      </c>
      <c r="I3469" s="129">
        <f t="shared" si="3376"/>
        <v>0.85749625187406164</v>
      </c>
      <c r="J3469" s="130">
        <f t="shared" si="3377"/>
        <v>1.5613707891362827E-2</v>
      </c>
    </row>
    <row r="3470" spans="2:10">
      <c r="B3470" s="244">
        <v>38615</v>
      </c>
      <c r="C3470" s="247">
        <v>66.23</v>
      </c>
      <c r="D3470" s="247">
        <v>78.7</v>
      </c>
      <c r="E3470" s="247">
        <v>12.64</v>
      </c>
      <c r="F3470" s="248">
        <v>4.3845000000000001</v>
      </c>
      <c r="G3470" s="128">
        <f t="shared" si="3374"/>
        <v>0.54117341482047432</v>
      </c>
      <c r="H3470" s="129">
        <f t="shared" si="3375"/>
        <v>-5.366985472154953</v>
      </c>
      <c r="I3470" s="129">
        <f t="shared" si="3376"/>
        <v>-1.4774664679582701</v>
      </c>
      <c r="J3470" s="130">
        <f t="shared" si="3377"/>
        <v>4.3556790552274988E-2</v>
      </c>
    </row>
    <row r="3471" spans="2:10">
      <c r="B3471" s="244">
        <v>38614</v>
      </c>
      <c r="C3471" s="247">
        <v>67.39</v>
      </c>
      <c r="D3471" s="247">
        <v>79.430000000000007</v>
      </c>
      <c r="E3471" s="247">
        <v>12.14</v>
      </c>
      <c r="F3471" s="248">
        <v>4.3975</v>
      </c>
      <c r="G3471" s="128">
        <f t="shared" si="3374"/>
        <v>1.4175424636572347</v>
      </c>
      <c r="H3471" s="129">
        <f t="shared" si="3375"/>
        <v>-4.5737203963267259</v>
      </c>
      <c r="I3471" s="129">
        <f t="shared" si="3376"/>
        <v>-2.4245603576751109</v>
      </c>
      <c r="J3471" s="130">
        <f t="shared" si="3377"/>
        <v>5.5500173872725517E-2</v>
      </c>
    </row>
    <row r="3472" spans="2:10">
      <c r="B3472" s="244">
        <v>38611</v>
      </c>
      <c r="C3472" s="247">
        <v>63</v>
      </c>
      <c r="D3472" s="247">
        <v>80.33</v>
      </c>
      <c r="E3472" s="247">
        <v>11.22</v>
      </c>
      <c r="F3472" s="248">
        <v>4.4194999999999993</v>
      </c>
      <c r="G3472" s="128">
        <f t="shared" si="3374"/>
        <v>-0.193783783783786</v>
      </c>
      <c r="H3472" s="129">
        <f t="shared" si="3375"/>
        <v>-1.1486062846580509</v>
      </c>
      <c r="I3472" s="129">
        <f t="shared" si="3376"/>
        <v>-4.1672131147540981</v>
      </c>
      <c r="J3472" s="130">
        <f t="shared" si="3377"/>
        <v>7.2746258266619887E-2</v>
      </c>
    </row>
    <row r="3473" spans="2:10">
      <c r="B3473" s="244">
        <v>38610</v>
      </c>
      <c r="C3473" s="247">
        <v>64.75</v>
      </c>
      <c r="D3473" s="247">
        <v>80.010000000000005</v>
      </c>
      <c r="E3473" s="247">
        <v>12.49</v>
      </c>
      <c r="F3473" s="248">
        <v>4.3644999999999996</v>
      </c>
      <c r="G3473" s="128">
        <f t="shared" si="3374"/>
        <v>1.0769169960474307</v>
      </c>
      <c r="H3473" s="129">
        <f t="shared" si="3375"/>
        <v>-1.8036199261992509</v>
      </c>
      <c r="I3473" s="129">
        <f t="shared" si="3376"/>
        <v>-1.5481353383458656</v>
      </c>
      <c r="J3473" s="130">
        <f t="shared" si="3377"/>
        <v>-5.214408233276741E-3</v>
      </c>
    </row>
    <row r="3474" spans="2:10">
      <c r="B3474" s="244">
        <v>38609</v>
      </c>
      <c r="C3474" s="247">
        <v>65.09</v>
      </c>
      <c r="D3474" s="247">
        <v>80.48</v>
      </c>
      <c r="E3474" s="247">
        <v>12.91</v>
      </c>
      <c r="F3474" s="248">
        <v>4.3075000000000001</v>
      </c>
      <c r="G3474" s="128">
        <f t="shared" si="3374"/>
        <v>-0.68032536319612236</v>
      </c>
      <c r="H3474" s="129">
        <f t="shared" si="3375"/>
        <v>-1.1464870848708393</v>
      </c>
      <c r="I3474" s="129">
        <f t="shared" si="3376"/>
        <v>-1.1469082840236677</v>
      </c>
      <c r="J3474" s="130">
        <f t="shared" si="3377"/>
        <v>-3.6343612334799233E-3</v>
      </c>
    </row>
    <row r="3475" spans="2:10">
      <c r="B3475" s="244">
        <v>38608</v>
      </c>
      <c r="C3475" s="247">
        <v>63.11</v>
      </c>
      <c r="D3475" s="247">
        <v>80.75</v>
      </c>
      <c r="E3475" s="247">
        <v>12.39</v>
      </c>
      <c r="F3475" s="248">
        <v>4.2720000000000002</v>
      </c>
      <c r="G3475" s="128">
        <f t="shared" si="3374"/>
        <v>-2.1653176399577463</v>
      </c>
      <c r="H3475" s="129">
        <f t="shared" si="3375"/>
        <v>-2.4111818181818183</v>
      </c>
      <c r="I3475" s="129">
        <f t="shared" si="3376"/>
        <v>0.26954323001631486</v>
      </c>
      <c r="J3475" s="130">
        <f t="shared" si="3377"/>
        <v>-7.1542674577817988E-2</v>
      </c>
    </row>
    <row r="3476" spans="2:10">
      <c r="B3476" s="244">
        <v>38607</v>
      </c>
      <c r="C3476" s="247">
        <v>63.34</v>
      </c>
      <c r="D3476" s="247">
        <v>81.48</v>
      </c>
      <c r="E3476" s="247">
        <v>11.65</v>
      </c>
      <c r="F3476" s="248">
        <v>4.3100000000000005</v>
      </c>
      <c r="G3476" s="128">
        <f t="shared" si="3374"/>
        <v>-2.3907149267125307</v>
      </c>
      <c r="H3476" s="129">
        <f t="shared" si="3375"/>
        <v>-0.98194062538020799</v>
      </c>
      <c r="I3476" s="129">
        <f t="shared" si="3376"/>
        <v>-2.1748665620094192</v>
      </c>
      <c r="J3476" s="130">
        <f t="shared" si="3377"/>
        <v>-2.3933049580121487E-2</v>
      </c>
    </row>
    <row r="3477" spans="2:10">
      <c r="B3477" s="244">
        <v>38604</v>
      </c>
      <c r="C3477" s="247">
        <v>64.08</v>
      </c>
      <c r="D3477" s="247">
        <v>81.44</v>
      </c>
      <c r="E3477" s="247">
        <v>11.98</v>
      </c>
      <c r="F3477" s="248">
        <v>4.26</v>
      </c>
      <c r="G3477" s="128">
        <f t="shared" si="3374"/>
        <v>-1.1870091185410325</v>
      </c>
      <c r="H3477" s="129">
        <f t="shared" si="3375"/>
        <v>-1.677684490684731</v>
      </c>
      <c r="I3477" s="129">
        <f t="shared" si="3376"/>
        <v>-0.900547504025764</v>
      </c>
      <c r="J3477" s="130">
        <f t="shared" si="3377"/>
        <v>-0.10223492135340052</v>
      </c>
    </row>
    <row r="3478" spans="2:10">
      <c r="B3478" s="244">
        <v>38603</v>
      </c>
      <c r="C3478" s="247">
        <v>64.489999999999995</v>
      </c>
      <c r="D3478" s="247">
        <v>80.8</v>
      </c>
      <c r="E3478" s="247">
        <v>12.93</v>
      </c>
      <c r="F3478" s="248">
        <v>4.29</v>
      </c>
      <c r="G3478" s="128">
        <f t="shared" si="3374"/>
        <v>-0.28687365177196439</v>
      </c>
      <c r="H3478" s="129">
        <f t="shared" si="3375"/>
        <v>-1.6907754206291135</v>
      </c>
      <c r="I3478" s="129">
        <f t="shared" si="3376"/>
        <v>1.1293214862681722</v>
      </c>
      <c r="J3478" s="130">
        <f t="shared" si="3377"/>
        <v>-0.12391304347826104</v>
      </c>
    </row>
    <row r="3479" spans="2:10">
      <c r="B3479" s="244">
        <v>38602</v>
      </c>
      <c r="C3479" s="247">
        <v>64.37</v>
      </c>
      <c r="D3479" s="247">
        <v>80.98</v>
      </c>
      <c r="E3479" s="247">
        <v>12.52</v>
      </c>
      <c r="F3479" s="248">
        <v>4.2810000000000006</v>
      </c>
      <c r="G3479" s="128">
        <f t="shared" si="3374"/>
        <v>0.93599175519264599</v>
      </c>
      <c r="H3479" s="129">
        <f t="shared" si="3375"/>
        <v>-3.4305197604790365</v>
      </c>
      <c r="I3479" s="129">
        <f t="shared" si="3376"/>
        <v>0.24599999999999839</v>
      </c>
      <c r="J3479" s="130">
        <f t="shared" si="3377"/>
        <v>-0.12750753096061579</v>
      </c>
    </row>
    <row r="3480" spans="2:10">
      <c r="B3480" s="244">
        <v>38601</v>
      </c>
      <c r="C3480" s="247">
        <v>65.959999999999994</v>
      </c>
      <c r="D3480" s="247">
        <v>81.02</v>
      </c>
      <c r="E3480" s="247">
        <v>12.93</v>
      </c>
      <c r="F3480" s="248">
        <v>4.2279999999999998</v>
      </c>
      <c r="G3480" s="128">
        <f t="shared" si="3374"/>
        <v>1.4345980606818862</v>
      </c>
      <c r="H3480" s="129">
        <f t="shared" si="3375"/>
        <v>-3.1908325335892562</v>
      </c>
      <c r="I3480" s="129">
        <f t="shared" si="3376"/>
        <v>-0.53880393641181135</v>
      </c>
      <c r="J3480" s="130">
        <f t="shared" si="3377"/>
        <v>-0.17820399113082042</v>
      </c>
    </row>
    <row r="3481" spans="2:10">
      <c r="B3481" s="244">
        <v>38600</v>
      </c>
      <c r="C3481" s="247">
        <v>67.569999999999993</v>
      </c>
      <c r="D3481" s="247">
        <v>79.459999999999994</v>
      </c>
      <c r="E3481" s="247">
        <v>13.57</v>
      </c>
      <c r="F3481" s="248">
        <v>4.1639999999999997</v>
      </c>
      <c r="G3481" s="128">
        <f t="shared" si="3374"/>
        <v>3.8333590113946325</v>
      </c>
      <c r="H3481" s="129">
        <f t="shared" si="3375"/>
        <v>-5.3180542226487608</v>
      </c>
      <c r="I3481" s="129">
        <f t="shared" si="3376"/>
        <v>2.2201762820512818</v>
      </c>
      <c r="J3481" s="130">
        <f t="shared" si="3377"/>
        <v>-0.20427488574294972</v>
      </c>
    </row>
    <row r="3482" spans="2:10">
      <c r="B3482" s="244">
        <v>38597</v>
      </c>
      <c r="C3482" s="247">
        <v>67.569999999999993</v>
      </c>
      <c r="D3482" s="247">
        <v>79.459999999999994</v>
      </c>
      <c r="E3482" s="247">
        <v>13.57</v>
      </c>
      <c r="F3482" s="248">
        <v>4.1675000000000004</v>
      </c>
      <c r="G3482" s="128">
        <f t="shared" si="3374"/>
        <v>4.579470511567278</v>
      </c>
      <c r="H3482" s="129">
        <f t="shared" si="3375"/>
        <v>-5.0051997112608424</v>
      </c>
      <c r="I3482" s="129">
        <f t="shared" si="3376"/>
        <v>2.1318690095846664</v>
      </c>
      <c r="J3482" s="130">
        <f t="shared" si="3377"/>
        <v>-0.16159461294703467</v>
      </c>
    </row>
    <row r="3483" spans="2:10">
      <c r="B3483" s="244">
        <v>38596</v>
      </c>
      <c r="C3483" s="247">
        <v>69.47</v>
      </c>
      <c r="D3483" s="247">
        <v>79.540000000000006</v>
      </c>
      <c r="E3483" s="247">
        <v>13.15</v>
      </c>
      <c r="F3483" s="248">
        <v>4.1720000000000006</v>
      </c>
      <c r="G3483" s="128">
        <f t="shared" si="3374"/>
        <v>6.4242540256325977</v>
      </c>
      <c r="H3483" s="129">
        <f t="shared" si="3375"/>
        <v>-6.1121627408993522</v>
      </c>
      <c r="I3483" s="129">
        <f t="shared" si="3376"/>
        <v>2.8363820794590033</v>
      </c>
      <c r="J3483" s="130">
        <f t="shared" si="3377"/>
        <v>-0.14614553723706611</v>
      </c>
    </row>
    <row r="3484" spans="2:10">
      <c r="B3484" s="244">
        <v>38595</v>
      </c>
      <c r="C3484" s="247">
        <v>68.94</v>
      </c>
      <c r="D3484" s="247">
        <v>80.62</v>
      </c>
      <c r="E3484" s="247">
        <v>12.6</v>
      </c>
      <c r="F3484" s="248">
        <v>4.1355000000000004</v>
      </c>
      <c r="G3484" s="128">
        <f t="shared" si="3374"/>
        <v>5.1727338826951019</v>
      </c>
      <c r="H3484" s="129">
        <f t="shared" si="3375"/>
        <v>-3.6702952826791471</v>
      </c>
      <c r="I3484" s="129">
        <f t="shared" si="3376"/>
        <v>1.8388936170212757</v>
      </c>
      <c r="J3484" s="130">
        <f t="shared" si="3377"/>
        <v>-0.19575498254701029</v>
      </c>
    </row>
    <row r="3485" spans="2:10">
      <c r="B3485" s="244">
        <v>38594</v>
      </c>
      <c r="C3485" s="247">
        <v>69.81</v>
      </c>
      <c r="D3485" s="247">
        <v>80.540000000000006</v>
      </c>
      <c r="E3485" s="247">
        <v>13.65</v>
      </c>
      <c r="F3485" s="248">
        <v>4.202</v>
      </c>
      <c r="G3485" s="128">
        <f t="shared" si="3374"/>
        <v>6.0772843917492301</v>
      </c>
      <c r="H3485" s="129">
        <f t="shared" si="3375"/>
        <v>-3.9375080906148874</v>
      </c>
      <c r="I3485" s="129">
        <f t="shared" si="3376"/>
        <v>3.3037582781456964</v>
      </c>
      <c r="J3485" s="130">
        <f t="shared" si="3377"/>
        <v>-0.13472962249178147</v>
      </c>
    </row>
    <row r="3486" spans="2:10">
      <c r="B3486" s="244">
        <v>38593</v>
      </c>
      <c r="C3486" s="247">
        <v>67.2</v>
      </c>
      <c r="D3486" s="247">
        <v>81.34</v>
      </c>
      <c r="E3486" s="247">
        <v>13.52</v>
      </c>
      <c r="F3486" s="248">
        <v>4.2645</v>
      </c>
      <c r="G3486" s="128">
        <f t="shared" si="3374"/>
        <v>4.9705844477464103</v>
      </c>
      <c r="H3486" s="129">
        <f t="shared" si="3375"/>
        <v>-2.887375988497471</v>
      </c>
      <c r="I3486" s="129">
        <f t="shared" si="3376"/>
        <v>4.2842696629213473</v>
      </c>
      <c r="J3486" s="130">
        <f t="shared" si="3377"/>
        <v>-7.1982857142857168E-2</v>
      </c>
    </row>
    <row r="3487" spans="2:10">
      <c r="B3487" s="244">
        <v>38590</v>
      </c>
      <c r="C3487" s="247">
        <v>66.13</v>
      </c>
      <c r="D3487" s="247">
        <v>80.38</v>
      </c>
      <c r="E3487" s="247">
        <v>13.72</v>
      </c>
      <c r="F3487" s="248">
        <v>4.2805</v>
      </c>
      <c r="G3487" s="128">
        <f t="shared" si="3374"/>
        <v>4.6894878211544855</v>
      </c>
      <c r="H3487" s="129">
        <f t="shared" si="3375"/>
        <v>-4.6390381861575207</v>
      </c>
      <c r="I3487" s="129">
        <f t="shared" si="3376"/>
        <v>7.7323193916349844</v>
      </c>
      <c r="J3487" s="130">
        <f t="shared" si="3377"/>
        <v>-9.6216530849825115E-3</v>
      </c>
    </row>
    <row r="3488" spans="2:10">
      <c r="B3488" s="244">
        <v>38589</v>
      </c>
      <c r="C3488" s="247">
        <v>67.489999999999995</v>
      </c>
      <c r="D3488" s="247">
        <v>81.099999999999994</v>
      </c>
      <c r="E3488" s="247">
        <v>13.73</v>
      </c>
      <c r="F3488" s="248">
        <v>4.2614999999999998</v>
      </c>
      <c r="G3488" s="128">
        <f t="shared" si="3374"/>
        <v>6.4377567247504608</v>
      </c>
      <c r="H3488" s="129">
        <f t="shared" si="3375"/>
        <v>-3.7542136640038293</v>
      </c>
      <c r="I3488" s="129">
        <f t="shared" si="3376"/>
        <v>8.2688610038610069</v>
      </c>
      <c r="J3488" s="130">
        <f t="shared" si="3377"/>
        <v>-6.6301856520742414E-2</v>
      </c>
    </row>
    <row r="3489" spans="2:10">
      <c r="B3489" s="244">
        <v>38588</v>
      </c>
      <c r="C3489" s="247">
        <v>67.319999999999993</v>
      </c>
      <c r="D3489" s="247">
        <v>81.319999999999993</v>
      </c>
      <c r="E3489" s="247">
        <v>14.17</v>
      </c>
      <c r="F3489" s="248">
        <v>4.2784999999999993</v>
      </c>
      <c r="G3489" s="128">
        <f t="shared" si="3374"/>
        <v>6.2285337837837753</v>
      </c>
      <c r="H3489" s="129">
        <f t="shared" si="3375"/>
        <v>-3.7835948644793307</v>
      </c>
      <c r="I3489" s="129">
        <f t="shared" si="3376"/>
        <v>7.3553776160145583</v>
      </c>
      <c r="J3489" s="130">
        <f t="shared" si="3377"/>
        <v>-3.8442471754669416E-2</v>
      </c>
    </row>
    <row r="3490" spans="2:10">
      <c r="B3490" s="244">
        <v>38587</v>
      </c>
      <c r="C3490" s="247">
        <v>65.709999999999994</v>
      </c>
      <c r="D3490" s="247">
        <v>82.03</v>
      </c>
      <c r="E3490" s="247">
        <v>13.34</v>
      </c>
      <c r="F3490" s="248">
        <v>4.2895000000000003</v>
      </c>
      <c r="G3490" s="128">
        <f t="shared" si="3374"/>
        <v>5.164425423728809</v>
      </c>
      <c r="H3490" s="129">
        <f t="shared" si="3375"/>
        <v>-2.9295000000000022</v>
      </c>
      <c r="I3490" s="129">
        <f t="shared" si="3376"/>
        <v>5.1298018018018023</v>
      </c>
      <c r="J3490" s="130">
        <f t="shared" si="3377"/>
        <v>-4.3831057041202909E-2</v>
      </c>
    </row>
    <row r="3491" spans="2:10">
      <c r="B3491" s="244">
        <v>38586</v>
      </c>
      <c r="C3491" s="247">
        <v>65.45</v>
      </c>
      <c r="D3491" s="247">
        <v>82.6</v>
      </c>
      <c r="E3491" s="247">
        <v>13.42</v>
      </c>
      <c r="F3491" s="248">
        <v>4.3185000000000002</v>
      </c>
      <c r="G3491" s="128">
        <f t="shared" si="3374"/>
        <v>5.2649275362318866</v>
      </c>
      <c r="H3491" s="129">
        <f t="shared" si="3375"/>
        <v>-2.4769398389388964</v>
      </c>
      <c r="I3491" s="129">
        <f t="shared" si="3376"/>
        <v>7.0074144486692029</v>
      </c>
      <c r="J3491" s="130">
        <f t="shared" si="3377"/>
        <v>-8.2255830062336593E-3</v>
      </c>
    </row>
    <row r="3492" spans="2:10">
      <c r="B3492" s="244">
        <v>38583</v>
      </c>
      <c r="C3492" s="247">
        <v>65.349999999999994</v>
      </c>
      <c r="D3492" s="247">
        <v>82.76</v>
      </c>
      <c r="E3492" s="247">
        <v>13.42</v>
      </c>
      <c r="F3492" s="248">
        <v>4.3134999999999994</v>
      </c>
      <c r="G3492" s="128">
        <f t="shared" si="3374"/>
        <v>6.5336985821809836</v>
      </c>
      <c r="H3492" s="129">
        <f t="shared" si="3375"/>
        <v>-2.2087535545023704</v>
      </c>
      <c r="I3492" s="129">
        <f t="shared" si="3376"/>
        <v>5.6772105742935262</v>
      </c>
      <c r="J3492" s="130">
        <f t="shared" si="3377"/>
        <v>-4.9345027907506882E-2</v>
      </c>
    </row>
    <row r="3493" spans="2:10">
      <c r="B3493" s="244">
        <v>38582</v>
      </c>
      <c r="C3493" s="247">
        <v>63.27</v>
      </c>
      <c r="D3493" s="247">
        <v>81.150000000000006</v>
      </c>
      <c r="E3493" s="247">
        <v>13.42</v>
      </c>
      <c r="F3493" s="248">
        <v>4.3094999999999999</v>
      </c>
      <c r="G3493" s="128">
        <f t="shared" si="3374"/>
        <v>5.2439263046544466</v>
      </c>
      <c r="H3493" s="129">
        <f t="shared" si="3375"/>
        <v>-4.6354787234042405</v>
      </c>
      <c r="I3493" s="129">
        <f t="shared" si="3376"/>
        <v>7.9266666666666659</v>
      </c>
      <c r="J3493" s="130">
        <f t="shared" si="3377"/>
        <v>2.1656534954407128E-2</v>
      </c>
    </row>
    <row r="3494" spans="2:10">
      <c r="B3494" s="244">
        <v>38581</v>
      </c>
      <c r="C3494" s="247">
        <v>63.25</v>
      </c>
      <c r="D3494" s="247">
        <v>81.3</v>
      </c>
      <c r="E3494" s="247">
        <v>13.3</v>
      </c>
      <c r="F3494" s="248">
        <v>4.3725000000000005</v>
      </c>
      <c r="G3494" s="128">
        <f t="shared" si="3374"/>
        <v>4.5757727114514433</v>
      </c>
      <c r="H3494" s="129">
        <f t="shared" si="3375"/>
        <v>-3.2593548387096849</v>
      </c>
      <c r="I3494" s="129">
        <f t="shared" si="3376"/>
        <v>6.9327272727272771</v>
      </c>
      <c r="J3494" s="130">
        <f t="shared" si="3377"/>
        <v>4.636839047065678E-2</v>
      </c>
    </row>
    <row r="3495" spans="2:10">
      <c r="B3495" s="244">
        <v>38580</v>
      </c>
      <c r="C3495" s="247">
        <v>66.08</v>
      </c>
      <c r="D3495" s="247">
        <v>81.3</v>
      </c>
      <c r="E3495" s="247">
        <v>13.52</v>
      </c>
      <c r="F3495" s="248">
        <v>4.3129999999999997</v>
      </c>
      <c r="G3495" s="128">
        <f t="shared" si="3374"/>
        <v>6.9398394975575695</v>
      </c>
      <c r="H3495" s="129">
        <f t="shared" si="3375"/>
        <v>-0.70861386138614568</v>
      </c>
      <c r="I3495" s="129">
        <f t="shared" si="3376"/>
        <v>6.4907149489322196</v>
      </c>
      <c r="J3495" s="130">
        <f t="shared" si="3377"/>
        <v>-2.001266259928685E-2</v>
      </c>
    </row>
    <row r="3496" spans="2:10">
      <c r="B3496" s="244">
        <v>38579</v>
      </c>
      <c r="C3496" s="247">
        <v>66.27</v>
      </c>
      <c r="D3496" s="247">
        <v>82.5</v>
      </c>
      <c r="E3496" s="247">
        <v>12.26</v>
      </c>
      <c r="F3496" s="248">
        <v>4.3819999999999997</v>
      </c>
      <c r="G3496" s="128">
        <f t="shared" si="3374"/>
        <v>6.3944534343260395</v>
      </c>
      <c r="H3496" s="129">
        <f t="shared" si="3375"/>
        <v>0.16557902403496624</v>
      </c>
      <c r="I3496" s="129">
        <f t="shared" si="3376"/>
        <v>4.7493320425943848</v>
      </c>
      <c r="J3496" s="130">
        <f t="shared" si="3377"/>
        <v>6.7238962859144449E-2</v>
      </c>
    </row>
    <row r="3497" spans="2:10">
      <c r="B3497" s="244">
        <v>38576</v>
      </c>
      <c r="C3497" s="247">
        <v>66.86</v>
      </c>
      <c r="D3497" s="247">
        <v>82.19</v>
      </c>
      <c r="E3497" s="247">
        <v>12.74</v>
      </c>
      <c r="F3497" s="248">
        <v>4.3464999999999998</v>
      </c>
      <c r="G3497" s="128">
        <f t="shared" si="3374"/>
        <v>7.1178996539792401</v>
      </c>
      <c r="H3497" s="129">
        <f t="shared" si="3375"/>
        <v>-0.31720577529726346</v>
      </c>
      <c r="I3497" s="129">
        <f t="shared" si="3376"/>
        <v>4.5384458834412573</v>
      </c>
      <c r="J3497" s="130">
        <f t="shared" si="3377"/>
        <v>3.4173457508730999E-2</v>
      </c>
    </row>
    <row r="3498" spans="2:10">
      <c r="B3498" s="244">
        <v>38575</v>
      </c>
      <c r="C3498" s="247">
        <v>65.8</v>
      </c>
      <c r="D3498" s="247">
        <v>82.66</v>
      </c>
      <c r="E3498" s="247">
        <v>12.42</v>
      </c>
      <c r="F3498" s="248">
        <v>4.4184999999999999</v>
      </c>
      <c r="G3498" s="128">
        <f t="shared" si="3374"/>
        <v>4.3813347775370763</v>
      </c>
      <c r="H3498" s="129">
        <f t="shared" si="3375"/>
        <v>1.6886519337016486</v>
      </c>
      <c r="I3498" s="129">
        <f t="shared" si="3376"/>
        <v>3.705129151291513</v>
      </c>
      <c r="J3498" s="130">
        <f t="shared" si="3377"/>
        <v>9.42892214168808E-2</v>
      </c>
    </row>
    <row r="3499" spans="2:10">
      <c r="B3499" s="244">
        <v>38574</v>
      </c>
      <c r="C3499" s="247">
        <v>64.900000000000006</v>
      </c>
      <c r="D3499" s="247">
        <v>82.02</v>
      </c>
      <c r="E3499" s="247">
        <v>12.38</v>
      </c>
      <c r="F3499" s="248">
        <v>4.4850000000000003</v>
      </c>
      <c r="G3499" s="128">
        <f t="shared" si="3374"/>
        <v>3.2061167931375842</v>
      </c>
      <c r="H3499" s="129">
        <f t="shared" si="3375"/>
        <v>2.8119265367316193</v>
      </c>
      <c r="I3499" s="129">
        <f t="shared" si="3376"/>
        <v>3.3196894977168991</v>
      </c>
      <c r="J3499" s="130">
        <f t="shared" si="3377"/>
        <v>0.1470105509964828</v>
      </c>
    </row>
    <row r="3500" spans="2:10">
      <c r="B3500" s="244">
        <v>38573</v>
      </c>
      <c r="C3500" s="247">
        <v>63.07</v>
      </c>
      <c r="D3500" s="247">
        <v>83.5</v>
      </c>
      <c r="E3500" s="247">
        <v>12.4</v>
      </c>
      <c r="F3500" s="248">
        <v>4.4815000000000005</v>
      </c>
      <c r="G3500" s="128">
        <f t="shared" si="3374"/>
        <v>3.1984300746775274</v>
      </c>
      <c r="H3500" s="129">
        <f t="shared" si="3375"/>
        <v>6.5357370820668788</v>
      </c>
      <c r="I3500" s="129">
        <f t="shared" si="3376"/>
        <v>2.5239716312056761</v>
      </c>
      <c r="J3500" s="130">
        <f t="shared" si="3377"/>
        <v>0.17839952578541871</v>
      </c>
    </row>
    <row r="3501" spans="2:10">
      <c r="B3501" s="244">
        <v>38572</v>
      </c>
      <c r="C3501" s="247">
        <v>63.94</v>
      </c>
      <c r="D3501" s="247">
        <v>83.36</v>
      </c>
      <c r="E3501" s="247">
        <v>13.21</v>
      </c>
      <c r="F3501" s="248">
        <v>4.51</v>
      </c>
      <c r="G3501" s="128">
        <f t="shared" si="3374"/>
        <v>3.2821918497400597</v>
      </c>
      <c r="H3501" s="129">
        <f t="shared" si="3375"/>
        <v>5.8196746532156407</v>
      </c>
      <c r="I3501" s="129">
        <f t="shared" si="3376"/>
        <v>3.9073537117903969</v>
      </c>
      <c r="J3501" s="130">
        <f t="shared" si="3377"/>
        <v>0.19765856550088948</v>
      </c>
    </row>
    <row r="3502" spans="2:10">
      <c r="B3502" s="244">
        <v>38569</v>
      </c>
      <c r="C3502" s="247">
        <v>62.31</v>
      </c>
      <c r="D3502" s="247">
        <v>83.36</v>
      </c>
      <c r="E3502" s="247">
        <v>12.48</v>
      </c>
      <c r="F3502" s="248">
        <v>4.4855</v>
      </c>
      <c r="G3502" s="128">
        <f t="shared" si="3374"/>
        <v>1.1814226905977316</v>
      </c>
      <c r="H3502" s="129">
        <f t="shared" si="3375"/>
        <v>8.7845257172396032</v>
      </c>
      <c r="I3502" s="129">
        <f t="shared" si="3376"/>
        <v>-2.0352281825459936E-2</v>
      </c>
      <c r="J3502" s="130">
        <f t="shared" si="3377"/>
        <v>0.20026843235504602</v>
      </c>
    </row>
    <row r="3503" spans="2:10">
      <c r="B3503" s="244">
        <v>38568</v>
      </c>
      <c r="C3503" s="247">
        <v>61.38</v>
      </c>
      <c r="D3503" s="247">
        <v>83.12</v>
      </c>
      <c r="E3503" s="247">
        <v>12.52</v>
      </c>
      <c r="F3503" s="248">
        <v>4.4180000000000001</v>
      </c>
      <c r="G3503" s="128">
        <f t="shared" si="3374"/>
        <v>7.410248041775562E-2</v>
      </c>
      <c r="H3503" s="129">
        <f t="shared" si="3375"/>
        <v>10.960660862683026</v>
      </c>
      <c r="I3503" s="129">
        <f t="shared" si="3376"/>
        <v>0.51792991035044833</v>
      </c>
      <c r="J3503" s="130">
        <f t="shared" si="3377"/>
        <v>0.14864253393665181</v>
      </c>
    </row>
    <row r="3504" spans="2:10">
      <c r="B3504" s="244">
        <v>38567</v>
      </c>
      <c r="C3504" s="247">
        <v>60.86</v>
      </c>
      <c r="D3504" s="247">
        <v>84.06</v>
      </c>
      <c r="E3504" s="247">
        <v>11.83</v>
      </c>
      <c r="F3504" s="248">
        <v>4.3975</v>
      </c>
      <c r="G3504" s="128">
        <f t="shared" si="3374"/>
        <v>0.96779157576774322</v>
      </c>
      <c r="H3504" s="129">
        <f t="shared" si="3375"/>
        <v>14.089061371841147</v>
      </c>
      <c r="I3504" s="129">
        <f t="shared" si="3376"/>
        <v>0.32645547945205561</v>
      </c>
      <c r="J3504" s="130">
        <f t="shared" si="3377"/>
        <v>0.10935655253837111</v>
      </c>
    </row>
    <row r="3505" spans="2:10">
      <c r="B3505" s="244">
        <v>38566</v>
      </c>
      <c r="C3505" s="247">
        <v>61.89</v>
      </c>
      <c r="D3505" s="247">
        <v>83.31</v>
      </c>
      <c r="E3505" s="247">
        <v>11.75</v>
      </c>
      <c r="F3505" s="248">
        <v>4.4405000000000001</v>
      </c>
      <c r="G3505" s="128">
        <f t="shared" ref="G3505:G3568" si="3378">((C3505-C3526)/C3526)*C$6</f>
        <v>2.4270195744680856</v>
      </c>
      <c r="H3505" s="129">
        <f t="shared" ref="H3505:H3568" si="3379">((D3505-D3526)/D3526)*D$6</f>
        <v>13.152655685014063</v>
      </c>
      <c r="I3505" s="129">
        <f t="shared" ref="I3505:I3568" si="3380">((E3505-E3526)/E3526)*E$6</f>
        <v>0.78043859649122727</v>
      </c>
      <c r="J3505" s="130">
        <f t="shared" ref="J3505:J3568" si="3381">((F3505-F3526)/F3526)*F$6</f>
        <v>0.18523803813406942</v>
      </c>
    </row>
    <row r="3506" spans="2:10">
      <c r="B3506" s="244">
        <v>38565</v>
      </c>
      <c r="C3506" s="247">
        <v>61.57</v>
      </c>
      <c r="D3506" s="247">
        <v>83.43</v>
      </c>
      <c r="E3506" s="247">
        <v>12.08</v>
      </c>
      <c r="F3506" s="248">
        <v>4.4105000000000008</v>
      </c>
      <c r="G3506" s="128">
        <f t="shared" si="3378"/>
        <v>2.1796800000000003</v>
      </c>
      <c r="H3506" s="129">
        <f t="shared" si="3379"/>
        <v>13.335331458417043</v>
      </c>
      <c r="I3506" s="129">
        <f t="shared" si="3380"/>
        <v>1.5162807017543853</v>
      </c>
      <c r="J3506" s="130">
        <f t="shared" si="3381"/>
        <v>0.16220345075485312</v>
      </c>
    </row>
    <row r="3507" spans="2:10">
      <c r="B3507" s="244">
        <v>38562</v>
      </c>
      <c r="C3507" s="247">
        <v>60.57</v>
      </c>
      <c r="D3507" s="247">
        <v>83.46</v>
      </c>
      <c r="E3507" s="247">
        <v>11.57</v>
      </c>
      <c r="F3507" s="248">
        <v>4.375</v>
      </c>
      <c r="G3507" s="128">
        <f t="shared" si="3378"/>
        <v>3.2711274336283189</v>
      </c>
      <c r="H3507" s="129">
        <f t="shared" si="3379"/>
        <v>14.185770889487857</v>
      </c>
      <c r="I3507" s="129">
        <f t="shared" si="3380"/>
        <v>-0.99230897009966557</v>
      </c>
      <c r="J3507" s="130">
        <f t="shared" si="3381"/>
        <v>0.22604539287035921</v>
      </c>
    </row>
    <row r="3508" spans="2:10">
      <c r="B3508" s="244">
        <v>38561</v>
      </c>
      <c r="C3508" s="247">
        <v>59.94</v>
      </c>
      <c r="D3508" s="247">
        <v>83.8</v>
      </c>
      <c r="E3508" s="247">
        <v>10.52</v>
      </c>
      <c r="F3508" s="248">
        <v>4.2949999999999999</v>
      </c>
      <c r="G3508" s="128">
        <f t="shared" si="3378"/>
        <v>2.1253719874257766</v>
      </c>
      <c r="H3508" s="129">
        <f t="shared" si="3379"/>
        <v>13.796158169409866</v>
      </c>
      <c r="I3508" s="129">
        <f t="shared" si="3380"/>
        <v>-2.6996601529311812</v>
      </c>
      <c r="J3508" s="130">
        <f t="shared" si="3381"/>
        <v>0.12069530396796513</v>
      </c>
    </row>
    <row r="3509" spans="2:10">
      <c r="B3509" s="244">
        <v>38560</v>
      </c>
      <c r="C3509" s="247">
        <v>59.11</v>
      </c>
      <c r="D3509" s="247">
        <v>83.87</v>
      </c>
      <c r="E3509" s="247">
        <v>10.36</v>
      </c>
      <c r="F3509" s="248">
        <v>4.3629999999999995</v>
      </c>
      <c r="G3509" s="128">
        <f t="shared" si="3378"/>
        <v>0.7100189003436399</v>
      </c>
      <c r="H3509" s="129">
        <f t="shared" si="3379"/>
        <v>12.936944223107581</v>
      </c>
      <c r="I3509" s="129">
        <f t="shared" si="3380"/>
        <v>-2.6781001727115732</v>
      </c>
      <c r="J3509" s="130">
        <f t="shared" si="3381"/>
        <v>0.17543795620437902</v>
      </c>
    </row>
    <row r="3510" spans="2:10">
      <c r="B3510" s="244">
        <v>38559</v>
      </c>
      <c r="C3510" s="247">
        <v>59.2</v>
      </c>
      <c r="D3510" s="247">
        <v>84.12</v>
      </c>
      <c r="E3510" s="247">
        <v>10.99</v>
      </c>
      <c r="F3510" s="248">
        <v>4.3369999999999997</v>
      </c>
      <c r="G3510" s="128">
        <f t="shared" si="3378"/>
        <v>-1.0051106706309849</v>
      </c>
      <c r="H3510" s="129">
        <f t="shared" si="3379"/>
        <v>15.755018949648095</v>
      </c>
      <c r="I3510" s="129">
        <f t="shared" si="3380"/>
        <v>-3.1064376996805101</v>
      </c>
      <c r="J3510" s="130">
        <f t="shared" si="3381"/>
        <v>0.20347084980237132</v>
      </c>
    </row>
    <row r="3511" spans="2:10">
      <c r="B3511" s="244">
        <v>38558</v>
      </c>
      <c r="C3511" s="247">
        <v>59</v>
      </c>
      <c r="D3511" s="247">
        <v>84.2</v>
      </c>
      <c r="E3511" s="247">
        <v>11.1</v>
      </c>
      <c r="F3511" s="248">
        <v>4.3565000000000005</v>
      </c>
      <c r="G3511" s="128">
        <f t="shared" si="3378"/>
        <v>-0.63743983957219497</v>
      </c>
      <c r="H3511" s="129">
        <f t="shared" si="3379"/>
        <v>15.650551276854477</v>
      </c>
      <c r="I3511" s="129">
        <f t="shared" si="3380"/>
        <v>-2.2539901477832514</v>
      </c>
      <c r="J3511" s="130">
        <f t="shared" si="3381"/>
        <v>0.20024567006510291</v>
      </c>
    </row>
    <row r="3512" spans="2:10">
      <c r="B3512" s="244">
        <v>38555</v>
      </c>
      <c r="C3512" s="247">
        <v>58.65</v>
      </c>
      <c r="D3512" s="247">
        <v>84.44</v>
      </c>
      <c r="E3512" s="247">
        <v>10.52</v>
      </c>
      <c r="F3512" s="248">
        <v>4.3309999999999995</v>
      </c>
      <c r="G3512" s="128">
        <f t="shared" si="3378"/>
        <v>-0.58845001682935272</v>
      </c>
      <c r="H3512" s="129">
        <f t="shared" si="3379"/>
        <v>13.611458692481106</v>
      </c>
      <c r="I3512" s="129">
        <f t="shared" si="3380"/>
        <v>-3.3739653751030527</v>
      </c>
      <c r="J3512" s="130">
        <f t="shared" si="3381"/>
        <v>0.15837192298318289</v>
      </c>
    </row>
    <row r="3513" spans="2:10">
      <c r="B3513" s="244">
        <v>38554</v>
      </c>
      <c r="C3513" s="247">
        <v>57.13</v>
      </c>
      <c r="D3513" s="247">
        <v>84.4</v>
      </c>
      <c r="E3513" s="247">
        <v>10.97</v>
      </c>
      <c r="F3513" s="248">
        <v>4.3895</v>
      </c>
      <c r="G3513" s="128">
        <f t="shared" si="3378"/>
        <v>-0.7504493028059912</v>
      </c>
      <c r="H3513" s="129">
        <f t="shared" si="3379"/>
        <v>10.553073934999354</v>
      </c>
      <c r="I3513" s="129">
        <f t="shared" si="3380"/>
        <v>-0.18403619909502281</v>
      </c>
      <c r="J3513" s="130">
        <f t="shared" si="3381"/>
        <v>0.20682956627977986</v>
      </c>
    </row>
    <row r="3514" spans="2:10">
      <c r="B3514" s="244">
        <v>38553</v>
      </c>
      <c r="C3514" s="247">
        <v>56.72</v>
      </c>
      <c r="D3514" s="247">
        <v>84.6</v>
      </c>
      <c r="E3514" s="247">
        <v>10.23</v>
      </c>
      <c r="F3514" s="248">
        <v>4.2770000000000001</v>
      </c>
      <c r="G3514" s="128">
        <f t="shared" si="3378"/>
        <v>-1.6807096774193544</v>
      </c>
      <c r="H3514" s="129">
        <f t="shared" si="3379"/>
        <v>12.18371024734982</v>
      </c>
      <c r="I3514" s="129">
        <f t="shared" si="3380"/>
        <v>-1.9500902527075805</v>
      </c>
      <c r="J3514" s="130">
        <f t="shared" si="3381"/>
        <v>6.3348470363289319E-2</v>
      </c>
    </row>
    <row r="3515" spans="2:10">
      <c r="B3515" s="244">
        <v>38552</v>
      </c>
      <c r="C3515" s="247">
        <v>57.46</v>
      </c>
      <c r="D3515" s="247">
        <v>83.7</v>
      </c>
      <c r="E3515" s="247">
        <v>10.45</v>
      </c>
      <c r="F3515" s="248">
        <v>4.3025000000000002</v>
      </c>
      <c r="G3515" s="128">
        <f t="shared" si="3378"/>
        <v>-1.4608910224018838</v>
      </c>
      <c r="H3515" s="129">
        <f t="shared" si="3379"/>
        <v>10.617119529719147</v>
      </c>
      <c r="I3515" s="129">
        <f t="shared" si="3380"/>
        <v>-2.2605405405405437</v>
      </c>
      <c r="J3515" s="130">
        <f t="shared" si="3381"/>
        <v>3.5545358277444962E-2</v>
      </c>
    </row>
    <row r="3516" spans="2:10">
      <c r="B3516" s="244">
        <v>38551</v>
      </c>
      <c r="C3516" s="247">
        <v>57.32</v>
      </c>
      <c r="D3516" s="247">
        <v>81.81</v>
      </c>
      <c r="E3516" s="247">
        <v>10.77</v>
      </c>
      <c r="F3516" s="248">
        <v>4.3435000000000006</v>
      </c>
      <c r="G3516" s="128">
        <f t="shared" si="3378"/>
        <v>-0.89313323071660566</v>
      </c>
      <c r="H3516" s="129">
        <f t="shared" si="3379"/>
        <v>8.0650791988480197</v>
      </c>
      <c r="I3516" s="129">
        <f t="shared" si="3380"/>
        <v>-1.5721428571428591</v>
      </c>
      <c r="J3516" s="130">
        <f t="shared" si="3381"/>
        <v>8.5493241640977033E-2</v>
      </c>
    </row>
    <row r="3517" spans="2:10">
      <c r="B3517" s="244">
        <v>38548</v>
      </c>
      <c r="C3517" s="247">
        <v>58.09</v>
      </c>
      <c r="D3517" s="247">
        <v>82.38</v>
      </c>
      <c r="E3517" s="247">
        <v>10.33</v>
      </c>
      <c r="F3517" s="248">
        <v>4.2810000000000006</v>
      </c>
      <c r="G3517" s="128">
        <f t="shared" si="3378"/>
        <v>1.2118964298338677</v>
      </c>
      <c r="H3517" s="129">
        <f t="shared" si="3379"/>
        <v>7.863219987021413</v>
      </c>
      <c r="I3517" s="129">
        <f t="shared" si="3380"/>
        <v>-1.8694529147982071</v>
      </c>
      <c r="J3517" s="130">
        <f t="shared" si="3381"/>
        <v>4.2224724428114258E-2</v>
      </c>
    </row>
    <row r="3518" spans="2:10">
      <c r="B3518" s="244">
        <v>38547</v>
      </c>
      <c r="C3518" s="247">
        <v>57.8</v>
      </c>
      <c r="D3518" s="247">
        <v>82.42</v>
      </c>
      <c r="E3518" s="247">
        <v>10.81</v>
      </c>
      <c r="F3518" s="248">
        <v>4.2949999999999999</v>
      </c>
      <c r="G3518" s="128">
        <f t="shared" si="3378"/>
        <v>1.8222836062623688</v>
      </c>
      <c r="H3518" s="129">
        <f t="shared" si="3379"/>
        <v>9.1174364351245156</v>
      </c>
      <c r="I3518" s="129">
        <f t="shared" si="3380"/>
        <v>-1.4417975567190235</v>
      </c>
      <c r="J3518" s="130">
        <f t="shared" si="3381"/>
        <v>2.9160296365988388E-2</v>
      </c>
    </row>
    <row r="3519" spans="2:10">
      <c r="B3519" s="244">
        <v>38546</v>
      </c>
      <c r="C3519" s="247">
        <v>60.01</v>
      </c>
      <c r="D3519" s="247">
        <v>81.45</v>
      </c>
      <c r="E3519" s="247">
        <v>10.84</v>
      </c>
      <c r="F3519" s="248">
        <v>4.2770000000000001</v>
      </c>
      <c r="G3519" s="128">
        <f t="shared" si="3378"/>
        <v>4.1364381818181801</v>
      </c>
      <c r="H3519" s="129">
        <f t="shared" si="3379"/>
        <v>9.9569395112832204</v>
      </c>
      <c r="I3519" s="129">
        <f t="shared" si="3380"/>
        <v>-2.0482612383375729</v>
      </c>
      <c r="J3519" s="130">
        <f t="shared" si="3381"/>
        <v>1.0030502111684441E-2</v>
      </c>
    </row>
    <row r="3520" spans="2:10">
      <c r="B3520" s="244">
        <v>38545</v>
      </c>
      <c r="C3520" s="247">
        <v>60.62</v>
      </c>
      <c r="D3520" s="247">
        <v>80.040000000000006</v>
      </c>
      <c r="E3520" s="247">
        <v>10.95</v>
      </c>
      <c r="F3520" s="248">
        <v>4.2650000000000006</v>
      </c>
      <c r="G3520" s="128">
        <f t="shared" si="3378"/>
        <v>4.0821646889608054</v>
      </c>
      <c r="H3520" s="129">
        <f t="shared" si="3379"/>
        <v>7.5578054630246649</v>
      </c>
      <c r="I3520" s="129">
        <f t="shared" si="3380"/>
        <v>-1.5273819742489294</v>
      </c>
      <c r="J3520" s="130">
        <f t="shared" si="3381"/>
        <v>2.0866792631082112E-2</v>
      </c>
    </row>
    <row r="3521" spans="2:10">
      <c r="B3521" s="244">
        <v>38544</v>
      </c>
      <c r="C3521" s="247">
        <v>58.92</v>
      </c>
      <c r="D3521" s="247">
        <v>78.959999999999994</v>
      </c>
      <c r="E3521" s="247">
        <v>11.28</v>
      </c>
      <c r="F3521" s="248">
        <v>4.2174999999999994</v>
      </c>
      <c r="G3521" s="128">
        <f t="shared" si="3378"/>
        <v>4.5630519237952951</v>
      </c>
      <c r="H3521" s="129">
        <f t="shared" si="3379"/>
        <v>6.3698983549551924</v>
      </c>
      <c r="I3521" s="129">
        <f t="shared" si="3380"/>
        <v>-1.4452842809364581</v>
      </c>
      <c r="J3521" s="130">
        <f t="shared" si="3381"/>
        <v>1.9390069228932449E-2</v>
      </c>
    </row>
    <row r="3522" spans="2:10">
      <c r="B3522" s="244">
        <v>38541</v>
      </c>
      <c r="C3522" s="247">
        <v>59.63</v>
      </c>
      <c r="D3522" s="247">
        <v>79.3</v>
      </c>
      <c r="E3522" s="247">
        <v>11.45</v>
      </c>
      <c r="F3522" s="248">
        <v>4.2174999999999994</v>
      </c>
      <c r="G3522" s="128">
        <f t="shared" si="3378"/>
        <v>4.4757461311717028</v>
      </c>
      <c r="H3522" s="129">
        <f t="shared" si="3379"/>
        <v>6.6293594021086202</v>
      </c>
      <c r="I3522" s="129">
        <f t="shared" si="3380"/>
        <v>-1.3257119205298031</v>
      </c>
      <c r="J3522" s="130">
        <f t="shared" si="3381"/>
        <v>8.8126374969444546E-2</v>
      </c>
    </row>
    <row r="3523" spans="2:10">
      <c r="B3523" s="244">
        <v>38540</v>
      </c>
      <c r="C3523" s="247">
        <v>60.73</v>
      </c>
      <c r="D3523" s="247">
        <v>77.38</v>
      </c>
      <c r="E3523" s="247">
        <v>12.49</v>
      </c>
      <c r="F3523" s="248">
        <v>4.1910000000000007</v>
      </c>
      <c r="G3523" s="128">
        <f t="shared" si="3378"/>
        <v>7.0785668062428595</v>
      </c>
      <c r="H3523" s="129">
        <f t="shared" si="3379"/>
        <v>3.9207032085561475</v>
      </c>
      <c r="I3523" s="129">
        <f t="shared" si="3380"/>
        <v>-0.42033070866141548</v>
      </c>
      <c r="J3523" s="130">
        <f t="shared" si="3381"/>
        <v>7.8972535556645712E-2</v>
      </c>
    </row>
    <row r="3524" spans="2:10">
      <c r="B3524" s="244">
        <v>38539</v>
      </c>
      <c r="C3524" s="247">
        <v>61.28</v>
      </c>
      <c r="D3524" s="247">
        <v>75.81</v>
      </c>
      <c r="E3524" s="247">
        <v>12.27</v>
      </c>
      <c r="F3524" s="248">
        <v>4.1989999999999998</v>
      </c>
      <c r="G3524" s="128">
        <f t="shared" si="3378"/>
        <v>6.3519940476190495</v>
      </c>
      <c r="H3524" s="129">
        <f t="shared" si="3379"/>
        <v>1.1663899253731282</v>
      </c>
      <c r="I3524" s="129">
        <f t="shared" si="3380"/>
        <v>-0.24619854721549841</v>
      </c>
      <c r="J3524" s="130">
        <f t="shared" si="3381"/>
        <v>0.10667696108709046</v>
      </c>
    </row>
    <row r="3525" spans="2:10">
      <c r="B3525" s="244">
        <v>38538</v>
      </c>
      <c r="C3525" s="247">
        <v>59.59</v>
      </c>
      <c r="D3525" s="247">
        <v>74.790000000000006</v>
      </c>
      <c r="E3525" s="247">
        <v>11.68</v>
      </c>
      <c r="F3525" s="248">
        <v>4.2349999999999994</v>
      </c>
      <c r="G3525" s="128">
        <f t="shared" si="3378"/>
        <v>4.2501559919251246</v>
      </c>
      <c r="H3525" s="129">
        <f t="shared" si="3379"/>
        <v>-0.31827599999999051</v>
      </c>
      <c r="I3525" s="129">
        <f t="shared" si="3380"/>
        <v>-1.2420195439739408</v>
      </c>
      <c r="J3525" s="130">
        <f t="shared" si="3381"/>
        <v>9.4559648694803086E-2</v>
      </c>
    </row>
    <row r="3526" spans="2:10">
      <c r="B3526" s="244">
        <v>38537</v>
      </c>
      <c r="C3526" s="247">
        <v>58.75</v>
      </c>
      <c r="D3526" s="247">
        <v>74.67</v>
      </c>
      <c r="E3526" s="247">
        <v>11.4</v>
      </c>
      <c r="F3526" s="248">
        <v>4.1694999999999993</v>
      </c>
      <c r="G3526" s="128">
        <f t="shared" si="3378"/>
        <v>3.0696928947846613</v>
      </c>
      <c r="H3526" s="129">
        <f t="shared" si="3379"/>
        <v>-1.6797783348726814</v>
      </c>
      <c r="I3526" s="129">
        <f t="shared" si="3380"/>
        <v>-1.5691358024691358</v>
      </c>
      <c r="J3526" s="130">
        <f t="shared" si="3381"/>
        <v>2.8303257841830815E-2</v>
      </c>
    </row>
    <row r="3527" spans="2:10">
      <c r="B3527" s="244">
        <v>38534</v>
      </c>
      <c r="C3527" s="247">
        <v>58.75</v>
      </c>
      <c r="D3527" s="247">
        <v>74.67</v>
      </c>
      <c r="E3527" s="247">
        <v>11.4</v>
      </c>
      <c r="F3527" s="248">
        <v>4.173</v>
      </c>
      <c r="G3527" s="128">
        <f t="shared" si="3378"/>
        <v>4.3352451985828795</v>
      </c>
      <c r="H3527" s="129">
        <f t="shared" si="3379"/>
        <v>-3.9384046541693492</v>
      </c>
      <c r="I3527" s="129">
        <f t="shared" si="3380"/>
        <v>-0.94466216216216126</v>
      </c>
      <c r="J3527" s="130">
        <f t="shared" si="3381"/>
        <v>6.9972992879940812E-2</v>
      </c>
    </row>
    <row r="3528" spans="2:10">
      <c r="B3528" s="244">
        <v>38533</v>
      </c>
      <c r="C3528" s="247">
        <v>56.5</v>
      </c>
      <c r="D3528" s="247">
        <v>74.2</v>
      </c>
      <c r="E3528" s="247">
        <v>12.04</v>
      </c>
      <c r="F3528" s="248">
        <v>4.0534999999999997</v>
      </c>
      <c r="G3528" s="128">
        <f t="shared" si="3378"/>
        <v>1.580201465201464</v>
      </c>
      <c r="H3528" s="129">
        <f t="shared" si="3379"/>
        <v>-3.9053722019781372</v>
      </c>
      <c r="I3528" s="129">
        <f t="shared" si="3380"/>
        <v>-0.658122977346279</v>
      </c>
      <c r="J3528" s="130">
        <f t="shared" si="3381"/>
        <v>-5.613689523575661E-3</v>
      </c>
    </row>
    <row r="3529" spans="2:10">
      <c r="B3529" s="244">
        <v>38532</v>
      </c>
      <c r="C3529" s="247">
        <v>57.26</v>
      </c>
      <c r="D3529" s="247">
        <v>74.73</v>
      </c>
      <c r="E3529" s="247">
        <v>11.77</v>
      </c>
      <c r="F3529" s="248">
        <v>4.1204999999999998</v>
      </c>
      <c r="G3529" s="128">
        <f t="shared" si="3378"/>
        <v>4.6222609197614002</v>
      </c>
      <c r="H3529" s="129">
        <f t="shared" si="3379"/>
        <v>-1.2337445400396987</v>
      </c>
      <c r="I3529" s="129">
        <f t="shared" si="3380"/>
        <v>-2.9073288186606465</v>
      </c>
      <c r="J3529" s="130">
        <f t="shared" si="3381"/>
        <v>-2.1622109826589804E-2</v>
      </c>
    </row>
    <row r="3530" spans="2:10">
      <c r="B3530" s="244">
        <v>38531</v>
      </c>
      <c r="C3530" s="247">
        <v>58.2</v>
      </c>
      <c r="D3530" s="247">
        <v>75.3</v>
      </c>
      <c r="E3530" s="247">
        <v>11.58</v>
      </c>
      <c r="F3530" s="248">
        <v>4.1100000000000003</v>
      </c>
      <c r="G3530" s="128">
        <f t="shared" si="3378"/>
        <v>5.5613018322082937</v>
      </c>
      <c r="H3530" s="129">
        <f t="shared" si="3379"/>
        <v>-2.653774319066144</v>
      </c>
      <c r="I3530" s="129">
        <f t="shared" si="3380"/>
        <v>-1.1925432098765438</v>
      </c>
      <c r="J3530" s="130">
        <f t="shared" si="3381"/>
        <v>-9.420656393365448E-2</v>
      </c>
    </row>
    <row r="3531" spans="2:10">
      <c r="B3531" s="244">
        <v>38530</v>
      </c>
      <c r="C3531" s="247">
        <v>60.54</v>
      </c>
      <c r="D3531" s="247">
        <v>73.88</v>
      </c>
      <c r="E3531" s="247">
        <v>12.52</v>
      </c>
      <c r="F3531" s="248">
        <v>4.048</v>
      </c>
      <c r="G3531" s="128">
        <f t="shared" si="3378"/>
        <v>7.6106634522661496</v>
      </c>
      <c r="H3531" s="129">
        <f t="shared" si="3379"/>
        <v>-4.7473073929961078</v>
      </c>
      <c r="I3531" s="129">
        <f t="shared" si="3380"/>
        <v>0.77410699588477205</v>
      </c>
      <c r="J3531" s="130">
        <f t="shared" si="3381"/>
        <v>-0.13641655886157827</v>
      </c>
    </row>
    <row r="3532" spans="2:10">
      <c r="B3532" s="244">
        <v>38527</v>
      </c>
      <c r="C3532" s="247">
        <v>59.84</v>
      </c>
      <c r="D3532" s="247">
        <v>74.010000000000005</v>
      </c>
      <c r="E3532" s="247">
        <v>12.18</v>
      </c>
      <c r="F3532" s="248">
        <v>4.0705</v>
      </c>
      <c r="G3532" s="128">
        <f t="shared" si="3378"/>
        <v>7.8606214467751467</v>
      </c>
      <c r="H3532" s="129">
        <f t="shared" si="3379"/>
        <v>-4.6122258231786297</v>
      </c>
      <c r="I3532" s="129">
        <f t="shared" si="3380"/>
        <v>-0.12460784313725594</v>
      </c>
      <c r="J3532" s="130">
        <f t="shared" si="3381"/>
        <v>-0.12357814336075255</v>
      </c>
    </row>
    <row r="3533" spans="2:10">
      <c r="B3533" s="244">
        <v>38526</v>
      </c>
      <c r="C3533" s="247">
        <v>59.42</v>
      </c>
      <c r="D3533" s="247">
        <v>75.41</v>
      </c>
      <c r="E3533" s="247">
        <v>12.13</v>
      </c>
      <c r="F3533" s="248">
        <v>4.1029999999999998</v>
      </c>
      <c r="G3533" s="128">
        <f t="shared" si="3378"/>
        <v>7.5178579835229549</v>
      </c>
      <c r="H3533" s="129">
        <f t="shared" si="3379"/>
        <v>-0.88243815789474189</v>
      </c>
      <c r="I3533" s="129">
        <f t="shared" si="3380"/>
        <v>-0.90930047694753435</v>
      </c>
      <c r="J3533" s="130">
        <f t="shared" si="3381"/>
        <v>-0.10535735242342489</v>
      </c>
    </row>
    <row r="3534" spans="2:10">
      <c r="B3534" s="244">
        <v>38525</v>
      </c>
      <c r="C3534" s="247">
        <v>58.09</v>
      </c>
      <c r="D3534" s="247">
        <v>77.23</v>
      </c>
      <c r="E3534" s="247">
        <v>11.05</v>
      </c>
      <c r="F3534" s="248">
        <v>4.0925000000000002</v>
      </c>
      <c r="G3534" s="128">
        <f t="shared" si="3378"/>
        <v>7.6978498087376694</v>
      </c>
      <c r="H3534" s="129">
        <f t="shared" si="3379"/>
        <v>2.1291571032845296</v>
      </c>
      <c r="I3534" s="129">
        <f t="shared" si="3380"/>
        <v>-3.285169424743891</v>
      </c>
      <c r="J3534" s="130">
        <f t="shared" si="3381"/>
        <v>-6.897353361945617E-2</v>
      </c>
    </row>
    <row r="3535" spans="2:10">
      <c r="B3535" s="244">
        <v>38524</v>
      </c>
      <c r="C3535" s="247">
        <v>58.9</v>
      </c>
      <c r="D3535" s="247">
        <v>76.41</v>
      </c>
      <c r="E3535" s="247">
        <v>11.08</v>
      </c>
      <c r="F3535" s="248">
        <v>4.1839999999999993</v>
      </c>
      <c r="G3535" s="128">
        <f t="shared" si="3378"/>
        <v>8.9970179007323043</v>
      </c>
      <c r="H3535" s="129">
        <f t="shared" si="3379"/>
        <v>-0.14856881453406048</v>
      </c>
      <c r="I3535" s="129">
        <f t="shared" si="3380"/>
        <v>-3.6706872586872574</v>
      </c>
      <c r="J3535" s="130">
        <f t="shared" si="3381"/>
        <v>-2.3308047884319952E-2</v>
      </c>
    </row>
    <row r="3536" spans="2:10">
      <c r="B3536" s="244">
        <v>38523</v>
      </c>
      <c r="C3536" s="247">
        <v>59.37</v>
      </c>
      <c r="D3536" s="247">
        <v>76.55</v>
      </c>
      <c r="E3536" s="247">
        <v>11.47</v>
      </c>
      <c r="F3536" s="248">
        <v>4.2494999999999994</v>
      </c>
      <c r="G3536" s="128">
        <f t="shared" si="3378"/>
        <v>12.196660256410258</v>
      </c>
      <c r="H3536" s="129">
        <f t="shared" si="3379"/>
        <v>0.20826855123674998</v>
      </c>
      <c r="I3536" s="129">
        <f t="shared" si="3380"/>
        <v>-3.2307001522070014</v>
      </c>
      <c r="J3536" s="130">
        <f t="shared" si="3381"/>
        <v>-2.0970567624387617E-2</v>
      </c>
    </row>
    <row r="3537" spans="2:10">
      <c r="B3537" s="244">
        <v>38520</v>
      </c>
      <c r="C3537" s="247">
        <v>58.47</v>
      </c>
      <c r="D3537" s="247">
        <v>76.39</v>
      </c>
      <c r="E3537" s="247">
        <v>11.48</v>
      </c>
      <c r="F3537" s="248">
        <v>4.2170000000000005</v>
      </c>
      <c r="G3537" s="128">
        <f t="shared" si="3378"/>
        <v>11.178292838874677</v>
      </c>
      <c r="H3537" s="129">
        <f t="shared" si="3379"/>
        <v>-1.1343429237947065</v>
      </c>
      <c r="I3537" s="129">
        <f t="shared" si="3380"/>
        <v>-3.5114714714714714</v>
      </c>
      <c r="J3537" s="130">
        <f t="shared" si="3381"/>
        <v>-4.0966460208016607E-2</v>
      </c>
    </row>
    <row r="3538" spans="2:10">
      <c r="B3538" s="244">
        <v>38519</v>
      </c>
      <c r="C3538" s="247">
        <v>56.58</v>
      </c>
      <c r="D3538" s="247">
        <v>77.05</v>
      </c>
      <c r="E3538" s="247">
        <v>11.15</v>
      </c>
      <c r="F3538" s="248">
        <v>4.2185000000000006</v>
      </c>
      <c r="G3538" s="128">
        <f t="shared" si="3378"/>
        <v>8.9666730158730132</v>
      </c>
      <c r="H3538" s="129">
        <f t="shared" si="3379"/>
        <v>1.0271385542168641</v>
      </c>
      <c r="I3538" s="129">
        <f t="shared" si="3380"/>
        <v>-4.6252090975788711</v>
      </c>
      <c r="J3538" s="130">
        <f t="shared" si="3381"/>
        <v>-3.1072684642438439E-2</v>
      </c>
    </row>
    <row r="3539" spans="2:10">
      <c r="B3539" s="244">
        <v>38518</v>
      </c>
      <c r="C3539" s="247">
        <v>55.57</v>
      </c>
      <c r="D3539" s="247">
        <v>76.3</v>
      </c>
      <c r="E3539" s="247">
        <v>11.46</v>
      </c>
      <c r="F3539" s="248">
        <v>4.2515000000000001</v>
      </c>
      <c r="G3539" s="128">
        <f t="shared" si="3378"/>
        <v>6.1201960383908522</v>
      </c>
      <c r="H3539" s="129">
        <f t="shared" si="3379"/>
        <v>3.0754704536276614</v>
      </c>
      <c r="I3539" s="129">
        <f t="shared" si="3380"/>
        <v>-5.4259574468085097</v>
      </c>
      <c r="J3539" s="130">
        <f t="shared" si="3381"/>
        <v>-2.8536500174642081E-2</v>
      </c>
    </row>
    <row r="3540" spans="2:10">
      <c r="B3540" s="244">
        <v>38517</v>
      </c>
      <c r="C3540" s="247">
        <v>55</v>
      </c>
      <c r="D3540" s="247">
        <v>74.89</v>
      </c>
      <c r="E3540" s="247">
        <v>11.79</v>
      </c>
      <c r="F3540" s="248">
        <v>4.2620000000000005</v>
      </c>
      <c r="G3540" s="128">
        <f t="shared" si="3378"/>
        <v>5.9693458136185971</v>
      </c>
      <c r="H3540" s="129">
        <f t="shared" si="3379"/>
        <v>0.84098062953994723</v>
      </c>
      <c r="I3540" s="129">
        <f t="shared" si="3380"/>
        <v>-6.3063647959183688</v>
      </c>
      <c r="J3540" s="130">
        <f t="shared" si="3381"/>
        <v>-3.3373913043477962E-2</v>
      </c>
    </row>
    <row r="3541" spans="2:10">
      <c r="B3541" s="244">
        <v>38516</v>
      </c>
      <c r="C3541" s="247">
        <v>55.62</v>
      </c>
      <c r="D3541" s="247">
        <v>75.05</v>
      </c>
      <c r="E3541" s="247">
        <v>11.65</v>
      </c>
      <c r="F3541" s="248">
        <v>4.234</v>
      </c>
      <c r="G3541" s="128">
        <f t="shared" si="3378"/>
        <v>6.4844770906102278</v>
      </c>
      <c r="H3541" s="129">
        <f t="shared" si="3379"/>
        <v>2.9365267905959551</v>
      </c>
      <c r="I3541" s="129">
        <f t="shared" si="3380"/>
        <v>-7.2739828431372553</v>
      </c>
      <c r="J3541" s="130">
        <f t="shared" si="3381"/>
        <v>-4.3744186046511521E-2</v>
      </c>
    </row>
    <row r="3542" spans="2:10">
      <c r="B3542" s="244">
        <v>38513</v>
      </c>
      <c r="C3542" s="247">
        <v>53.54</v>
      </c>
      <c r="D3542" s="247">
        <v>74.77</v>
      </c>
      <c r="E3542" s="247">
        <v>11.96</v>
      </c>
      <c r="F3542" s="248">
        <v>4.1890000000000001</v>
      </c>
      <c r="G3542" s="128">
        <f t="shared" si="3378"/>
        <v>4.6775854964977333</v>
      </c>
      <c r="H3542" s="129">
        <f t="shared" si="3379"/>
        <v>3.3653332415312454</v>
      </c>
      <c r="I3542" s="129">
        <f t="shared" si="3380"/>
        <v>-6.5600000000000005</v>
      </c>
      <c r="J3542" s="130">
        <f t="shared" si="3381"/>
        <v>-0.10169198895027586</v>
      </c>
    </row>
    <row r="3543" spans="2:10">
      <c r="B3543" s="244">
        <v>38512</v>
      </c>
      <c r="C3543" s="247">
        <v>54.28</v>
      </c>
      <c r="D3543" s="247">
        <v>74.930000000000007</v>
      </c>
      <c r="E3543" s="247">
        <v>12.08</v>
      </c>
      <c r="F3543" s="248">
        <v>4.0910000000000002</v>
      </c>
      <c r="G3543" s="128">
        <f t="shared" si="3378"/>
        <v>3.4473795837462817</v>
      </c>
      <c r="H3543" s="129">
        <f t="shared" si="3379"/>
        <v>2.5594364082969521</v>
      </c>
      <c r="I3543" s="129">
        <f t="shared" si="3380"/>
        <v>-4.1692318339100343</v>
      </c>
      <c r="J3543" s="130">
        <f t="shared" si="3381"/>
        <v>-0.18500571428571419</v>
      </c>
    </row>
    <row r="3544" spans="2:10">
      <c r="B3544" s="244">
        <v>38511</v>
      </c>
      <c r="C3544" s="247">
        <v>52.54</v>
      </c>
      <c r="D3544" s="247">
        <v>74.8</v>
      </c>
      <c r="E3544" s="247">
        <v>12.7</v>
      </c>
      <c r="F3544" s="248">
        <v>4.0780000000000003</v>
      </c>
      <c r="G3544" s="128">
        <f t="shared" si="3378"/>
        <v>0.40988477050124728</v>
      </c>
      <c r="H3544" s="129">
        <f t="shared" si="3379"/>
        <v>2.3261255115961803</v>
      </c>
      <c r="I3544" s="129">
        <f t="shared" si="3380"/>
        <v>-3.7678202548625097</v>
      </c>
      <c r="J3544" s="130">
        <f t="shared" si="3381"/>
        <v>-0.19983468247634256</v>
      </c>
    </row>
    <row r="3545" spans="2:10">
      <c r="B3545" s="244">
        <v>38510</v>
      </c>
      <c r="C3545" s="247">
        <v>53.76</v>
      </c>
      <c r="D3545" s="247">
        <v>75.040000000000006</v>
      </c>
      <c r="E3545" s="247">
        <v>12.39</v>
      </c>
      <c r="F3545" s="248">
        <v>4.0475000000000003</v>
      </c>
      <c r="G3545" s="128">
        <f t="shared" si="3378"/>
        <v>1.5098846819142773</v>
      </c>
      <c r="H3545" s="129">
        <f t="shared" si="3379"/>
        <v>9.0960256068288323E-2</v>
      </c>
      <c r="I3545" s="129">
        <f t="shared" si="3380"/>
        <v>-2.5142690909090901</v>
      </c>
      <c r="J3545" s="130">
        <f t="shared" si="3381"/>
        <v>-0.2603995959142435</v>
      </c>
    </row>
    <row r="3546" spans="2:10">
      <c r="B3546" s="244">
        <v>38509</v>
      </c>
      <c r="C3546" s="247">
        <v>54.49</v>
      </c>
      <c r="D3546" s="247">
        <v>75</v>
      </c>
      <c r="E3546" s="247">
        <v>12.28</v>
      </c>
      <c r="F3546" s="248">
        <v>4.0990000000000002</v>
      </c>
      <c r="G3546" s="128">
        <f t="shared" si="3378"/>
        <v>3.1455514128728423</v>
      </c>
      <c r="H3546" s="129">
        <f t="shared" si="3379"/>
        <v>-0.3926946585171483</v>
      </c>
      <c r="I3546" s="129">
        <f t="shared" si="3380"/>
        <v>-3.2023772241992909</v>
      </c>
      <c r="J3546" s="130">
        <f t="shared" si="3381"/>
        <v>-0.22154910563617924</v>
      </c>
    </row>
    <row r="3547" spans="2:10">
      <c r="B3547" s="244">
        <v>38506</v>
      </c>
      <c r="C3547" s="247">
        <v>55.03</v>
      </c>
      <c r="D3547" s="247">
        <v>75.790000000000006</v>
      </c>
      <c r="E3547" s="247">
        <v>12.15</v>
      </c>
      <c r="F3547" s="248">
        <v>4.1284999999999998</v>
      </c>
      <c r="G3547" s="128">
        <f t="shared" si="3378"/>
        <v>3.7521542396222727</v>
      </c>
      <c r="H3547" s="129">
        <f t="shared" si="3379"/>
        <v>0.43661324503312199</v>
      </c>
      <c r="I3547" s="129">
        <f t="shared" si="3380"/>
        <v>-3.3275107296137345</v>
      </c>
      <c r="J3547" s="130">
        <f t="shared" si="3381"/>
        <v>-0.15565033203572257</v>
      </c>
    </row>
    <row r="3548" spans="2:10">
      <c r="B3548" s="244">
        <v>38505</v>
      </c>
      <c r="C3548" s="247">
        <v>53.63</v>
      </c>
      <c r="D3548" s="247">
        <v>77.349999999999994</v>
      </c>
      <c r="E3548" s="247">
        <v>11.84</v>
      </c>
      <c r="F3548" s="248">
        <v>4.0730000000000004</v>
      </c>
      <c r="G3548" s="128">
        <f t="shared" si="3378"/>
        <v>3.1704568122880503</v>
      </c>
      <c r="H3548" s="129">
        <f t="shared" si="3379"/>
        <v>0.39816943435391217</v>
      </c>
      <c r="I3548" s="129">
        <f t="shared" si="3380"/>
        <v>-3.6891119133574004</v>
      </c>
      <c r="J3548" s="130">
        <f t="shared" si="3381"/>
        <v>-0.20549607016744476</v>
      </c>
    </row>
    <row r="3549" spans="2:10">
      <c r="B3549" s="244">
        <v>38504</v>
      </c>
      <c r="C3549" s="247">
        <v>54.6</v>
      </c>
      <c r="D3549" s="247">
        <v>76.84</v>
      </c>
      <c r="E3549" s="247">
        <v>12.36</v>
      </c>
      <c r="F3549" s="248">
        <v>4.0615000000000006</v>
      </c>
      <c r="G3549" s="128">
        <f t="shared" si="3378"/>
        <v>4.6786060606060618</v>
      </c>
      <c r="H3549" s="129">
        <f t="shared" si="3379"/>
        <v>0.54999215378580513</v>
      </c>
      <c r="I3549" s="129">
        <f t="shared" si="3380"/>
        <v>-3.7963799036476256</v>
      </c>
      <c r="J3549" s="130">
        <f t="shared" si="3381"/>
        <v>-0.17332639611515774</v>
      </c>
    </row>
    <row r="3550" spans="2:10">
      <c r="B3550" s="244">
        <v>38503</v>
      </c>
      <c r="C3550" s="247">
        <v>51.97</v>
      </c>
      <c r="D3550" s="247">
        <v>75.55</v>
      </c>
      <c r="E3550" s="247">
        <v>13.29</v>
      </c>
      <c r="F3550" s="248">
        <v>4.1520000000000001</v>
      </c>
      <c r="G3550" s="128">
        <f t="shared" si="3378"/>
        <v>0.93638059701492282</v>
      </c>
      <c r="H3550" s="129">
        <f t="shared" si="3379"/>
        <v>-1.426260619526871</v>
      </c>
      <c r="I3550" s="129">
        <f t="shared" si="3380"/>
        <v>-3.0766269841269849</v>
      </c>
      <c r="J3550" s="130">
        <f t="shared" si="3381"/>
        <v>-0.13034934497816583</v>
      </c>
    </row>
    <row r="3551" spans="2:10">
      <c r="B3551" s="244">
        <v>38502</v>
      </c>
      <c r="C3551" s="247">
        <v>51.85</v>
      </c>
      <c r="D3551" s="247">
        <v>77.099999999999994</v>
      </c>
      <c r="E3551" s="247">
        <v>12.15</v>
      </c>
      <c r="F3551" s="248">
        <v>4.2504999999999997</v>
      </c>
      <c r="G3551" s="128">
        <f t="shared" si="3378"/>
        <v>1.9453600160901068</v>
      </c>
      <c r="H3551" s="129">
        <f t="shared" si="3379"/>
        <v>1.0715161036920644</v>
      </c>
      <c r="I3551" s="129">
        <f t="shared" si="3380"/>
        <v>-5.2467145656433702</v>
      </c>
      <c r="J3551" s="130">
        <f t="shared" si="3381"/>
        <v>-6.9663759467523845E-2</v>
      </c>
    </row>
    <row r="3552" spans="2:10">
      <c r="B3552" s="244">
        <v>38499</v>
      </c>
      <c r="C3552" s="247">
        <v>51.85</v>
      </c>
      <c r="D3552" s="247">
        <v>77.099999999999994</v>
      </c>
      <c r="E3552" s="247">
        <v>12.15</v>
      </c>
      <c r="F3552" s="248">
        <v>4.2515000000000001</v>
      </c>
      <c r="G3552" s="128">
        <f t="shared" si="3378"/>
        <v>7.0171914236042535E-2</v>
      </c>
      <c r="H3552" s="129">
        <f t="shared" si="3379"/>
        <v>1.7819430905019069</v>
      </c>
      <c r="I3552" s="129">
        <f t="shared" si="3380"/>
        <v>-7.1013167259786467</v>
      </c>
      <c r="J3552" s="130">
        <f t="shared" si="3381"/>
        <v>-4.2591519925857135E-2</v>
      </c>
    </row>
    <row r="3553" spans="2:10">
      <c r="B3553" s="244">
        <v>38498</v>
      </c>
      <c r="C3553" s="247">
        <v>51.01</v>
      </c>
      <c r="D3553" s="247">
        <v>77.14</v>
      </c>
      <c r="E3553" s="247">
        <v>12.24</v>
      </c>
      <c r="F3553" s="248">
        <v>4.2550000000000008</v>
      </c>
      <c r="G3553" s="128">
        <f t="shared" si="3378"/>
        <v>-0.52792094555318858</v>
      </c>
      <c r="H3553" s="129">
        <f t="shared" si="3379"/>
        <v>0.13277482154445669</v>
      </c>
      <c r="I3553" s="129">
        <f t="shared" si="3380"/>
        <v>-4.4959381304640198</v>
      </c>
      <c r="J3553" s="130">
        <f t="shared" si="3381"/>
        <v>-8.5753362206519052E-2</v>
      </c>
    </row>
    <row r="3554" spans="2:10">
      <c r="B3554" s="244">
        <v>38497</v>
      </c>
      <c r="C3554" s="247">
        <v>50.98</v>
      </c>
      <c r="D3554" s="247">
        <v>76</v>
      </c>
      <c r="E3554" s="247">
        <v>12.58</v>
      </c>
      <c r="F3554" s="248">
        <v>4.2605000000000004</v>
      </c>
      <c r="G3554" s="128">
        <f t="shared" si="3378"/>
        <v>-2.6977896678966835</v>
      </c>
      <c r="H3554" s="129">
        <f t="shared" si="3379"/>
        <v>0.85896725440805011</v>
      </c>
      <c r="I3554" s="129">
        <f t="shared" si="3380"/>
        <v>-3.9724077800134143</v>
      </c>
      <c r="J3554" s="130">
        <f t="shared" si="3381"/>
        <v>-0.10253422332843069</v>
      </c>
    </row>
    <row r="3555" spans="2:10">
      <c r="B3555" s="244">
        <v>38496</v>
      </c>
      <c r="C3555" s="247">
        <v>49.67</v>
      </c>
      <c r="D3555" s="247">
        <v>75.81</v>
      </c>
      <c r="E3555" s="247">
        <v>12.69</v>
      </c>
      <c r="F3555" s="248">
        <v>4.194</v>
      </c>
      <c r="G3555" s="128">
        <f t="shared" si="3378"/>
        <v>-4.0774967931097663</v>
      </c>
      <c r="H3555" s="129">
        <f t="shared" si="3379"/>
        <v>1.8282267792521152</v>
      </c>
      <c r="I3555" s="129">
        <f t="shared" si="3380"/>
        <v>-3.3557181942544458</v>
      </c>
      <c r="J3555" s="130">
        <f t="shared" si="3381"/>
        <v>-0.13435760536180877</v>
      </c>
    </row>
    <row r="3556" spans="2:10">
      <c r="B3556" s="244">
        <v>38495</v>
      </c>
      <c r="C3556" s="247">
        <v>49.16</v>
      </c>
      <c r="D3556" s="247">
        <v>76.510000000000005</v>
      </c>
      <c r="E3556" s="247">
        <v>12.95</v>
      </c>
      <c r="F3556" s="248">
        <v>4.2185000000000006</v>
      </c>
      <c r="G3556" s="128">
        <f t="shared" si="3378"/>
        <v>-5.1074977432749629</v>
      </c>
      <c r="H3556" s="129">
        <f t="shared" si="3379"/>
        <v>3.522988815523532</v>
      </c>
      <c r="I3556" s="129">
        <f t="shared" si="3380"/>
        <v>-4.0162938881664525</v>
      </c>
      <c r="J3556" s="130">
        <f t="shared" si="3381"/>
        <v>-0.12592047128129563</v>
      </c>
    </row>
    <row r="3557" spans="2:10">
      <c r="B3557" s="244">
        <v>38492</v>
      </c>
      <c r="C3557" s="247">
        <v>46.8</v>
      </c>
      <c r="D3557" s="247">
        <v>76.41</v>
      </c>
      <c r="E3557" s="247">
        <v>13.14</v>
      </c>
      <c r="F3557" s="248">
        <v>4.2810000000000006</v>
      </c>
      <c r="G3557" s="128">
        <f t="shared" si="3378"/>
        <v>-6.1998892988929928</v>
      </c>
      <c r="H3557" s="129">
        <f t="shared" si="3379"/>
        <v>3.6543914629204304</v>
      </c>
      <c r="I3557" s="129">
        <f t="shared" si="3380"/>
        <v>-2.240346981263011</v>
      </c>
      <c r="J3557" s="130">
        <f t="shared" si="3381"/>
        <v>-0.11836449121235826</v>
      </c>
    </row>
    <row r="3558" spans="2:10">
      <c r="B3558" s="244">
        <v>38491</v>
      </c>
      <c r="C3558" s="247">
        <v>46.92</v>
      </c>
      <c r="D3558" s="247">
        <v>77.16</v>
      </c>
      <c r="E3558" s="247">
        <v>13.32</v>
      </c>
      <c r="F3558" s="248">
        <v>4.2785000000000002</v>
      </c>
      <c r="G3558" s="128">
        <f t="shared" si="3378"/>
        <v>-4.7799999999999958</v>
      </c>
      <c r="H3558" s="129">
        <f t="shared" si="3379"/>
        <v>8.1294334120260938</v>
      </c>
      <c r="I3558" s="129">
        <f t="shared" si="3380"/>
        <v>-5.4085106382978738</v>
      </c>
      <c r="J3558" s="130">
        <f t="shared" si="3381"/>
        <v>-5.8396291208791293E-2</v>
      </c>
    </row>
    <row r="3559" spans="2:10">
      <c r="B3559" s="244">
        <v>38490</v>
      </c>
      <c r="C3559" s="247">
        <v>47.25</v>
      </c>
      <c r="D3559" s="247">
        <v>76.36</v>
      </c>
      <c r="E3559" s="247">
        <v>13.63</v>
      </c>
      <c r="F3559" s="248">
        <v>4.2650000000000006</v>
      </c>
      <c r="G3559" s="128">
        <f t="shared" si="3378"/>
        <v>-4.3768674698795174</v>
      </c>
      <c r="H3559" s="129">
        <f t="shared" si="3379"/>
        <v>1.3252464228934748</v>
      </c>
      <c r="I3559" s="129">
        <f t="shared" si="3380"/>
        <v>-2.2599331550802138</v>
      </c>
      <c r="J3559" s="130">
        <f t="shared" si="3381"/>
        <v>-7.3560986751941226E-2</v>
      </c>
    </row>
    <row r="3560" spans="2:10">
      <c r="B3560" s="244">
        <v>38489</v>
      </c>
      <c r="C3560" s="247">
        <v>48.97</v>
      </c>
      <c r="D3560" s="247">
        <v>74.290000000000006</v>
      </c>
      <c r="E3560" s="247">
        <v>14.57</v>
      </c>
      <c r="F3560" s="248">
        <v>4.2945000000000002</v>
      </c>
      <c r="G3560" s="128">
        <f t="shared" si="3378"/>
        <v>-1.2621401627953133</v>
      </c>
      <c r="H3560" s="129">
        <f t="shared" si="3379"/>
        <v>-3.4998199608610556</v>
      </c>
      <c r="I3560" s="129">
        <f t="shared" si="3380"/>
        <v>-3.0546980676328483</v>
      </c>
      <c r="J3560" s="130">
        <f t="shared" si="3381"/>
        <v>-9.4015987390227748E-2</v>
      </c>
    </row>
    <row r="3561" spans="2:10">
      <c r="B3561" s="244">
        <v>38488</v>
      </c>
      <c r="C3561" s="247">
        <v>48.61</v>
      </c>
      <c r="D3561" s="247">
        <v>74.34</v>
      </c>
      <c r="E3561" s="247">
        <v>15.68</v>
      </c>
      <c r="F3561" s="248">
        <v>4.3125</v>
      </c>
      <c r="G3561" s="128">
        <f t="shared" si="3378"/>
        <v>-1.6908457120221845</v>
      </c>
      <c r="H3561" s="129">
        <f t="shared" si="3379"/>
        <v>-3.4975384615384608</v>
      </c>
      <c r="I3561" s="129">
        <f t="shared" si="3380"/>
        <v>-2.9518151071025915</v>
      </c>
      <c r="J3561" s="130">
        <f t="shared" si="3381"/>
        <v>-7.308517849073666E-2</v>
      </c>
    </row>
    <row r="3562" spans="2:10">
      <c r="B3562" s="244">
        <v>38485</v>
      </c>
      <c r="C3562" s="247">
        <v>48.67</v>
      </c>
      <c r="D3562" s="247">
        <v>73.16</v>
      </c>
      <c r="E3562" s="247">
        <v>16.32</v>
      </c>
      <c r="F3562" s="248">
        <v>4.3</v>
      </c>
      <c r="G3562" s="128">
        <f t="shared" si="3378"/>
        <v>-2.1847956190103663</v>
      </c>
      <c r="H3562" s="129">
        <f t="shared" si="3379"/>
        <v>-14.24272596843616</v>
      </c>
      <c r="I3562" s="129">
        <f t="shared" si="3380"/>
        <v>3.1315760495526517</v>
      </c>
      <c r="J3562" s="130">
        <f t="shared" si="3381"/>
        <v>-0.12394060727394061</v>
      </c>
    </row>
    <row r="3563" spans="2:10">
      <c r="B3563" s="244">
        <v>38484</v>
      </c>
      <c r="C3563" s="247">
        <v>48.54</v>
      </c>
      <c r="D3563" s="247">
        <v>72.62</v>
      </c>
      <c r="E3563" s="247">
        <v>16.12</v>
      </c>
      <c r="F3563" s="248">
        <v>4.3439999999999994</v>
      </c>
      <c r="G3563" s="128">
        <f t="shared" si="3378"/>
        <v>-1.5190919952210269</v>
      </c>
      <c r="H3563" s="129">
        <f t="shared" si="3379"/>
        <v>-16.061919120255396</v>
      </c>
      <c r="I3563" s="129">
        <f t="shared" si="3380"/>
        <v>5.3666566491359884</v>
      </c>
      <c r="J3563" s="130">
        <f t="shared" si="3381"/>
        <v>-0.11218487394958035</v>
      </c>
    </row>
    <row r="3564" spans="2:10">
      <c r="B3564" s="244">
        <v>38483</v>
      </c>
      <c r="C3564" s="247">
        <v>50.45</v>
      </c>
      <c r="D3564" s="247">
        <v>73.28</v>
      </c>
      <c r="E3564" s="247">
        <v>14.45</v>
      </c>
      <c r="F3564" s="248">
        <v>4.375</v>
      </c>
      <c r="G3564" s="128">
        <f t="shared" si="3378"/>
        <v>-1.2346336290011539</v>
      </c>
      <c r="H3564" s="129">
        <f t="shared" si="3379"/>
        <v>-16.530202915451895</v>
      </c>
      <c r="I3564" s="129">
        <f t="shared" si="3380"/>
        <v>7.086106194690263</v>
      </c>
      <c r="J3564" s="130">
        <f t="shared" si="3381"/>
        <v>-8.3163208698546515E-2</v>
      </c>
    </row>
    <row r="3565" spans="2:10">
      <c r="B3565" s="244">
        <v>38482</v>
      </c>
      <c r="C3565" s="247">
        <v>52.07</v>
      </c>
      <c r="D3565" s="247">
        <v>73.3</v>
      </c>
      <c r="E3565" s="247">
        <v>14.91</v>
      </c>
      <c r="F3565" s="248">
        <v>4.3855000000000004</v>
      </c>
      <c r="G3565" s="128">
        <f t="shared" si="3378"/>
        <v>-1.3865648854961836</v>
      </c>
      <c r="H3565" s="129">
        <f t="shared" si="3379"/>
        <v>-17.010939675174022</v>
      </c>
      <c r="I3565" s="129">
        <f t="shared" si="3380"/>
        <v>6.2170784641068444</v>
      </c>
      <c r="J3565" s="130">
        <f t="shared" si="3381"/>
        <v>-0.11954123429819727</v>
      </c>
    </row>
    <row r="3566" spans="2:10">
      <c r="B3566" s="244">
        <v>38481</v>
      </c>
      <c r="C3566" s="247">
        <v>52.03</v>
      </c>
      <c r="D3566" s="247">
        <v>74.98</v>
      </c>
      <c r="E3566" s="247">
        <v>13.75</v>
      </c>
      <c r="F3566" s="248">
        <v>4.4544999999999995</v>
      </c>
      <c r="G3566" s="128">
        <f t="shared" si="3378"/>
        <v>-1.0986290322580639</v>
      </c>
      <c r="H3566" s="129">
        <f t="shared" si="3379"/>
        <v>-16.375746575342454</v>
      </c>
      <c r="I3566" s="129">
        <f t="shared" si="3380"/>
        <v>2.2761172741679889</v>
      </c>
      <c r="J3566" s="130">
        <f t="shared" si="3381"/>
        <v>-0.10179673124797112</v>
      </c>
    </row>
    <row r="3567" spans="2:10">
      <c r="B3567" s="244">
        <v>38478</v>
      </c>
      <c r="C3567" s="247">
        <v>50.96</v>
      </c>
      <c r="D3567" s="247">
        <v>75.260000000000005</v>
      </c>
      <c r="E3567" s="247">
        <v>14.05</v>
      </c>
      <c r="F3567" s="248">
        <v>4.4444999999999997</v>
      </c>
      <c r="G3567" s="128">
        <f t="shared" si="3378"/>
        <v>-2.6435316946959886</v>
      </c>
      <c r="H3567" s="129">
        <f t="shared" si="3379"/>
        <v>-16.939966078697413</v>
      </c>
      <c r="I3567" s="129">
        <f t="shared" si="3380"/>
        <v>3.5460178426601803</v>
      </c>
      <c r="J3567" s="130">
        <f t="shared" si="3381"/>
        <v>-0.11919801660019454</v>
      </c>
    </row>
    <row r="3568" spans="2:10">
      <c r="B3568" s="244">
        <v>38477</v>
      </c>
      <c r="C3568" s="247">
        <v>50.83</v>
      </c>
      <c r="D3568" s="247">
        <v>75.5</v>
      </c>
      <c r="E3568" s="247">
        <v>13.98</v>
      </c>
      <c r="F3568" s="248">
        <v>4.367</v>
      </c>
      <c r="G3568" s="128">
        <f t="shared" si="3378"/>
        <v>-4.0816150402864837</v>
      </c>
      <c r="H3568" s="129">
        <f t="shared" si="3379"/>
        <v>-17.242078651685393</v>
      </c>
      <c r="I3568" s="129">
        <f t="shared" si="3380"/>
        <v>1.6044562737642589</v>
      </c>
      <c r="J3568" s="130">
        <f t="shared" si="3381"/>
        <v>-0.13224697019325274</v>
      </c>
    </row>
    <row r="3569" spans="2:10">
      <c r="B3569" s="244">
        <v>38476</v>
      </c>
      <c r="C3569" s="247">
        <v>50.13</v>
      </c>
      <c r="D3569" s="247">
        <v>77.08</v>
      </c>
      <c r="E3569" s="247">
        <v>13.85</v>
      </c>
      <c r="F3569" s="248">
        <v>4.3895</v>
      </c>
      <c r="G3569" s="128">
        <f t="shared" ref="G3569:G3632" si="3382">((C3569-C3590)/C3590)*C$6</f>
        <v>-4.7889561027837226</v>
      </c>
      <c r="H3569" s="129">
        <f t="shared" ref="H3569:H3632" si="3383">((D3569-D3590)/D3590)*D$6</f>
        <v>-15.850600647538235</v>
      </c>
      <c r="I3569" s="129">
        <f t="shared" ref="I3569:I3632" si="3384">((E3569-E3590)/E3590)*E$6</f>
        <v>0.315891812865497</v>
      </c>
      <c r="J3569" s="130">
        <f t="shared" ref="J3569:J3632" si="3385">((F3569-F3590)/F3590)*F$6</f>
        <v>-0.1372004770681988</v>
      </c>
    </row>
    <row r="3570" spans="2:10">
      <c r="B3570" s="244">
        <v>38475</v>
      </c>
      <c r="C3570" s="247">
        <v>49.5</v>
      </c>
      <c r="D3570" s="247">
        <v>76.47</v>
      </c>
      <c r="E3570" s="247">
        <v>14.53</v>
      </c>
      <c r="F3570" s="248">
        <v>4.3245000000000005</v>
      </c>
      <c r="G3570" s="128">
        <f t="shared" si="3382"/>
        <v>-5.9819172075074523</v>
      </c>
      <c r="H3570" s="129">
        <f t="shared" si="3383"/>
        <v>-17.430574623560666</v>
      </c>
      <c r="I3570" s="129">
        <f t="shared" si="3384"/>
        <v>0.75665485471296945</v>
      </c>
      <c r="J3570" s="130">
        <f t="shared" si="3385"/>
        <v>-0.16894170110941864</v>
      </c>
    </row>
    <row r="3571" spans="2:10">
      <c r="B3571" s="244">
        <v>38474</v>
      </c>
      <c r="C3571" s="247">
        <v>50.92</v>
      </c>
      <c r="D3571" s="247">
        <v>76.510000000000005</v>
      </c>
      <c r="E3571" s="247">
        <v>15.12</v>
      </c>
      <c r="F3571" s="248">
        <v>4.351</v>
      </c>
      <c r="G3571" s="128">
        <f t="shared" si="3382"/>
        <v>-5.0349834119085042</v>
      </c>
      <c r="H3571" s="129">
        <f t="shared" si="3383"/>
        <v>-17.507995356037142</v>
      </c>
      <c r="I3571" s="129">
        <f t="shared" si="3384"/>
        <v>1.8582398864442857</v>
      </c>
      <c r="J3571" s="130">
        <f t="shared" si="3385"/>
        <v>-0.14574746483480519</v>
      </c>
    </row>
    <row r="3572" spans="2:10">
      <c r="B3572" s="244">
        <v>38471</v>
      </c>
      <c r="C3572" s="247">
        <v>49.72</v>
      </c>
      <c r="D3572" s="247">
        <v>76.38</v>
      </c>
      <c r="E3572" s="247">
        <v>15.31</v>
      </c>
      <c r="F3572" s="248">
        <v>4.3570000000000002</v>
      </c>
      <c r="G3572" s="128">
        <f t="shared" si="3382"/>
        <v>-4.6557545126353785</v>
      </c>
      <c r="H3572" s="129">
        <f t="shared" si="3383"/>
        <v>-18.658896913985554</v>
      </c>
      <c r="I3572" s="129">
        <f t="shared" si="3384"/>
        <v>2.3389300998573486</v>
      </c>
      <c r="J3572" s="130">
        <f t="shared" si="3385"/>
        <v>-0.16194934516722601</v>
      </c>
    </row>
    <row r="3573" spans="2:10">
      <c r="B3573" s="244">
        <v>38470</v>
      </c>
      <c r="C3573" s="247">
        <v>51.77</v>
      </c>
      <c r="D3573" s="247">
        <v>75.91</v>
      </c>
      <c r="E3573" s="247">
        <v>16.86</v>
      </c>
      <c r="F3573" s="248">
        <v>4.3159999999999998</v>
      </c>
      <c r="G3573" s="128">
        <f t="shared" si="3382"/>
        <v>-1.8672013335802913</v>
      </c>
      <c r="H3573" s="129">
        <f t="shared" si="3383"/>
        <v>-18.514621746801954</v>
      </c>
      <c r="I3573" s="129">
        <f t="shared" si="3384"/>
        <v>6.0009090909090892</v>
      </c>
      <c r="J3573" s="130">
        <f t="shared" si="3385"/>
        <v>-0.21801112656467361</v>
      </c>
    </row>
    <row r="3574" spans="2:10">
      <c r="B3574" s="244">
        <v>38469</v>
      </c>
      <c r="C3574" s="247">
        <v>51.61</v>
      </c>
      <c r="D3574" s="247">
        <v>77.05</v>
      </c>
      <c r="E3574" s="247">
        <v>14.87</v>
      </c>
      <c r="F3574" s="248">
        <v>4.3870000000000005</v>
      </c>
      <c r="G3574" s="128">
        <f t="shared" si="3382"/>
        <v>-2.1938816153420593</v>
      </c>
      <c r="H3574" s="129">
        <f t="shared" si="3383"/>
        <v>-17.000314569536421</v>
      </c>
      <c r="I3574" s="129">
        <f t="shared" si="3384"/>
        <v>0.6666390614216684</v>
      </c>
      <c r="J3574" s="130">
        <f t="shared" si="3385"/>
        <v>-0.19460019114367602</v>
      </c>
    </row>
    <row r="3575" spans="2:10">
      <c r="B3575" s="244">
        <v>38468</v>
      </c>
      <c r="C3575" s="247">
        <v>54.2</v>
      </c>
      <c r="D3575" s="247">
        <v>75.430000000000007</v>
      </c>
      <c r="E3575" s="247">
        <v>14.91</v>
      </c>
      <c r="F3575" s="248">
        <v>4.4195000000000002</v>
      </c>
      <c r="G3575" s="128">
        <f t="shared" si="3382"/>
        <v>0.12602220166512965</v>
      </c>
      <c r="H3575" s="129">
        <f t="shared" si="3383"/>
        <v>-19.490209797891037</v>
      </c>
      <c r="I3575" s="129">
        <f t="shared" si="3384"/>
        <v>2.1445236363636369</v>
      </c>
      <c r="J3575" s="130">
        <f t="shared" si="3385"/>
        <v>-0.20720205623164067</v>
      </c>
    </row>
    <row r="3576" spans="2:10">
      <c r="B3576" s="244">
        <v>38467</v>
      </c>
      <c r="C3576" s="247">
        <v>54.57</v>
      </c>
      <c r="D3576" s="247">
        <v>74.61</v>
      </c>
      <c r="E3576" s="247">
        <v>14.62</v>
      </c>
      <c r="F3576" s="248">
        <v>4.4015000000000004</v>
      </c>
      <c r="G3576" s="128">
        <f t="shared" si="3382"/>
        <v>-0.22357221006564806</v>
      </c>
      <c r="H3576" s="129">
        <f t="shared" si="3383"/>
        <v>-20.164832414553477</v>
      </c>
      <c r="I3576" s="129">
        <f t="shared" si="3384"/>
        <v>2.273025335320416</v>
      </c>
      <c r="J3576" s="130">
        <f t="shared" si="3385"/>
        <v>-0.1923146186440674</v>
      </c>
    </row>
    <row r="3577" spans="2:10">
      <c r="B3577" s="244">
        <v>38464</v>
      </c>
      <c r="C3577" s="247">
        <v>55.39</v>
      </c>
      <c r="D3577" s="247">
        <v>74.209999999999994</v>
      </c>
      <c r="E3577" s="247">
        <v>15.38</v>
      </c>
      <c r="F3577" s="248">
        <v>4.4135</v>
      </c>
      <c r="G3577" s="128">
        <f t="shared" si="3382"/>
        <v>0.45542487235594215</v>
      </c>
      <c r="H3577" s="129">
        <f t="shared" si="3383"/>
        <v>-20.666133406835733</v>
      </c>
      <c r="I3577" s="129">
        <f t="shared" si="3384"/>
        <v>3.7126080476900167</v>
      </c>
      <c r="J3577" s="130">
        <f t="shared" si="3385"/>
        <v>-0.18619758576874179</v>
      </c>
    </row>
    <row r="3578" spans="2:10">
      <c r="B3578" s="244">
        <v>38463</v>
      </c>
      <c r="C3578" s="247">
        <v>54.2</v>
      </c>
      <c r="D3578" s="247">
        <v>74.03</v>
      </c>
      <c r="E3578" s="247">
        <v>14.41</v>
      </c>
      <c r="F3578" s="248">
        <v>4.4664999999999999</v>
      </c>
      <c r="G3578" s="128">
        <f t="shared" si="3382"/>
        <v>0.32911912283962136</v>
      </c>
      <c r="H3578" s="129">
        <f t="shared" si="3383"/>
        <v>-20.70722823685373</v>
      </c>
      <c r="I3578" s="129">
        <f t="shared" si="3384"/>
        <v>0.63278805120910331</v>
      </c>
      <c r="J3578" s="130">
        <f t="shared" si="3385"/>
        <v>-0.15220938857687863</v>
      </c>
    </row>
    <row r="3579" spans="2:10">
      <c r="B3579" s="244">
        <v>38462</v>
      </c>
      <c r="C3579" s="247">
        <v>52.44</v>
      </c>
      <c r="D3579" s="247">
        <v>72.010000000000005</v>
      </c>
      <c r="E3579" s="247">
        <v>16.920000000000002</v>
      </c>
      <c r="F3579" s="248">
        <v>4.3680000000000003</v>
      </c>
      <c r="G3579" s="128">
        <f t="shared" si="3382"/>
        <v>-2.9095466714260239</v>
      </c>
      <c r="H3579" s="129">
        <f t="shared" si="3383"/>
        <v>-22.21327709497206</v>
      </c>
      <c r="I3579" s="129">
        <f t="shared" si="3384"/>
        <v>4.7206026629292266</v>
      </c>
      <c r="J3579" s="130">
        <f t="shared" si="3385"/>
        <v>-0.24264844486333614</v>
      </c>
    </row>
    <row r="3580" spans="2:10">
      <c r="B3580" s="244">
        <v>38461</v>
      </c>
      <c r="C3580" s="247">
        <v>52.29</v>
      </c>
      <c r="D3580" s="247">
        <v>75.48</v>
      </c>
      <c r="E3580" s="247">
        <v>14.96</v>
      </c>
      <c r="F3580" s="248">
        <v>4.3780000000000001</v>
      </c>
      <c r="G3580" s="128">
        <f t="shared" si="3382"/>
        <v>-3.4727181208053675</v>
      </c>
      <c r="H3580" s="129">
        <f t="shared" si="3383"/>
        <v>-17.816893084571557</v>
      </c>
      <c r="I3580" s="129">
        <f t="shared" si="3384"/>
        <v>2.5214548126377694</v>
      </c>
      <c r="J3580" s="130">
        <f t="shared" si="3385"/>
        <v>-0.18419506462984733</v>
      </c>
    </row>
    <row r="3581" spans="2:10">
      <c r="B3581" s="244">
        <v>38460</v>
      </c>
      <c r="C3581" s="247">
        <v>50.37</v>
      </c>
      <c r="D3581" s="247">
        <v>76.650000000000006</v>
      </c>
      <c r="E3581" s="247">
        <v>16.559999999999999</v>
      </c>
      <c r="F3581" s="248">
        <v>4.4410000000000007</v>
      </c>
      <c r="G3581" s="128">
        <f t="shared" si="3382"/>
        <v>-5.0838064174894226</v>
      </c>
      <c r="H3581" s="129">
        <f t="shared" si="3383"/>
        <v>-16.080332661290317</v>
      </c>
      <c r="I3581" s="129">
        <f t="shared" si="3384"/>
        <v>6.6161643835616415</v>
      </c>
      <c r="J3581" s="130">
        <f t="shared" si="3385"/>
        <v>-0.13393776824034301</v>
      </c>
    </row>
    <row r="3582" spans="2:10">
      <c r="B3582" s="244">
        <v>38457</v>
      </c>
      <c r="C3582" s="247">
        <v>50.49</v>
      </c>
      <c r="D3582" s="247">
        <v>76.7</v>
      </c>
      <c r="E3582" s="247">
        <v>17.739999999999998</v>
      </c>
      <c r="F3582" s="248">
        <v>4.4260000000000002</v>
      </c>
      <c r="G3582" s="128">
        <f t="shared" si="3382"/>
        <v>-4.7583882978723375</v>
      </c>
      <c r="H3582" s="129">
        <f t="shared" si="3383"/>
        <v>-16.646975294903179</v>
      </c>
      <c r="I3582" s="129">
        <f t="shared" si="3384"/>
        <v>8.5115876598946567</v>
      </c>
      <c r="J3582" s="130">
        <f t="shared" si="3385"/>
        <v>-0.11760532871222795</v>
      </c>
    </row>
    <row r="3583" spans="2:10">
      <c r="B3583" s="244">
        <v>38456</v>
      </c>
      <c r="C3583" s="247">
        <v>51.13</v>
      </c>
      <c r="D3583" s="247">
        <v>83.64</v>
      </c>
      <c r="E3583" s="247">
        <v>14.53</v>
      </c>
      <c r="F3583" s="248">
        <v>4.4954999999999998</v>
      </c>
      <c r="G3583" s="128">
        <f t="shared" si="3382"/>
        <v>-4.2868455543747768</v>
      </c>
      <c r="H3583" s="129">
        <f t="shared" si="3383"/>
        <v>-8.7901456150027641</v>
      </c>
      <c r="I3583" s="129">
        <f t="shared" si="3384"/>
        <v>1.9597331356560399</v>
      </c>
      <c r="J3583" s="130">
        <f t="shared" si="3385"/>
        <v>-9.5582070299903607E-2</v>
      </c>
    </row>
    <row r="3584" spans="2:10">
      <c r="B3584" s="244">
        <v>38455</v>
      </c>
      <c r="C3584" s="247">
        <v>50.22</v>
      </c>
      <c r="D3584" s="247">
        <v>84.57</v>
      </c>
      <c r="E3584" s="247">
        <v>13.31</v>
      </c>
      <c r="F3584" s="248">
        <v>4.5220000000000002</v>
      </c>
      <c r="G3584" s="128">
        <f t="shared" si="3382"/>
        <v>-3.9842016348773828</v>
      </c>
      <c r="H3584" s="129">
        <f t="shared" si="3383"/>
        <v>-8.4711391989494444</v>
      </c>
      <c r="I3584" s="129">
        <f t="shared" si="3384"/>
        <v>0.30929277566539953</v>
      </c>
      <c r="J3584" s="130">
        <f t="shared" si="3385"/>
        <v>-0.10003734129947688</v>
      </c>
    </row>
    <row r="3585" spans="2:10">
      <c r="B3585" s="244">
        <v>38454</v>
      </c>
      <c r="C3585" s="247">
        <v>51.86</v>
      </c>
      <c r="D3585" s="247">
        <v>85.75</v>
      </c>
      <c r="E3585" s="247">
        <v>11.3</v>
      </c>
      <c r="F3585" s="248">
        <v>4.5065</v>
      </c>
      <c r="G3585" s="128">
        <f t="shared" si="3382"/>
        <v>-2.5535377616014583</v>
      </c>
      <c r="H3585" s="129">
        <f t="shared" si="3383"/>
        <v>-7.6068607181719337</v>
      </c>
      <c r="I3585" s="129">
        <f t="shared" si="3384"/>
        <v>-2.2363034705407587</v>
      </c>
      <c r="J3585" s="130">
        <f t="shared" si="3385"/>
        <v>-8.4978471474703762E-2</v>
      </c>
    </row>
    <row r="3586" spans="2:10">
      <c r="B3586" s="244">
        <v>38453</v>
      </c>
      <c r="C3586" s="247">
        <v>53.71</v>
      </c>
      <c r="D3586" s="247">
        <v>86.2</v>
      </c>
      <c r="E3586" s="247">
        <v>11.98</v>
      </c>
      <c r="F3586" s="248">
        <v>4.5774999999999997</v>
      </c>
      <c r="G3586" s="128">
        <f t="shared" si="3382"/>
        <v>-0.60068344662869644</v>
      </c>
      <c r="H3586" s="129">
        <f t="shared" si="3383"/>
        <v>-6.5958660255709782</v>
      </c>
      <c r="I3586" s="129">
        <f t="shared" si="3384"/>
        <v>-1.6284687500000006</v>
      </c>
      <c r="J3586" s="130">
        <f t="shared" si="3385"/>
        <v>-6.0631815266196772E-2</v>
      </c>
    </row>
    <row r="3587" spans="2:10">
      <c r="B3587" s="244">
        <v>38450</v>
      </c>
      <c r="C3587" s="247">
        <v>53.32</v>
      </c>
      <c r="D3587" s="247">
        <v>87.6</v>
      </c>
      <c r="E3587" s="247">
        <v>12.62</v>
      </c>
      <c r="F3587" s="248">
        <v>4.6195000000000004</v>
      </c>
      <c r="G3587" s="128">
        <f t="shared" si="3382"/>
        <v>-0.18659320134478796</v>
      </c>
      <c r="H3587" s="129">
        <f t="shared" si="3383"/>
        <v>-5.9165966886700607</v>
      </c>
      <c r="I3587" s="129">
        <f t="shared" si="3384"/>
        <v>0.26457966373098279</v>
      </c>
      <c r="J3587" s="130">
        <f t="shared" si="3385"/>
        <v>3.0880918842783028E-3</v>
      </c>
    </row>
    <row r="3588" spans="2:10">
      <c r="B3588" s="244">
        <v>38449</v>
      </c>
      <c r="C3588" s="247">
        <v>54.11</v>
      </c>
      <c r="D3588" s="247">
        <v>88.44</v>
      </c>
      <c r="E3588" s="247">
        <v>12.33</v>
      </c>
      <c r="F3588" s="248">
        <v>4.6385000000000005</v>
      </c>
      <c r="G3588" s="128">
        <f t="shared" si="3382"/>
        <v>-0.54720832572576528</v>
      </c>
      <c r="H3588" s="129">
        <f t="shared" si="3383"/>
        <v>-4.8126659447753068</v>
      </c>
      <c r="I3588" s="129">
        <f t="shared" si="3384"/>
        <v>-0.74058267716535287</v>
      </c>
      <c r="J3588" s="130">
        <f t="shared" si="3385"/>
        <v>-2.3460551635663334E-2</v>
      </c>
    </row>
    <row r="3589" spans="2:10">
      <c r="B3589" s="244">
        <v>38448</v>
      </c>
      <c r="C3589" s="247">
        <v>55.85</v>
      </c>
      <c r="D3589" s="247">
        <v>89</v>
      </c>
      <c r="E3589" s="247">
        <v>13.15</v>
      </c>
      <c r="F3589" s="248">
        <v>4.5795000000000003</v>
      </c>
      <c r="G3589" s="128">
        <f t="shared" si="3382"/>
        <v>1.0481150393845009</v>
      </c>
      <c r="H3589" s="129">
        <f t="shared" si="3383"/>
        <v>-3.8617942038423916</v>
      </c>
      <c r="I3589" s="129">
        <f t="shared" si="3384"/>
        <v>1.5374999999999999</v>
      </c>
      <c r="J3589" s="130">
        <f t="shared" si="3385"/>
        <v>1.8162839248434742E-2</v>
      </c>
    </row>
    <row r="3590" spans="2:10">
      <c r="B3590" s="244">
        <v>38447</v>
      </c>
      <c r="C3590" s="247">
        <v>56.04</v>
      </c>
      <c r="D3590" s="247">
        <v>89.57</v>
      </c>
      <c r="E3590" s="247">
        <v>13.68</v>
      </c>
      <c r="F3590" s="248">
        <v>4.6114999999999995</v>
      </c>
      <c r="G3590" s="128">
        <f t="shared" si="3382"/>
        <v>1.8116812024494326</v>
      </c>
      <c r="H3590" s="129">
        <f t="shared" si="3383"/>
        <v>-2.5191058951965082</v>
      </c>
      <c r="I3590" s="129">
        <f t="shared" si="3384"/>
        <v>2.9442414355628062</v>
      </c>
      <c r="J3590" s="130">
        <f t="shared" si="3385"/>
        <v>9.1863458310016882E-2</v>
      </c>
    </row>
    <row r="3591" spans="2:10">
      <c r="B3591" s="244">
        <v>38446</v>
      </c>
      <c r="C3591" s="247">
        <v>57.01</v>
      </c>
      <c r="D3591" s="247">
        <v>90.32</v>
      </c>
      <c r="E3591" s="247">
        <v>14.11</v>
      </c>
      <c r="F3591" s="248">
        <v>4.5969999999999995</v>
      </c>
      <c r="G3591" s="128">
        <f t="shared" si="3382"/>
        <v>2.7273019709929311</v>
      </c>
      <c r="H3591" s="129">
        <f t="shared" si="3383"/>
        <v>-2.5227184150698418</v>
      </c>
      <c r="I3591" s="129">
        <f t="shared" si="3384"/>
        <v>4.6198827470686767</v>
      </c>
      <c r="J3591" s="130">
        <f t="shared" si="3385"/>
        <v>7.4430803571427992E-2</v>
      </c>
    </row>
    <row r="3592" spans="2:10">
      <c r="B3592" s="244">
        <v>38443</v>
      </c>
      <c r="C3592" s="247">
        <v>57.27</v>
      </c>
      <c r="D3592" s="247">
        <v>90.44</v>
      </c>
      <c r="E3592" s="247">
        <v>14.09</v>
      </c>
      <c r="F3592" s="248">
        <v>4.5854999999999997</v>
      </c>
      <c r="G3592" s="128">
        <f t="shared" si="3382"/>
        <v>3.1364009706925535</v>
      </c>
      <c r="H3592" s="129">
        <f t="shared" si="3383"/>
        <v>-2.4232215128232863</v>
      </c>
      <c r="I3592" s="129">
        <f t="shared" si="3384"/>
        <v>2.2805259087393663</v>
      </c>
      <c r="J3592" s="130">
        <f t="shared" si="3385"/>
        <v>1.6566132923887079E-2</v>
      </c>
    </row>
    <row r="3593" spans="2:10">
      <c r="B3593" s="244">
        <v>38442</v>
      </c>
      <c r="C3593" s="247">
        <v>55.4</v>
      </c>
      <c r="D3593" s="247">
        <v>91.38</v>
      </c>
      <c r="E3593" s="247">
        <v>14.02</v>
      </c>
      <c r="F3593" s="248">
        <v>4.6195000000000004</v>
      </c>
      <c r="G3593" s="128">
        <f t="shared" si="3382"/>
        <v>2.0115645617342142</v>
      </c>
      <c r="H3593" s="129">
        <f t="shared" si="3383"/>
        <v>-1.883897976754205</v>
      </c>
      <c r="I3593" s="129">
        <f t="shared" si="3384"/>
        <v>3.0910719999999996</v>
      </c>
      <c r="J3593" s="130">
        <f t="shared" si="3385"/>
        <v>3.9088215931533901E-2</v>
      </c>
    </row>
    <row r="3594" spans="2:10">
      <c r="B3594" s="244">
        <v>38441</v>
      </c>
      <c r="C3594" s="247">
        <v>53.99</v>
      </c>
      <c r="D3594" s="247">
        <v>90.68</v>
      </c>
      <c r="E3594" s="247">
        <v>13.64</v>
      </c>
      <c r="F3594" s="248">
        <v>4.6735000000000007</v>
      </c>
      <c r="G3594" s="128">
        <f t="shared" si="3382"/>
        <v>2.0297426470588253</v>
      </c>
      <c r="H3594" s="129">
        <f t="shared" si="3383"/>
        <v>-3.1920192926044901</v>
      </c>
      <c r="I3594" s="129">
        <f t="shared" si="3384"/>
        <v>3.3780730897010001</v>
      </c>
      <c r="J3594" s="130">
        <f t="shared" si="3385"/>
        <v>8.315899581589975E-2</v>
      </c>
    </row>
    <row r="3595" spans="2:10">
      <c r="B3595" s="244">
        <v>38440</v>
      </c>
      <c r="C3595" s="247">
        <v>54.23</v>
      </c>
      <c r="D3595" s="247">
        <v>90.6</v>
      </c>
      <c r="E3595" s="247">
        <v>14.49</v>
      </c>
      <c r="F3595" s="248">
        <v>4.7084999999999999</v>
      </c>
      <c r="G3595" s="128">
        <f t="shared" si="3382"/>
        <v>2.1761700483091757</v>
      </c>
      <c r="H3595" s="129">
        <f t="shared" si="3383"/>
        <v>-2.4310499027867842</v>
      </c>
      <c r="I3595" s="129">
        <f t="shared" si="3384"/>
        <v>5.0713741721854317</v>
      </c>
      <c r="J3595" s="130">
        <f t="shared" si="3385"/>
        <v>9.9604352126607204E-2</v>
      </c>
    </row>
    <row r="3596" spans="2:10">
      <c r="B3596" s="244">
        <v>38439</v>
      </c>
      <c r="C3596" s="247">
        <v>54.05</v>
      </c>
      <c r="D3596" s="247">
        <v>91.04</v>
      </c>
      <c r="E3596" s="247">
        <v>13.75</v>
      </c>
      <c r="F3596" s="248">
        <v>4.766</v>
      </c>
      <c r="G3596" s="128">
        <f t="shared" si="3382"/>
        <v>2.2577121771217668</v>
      </c>
      <c r="H3596" s="129">
        <f t="shared" si="3383"/>
        <v>-2.1558103448275752</v>
      </c>
      <c r="I3596" s="129">
        <f t="shared" si="3384"/>
        <v>4.9999303742384678</v>
      </c>
      <c r="J3596" s="130">
        <f t="shared" si="3385"/>
        <v>0.2003256231753878</v>
      </c>
    </row>
    <row r="3597" spans="2:10">
      <c r="B3597" s="244">
        <v>38436</v>
      </c>
      <c r="C3597" s="247">
        <v>54.84</v>
      </c>
      <c r="D3597" s="247">
        <v>90.7</v>
      </c>
      <c r="E3597" s="247">
        <v>13.42</v>
      </c>
      <c r="F3597" s="248">
        <v>4.72</v>
      </c>
      <c r="G3597" s="128">
        <f t="shared" si="3382"/>
        <v>3.0485405720957406</v>
      </c>
      <c r="H3597" s="129">
        <f t="shared" si="3383"/>
        <v>-2.3803950777202045</v>
      </c>
      <c r="I3597" s="129">
        <f t="shared" si="3384"/>
        <v>4.0645635263612787</v>
      </c>
      <c r="J3597" s="130">
        <f t="shared" si="3385"/>
        <v>0.15435510887772178</v>
      </c>
    </row>
    <row r="3598" spans="2:10">
      <c r="B3598" s="244">
        <v>38435</v>
      </c>
      <c r="C3598" s="247">
        <v>54.84</v>
      </c>
      <c r="D3598" s="247">
        <v>90.7</v>
      </c>
      <c r="E3598" s="247">
        <v>13.42</v>
      </c>
      <c r="F3598" s="248">
        <v>4.7219999999999995</v>
      </c>
      <c r="G3598" s="128">
        <f t="shared" si="3382"/>
        <v>3.2568829392222018</v>
      </c>
      <c r="H3598" s="129">
        <f t="shared" si="3383"/>
        <v>-1.7278827361563414</v>
      </c>
      <c r="I3598" s="129">
        <f t="shared" si="3384"/>
        <v>2.1132041969330091</v>
      </c>
      <c r="J3598" s="130">
        <f t="shared" si="3385"/>
        <v>0.16843669395536531</v>
      </c>
    </row>
    <row r="3599" spans="2:10">
      <c r="B3599" s="244">
        <v>38434</v>
      </c>
      <c r="C3599" s="247">
        <v>53.81</v>
      </c>
      <c r="D3599" s="247">
        <v>90.52</v>
      </c>
      <c r="E3599" s="247">
        <v>14.06</v>
      </c>
      <c r="F3599" s="248">
        <v>4.7185000000000006</v>
      </c>
      <c r="G3599" s="128">
        <f t="shared" si="3382"/>
        <v>2.3614975562072367</v>
      </c>
      <c r="H3599" s="129">
        <f t="shared" si="3383"/>
        <v>-2.2162694974003432</v>
      </c>
      <c r="I3599" s="129">
        <f t="shared" si="3384"/>
        <v>1.7797869101978692</v>
      </c>
      <c r="J3599" s="130">
        <f t="shared" si="3385"/>
        <v>0.14737545971247146</v>
      </c>
    </row>
    <row r="3600" spans="2:10">
      <c r="B3600" s="244">
        <v>38433</v>
      </c>
      <c r="C3600" s="247">
        <v>56.03</v>
      </c>
      <c r="D3600" s="247">
        <v>89.5</v>
      </c>
      <c r="E3600" s="247">
        <v>14.27</v>
      </c>
      <c r="F3600" s="248">
        <v>4.7744999999999997</v>
      </c>
      <c r="G3600" s="128">
        <f t="shared" si="3382"/>
        <v>7.213005170630816</v>
      </c>
      <c r="H3600" s="129">
        <f t="shared" si="3383"/>
        <v>-4.5945738179478885</v>
      </c>
      <c r="I3600" s="129">
        <f t="shared" si="3384"/>
        <v>7.025742397137746</v>
      </c>
      <c r="J3600" s="130">
        <f t="shared" si="3385"/>
        <v>0.20439393939393918</v>
      </c>
    </row>
    <row r="3601" spans="2:10">
      <c r="B3601" s="244">
        <v>38432</v>
      </c>
      <c r="C3601" s="247">
        <v>56.62</v>
      </c>
      <c r="D3601" s="247">
        <v>89.51</v>
      </c>
      <c r="E3601" s="247">
        <v>13.61</v>
      </c>
      <c r="F3601" s="248">
        <v>4.6805000000000003</v>
      </c>
      <c r="G3601" s="128">
        <f t="shared" si="3382"/>
        <v>7.7671292657704196</v>
      </c>
      <c r="H3601" s="129">
        <f t="shared" si="3383"/>
        <v>-4.5823866194917864</v>
      </c>
      <c r="I3601" s="129">
        <f t="shared" si="3384"/>
        <v>5.5250983899821104</v>
      </c>
      <c r="J3601" s="130">
        <f t="shared" si="3385"/>
        <v>0.14190871369294575</v>
      </c>
    </row>
    <row r="3602" spans="2:10">
      <c r="B3602" s="244">
        <v>38429</v>
      </c>
      <c r="C3602" s="247">
        <v>56.72</v>
      </c>
      <c r="D3602" s="247">
        <v>89.28</v>
      </c>
      <c r="E3602" s="247">
        <v>13.14</v>
      </c>
      <c r="F3602" s="248">
        <v>4.66</v>
      </c>
      <c r="G3602" s="128">
        <f t="shared" si="3382"/>
        <v>8.7686958350862412</v>
      </c>
      <c r="H3602" s="129">
        <f t="shared" si="3383"/>
        <v>-5.4197855999999982</v>
      </c>
      <c r="I3602" s="129">
        <f t="shared" si="3384"/>
        <v>2.9588275276125771</v>
      </c>
      <c r="J3602" s="130">
        <f t="shared" si="3385"/>
        <v>0.18357697578803109</v>
      </c>
    </row>
    <row r="3603" spans="2:10">
      <c r="B3603" s="244">
        <v>38428</v>
      </c>
      <c r="C3603" s="247">
        <v>56.4</v>
      </c>
      <c r="D3603" s="247">
        <v>89.86</v>
      </c>
      <c r="E3603" s="247">
        <v>13.29</v>
      </c>
      <c r="F3603" s="248">
        <v>4.6165000000000003</v>
      </c>
      <c r="G3603" s="128">
        <f t="shared" si="3382"/>
        <v>7.5824270639354445</v>
      </c>
      <c r="H3603" s="129">
        <f t="shared" si="3383"/>
        <v>-5.7183386176284143</v>
      </c>
      <c r="I3603" s="129">
        <f t="shared" si="3384"/>
        <v>5.0152972972972965</v>
      </c>
      <c r="J3603" s="130">
        <f t="shared" si="3385"/>
        <v>0.18401937046004863</v>
      </c>
    </row>
    <row r="3604" spans="2:10">
      <c r="B3604" s="244">
        <v>38427</v>
      </c>
      <c r="C3604" s="247">
        <v>56.46</v>
      </c>
      <c r="D3604" s="247">
        <v>90.65</v>
      </c>
      <c r="E3604" s="247">
        <v>13.49</v>
      </c>
      <c r="F3604" s="248">
        <v>4.6515000000000004</v>
      </c>
      <c r="G3604" s="128">
        <f t="shared" si="3382"/>
        <v>8.8398645789250967</v>
      </c>
      <c r="H3604" s="129">
        <f t="shared" si="3383"/>
        <v>-4.4344916781511623</v>
      </c>
      <c r="I3604" s="129">
        <f t="shared" si="3384"/>
        <v>5.0073114463176589</v>
      </c>
      <c r="J3604" s="130">
        <f t="shared" si="3385"/>
        <v>0.23871738117427813</v>
      </c>
    </row>
    <row r="3605" spans="2:10">
      <c r="B3605" s="244">
        <v>38426</v>
      </c>
      <c r="C3605" s="247">
        <v>55.05</v>
      </c>
      <c r="D3605" s="247">
        <v>91.38</v>
      </c>
      <c r="E3605" s="247">
        <v>13.15</v>
      </c>
      <c r="F3605" s="248">
        <v>4.6864999999999997</v>
      </c>
      <c r="G3605" s="128">
        <f t="shared" si="3382"/>
        <v>7.2843612984822927</v>
      </c>
      <c r="H3605" s="129">
        <f t="shared" si="3383"/>
        <v>-2.6604392433472244</v>
      </c>
      <c r="I3605" s="129">
        <f t="shared" si="3384"/>
        <v>3.5967534722222245</v>
      </c>
      <c r="J3605" s="130">
        <f t="shared" si="3385"/>
        <v>0.28496655322145237</v>
      </c>
    </row>
    <row r="3606" spans="2:10">
      <c r="B3606" s="244">
        <v>38425</v>
      </c>
      <c r="C3606" s="247">
        <v>54.95</v>
      </c>
      <c r="D3606" s="247">
        <v>91.9</v>
      </c>
      <c r="E3606" s="247">
        <v>12.39</v>
      </c>
      <c r="F3606" s="248">
        <v>4.6449999999999996</v>
      </c>
      <c r="G3606" s="128">
        <f t="shared" si="3382"/>
        <v>7.5009308736217202</v>
      </c>
      <c r="H3606" s="129">
        <f t="shared" si="3383"/>
        <v>-1.7056591639871279</v>
      </c>
      <c r="I3606" s="129">
        <f t="shared" si="3384"/>
        <v>2.1350131233595824</v>
      </c>
      <c r="J3606" s="130">
        <f t="shared" si="3385"/>
        <v>0.24052176958094981</v>
      </c>
    </row>
    <row r="3607" spans="2:10">
      <c r="B3607" s="244">
        <v>38422</v>
      </c>
      <c r="C3607" s="247">
        <v>54.43</v>
      </c>
      <c r="D3607" s="247">
        <v>91.51</v>
      </c>
      <c r="E3607" s="247">
        <v>12.8</v>
      </c>
      <c r="F3607" s="248">
        <v>4.6770000000000005</v>
      </c>
      <c r="G3607" s="128">
        <f t="shared" si="3382"/>
        <v>7.0669915074309957</v>
      </c>
      <c r="H3607" s="129">
        <f t="shared" si="3383"/>
        <v>-1.5317755498059509</v>
      </c>
      <c r="I3607" s="129">
        <f t="shared" si="3384"/>
        <v>2.8489834926151199</v>
      </c>
      <c r="J3607" s="130">
        <f t="shared" si="3385"/>
        <v>0.2625394045534149</v>
      </c>
    </row>
    <row r="3608" spans="2:10">
      <c r="B3608" s="244">
        <v>38421</v>
      </c>
      <c r="C3608" s="247">
        <v>53.54</v>
      </c>
      <c r="D3608" s="247">
        <v>92.41</v>
      </c>
      <c r="E3608" s="247">
        <v>12.49</v>
      </c>
      <c r="F3608" s="248">
        <v>4.6144999999999996</v>
      </c>
      <c r="G3608" s="128">
        <f t="shared" si="3382"/>
        <v>8.0711130664320265</v>
      </c>
      <c r="H3608" s="129">
        <f t="shared" si="3383"/>
        <v>-0.35560194174758047</v>
      </c>
      <c r="I3608" s="129">
        <f t="shared" si="3384"/>
        <v>1.0379833333333339</v>
      </c>
      <c r="J3608" s="130">
        <f t="shared" si="3385"/>
        <v>0.29549748863908126</v>
      </c>
    </row>
    <row r="3609" spans="2:10">
      <c r="B3609" s="244">
        <v>38420</v>
      </c>
      <c r="C3609" s="247">
        <v>54.77</v>
      </c>
      <c r="D3609" s="247">
        <v>92.35</v>
      </c>
      <c r="E3609" s="247">
        <v>12.7</v>
      </c>
      <c r="F3609" s="248">
        <v>4.6769999999999996</v>
      </c>
      <c r="G3609" s="128">
        <f t="shared" si="3382"/>
        <v>9.3720638766519855</v>
      </c>
      <c r="H3609" s="129">
        <f t="shared" si="3383"/>
        <v>-2.1495017528949338</v>
      </c>
      <c r="I3609" s="129">
        <f t="shared" si="3384"/>
        <v>2.4105172413793099</v>
      </c>
      <c r="J3609" s="130">
        <f t="shared" si="3385"/>
        <v>0.32708258848766508</v>
      </c>
    </row>
    <row r="3610" spans="2:10">
      <c r="B3610" s="244">
        <v>38419</v>
      </c>
      <c r="C3610" s="247">
        <v>54.59</v>
      </c>
      <c r="D3610" s="247">
        <v>92.13</v>
      </c>
      <c r="E3610" s="247">
        <v>12.4</v>
      </c>
      <c r="F3610" s="248">
        <v>4.5504999999999995</v>
      </c>
      <c r="G3610" s="128">
        <f t="shared" si="3382"/>
        <v>9.3367292402826862</v>
      </c>
      <c r="H3610" s="129">
        <f t="shared" si="3383"/>
        <v>-2.8859409711202861</v>
      </c>
      <c r="I3610" s="129">
        <f t="shared" si="3384"/>
        <v>1.4519522591645353</v>
      </c>
      <c r="J3610" s="130">
        <f t="shared" si="3385"/>
        <v>0.210513274336283</v>
      </c>
    </row>
    <row r="3611" spans="2:10">
      <c r="B3611" s="244">
        <v>38418</v>
      </c>
      <c r="C3611" s="247">
        <v>53.89</v>
      </c>
      <c r="D3611" s="247">
        <v>91.6</v>
      </c>
      <c r="E3611" s="247">
        <v>12.26</v>
      </c>
      <c r="F3611" s="248">
        <v>4.4674999999999994</v>
      </c>
      <c r="G3611" s="128">
        <f t="shared" si="3382"/>
        <v>7.2394169535284023</v>
      </c>
      <c r="H3611" s="129">
        <f t="shared" si="3383"/>
        <v>-3.4999439212781844</v>
      </c>
      <c r="I3611" s="129">
        <f t="shared" si="3384"/>
        <v>2.3809991079393376</v>
      </c>
      <c r="J3611" s="130">
        <f t="shared" si="3385"/>
        <v>0.12485397196261684</v>
      </c>
    </row>
    <row r="3612" spans="2:10">
      <c r="B3612" s="244">
        <v>38415</v>
      </c>
      <c r="C3612" s="247">
        <v>53.78</v>
      </c>
      <c r="D3612" s="247">
        <v>92.37</v>
      </c>
      <c r="E3612" s="247">
        <v>11.94</v>
      </c>
      <c r="F3612" s="248">
        <v>4.4800000000000004</v>
      </c>
      <c r="G3612" s="128">
        <f t="shared" si="3382"/>
        <v>7.1658837459633986</v>
      </c>
      <c r="H3612" s="129">
        <f t="shared" si="3383"/>
        <v>-1.4217864015394504</v>
      </c>
      <c r="I3612" s="129">
        <f t="shared" si="3384"/>
        <v>0.32340966921119674</v>
      </c>
      <c r="J3612" s="130">
        <f t="shared" si="3385"/>
        <v>6.9400937464273782E-2</v>
      </c>
    </row>
    <row r="3613" spans="2:10">
      <c r="B3613" s="244">
        <v>38414</v>
      </c>
      <c r="C3613" s="247">
        <v>53.57</v>
      </c>
      <c r="D3613" s="247">
        <v>92.41</v>
      </c>
      <c r="E3613" s="247">
        <v>12.93</v>
      </c>
      <c r="F3613" s="248">
        <v>4.5589999999999993</v>
      </c>
      <c r="G3613" s="128">
        <f t="shared" si="3382"/>
        <v>6.6913857357035784</v>
      </c>
      <c r="H3613" s="129">
        <f t="shared" si="3383"/>
        <v>-2.2782216330858969</v>
      </c>
      <c r="I3613" s="129">
        <f t="shared" si="3384"/>
        <v>2.7687307032590041</v>
      </c>
      <c r="J3613" s="130">
        <f t="shared" si="3385"/>
        <v>0.12939692731024902</v>
      </c>
    </row>
    <row r="3614" spans="2:10">
      <c r="B3614" s="244">
        <v>38413</v>
      </c>
      <c r="C3614" s="247">
        <v>53.05</v>
      </c>
      <c r="D3614" s="247">
        <v>92.92</v>
      </c>
      <c r="E3614" s="247">
        <v>12.5</v>
      </c>
      <c r="F3614" s="248">
        <v>4.5570000000000004</v>
      </c>
      <c r="G3614" s="128">
        <f t="shared" si="3382"/>
        <v>5.7147983870967742</v>
      </c>
      <c r="H3614" s="129">
        <f t="shared" si="3383"/>
        <v>-1.138395482633707</v>
      </c>
      <c r="I3614" s="129">
        <f t="shared" si="3384"/>
        <v>0.99313383208645201</v>
      </c>
      <c r="J3614" s="130">
        <f t="shared" si="3385"/>
        <v>0.12365769891242175</v>
      </c>
    </row>
    <row r="3615" spans="2:10">
      <c r="B3615" s="244">
        <v>38412</v>
      </c>
      <c r="C3615" s="247">
        <v>51.68</v>
      </c>
      <c r="D3615" s="247">
        <v>93.3</v>
      </c>
      <c r="E3615" s="247">
        <v>12.04</v>
      </c>
      <c r="F3615" s="248">
        <v>4.5410000000000004</v>
      </c>
      <c r="G3615" s="128">
        <f t="shared" si="3382"/>
        <v>3.278564315352694</v>
      </c>
      <c r="H3615" s="129">
        <f t="shared" si="3383"/>
        <v>-0.14601156069364715</v>
      </c>
      <c r="I3615" s="129">
        <f t="shared" si="3384"/>
        <v>-1.5466146645865857</v>
      </c>
      <c r="J3615" s="130">
        <f t="shared" si="3385"/>
        <v>0.11967645709040832</v>
      </c>
    </row>
    <row r="3616" spans="2:10">
      <c r="B3616" s="244">
        <v>38411</v>
      </c>
      <c r="C3616" s="247">
        <v>51.75</v>
      </c>
      <c r="D3616" s="247">
        <v>92.58</v>
      </c>
      <c r="E3616" s="247">
        <v>12.08</v>
      </c>
      <c r="F3616" s="248">
        <v>4.5495000000000001</v>
      </c>
      <c r="G3616" s="128">
        <f t="shared" si="3382"/>
        <v>4.3985523526918184</v>
      </c>
      <c r="H3616" s="129">
        <f t="shared" si="3383"/>
        <v>-0.37934869200129462</v>
      </c>
      <c r="I3616" s="129">
        <f t="shared" si="3384"/>
        <v>-2.2271299093655594</v>
      </c>
      <c r="J3616" s="130">
        <f t="shared" si="3385"/>
        <v>0.11333561878642406</v>
      </c>
    </row>
    <row r="3617" spans="2:10">
      <c r="B3617" s="244">
        <v>38408</v>
      </c>
      <c r="C3617" s="247">
        <v>51.49</v>
      </c>
      <c r="D3617" s="247">
        <v>92.8</v>
      </c>
      <c r="E3617" s="247">
        <v>11.49</v>
      </c>
      <c r="F3617" s="248">
        <v>4.4529999999999994</v>
      </c>
      <c r="G3617" s="128">
        <f t="shared" si="3382"/>
        <v>2.4638923013923</v>
      </c>
      <c r="H3617" s="129">
        <f t="shared" si="3383"/>
        <v>1.0133659491193652</v>
      </c>
      <c r="I3617" s="129">
        <f t="shared" si="3384"/>
        <v>-3.3598942598187316</v>
      </c>
      <c r="J3617" s="130">
        <f t="shared" si="3385"/>
        <v>3.2004491858431865E-4</v>
      </c>
    </row>
    <row r="3618" spans="2:10">
      <c r="B3618" s="244">
        <v>38407</v>
      </c>
      <c r="C3618" s="247">
        <v>51.39</v>
      </c>
      <c r="D3618" s="247">
        <v>92.64</v>
      </c>
      <c r="E3618" s="247">
        <v>11.57</v>
      </c>
      <c r="F3618" s="248">
        <v>4.4775</v>
      </c>
      <c r="G3618" s="128">
        <f t="shared" si="3382"/>
        <v>2.429686346863468</v>
      </c>
      <c r="H3618" s="129">
        <f t="shared" si="3383"/>
        <v>0.85298858075040496</v>
      </c>
      <c r="I3618" s="129">
        <f t="shared" si="3384"/>
        <v>-3.5368601190476179</v>
      </c>
      <c r="J3618" s="130">
        <f t="shared" si="3385"/>
        <v>2.8609293931874714E-2</v>
      </c>
    </row>
    <row r="3619" spans="2:10">
      <c r="B3619" s="244">
        <v>38406</v>
      </c>
      <c r="C3619" s="247">
        <v>51.17</v>
      </c>
      <c r="D3619" s="247">
        <v>92.1</v>
      </c>
      <c r="E3619" s="247">
        <v>12.39</v>
      </c>
      <c r="F3619" s="248">
        <v>4.4585000000000008</v>
      </c>
      <c r="G3619" s="128">
        <f t="shared" si="3382"/>
        <v>1.3996232876712338</v>
      </c>
      <c r="H3619" s="129">
        <f t="shared" si="3383"/>
        <v>-0.11096973641393197</v>
      </c>
      <c r="I3619" s="129">
        <f t="shared" si="3384"/>
        <v>-3.0193029871977242</v>
      </c>
      <c r="J3619" s="130">
        <f t="shared" si="3385"/>
        <v>1.3164713835060954E-2</v>
      </c>
    </row>
    <row r="3620" spans="2:10">
      <c r="B3620" s="244">
        <v>38405</v>
      </c>
      <c r="C3620" s="247">
        <v>51.15</v>
      </c>
      <c r="D3620" s="247">
        <v>92.32</v>
      </c>
      <c r="E3620" s="247">
        <v>13.14</v>
      </c>
      <c r="F3620" s="248">
        <v>4.4864999999999995</v>
      </c>
      <c r="G3620" s="128">
        <f t="shared" si="3382"/>
        <v>2.1770006146281462</v>
      </c>
      <c r="H3620" s="129">
        <f t="shared" si="3383"/>
        <v>0.65633620220065925</v>
      </c>
      <c r="I3620" s="129">
        <f t="shared" si="3384"/>
        <v>-2.620081911262798</v>
      </c>
      <c r="J3620" s="130">
        <f t="shared" si="3385"/>
        <v>8.1680614467499718E-2</v>
      </c>
    </row>
    <row r="3621" spans="2:10">
      <c r="B3621" s="244">
        <v>38404</v>
      </c>
      <c r="C3621" s="247">
        <v>48.35</v>
      </c>
      <c r="D3621" s="247">
        <v>93.27</v>
      </c>
      <c r="E3621" s="247">
        <v>11.18</v>
      </c>
      <c r="F3621" s="248">
        <v>4.4550000000000001</v>
      </c>
      <c r="G3621" s="128">
        <f t="shared" si="3382"/>
        <v>-0.16842777663301023</v>
      </c>
      <c r="H3621" s="129">
        <f t="shared" si="3383"/>
        <v>1.0951104135094183</v>
      </c>
      <c r="I3621" s="129">
        <f t="shared" si="3384"/>
        <v>-5.6292200557103067</v>
      </c>
      <c r="J3621" s="130">
        <f t="shared" si="3385"/>
        <v>4.0223082176188994E-2</v>
      </c>
    </row>
    <row r="3622" spans="2:10">
      <c r="B3622" s="244">
        <v>38401</v>
      </c>
      <c r="C3622" s="247">
        <v>48.35</v>
      </c>
      <c r="D3622" s="247">
        <v>93.27</v>
      </c>
      <c r="E3622" s="247">
        <v>11.18</v>
      </c>
      <c r="F3622" s="248">
        <v>4.4585000000000008</v>
      </c>
      <c r="G3622" s="128">
        <f t="shared" si="3382"/>
        <v>1.3939543807290604</v>
      </c>
      <c r="H3622" s="129">
        <f t="shared" si="3383"/>
        <v>0.33000967741935</v>
      </c>
      <c r="I3622" s="129">
        <f t="shared" si="3384"/>
        <v>-4.8707881417208974</v>
      </c>
      <c r="J3622" s="130">
        <f t="shared" si="3385"/>
        <v>3.1343537414966406E-2</v>
      </c>
    </row>
    <row r="3623" spans="2:10">
      <c r="B3623" s="244">
        <v>38400</v>
      </c>
      <c r="C3623" s="247">
        <v>47.54</v>
      </c>
      <c r="D3623" s="247">
        <v>93.75</v>
      </c>
      <c r="E3623" s="247">
        <v>11.77</v>
      </c>
      <c r="F3623" s="248">
        <v>4.3780000000000001</v>
      </c>
      <c r="G3623" s="128">
        <f t="shared" si="3382"/>
        <v>-9.5499474237625576E-3</v>
      </c>
      <c r="H3623" s="129">
        <f t="shared" si="3383"/>
        <v>0.79361439312567827</v>
      </c>
      <c r="I3623" s="129">
        <f t="shared" si="3384"/>
        <v>-2.7194385432473451</v>
      </c>
      <c r="J3623" s="130">
        <f t="shared" si="3385"/>
        <v>-2.3564390078151674E-2</v>
      </c>
    </row>
    <row r="3624" spans="2:10">
      <c r="B3624" s="244">
        <v>38399</v>
      </c>
      <c r="C3624" s="247">
        <v>48.33</v>
      </c>
      <c r="D3624" s="247">
        <v>94.62</v>
      </c>
      <c r="E3624" s="247">
        <v>11.1</v>
      </c>
      <c r="F3624" s="248">
        <v>4.3365</v>
      </c>
      <c r="G3624" s="128">
        <f t="shared" si="3382"/>
        <v>-4.6930549813976707E-2</v>
      </c>
      <c r="H3624" s="129">
        <f t="shared" si="3383"/>
        <v>-0.33538040042149769</v>
      </c>
      <c r="I3624" s="129">
        <f t="shared" si="3384"/>
        <v>-2.7927345629510847</v>
      </c>
      <c r="J3624" s="130">
        <f t="shared" si="3385"/>
        <v>-6.2354798691778769E-2</v>
      </c>
    </row>
    <row r="3625" spans="2:10">
      <c r="B3625" s="244">
        <v>38398</v>
      </c>
      <c r="C3625" s="247">
        <v>47.26</v>
      </c>
      <c r="D3625" s="247">
        <v>94.33</v>
      </c>
      <c r="E3625" s="247">
        <v>11.27</v>
      </c>
      <c r="F3625" s="248">
        <v>4.2919999999999998</v>
      </c>
      <c r="G3625" s="128">
        <f t="shared" si="3382"/>
        <v>-1.0512443158329929</v>
      </c>
      <c r="H3625" s="129">
        <f t="shared" si="3383"/>
        <v>0.27783315621679544</v>
      </c>
      <c r="I3625" s="129">
        <f t="shared" si="3384"/>
        <v>-2.3722606596942888</v>
      </c>
      <c r="J3625" s="130">
        <f t="shared" si="3385"/>
        <v>-0.11257133266196757</v>
      </c>
    </row>
    <row r="3626" spans="2:10">
      <c r="B3626" s="244">
        <v>38397</v>
      </c>
      <c r="C3626" s="247">
        <v>47.44</v>
      </c>
      <c r="D3626" s="247">
        <v>93.57</v>
      </c>
      <c r="E3626" s="247">
        <v>11.52</v>
      </c>
      <c r="F3626" s="248">
        <v>4.2605000000000004</v>
      </c>
      <c r="G3626" s="128">
        <f t="shared" si="3382"/>
        <v>-0.88229433650269151</v>
      </c>
      <c r="H3626" s="129">
        <f t="shared" si="3383"/>
        <v>-0.64022422954304081</v>
      </c>
      <c r="I3626" s="129">
        <f t="shared" si="3384"/>
        <v>-1.8609975864843127</v>
      </c>
      <c r="J3626" s="130">
        <f t="shared" si="3385"/>
        <v>-0.13812395309882725</v>
      </c>
    </row>
    <row r="3627" spans="2:10">
      <c r="B3627" s="244">
        <v>38394</v>
      </c>
      <c r="C3627" s="247">
        <v>47.16</v>
      </c>
      <c r="D3627" s="247">
        <v>93.3</v>
      </c>
      <c r="E3627" s="247">
        <v>11.43</v>
      </c>
      <c r="F3627" s="248">
        <v>4.2835000000000001</v>
      </c>
      <c r="G3627" s="128">
        <f t="shared" si="3382"/>
        <v>-0.83182348043297483</v>
      </c>
      <c r="H3627" s="129">
        <f t="shared" si="3383"/>
        <v>-1.3840179989412458</v>
      </c>
      <c r="I3627" s="129">
        <f t="shared" si="3384"/>
        <v>-2.7914485981308417</v>
      </c>
      <c r="J3627" s="130">
        <f t="shared" si="3385"/>
        <v>-9.3004742547425384E-2</v>
      </c>
    </row>
    <row r="3628" spans="2:10">
      <c r="B3628" s="244">
        <v>38393</v>
      </c>
      <c r="C3628" s="247">
        <v>47.1</v>
      </c>
      <c r="D3628" s="247">
        <v>92.76</v>
      </c>
      <c r="E3628" s="247">
        <v>11.51</v>
      </c>
      <c r="F3628" s="248">
        <v>4.2825000000000006</v>
      </c>
      <c r="G3628" s="128">
        <f t="shared" si="3382"/>
        <v>0.7148867802458525</v>
      </c>
      <c r="H3628" s="129">
        <f t="shared" si="3383"/>
        <v>-2.9250236319714182</v>
      </c>
      <c r="I3628" s="129">
        <f t="shared" si="3384"/>
        <v>-2.1250796178343965</v>
      </c>
      <c r="J3628" s="130">
        <f t="shared" si="3385"/>
        <v>-0.13895490892936418</v>
      </c>
    </row>
    <row r="3629" spans="2:10">
      <c r="B3629" s="244">
        <v>38392</v>
      </c>
      <c r="C3629" s="247">
        <v>45.46</v>
      </c>
      <c r="D3629" s="247">
        <v>92.7</v>
      </c>
      <c r="E3629" s="247">
        <v>12</v>
      </c>
      <c r="F3629" s="248">
        <v>4.181</v>
      </c>
      <c r="G3629" s="128">
        <f t="shared" si="3382"/>
        <v>-0.21869964973730183</v>
      </c>
      <c r="H3629" s="129">
        <f t="shared" si="3383"/>
        <v>-2.7520105263157859</v>
      </c>
      <c r="I3629" s="129">
        <f t="shared" si="3384"/>
        <v>-2.2933889310083386</v>
      </c>
      <c r="J3629" s="130">
        <f t="shared" si="3385"/>
        <v>-0.20761170861514527</v>
      </c>
    </row>
    <row r="3630" spans="2:10">
      <c r="B3630" s="244">
        <v>38391</v>
      </c>
      <c r="C3630" s="247">
        <v>45.4</v>
      </c>
      <c r="D3630" s="247">
        <v>94.13</v>
      </c>
      <c r="E3630" s="247">
        <v>11.6</v>
      </c>
      <c r="F3630" s="248">
        <v>4.1955</v>
      </c>
      <c r="G3630" s="128">
        <f t="shared" si="3382"/>
        <v>7.0123538495477894E-2</v>
      </c>
      <c r="H3630" s="129">
        <f t="shared" si="3383"/>
        <v>-1.8414349916388093</v>
      </c>
      <c r="I3630" s="129">
        <f t="shared" si="3384"/>
        <v>-3.131866969009828</v>
      </c>
      <c r="J3630" s="130">
        <f t="shared" si="3385"/>
        <v>-0.21886896248212087</v>
      </c>
    </row>
    <row r="3631" spans="2:10">
      <c r="B3631" s="244">
        <v>38390</v>
      </c>
      <c r="C3631" s="247">
        <v>45.28</v>
      </c>
      <c r="D3631" s="247">
        <v>94.53</v>
      </c>
      <c r="E3631" s="247">
        <v>11.73</v>
      </c>
      <c r="F3631" s="248">
        <v>4.2374999999999998</v>
      </c>
      <c r="G3631" s="128">
        <f t="shared" si="3382"/>
        <v>-0.14993396434074258</v>
      </c>
      <c r="H3631" s="129">
        <f t="shared" si="3383"/>
        <v>-1.4834777615368553</v>
      </c>
      <c r="I3631" s="129">
        <f t="shared" si="3384"/>
        <v>-3.3164714603409933</v>
      </c>
      <c r="J3631" s="130">
        <f t="shared" si="3385"/>
        <v>-0.19778192599099584</v>
      </c>
    </row>
    <row r="3632" spans="2:10">
      <c r="B3632" s="244">
        <v>38387</v>
      </c>
      <c r="C3632" s="247">
        <v>46.48</v>
      </c>
      <c r="D3632" s="247">
        <v>94.51</v>
      </c>
      <c r="E3632" s="247">
        <v>11.21</v>
      </c>
      <c r="F3632" s="248">
        <v>4.2799999999999994</v>
      </c>
      <c r="G3632" s="128">
        <f t="shared" si="3382"/>
        <v>0.91697102721685142</v>
      </c>
      <c r="H3632" s="129">
        <f t="shared" si="3383"/>
        <v>-1.9969054054054027</v>
      </c>
      <c r="I3632" s="129">
        <f t="shared" si="3384"/>
        <v>-4.4363328424153154</v>
      </c>
      <c r="J3632" s="130">
        <f t="shared" si="3385"/>
        <v>-0.17176967834010359</v>
      </c>
    </row>
    <row r="3633" spans="2:10">
      <c r="B3633" s="244">
        <v>38386</v>
      </c>
      <c r="C3633" s="247">
        <v>46.45</v>
      </c>
      <c r="D3633" s="247">
        <v>93.54</v>
      </c>
      <c r="E3633" s="247">
        <v>11.79</v>
      </c>
      <c r="F3633" s="248">
        <v>4.3734999999999999</v>
      </c>
      <c r="G3633" s="128">
        <f t="shared" ref="G3633:G3696" si="3386">((C3633-C3654)/C3654)*C$6</f>
        <v>3.2024567872781766</v>
      </c>
      <c r="H3633" s="129">
        <f t="shared" ref="H3633:H3696" si="3387">((D3633-D3654)/D3654)*D$6</f>
        <v>-3.486665284974086</v>
      </c>
      <c r="I3633" s="129">
        <f t="shared" ref="I3633:I3696" si="3388">((E3633-E3654)/E3654)*E$6</f>
        <v>-4.1494677075940398</v>
      </c>
      <c r="J3633" s="130">
        <f t="shared" ref="J3633:J3696" si="3389">((F3633-F3654)/F3654)*F$6</f>
        <v>-0.11985543752053456</v>
      </c>
    </row>
    <row r="3634" spans="2:10">
      <c r="B3634" s="244">
        <v>38385</v>
      </c>
      <c r="C3634" s="247">
        <v>46.69</v>
      </c>
      <c r="D3634" s="247">
        <v>94.3</v>
      </c>
      <c r="E3634" s="247">
        <v>11.66</v>
      </c>
      <c r="F3634" s="248">
        <v>4.3610000000000007</v>
      </c>
      <c r="G3634" s="128">
        <f t="shared" si="3386"/>
        <v>2.8749669779093612</v>
      </c>
      <c r="H3634" s="129">
        <f t="shared" si="3387"/>
        <v>-2.8211789038262736</v>
      </c>
      <c r="I3634" s="129">
        <f t="shared" si="3388"/>
        <v>-4.2184835479256089</v>
      </c>
      <c r="J3634" s="130">
        <f t="shared" si="3389"/>
        <v>-0.14159947701024173</v>
      </c>
    </row>
    <row r="3635" spans="2:10">
      <c r="B3635" s="244">
        <v>38384</v>
      </c>
      <c r="C3635" s="247">
        <v>47.12</v>
      </c>
      <c r="D3635" s="247">
        <v>93.86</v>
      </c>
      <c r="E3635" s="247">
        <v>12.03</v>
      </c>
      <c r="F3635" s="248">
        <v>4.3674999999999997</v>
      </c>
      <c r="G3635" s="128">
        <f t="shared" si="3386"/>
        <v>5.3905508072174744</v>
      </c>
      <c r="H3635" s="129">
        <f t="shared" si="3387"/>
        <v>-4.5235427109974431</v>
      </c>
      <c r="I3635" s="129">
        <f t="shared" si="3388"/>
        <v>-3.7010653409090928</v>
      </c>
      <c r="J3635" s="130">
        <f t="shared" si="3389"/>
        <v>-9.1578947368420802E-2</v>
      </c>
    </row>
    <row r="3636" spans="2:10">
      <c r="B3636" s="244">
        <v>38383</v>
      </c>
      <c r="C3636" s="247">
        <v>48.2</v>
      </c>
      <c r="D3636" s="247">
        <v>93.42</v>
      </c>
      <c r="E3636" s="247">
        <v>12.82</v>
      </c>
      <c r="F3636" s="248">
        <v>4.3580000000000005</v>
      </c>
      <c r="G3636" s="128">
        <f t="shared" si="3386"/>
        <v>4.9642692750287676</v>
      </c>
      <c r="H3636" s="129">
        <f t="shared" si="3387"/>
        <v>-5.9498600121728513</v>
      </c>
      <c r="I3636" s="129">
        <f t="shared" si="3388"/>
        <v>-0.89897667419111915</v>
      </c>
      <c r="J3636" s="130">
        <f t="shared" si="3389"/>
        <v>-0.10427213440919628</v>
      </c>
    </row>
    <row r="3637" spans="2:10">
      <c r="B3637" s="244">
        <v>38380</v>
      </c>
      <c r="C3637" s="247">
        <v>47.18</v>
      </c>
      <c r="D3637" s="247">
        <v>92.89</v>
      </c>
      <c r="E3637" s="247">
        <v>13.24</v>
      </c>
      <c r="F3637" s="248">
        <v>4.3755000000000006</v>
      </c>
      <c r="G3637" s="128">
        <f t="shared" si="3386"/>
        <v>3.8982577675489027</v>
      </c>
      <c r="H3637" s="129">
        <f t="shared" si="3387"/>
        <v>-6.2558972533062018</v>
      </c>
      <c r="I3637" s="129">
        <f t="shared" si="3388"/>
        <v>1.3762420382165599</v>
      </c>
      <c r="J3637" s="130">
        <f t="shared" si="3389"/>
        <v>-0.11800854419980232</v>
      </c>
    </row>
    <row r="3638" spans="2:10">
      <c r="B3638" s="244">
        <v>38379</v>
      </c>
      <c r="C3638" s="247">
        <v>48.84</v>
      </c>
      <c r="D3638" s="247">
        <v>91.98</v>
      </c>
      <c r="E3638" s="247">
        <v>13.24</v>
      </c>
      <c r="F3638" s="248">
        <v>4.4525000000000006</v>
      </c>
      <c r="G3638" s="128">
        <f t="shared" si="3386"/>
        <v>5.4109074243813042</v>
      </c>
      <c r="H3638" s="129">
        <f t="shared" si="3387"/>
        <v>-7.1781829293135084</v>
      </c>
      <c r="I3638" s="129">
        <f t="shared" si="3388"/>
        <v>3.5439242685025847</v>
      </c>
      <c r="J3638" s="130">
        <f t="shared" si="3389"/>
        <v>-0.11162602503236931</v>
      </c>
    </row>
    <row r="3639" spans="2:10">
      <c r="B3639" s="244">
        <v>38378</v>
      </c>
      <c r="C3639" s="247">
        <v>48.78</v>
      </c>
      <c r="D3639" s="247">
        <v>91.95</v>
      </c>
      <c r="E3639" s="247">
        <v>13.44</v>
      </c>
      <c r="F3639" s="248">
        <v>4.4329999999999998</v>
      </c>
      <c r="G3639" s="128">
        <f t="shared" si="3386"/>
        <v>7.6208786210198669</v>
      </c>
      <c r="H3639" s="129">
        <f t="shared" si="3387"/>
        <v>-7.3428738555442461</v>
      </c>
      <c r="I3639" s="129">
        <f t="shared" si="3388"/>
        <v>3.0503999999999989</v>
      </c>
      <c r="J3639" s="130">
        <f t="shared" si="3389"/>
        <v>-0.10615159083505267</v>
      </c>
    </row>
    <row r="3640" spans="2:10">
      <c r="B3640" s="244">
        <v>38377</v>
      </c>
      <c r="C3640" s="247">
        <v>49.64</v>
      </c>
      <c r="D3640" s="247">
        <v>92.19</v>
      </c>
      <c r="E3640" s="247">
        <v>14.06</v>
      </c>
      <c r="F3640" s="248">
        <v>4.4380000000000006</v>
      </c>
      <c r="G3640" s="128">
        <f t="shared" si="3386"/>
        <v>9.1435430784123906</v>
      </c>
      <c r="H3640" s="129">
        <f t="shared" si="3387"/>
        <v>-6.19064307692308</v>
      </c>
      <c r="I3640" s="129">
        <f t="shared" si="3388"/>
        <v>4.0202965403624384</v>
      </c>
      <c r="J3640" s="130">
        <f t="shared" si="3389"/>
        <v>-0.10573877196788853</v>
      </c>
    </row>
    <row r="3641" spans="2:10">
      <c r="B3641" s="244">
        <v>38376</v>
      </c>
      <c r="C3641" s="247">
        <v>48.81</v>
      </c>
      <c r="D3641" s="247">
        <v>91.79</v>
      </c>
      <c r="E3641" s="247">
        <v>14.65</v>
      </c>
      <c r="F3641" s="248">
        <v>4.3614999999999995</v>
      </c>
      <c r="G3641" s="128">
        <f t="shared" si="3386"/>
        <v>4.7589022181982816</v>
      </c>
      <c r="H3641" s="129">
        <f t="shared" si="3387"/>
        <v>-6.8979031927957344</v>
      </c>
      <c r="I3641" s="129">
        <f t="shared" si="3388"/>
        <v>7.7414425645592173</v>
      </c>
      <c r="J3641" s="130">
        <f t="shared" si="3389"/>
        <v>-0.10631276901004336</v>
      </c>
    </row>
    <row r="3642" spans="2:10">
      <c r="B3642" s="244">
        <v>38373</v>
      </c>
      <c r="C3642" s="247">
        <v>48.53</v>
      </c>
      <c r="D3642" s="247">
        <v>92.38</v>
      </c>
      <c r="E3642" s="247">
        <v>14.36</v>
      </c>
      <c r="F3642" s="248">
        <v>4.3930000000000007</v>
      </c>
      <c r="G3642" s="128">
        <f t="shared" si="3386"/>
        <v>4.4711068356722512</v>
      </c>
      <c r="H3642" s="129">
        <f t="shared" si="3387"/>
        <v>-6.2116025378632873</v>
      </c>
      <c r="I3642" s="129">
        <f t="shared" si="3388"/>
        <v>7.0850044523597484</v>
      </c>
      <c r="J3642" s="130">
        <f t="shared" si="3389"/>
        <v>-8.8934832947402537E-2</v>
      </c>
    </row>
    <row r="3643" spans="2:10">
      <c r="B3643" s="244">
        <v>38372</v>
      </c>
      <c r="C3643" s="247">
        <v>46.91</v>
      </c>
      <c r="D3643" s="247">
        <v>93</v>
      </c>
      <c r="E3643" s="247">
        <v>13.83</v>
      </c>
      <c r="F3643" s="248">
        <v>4.41</v>
      </c>
      <c r="G3643" s="128">
        <f t="shared" si="3386"/>
        <v>2.7406125678119291</v>
      </c>
      <c r="H3643" s="129">
        <f t="shared" si="3387"/>
        <v>-5.3684940067616012</v>
      </c>
      <c r="I3643" s="129">
        <f t="shared" si="3388"/>
        <v>5.2838078602620113</v>
      </c>
      <c r="J3643" s="130">
        <f t="shared" si="3389"/>
        <v>-6.4119472459270563E-2</v>
      </c>
    </row>
    <row r="3644" spans="2:10">
      <c r="B3644" s="244">
        <v>38371</v>
      </c>
      <c r="C3644" s="247">
        <v>47.55</v>
      </c>
      <c r="D3644" s="247">
        <v>93.1</v>
      </c>
      <c r="E3644" s="247">
        <v>13.18</v>
      </c>
      <c r="F3644" s="248">
        <v>4.4145000000000003</v>
      </c>
      <c r="G3644" s="128">
        <f t="shared" si="3386"/>
        <v>1.7763090034965026</v>
      </c>
      <c r="H3644" s="129">
        <f t="shared" si="3387"/>
        <v>-4.5927272727272745</v>
      </c>
      <c r="I3644" s="129">
        <f t="shared" si="3388"/>
        <v>3.5874112554112534</v>
      </c>
      <c r="J3644" s="130">
        <f t="shared" si="3389"/>
        <v>-4.1668526785714359E-2</v>
      </c>
    </row>
    <row r="3645" spans="2:10">
      <c r="B3645" s="244">
        <v>38370</v>
      </c>
      <c r="C3645" s="247">
        <v>48.38</v>
      </c>
      <c r="D3645" s="247">
        <v>94.9</v>
      </c>
      <c r="E3645" s="247">
        <v>12.47</v>
      </c>
      <c r="F3645" s="248">
        <v>4.4335000000000004</v>
      </c>
      <c r="G3645" s="128">
        <f t="shared" si="3386"/>
        <v>2.7261919368974601</v>
      </c>
      <c r="H3645" s="129">
        <f t="shared" si="3387"/>
        <v>-1.9425737959606322</v>
      </c>
      <c r="I3645" s="129">
        <f t="shared" si="3388"/>
        <v>1.3752155536770934</v>
      </c>
      <c r="J3645" s="130">
        <f t="shared" si="3389"/>
        <v>-4.1180393464487847E-2</v>
      </c>
    </row>
    <row r="3646" spans="2:10">
      <c r="B3646" s="244">
        <v>38369</v>
      </c>
      <c r="C3646" s="247">
        <v>48.38</v>
      </c>
      <c r="D3646" s="247">
        <v>94.1</v>
      </c>
      <c r="E3646" s="247">
        <v>12.43</v>
      </c>
      <c r="F3646" s="248">
        <v>4.4685000000000006</v>
      </c>
      <c r="G3646" s="128">
        <f t="shared" si="3386"/>
        <v>2.060522904062231</v>
      </c>
      <c r="H3646" s="129">
        <f t="shared" si="3387"/>
        <v>-2.4813617463617565</v>
      </c>
      <c r="I3646" s="129">
        <f t="shared" si="3388"/>
        <v>1.0210543933054403</v>
      </c>
      <c r="J3646" s="130">
        <f t="shared" si="3389"/>
        <v>-2.8727292866636354E-2</v>
      </c>
    </row>
    <row r="3647" spans="2:10">
      <c r="B3647" s="244">
        <v>38366</v>
      </c>
      <c r="C3647" s="247">
        <v>48.38</v>
      </c>
      <c r="D3647" s="247">
        <v>94.1</v>
      </c>
      <c r="E3647" s="247">
        <v>12.43</v>
      </c>
      <c r="F3647" s="248">
        <v>4.4775</v>
      </c>
      <c r="G3647" s="128">
        <f t="shared" si="3386"/>
        <v>4.3169307378904511</v>
      </c>
      <c r="H3647" s="129">
        <f t="shared" si="3387"/>
        <v>-3.9075885069266389</v>
      </c>
      <c r="I3647" s="129">
        <f t="shared" si="3388"/>
        <v>0.33147514262428718</v>
      </c>
      <c r="J3647" s="130">
        <f t="shared" si="3389"/>
        <v>-1.8025965379494129E-2</v>
      </c>
    </row>
    <row r="3648" spans="2:10">
      <c r="B3648" s="244">
        <v>38365</v>
      </c>
      <c r="C3648" s="247">
        <v>48.04</v>
      </c>
      <c r="D3648" s="247">
        <v>94.45</v>
      </c>
      <c r="E3648" s="247">
        <v>12.84</v>
      </c>
      <c r="F3648" s="248">
        <v>4.4279999999999999</v>
      </c>
      <c r="G3648" s="128">
        <f t="shared" si="3386"/>
        <v>3.9562910160669849</v>
      </c>
      <c r="H3648" s="129">
        <f t="shared" si="3387"/>
        <v>-3.3635014897770419</v>
      </c>
      <c r="I3648" s="129">
        <f t="shared" si="3388"/>
        <v>1.0085668016194336</v>
      </c>
      <c r="J3648" s="130">
        <f t="shared" si="3389"/>
        <v>2.205279927173406E-2</v>
      </c>
    </row>
    <row r="3649" spans="2:10">
      <c r="B3649" s="244">
        <v>38364</v>
      </c>
      <c r="C3649" s="247">
        <v>46.37</v>
      </c>
      <c r="D3649" s="247">
        <v>95.21</v>
      </c>
      <c r="E3649" s="247">
        <v>12.56</v>
      </c>
      <c r="F3649" s="248">
        <v>4.5019999999999998</v>
      </c>
      <c r="G3649" s="128">
        <f t="shared" si="3386"/>
        <v>4.9405906264944965</v>
      </c>
      <c r="H3649" s="129">
        <f t="shared" si="3387"/>
        <v>-2.4530572397492647</v>
      </c>
      <c r="I3649" s="129">
        <f t="shared" si="3388"/>
        <v>-0.3394658287509818</v>
      </c>
      <c r="J3649" s="130">
        <f t="shared" si="3389"/>
        <v>3.5248482122779798E-2</v>
      </c>
    </row>
    <row r="3650" spans="2:10">
      <c r="B3650" s="244">
        <v>38363</v>
      </c>
      <c r="C3650" s="247">
        <v>45.68</v>
      </c>
      <c r="D3650" s="247">
        <v>95</v>
      </c>
      <c r="E3650" s="247">
        <v>13.19</v>
      </c>
      <c r="F3650" s="248">
        <v>4.5094999999999992</v>
      </c>
      <c r="G3650" s="128">
        <f t="shared" si="3386"/>
        <v>5.1710485247500628</v>
      </c>
      <c r="H3650" s="129">
        <f t="shared" si="3387"/>
        <v>-1.7088802488335959</v>
      </c>
      <c r="I3650" s="129">
        <f t="shared" si="3388"/>
        <v>1.3176236044657106</v>
      </c>
      <c r="J3650" s="130">
        <f t="shared" si="3389"/>
        <v>2.0689077507258603E-2</v>
      </c>
    </row>
    <row r="3651" spans="2:10">
      <c r="B3651" s="244">
        <v>38362</v>
      </c>
      <c r="C3651" s="247">
        <v>45.33</v>
      </c>
      <c r="D3651" s="247">
        <v>95.68</v>
      </c>
      <c r="E3651" s="247">
        <v>13.23</v>
      </c>
      <c r="F3651" s="248">
        <v>4.5444999999999993</v>
      </c>
      <c r="G3651" s="128">
        <f t="shared" si="3386"/>
        <v>5.1533824613117138</v>
      </c>
      <c r="H3651" s="129">
        <f t="shared" si="3387"/>
        <v>-1.1640974449156865</v>
      </c>
      <c r="I3651" s="129">
        <f t="shared" si="3388"/>
        <v>0.93631661442006409</v>
      </c>
      <c r="J3651" s="130">
        <f t="shared" si="3389"/>
        <v>3.7809364548494914E-2</v>
      </c>
    </row>
    <row r="3652" spans="2:10">
      <c r="B3652" s="244">
        <v>38359</v>
      </c>
      <c r="C3652" s="247">
        <v>45.43</v>
      </c>
      <c r="D3652" s="247">
        <v>95.78</v>
      </c>
      <c r="E3652" s="247">
        <v>13.49</v>
      </c>
      <c r="F3652" s="248">
        <v>4.5534999999999997</v>
      </c>
      <c r="G3652" s="128">
        <f t="shared" si="3386"/>
        <v>3.0963790265694788</v>
      </c>
      <c r="H3652" s="129">
        <f t="shared" si="3387"/>
        <v>-2.0167070044098088</v>
      </c>
      <c r="I3652" s="129">
        <f t="shared" si="3388"/>
        <v>1.2038975155279492</v>
      </c>
      <c r="J3652" s="130">
        <f t="shared" si="3389"/>
        <v>3.3242612752721758E-2</v>
      </c>
    </row>
    <row r="3653" spans="2:10">
      <c r="B3653" s="244">
        <v>38358</v>
      </c>
      <c r="C3653" s="247">
        <v>45.56</v>
      </c>
      <c r="D3653" s="247">
        <v>96.2</v>
      </c>
      <c r="E3653" s="247">
        <v>13.58</v>
      </c>
      <c r="F3653" s="248">
        <v>4.5545</v>
      </c>
      <c r="G3653" s="128">
        <f t="shared" si="3386"/>
        <v>3.9195088221268524</v>
      </c>
      <c r="H3653" s="129">
        <f t="shared" si="3387"/>
        <v>-0.52924469736161739</v>
      </c>
      <c r="I3653" s="129">
        <f t="shared" si="3388"/>
        <v>0.75161485974223019</v>
      </c>
      <c r="J3653" s="130">
        <f t="shared" si="3389"/>
        <v>6.5616576819407038E-2</v>
      </c>
    </row>
    <row r="3654" spans="2:10">
      <c r="B3654" s="244">
        <v>38357</v>
      </c>
      <c r="C3654" s="247">
        <v>43.39</v>
      </c>
      <c r="D3654" s="247">
        <v>96.5</v>
      </c>
      <c r="E3654" s="247">
        <v>14.09</v>
      </c>
      <c r="F3654" s="248">
        <v>4.5655000000000001</v>
      </c>
      <c r="G3654" s="128">
        <f t="shared" si="3386"/>
        <v>2.1138760250844184</v>
      </c>
      <c r="H3654" s="129">
        <f t="shared" si="3387"/>
        <v>0.47313215400625025</v>
      </c>
      <c r="I3654" s="129">
        <f t="shared" si="3388"/>
        <v>0.78100950987564</v>
      </c>
      <c r="J3654" s="130">
        <f t="shared" si="3389"/>
        <v>6.2561738557785958E-3</v>
      </c>
    </row>
    <row r="3655" spans="2:10">
      <c r="B3655" s="244">
        <v>38356</v>
      </c>
      <c r="C3655" s="247">
        <v>43.91</v>
      </c>
      <c r="D3655" s="247">
        <v>96.7</v>
      </c>
      <c r="E3655" s="247">
        <v>13.98</v>
      </c>
      <c r="F3655" s="248">
        <v>4.5890000000000004</v>
      </c>
      <c r="G3655" s="128">
        <f t="shared" si="3386"/>
        <v>0.98258026989297309</v>
      </c>
      <c r="H3655" s="129">
        <f t="shared" si="3387"/>
        <v>-1.1289024265383421</v>
      </c>
      <c r="I3655" s="129">
        <f t="shared" si="3388"/>
        <v>1.5225018953752862</v>
      </c>
      <c r="J3655" s="130">
        <f t="shared" si="3389"/>
        <v>1.9383501535761665E-2</v>
      </c>
    </row>
    <row r="3656" spans="2:10">
      <c r="B3656" s="244">
        <v>38355</v>
      </c>
      <c r="C3656" s="247">
        <v>42.12</v>
      </c>
      <c r="D3656" s="247">
        <v>97.75</v>
      </c>
      <c r="E3656" s="247">
        <v>14.08</v>
      </c>
      <c r="F3656" s="248">
        <v>4.5124999999999993</v>
      </c>
      <c r="G3656" s="128">
        <f t="shared" si="3386"/>
        <v>-0.44833568406206104</v>
      </c>
      <c r="H3656" s="129">
        <f t="shared" si="3387"/>
        <v>0.7844962917181727</v>
      </c>
      <c r="I3656" s="129">
        <f t="shared" si="3388"/>
        <v>2.1967901234567888</v>
      </c>
      <c r="J3656" s="130">
        <f t="shared" si="3389"/>
        <v>-4.8120915032680088E-2</v>
      </c>
    </row>
    <row r="3657" spans="2:10">
      <c r="B3657" s="244">
        <v>38352</v>
      </c>
      <c r="C3657" s="247">
        <v>43.45</v>
      </c>
      <c r="D3657" s="247">
        <v>98.58</v>
      </c>
      <c r="E3657" s="247">
        <v>13.29</v>
      </c>
      <c r="F3657" s="248">
        <v>4.5235000000000003</v>
      </c>
      <c r="G3657" s="128">
        <f t="shared" si="3386"/>
        <v>0.20998843930636132</v>
      </c>
      <c r="H3657" s="129">
        <f t="shared" si="3387"/>
        <v>3.3474248120300669</v>
      </c>
      <c r="I3657" s="129">
        <f t="shared" si="3388"/>
        <v>0.60710323574730107</v>
      </c>
      <c r="J3657" s="130">
        <f t="shared" si="3389"/>
        <v>-0.12730200633579725</v>
      </c>
    </row>
    <row r="3658" spans="2:10">
      <c r="B3658" s="244">
        <v>38351</v>
      </c>
      <c r="C3658" s="247">
        <v>43.45</v>
      </c>
      <c r="D3658" s="247">
        <v>98.3</v>
      </c>
      <c r="E3658" s="247">
        <v>12.56</v>
      </c>
      <c r="F3658" s="248">
        <v>4.5644999999999998</v>
      </c>
      <c r="G3658" s="128">
        <f t="shared" si="3386"/>
        <v>-2.0364123983293023</v>
      </c>
      <c r="H3658" s="129">
        <f t="shared" si="3387"/>
        <v>2.8690175219023804</v>
      </c>
      <c r="I3658" s="129">
        <f t="shared" si="3388"/>
        <v>-0.80356206630686222</v>
      </c>
      <c r="J3658" s="130">
        <f t="shared" si="3389"/>
        <v>-7.5967587162810532E-2</v>
      </c>
    </row>
    <row r="3659" spans="2:10">
      <c r="B3659" s="244">
        <v>38350</v>
      </c>
      <c r="C3659" s="247">
        <v>43.64</v>
      </c>
      <c r="D3659" s="247">
        <v>98.18</v>
      </c>
      <c r="E3659" s="247">
        <v>11.62</v>
      </c>
      <c r="F3659" s="248">
        <v>4.6340000000000003</v>
      </c>
      <c r="G3659" s="128">
        <f t="shared" si="3386"/>
        <v>-5.0743110116018739</v>
      </c>
      <c r="H3659" s="129">
        <f t="shared" si="3387"/>
        <v>4.7523323429541744</v>
      </c>
      <c r="I3659" s="129">
        <f t="shared" si="3388"/>
        <v>-3.1103021148036274</v>
      </c>
      <c r="J3659" s="130">
        <f t="shared" si="3389"/>
        <v>-2.6202694034637139E-2</v>
      </c>
    </row>
    <row r="3660" spans="2:10">
      <c r="B3660" s="244">
        <v>38349</v>
      </c>
      <c r="C3660" s="247">
        <v>41.77</v>
      </c>
      <c r="D3660" s="247">
        <v>98.3</v>
      </c>
      <c r="E3660" s="247">
        <v>12</v>
      </c>
      <c r="F3660" s="248">
        <v>4.6044999999999998</v>
      </c>
      <c r="G3660" s="128">
        <f t="shared" si="3386"/>
        <v>-7.2915172829581945</v>
      </c>
      <c r="H3660" s="129">
        <f t="shared" si="3387"/>
        <v>3.3327329842931901</v>
      </c>
      <c r="I3660" s="129">
        <f t="shared" si="3388"/>
        <v>-2.4846616541353397</v>
      </c>
      <c r="J3660" s="130">
        <f t="shared" si="3389"/>
        <v>-2.3327948303715828E-2</v>
      </c>
    </row>
    <row r="3661" spans="2:10">
      <c r="B3661" s="244">
        <v>38348</v>
      </c>
      <c r="C3661" s="247">
        <v>41.32</v>
      </c>
      <c r="D3661" s="247">
        <v>97.5</v>
      </c>
      <c r="E3661" s="247">
        <v>12.14</v>
      </c>
      <c r="F3661" s="248">
        <v>4.609</v>
      </c>
      <c r="G3661" s="128">
        <f t="shared" si="3386"/>
        <v>-7.4581148867313898</v>
      </c>
      <c r="H3661" s="129">
        <f t="shared" si="3387"/>
        <v>3.3361760979729747</v>
      </c>
      <c r="I3661" s="129">
        <f t="shared" si="3388"/>
        <v>-1.2729890453834094</v>
      </c>
      <c r="J3661" s="130">
        <f t="shared" si="3389"/>
        <v>2.6209765710531966E-2</v>
      </c>
    </row>
    <row r="3662" spans="2:10">
      <c r="B3662" s="244">
        <v>38345</v>
      </c>
      <c r="C3662" s="247">
        <v>44.18</v>
      </c>
      <c r="D3662" s="247">
        <v>97.72</v>
      </c>
      <c r="E3662" s="247">
        <v>11.23</v>
      </c>
      <c r="F3662" s="248">
        <v>4.5305</v>
      </c>
      <c r="G3662" s="128">
        <f t="shared" si="3386"/>
        <v>-4.8312419093851116</v>
      </c>
      <c r="H3662" s="129">
        <f t="shared" si="3387"/>
        <v>2.6911187932118228</v>
      </c>
      <c r="I3662" s="129">
        <f t="shared" si="3388"/>
        <v>-2.9776572327044031</v>
      </c>
      <c r="J3662" s="130">
        <f t="shared" si="3389"/>
        <v>7.885126162018705E-3</v>
      </c>
    </row>
    <row r="3663" spans="2:10">
      <c r="B3663" s="244">
        <v>38344</v>
      </c>
      <c r="C3663" s="247">
        <v>44.18</v>
      </c>
      <c r="D3663" s="247">
        <v>97.72</v>
      </c>
      <c r="E3663" s="247">
        <v>11.23</v>
      </c>
      <c r="F3663" s="248">
        <v>4.5344999999999995</v>
      </c>
      <c r="G3663" s="128">
        <f t="shared" si="3386"/>
        <v>-4.8312419093851116</v>
      </c>
      <c r="H3663" s="129">
        <f t="shared" si="3387"/>
        <v>2.6911187932118228</v>
      </c>
      <c r="I3663" s="129">
        <f t="shared" si="3388"/>
        <v>-2.9776572327044031</v>
      </c>
      <c r="J3663" s="130">
        <f t="shared" si="3389"/>
        <v>7.8781512605037539E-3</v>
      </c>
    </row>
    <row r="3664" spans="2:10">
      <c r="B3664" s="244">
        <v>38343</v>
      </c>
      <c r="C3664" s="247">
        <v>44.24</v>
      </c>
      <c r="D3664" s="247">
        <v>97.61</v>
      </c>
      <c r="E3664" s="247">
        <v>11.45</v>
      </c>
      <c r="F3664" s="248">
        <v>4.5114999999999998</v>
      </c>
      <c r="G3664" s="128">
        <f t="shared" si="3386"/>
        <v>-4.3609930527176095</v>
      </c>
      <c r="H3664" s="129">
        <f t="shared" si="3387"/>
        <v>2.7797134760705267</v>
      </c>
      <c r="I3664" s="129">
        <f t="shared" si="3388"/>
        <v>-2.4477032359905304</v>
      </c>
      <c r="J3664" s="130">
        <f t="shared" si="3389"/>
        <v>6.3185899567640407E-4</v>
      </c>
    </row>
    <row r="3665" spans="2:10">
      <c r="B3665" s="244">
        <v>38342</v>
      </c>
      <c r="C3665" s="247">
        <v>45.76</v>
      </c>
      <c r="D3665" s="247">
        <v>97.02</v>
      </c>
      <c r="E3665" s="247">
        <v>11.55</v>
      </c>
      <c r="F3665" s="248">
        <v>4.4800000000000004</v>
      </c>
      <c r="G3665" s="128">
        <f t="shared" si="3386"/>
        <v>-2.688750000000002</v>
      </c>
      <c r="H3665" s="129">
        <f t="shared" si="3387"/>
        <v>2.2827221112396132</v>
      </c>
      <c r="I3665" s="129">
        <f t="shared" si="3388"/>
        <v>-2.7830686198920582</v>
      </c>
      <c r="J3665" s="130">
        <f t="shared" si="3389"/>
        <v>-1.9899146625290555E-2</v>
      </c>
    </row>
    <row r="3666" spans="2:10">
      <c r="B3666" s="244">
        <v>38341</v>
      </c>
      <c r="C3666" s="247">
        <v>45.64</v>
      </c>
      <c r="D3666" s="247">
        <v>96.55</v>
      </c>
      <c r="E3666" s="247">
        <v>11.83</v>
      </c>
      <c r="F3666" s="248">
        <v>4.4984999999999999</v>
      </c>
      <c r="G3666" s="128">
        <f t="shared" si="3386"/>
        <v>-2.6248554913294768</v>
      </c>
      <c r="H3666" s="129">
        <f t="shared" si="3387"/>
        <v>2.5273372154579072</v>
      </c>
      <c r="I3666" s="129">
        <f t="shared" si="3388"/>
        <v>-3.1445481481481483</v>
      </c>
      <c r="J3666" s="130">
        <f t="shared" si="3389"/>
        <v>-2.9158415841584153E-2</v>
      </c>
    </row>
    <row r="3667" spans="2:10">
      <c r="B3667" s="244">
        <v>38338</v>
      </c>
      <c r="C3667" s="247">
        <v>46.28</v>
      </c>
      <c r="D3667" s="247">
        <v>96.2</v>
      </c>
      <c r="E3667" s="247">
        <v>11.95</v>
      </c>
      <c r="F3667" s="248">
        <v>4.5139999999999993</v>
      </c>
      <c r="G3667" s="128">
        <f t="shared" si="3386"/>
        <v>5.8948507139768569E-2</v>
      </c>
      <c r="H3667" s="129">
        <f t="shared" si="3387"/>
        <v>1.3147949526813985</v>
      </c>
      <c r="I3667" s="129">
        <f t="shared" si="3388"/>
        <v>-2.0171494607087852</v>
      </c>
      <c r="J3667" s="130">
        <f t="shared" si="3389"/>
        <v>3.3860121049091522E-2</v>
      </c>
    </row>
    <row r="3668" spans="2:10">
      <c r="B3668" s="244">
        <v>38337</v>
      </c>
      <c r="C3668" s="247">
        <v>44.18</v>
      </c>
      <c r="D3668" s="247">
        <v>97.45</v>
      </c>
      <c r="E3668" s="247">
        <v>12.27</v>
      </c>
      <c r="F3668" s="248">
        <v>4.5060000000000002</v>
      </c>
      <c r="G3668" s="128">
        <f t="shared" si="3386"/>
        <v>-2.5787916310845467</v>
      </c>
      <c r="H3668" s="129">
        <f t="shared" si="3387"/>
        <v>2.3696134506599735</v>
      </c>
      <c r="I3668" s="129">
        <f t="shared" si="3388"/>
        <v>-1.8088417865253621</v>
      </c>
      <c r="J3668" s="130">
        <f t="shared" si="3389"/>
        <v>1.2706197057511987E-2</v>
      </c>
    </row>
    <row r="3669" spans="2:10">
      <c r="B3669" s="244">
        <v>38336</v>
      </c>
      <c r="C3669" s="247">
        <v>44.19</v>
      </c>
      <c r="D3669" s="247">
        <v>97.33</v>
      </c>
      <c r="E3669" s="247">
        <v>12.35</v>
      </c>
      <c r="F3669" s="248">
        <v>4.3940000000000001</v>
      </c>
      <c r="G3669" s="128">
        <f t="shared" si="3386"/>
        <v>-1.8908523096942111</v>
      </c>
      <c r="H3669" s="129">
        <f t="shared" si="3387"/>
        <v>2.9229086310464725</v>
      </c>
      <c r="I3669" s="129">
        <f t="shared" si="3388"/>
        <v>-1.6548978046934164</v>
      </c>
      <c r="J3669" s="130">
        <f t="shared" si="3389"/>
        <v>-0.10043363706224605</v>
      </c>
    </row>
    <row r="3670" spans="2:10">
      <c r="B3670" s="244">
        <v>38335</v>
      </c>
      <c r="C3670" s="247">
        <v>41.82</v>
      </c>
      <c r="D3670" s="247">
        <v>97.31</v>
      </c>
      <c r="E3670" s="247">
        <v>12.73</v>
      </c>
      <c r="F3670" s="248">
        <v>4.4469999999999992</v>
      </c>
      <c r="G3670" s="128">
        <f t="shared" si="3386"/>
        <v>-4.8926925538724095</v>
      </c>
      <c r="H3670" s="129">
        <f t="shared" si="3387"/>
        <v>1.6472195579649715</v>
      </c>
      <c r="I3670" s="129">
        <f t="shared" si="3388"/>
        <v>-1.2349028400597915</v>
      </c>
      <c r="J3670" s="130">
        <f t="shared" si="3389"/>
        <v>-5.991744634012186E-2</v>
      </c>
    </row>
    <row r="3671" spans="2:10">
      <c r="B3671" s="244">
        <v>38334</v>
      </c>
      <c r="C3671" s="247">
        <v>41.01</v>
      </c>
      <c r="D3671" s="247">
        <v>96.45</v>
      </c>
      <c r="E3671" s="247">
        <v>12.54</v>
      </c>
      <c r="F3671" s="248">
        <v>4.4770000000000003</v>
      </c>
      <c r="G3671" s="128">
        <f t="shared" si="3386"/>
        <v>-6.0553064243448871</v>
      </c>
      <c r="H3671" s="129">
        <f t="shared" si="3387"/>
        <v>1.3475356693243927</v>
      </c>
      <c r="I3671" s="129">
        <f t="shared" si="3388"/>
        <v>-1.5065116279069786</v>
      </c>
      <c r="J3671" s="130">
        <f t="shared" si="3389"/>
        <v>-3.9238902962881371E-2</v>
      </c>
    </row>
    <row r="3672" spans="2:10">
      <c r="B3672" s="244">
        <v>38331</v>
      </c>
      <c r="C3672" s="247">
        <v>40.71</v>
      </c>
      <c r="D3672" s="247">
        <v>96.67</v>
      </c>
      <c r="E3672" s="247">
        <v>12.76</v>
      </c>
      <c r="F3672" s="248">
        <v>4.4849999999999994</v>
      </c>
      <c r="G3672" s="128">
        <f t="shared" si="3386"/>
        <v>-6.4255820328975108</v>
      </c>
      <c r="H3672" s="129">
        <f t="shared" si="3387"/>
        <v>2.2544530013714468</v>
      </c>
      <c r="I3672" s="129">
        <f t="shared" si="3388"/>
        <v>-0.54582822085889449</v>
      </c>
      <c r="J3672" s="130">
        <f t="shared" si="3389"/>
        <v>-7.7878985035784207E-2</v>
      </c>
    </row>
    <row r="3673" spans="2:10">
      <c r="B3673" s="244">
        <v>38330</v>
      </c>
      <c r="C3673" s="247">
        <v>42.53</v>
      </c>
      <c r="D3673" s="247">
        <v>97.51</v>
      </c>
      <c r="E3673" s="247">
        <v>12.88</v>
      </c>
      <c r="F3673" s="248">
        <v>4.5009999999999994</v>
      </c>
      <c r="G3673" s="128">
        <f t="shared" si="3386"/>
        <v>-5.8830392959476034</v>
      </c>
      <c r="H3673" s="129">
        <f t="shared" si="3387"/>
        <v>4.7357440444397039</v>
      </c>
      <c r="I3673" s="129">
        <f t="shared" si="3388"/>
        <v>-0.38868501529051852</v>
      </c>
      <c r="J3673" s="130">
        <f t="shared" si="3389"/>
        <v>-6.1336956521739261E-2</v>
      </c>
    </row>
    <row r="3674" spans="2:10">
      <c r="B3674" s="244">
        <v>38329</v>
      </c>
      <c r="C3674" s="247">
        <v>41.94</v>
      </c>
      <c r="D3674" s="247">
        <v>96.65</v>
      </c>
      <c r="E3674" s="247">
        <v>13.19</v>
      </c>
      <c r="F3674" s="248">
        <v>4.452</v>
      </c>
      <c r="G3674" s="128">
        <f t="shared" si="3386"/>
        <v>-5.2053261557948067</v>
      </c>
      <c r="H3674" s="129">
        <f t="shared" si="3387"/>
        <v>3.9931198457748756</v>
      </c>
      <c r="I3674" s="129">
        <f t="shared" si="3388"/>
        <v>-0.78445260837619391</v>
      </c>
      <c r="J3674" s="130">
        <f t="shared" si="3389"/>
        <v>-8.3576801482612054E-2</v>
      </c>
    </row>
    <row r="3675" spans="2:10">
      <c r="B3675" s="244">
        <v>38328</v>
      </c>
      <c r="C3675" s="247">
        <v>41.46</v>
      </c>
      <c r="D3675" s="247">
        <v>96.1</v>
      </c>
      <c r="E3675" s="247">
        <v>13.67</v>
      </c>
      <c r="F3675" s="248">
        <v>4.5555000000000003</v>
      </c>
      <c r="G3675" s="128">
        <f t="shared" si="3386"/>
        <v>-7.0580220004074166</v>
      </c>
      <c r="H3675" s="129">
        <f t="shared" si="3387"/>
        <v>3.3235418228552942</v>
      </c>
      <c r="I3675" s="129">
        <f t="shared" si="3388"/>
        <v>-0.23946376811594347</v>
      </c>
      <c r="J3675" s="130">
        <f t="shared" si="3389"/>
        <v>-1.2147540983606465E-2</v>
      </c>
    </row>
    <row r="3676" spans="2:10">
      <c r="B3676" s="244">
        <v>38327</v>
      </c>
      <c r="C3676" s="247">
        <v>42.98</v>
      </c>
      <c r="D3676" s="247">
        <v>97.67</v>
      </c>
      <c r="E3676" s="247">
        <v>13.19</v>
      </c>
      <c r="F3676" s="248">
        <v>4.5579999999999998</v>
      </c>
      <c r="G3676" s="128">
        <f t="shared" si="3386"/>
        <v>-6.0687018746220538</v>
      </c>
      <c r="H3676" s="129">
        <f t="shared" si="3387"/>
        <v>5.3496065608919396</v>
      </c>
      <c r="I3676" s="129">
        <f t="shared" si="3388"/>
        <v>-1.1938583815028909</v>
      </c>
      <c r="J3676" s="130">
        <f t="shared" si="3389"/>
        <v>1.3507109004739103E-2</v>
      </c>
    </row>
    <row r="3677" spans="2:10">
      <c r="B3677" s="244">
        <v>38324</v>
      </c>
      <c r="C3677" s="247">
        <v>42.54</v>
      </c>
      <c r="D3677" s="247">
        <v>97.08</v>
      </c>
      <c r="E3677" s="247">
        <v>12.96</v>
      </c>
      <c r="F3677" s="248">
        <v>4.59</v>
      </c>
      <c r="G3677" s="128">
        <f t="shared" si="3386"/>
        <v>-5.8413519049569853</v>
      </c>
      <c r="H3677" s="129">
        <f t="shared" si="3387"/>
        <v>5.7831673522407483</v>
      </c>
      <c r="I3677" s="129">
        <f t="shared" si="3388"/>
        <v>-1.8378095919828201</v>
      </c>
      <c r="J3677" s="130">
        <f t="shared" si="3389"/>
        <v>9.2969628796400181E-2</v>
      </c>
    </row>
    <row r="3678" spans="2:10">
      <c r="B3678" s="244">
        <v>38323</v>
      </c>
      <c r="C3678" s="247">
        <v>43.25</v>
      </c>
      <c r="D3678" s="247">
        <v>95.76</v>
      </c>
      <c r="E3678" s="247">
        <v>12.98</v>
      </c>
      <c r="F3678" s="248">
        <v>4.7350000000000003</v>
      </c>
      <c r="G3678" s="128">
        <f t="shared" si="3386"/>
        <v>-6.8097150157232713</v>
      </c>
      <c r="H3678" s="129">
        <f t="shared" si="3387"/>
        <v>5.6835000000000031</v>
      </c>
      <c r="I3678" s="129">
        <f t="shared" si="3388"/>
        <v>-1.9191737891737872</v>
      </c>
      <c r="J3678" s="130">
        <f t="shared" si="3389"/>
        <v>0.18150623385375783</v>
      </c>
    </row>
    <row r="3679" spans="2:10">
      <c r="B3679" s="244">
        <v>38322</v>
      </c>
      <c r="C3679" s="247">
        <v>45.49</v>
      </c>
      <c r="D3679" s="247">
        <v>95.88</v>
      </c>
      <c r="E3679" s="247">
        <v>12.97</v>
      </c>
      <c r="F3679" s="248">
        <v>4.6894999999999998</v>
      </c>
      <c r="G3679" s="128">
        <f t="shared" si="3386"/>
        <v>-3.779590890769847</v>
      </c>
      <c r="H3679" s="129">
        <f t="shared" si="3387"/>
        <v>6.7973328175085621</v>
      </c>
      <c r="I3679" s="129">
        <f t="shared" si="3388"/>
        <v>-5.0431520395550047</v>
      </c>
      <c r="J3679" s="130">
        <f t="shared" si="3389"/>
        <v>0.16626607989167214</v>
      </c>
    </row>
    <row r="3680" spans="2:10">
      <c r="B3680" s="244">
        <v>38321</v>
      </c>
      <c r="C3680" s="247">
        <v>49.13</v>
      </c>
      <c r="D3680" s="247">
        <v>94.24</v>
      </c>
      <c r="E3680" s="247">
        <v>13.24</v>
      </c>
      <c r="F3680" s="248">
        <v>4.6769999999999996</v>
      </c>
      <c r="G3680" s="128">
        <f t="shared" si="3386"/>
        <v>-0.9058448035108716</v>
      </c>
      <c r="H3680" s="129">
        <f t="shared" si="3387"/>
        <v>5.2098224392409218</v>
      </c>
      <c r="I3680" s="129">
        <f t="shared" si="3388"/>
        <v>-4.7340258143822984</v>
      </c>
      <c r="J3680" s="130">
        <f t="shared" si="3389"/>
        <v>0.14235604444943326</v>
      </c>
    </row>
    <row r="3681" spans="2:10">
      <c r="B3681" s="244">
        <v>38320</v>
      </c>
      <c r="C3681" s="247">
        <v>49.76</v>
      </c>
      <c r="D3681" s="247">
        <v>95.5</v>
      </c>
      <c r="E3681" s="247">
        <v>13.3</v>
      </c>
      <c r="F3681" s="248">
        <v>4.6425000000000001</v>
      </c>
      <c r="G3681" s="128">
        <f t="shared" si="3386"/>
        <v>-1.7546367851622873</v>
      </c>
      <c r="H3681" s="129">
        <f t="shared" si="3387"/>
        <v>7.2824791086350977</v>
      </c>
      <c r="I3681" s="129">
        <f t="shared" si="3388"/>
        <v>-4.6402827289489847</v>
      </c>
      <c r="J3681" s="130">
        <f t="shared" si="3389"/>
        <v>0.15195689166193949</v>
      </c>
    </row>
    <row r="3682" spans="2:10">
      <c r="B3682" s="244">
        <v>38317</v>
      </c>
      <c r="C3682" s="247">
        <v>49.44</v>
      </c>
      <c r="D3682" s="247">
        <v>94.72</v>
      </c>
      <c r="E3682" s="247">
        <v>12.78</v>
      </c>
      <c r="F3682" s="248">
        <v>4.5670000000000002</v>
      </c>
      <c r="G3682" s="128">
        <f t="shared" si="3386"/>
        <v>-1.3198507462686602</v>
      </c>
      <c r="H3682" s="129">
        <f t="shared" si="3387"/>
        <v>6.6296916201117302</v>
      </c>
      <c r="I3682" s="129">
        <f t="shared" si="3388"/>
        <v>-4.3109941520467858</v>
      </c>
      <c r="J3682" s="130">
        <f t="shared" si="3389"/>
        <v>8.5156161912278913E-2</v>
      </c>
    </row>
    <row r="3683" spans="2:10">
      <c r="B3683" s="244">
        <v>38316</v>
      </c>
      <c r="C3683" s="247">
        <v>49.44</v>
      </c>
      <c r="D3683" s="247">
        <v>95.46</v>
      </c>
      <c r="E3683" s="247">
        <v>12.72</v>
      </c>
      <c r="F3683" s="248">
        <v>4.5179999999999998</v>
      </c>
      <c r="G3683" s="128">
        <f t="shared" si="3386"/>
        <v>-2.614147922226461</v>
      </c>
      <c r="H3683" s="129">
        <f t="shared" si="3387"/>
        <v>6.8959799999999927</v>
      </c>
      <c r="I3683" s="129">
        <f t="shared" si="3388"/>
        <v>-4.8511450381679388</v>
      </c>
      <c r="J3683" s="130">
        <f t="shared" si="3389"/>
        <v>3.4152760667488319E-2</v>
      </c>
    </row>
    <row r="3684" spans="2:10">
      <c r="B3684" s="244">
        <v>38315</v>
      </c>
      <c r="C3684" s="247">
        <v>49.44</v>
      </c>
      <c r="D3684" s="247">
        <v>95.46</v>
      </c>
      <c r="E3684" s="247">
        <v>12.72</v>
      </c>
      <c r="F3684" s="248">
        <v>4.5220000000000002</v>
      </c>
      <c r="G3684" s="128">
        <f t="shared" si="3386"/>
        <v>-4.7163186514410027</v>
      </c>
      <c r="H3684" s="129">
        <f t="shared" si="3387"/>
        <v>8.2506539325842621</v>
      </c>
      <c r="I3684" s="129">
        <f t="shared" si="3388"/>
        <v>-5.6919707138499085</v>
      </c>
      <c r="J3684" s="130">
        <f t="shared" si="3389"/>
        <v>8.7367521367521406E-2</v>
      </c>
    </row>
    <row r="3685" spans="2:10">
      <c r="B3685" s="244">
        <v>38314</v>
      </c>
      <c r="C3685" s="247">
        <v>48.94</v>
      </c>
      <c r="D3685" s="247">
        <v>95.28</v>
      </c>
      <c r="E3685" s="247">
        <v>12.67</v>
      </c>
      <c r="F3685" s="248">
        <v>4.5105000000000004</v>
      </c>
      <c r="G3685" s="128">
        <f t="shared" si="3386"/>
        <v>-4.6625595892922638</v>
      </c>
      <c r="H3685" s="129">
        <f t="shared" si="3387"/>
        <v>8.8051509668664405</v>
      </c>
      <c r="I3685" s="129">
        <f t="shared" si="3388"/>
        <v>-5.9947044632086834</v>
      </c>
      <c r="J3685" s="130">
        <f t="shared" si="3389"/>
        <v>9.634998853999599E-2</v>
      </c>
    </row>
    <row r="3686" spans="2:10">
      <c r="B3686" s="244">
        <v>38313</v>
      </c>
      <c r="C3686" s="247">
        <v>48.64</v>
      </c>
      <c r="D3686" s="247">
        <v>95.11</v>
      </c>
      <c r="E3686" s="247">
        <v>12.97</v>
      </c>
      <c r="F3686" s="248">
        <v>4.5114999999999998</v>
      </c>
      <c r="G3686" s="128">
        <f t="shared" si="3386"/>
        <v>-5.3747924596701111</v>
      </c>
      <c r="H3686" s="129">
        <f t="shared" si="3387"/>
        <v>10.041565396498454</v>
      </c>
      <c r="I3686" s="129">
        <f t="shared" si="3388"/>
        <v>-3.8429450261780085</v>
      </c>
      <c r="J3686" s="130">
        <f t="shared" si="3389"/>
        <v>9.2956054016937559E-2</v>
      </c>
    </row>
    <row r="3687" spans="2:10">
      <c r="B3687" s="244">
        <v>38310</v>
      </c>
      <c r="C3687" s="247">
        <v>48.44</v>
      </c>
      <c r="D3687" s="247">
        <v>94.45</v>
      </c>
      <c r="E3687" s="247">
        <v>13.5</v>
      </c>
      <c r="F3687" s="248">
        <v>4.5449999999999999</v>
      </c>
      <c r="G3687" s="128">
        <f t="shared" si="3386"/>
        <v>-5.0270295575546182</v>
      </c>
      <c r="H3687" s="129">
        <f t="shared" si="3387"/>
        <v>8.1930136208853686</v>
      </c>
      <c r="I3687" s="129">
        <f t="shared" si="3388"/>
        <v>-1.8182118294360372</v>
      </c>
      <c r="J3687" s="130">
        <f t="shared" si="3389"/>
        <v>0.10500171096156052</v>
      </c>
    </row>
    <row r="3688" spans="2:10">
      <c r="B3688" s="244">
        <v>38309</v>
      </c>
      <c r="C3688" s="247">
        <v>46.22</v>
      </c>
      <c r="D3688" s="247">
        <v>95.1</v>
      </c>
      <c r="E3688" s="247">
        <v>12.98</v>
      </c>
      <c r="F3688" s="248">
        <v>4.4610000000000003</v>
      </c>
      <c r="G3688" s="128">
        <f t="shared" si="3386"/>
        <v>-7.193499635833942</v>
      </c>
      <c r="H3688" s="129">
        <f t="shared" si="3387"/>
        <v>8.0370141859941491</v>
      </c>
      <c r="I3688" s="129">
        <f t="shared" si="3388"/>
        <v>-3.201037037037036</v>
      </c>
      <c r="J3688" s="130">
        <f t="shared" si="3389"/>
        <v>5.4363221016562491E-2</v>
      </c>
    </row>
    <row r="3689" spans="2:10">
      <c r="B3689" s="244">
        <v>38308</v>
      </c>
      <c r="C3689" s="247">
        <v>46.84</v>
      </c>
      <c r="D3689" s="247">
        <v>95.46</v>
      </c>
      <c r="E3689" s="247">
        <v>13.21</v>
      </c>
      <c r="F3689" s="248">
        <v>4.4860000000000007</v>
      </c>
      <c r="G3689" s="128">
        <f t="shared" si="3386"/>
        <v>-5.4962375680240152</v>
      </c>
      <c r="H3689" s="129">
        <f t="shared" si="3387"/>
        <v>7.74589123867068</v>
      </c>
      <c r="I3689" s="129">
        <f t="shared" si="3388"/>
        <v>-3.2258030403172504</v>
      </c>
      <c r="J3689" s="130">
        <f t="shared" si="3389"/>
        <v>3.9288135593220877E-2</v>
      </c>
    </row>
    <row r="3690" spans="2:10">
      <c r="B3690" s="244">
        <v>38307</v>
      </c>
      <c r="C3690" s="247">
        <v>46.11</v>
      </c>
      <c r="D3690" s="247">
        <v>94.89</v>
      </c>
      <c r="E3690" s="247">
        <v>13.21</v>
      </c>
      <c r="F3690" s="248">
        <v>4.5545</v>
      </c>
      <c r="G3690" s="128">
        <f t="shared" si="3386"/>
        <v>-6.3964896590273908</v>
      </c>
      <c r="H3690" s="129">
        <f t="shared" si="3387"/>
        <v>11.867084497206703</v>
      </c>
      <c r="I3690" s="129">
        <f t="shared" si="3388"/>
        <v>-2.5921142080217541</v>
      </c>
      <c r="J3690" s="130">
        <f t="shared" si="3389"/>
        <v>7.2838324701643295E-2</v>
      </c>
    </row>
    <row r="3691" spans="2:10">
      <c r="B3691" s="244">
        <v>38306</v>
      </c>
      <c r="C3691" s="247">
        <v>46.87</v>
      </c>
      <c r="D3691" s="247">
        <v>95.92</v>
      </c>
      <c r="E3691" s="247">
        <v>13.38</v>
      </c>
      <c r="F3691" s="248">
        <v>4.5425000000000004</v>
      </c>
      <c r="G3691" s="128">
        <f t="shared" si="3386"/>
        <v>-6.6631094119788834</v>
      </c>
      <c r="H3691" s="129">
        <f t="shared" si="3387"/>
        <v>14.830016499705373</v>
      </c>
      <c r="I3691" s="129">
        <f t="shared" si="3388"/>
        <v>-2.8056648936170192</v>
      </c>
      <c r="J3691" s="130">
        <f t="shared" si="3389"/>
        <v>5.8914728682170882E-2</v>
      </c>
    </row>
    <row r="3692" spans="2:10">
      <c r="B3692" s="244">
        <v>38303</v>
      </c>
      <c r="C3692" s="247">
        <v>47.32</v>
      </c>
      <c r="D3692" s="247">
        <v>95.32</v>
      </c>
      <c r="E3692" s="247">
        <v>13.33</v>
      </c>
      <c r="F3692" s="248">
        <v>4.5395000000000003</v>
      </c>
      <c r="G3692" s="128">
        <f t="shared" si="3386"/>
        <v>-6.1696566837107349</v>
      </c>
      <c r="H3692" s="129">
        <f t="shared" si="3387"/>
        <v>14.131656050955405</v>
      </c>
      <c r="I3692" s="129">
        <f t="shared" si="3388"/>
        <v>-4.7962264150943392</v>
      </c>
      <c r="J3692" s="130">
        <f t="shared" si="3389"/>
        <v>7.4076166798508439E-2</v>
      </c>
    </row>
    <row r="3693" spans="2:10">
      <c r="B3693" s="244">
        <v>38302</v>
      </c>
      <c r="C3693" s="247">
        <v>47.42</v>
      </c>
      <c r="D3693" s="247">
        <v>94.79</v>
      </c>
      <c r="E3693" s="247">
        <v>13.04</v>
      </c>
      <c r="F3693" s="248">
        <v>4.6109999999999998</v>
      </c>
      <c r="G3693" s="128">
        <f t="shared" si="3386"/>
        <v>-5.2656636838180448</v>
      </c>
      <c r="H3693" s="129">
        <f t="shared" si="3387"/>
        <v>13.121942810072962</v>
      </c>
      <c r="I3693" s="129">
        <f t="shared" si="3388"/>
        <v>-3.923450064850845</v>
      </c>
      <c r="J3693" s="130">
        <f t="shared" si="3389"/>
        <v>9.4510419000672002E-2</v>
      </c>
    </row>
    <row r="3694" spans="2:10">
      <c r="B3694" s="244">
        <v>38301</v>
      </c>
      <c r="C3694" s="247">
        <v>48.86</v>
      </c>
      <c r="D3694" s="247">
        <v>93.61</v>
      </c>
      <c r="E3694" s="247">
        <v>13.08</v>
      </c>
      <c r="F3694" s="248">
        <v>4.5999999999999996</v>
      </c>
      <c r="G3694" s="128">
        <f t="shared" si="3386"/>
        <v>-3.1564749571510173</v>
      </c>
      <c r="H3694" s="129">
        <f t="shared" si="3387"/>
        <v>10.058473255813952</v>
      </c>
      <c r="I3694" s="129">
        <f t="shared" si="3388"/>
        <v>-3.3274019933554828</v>
      </c>
      <c r="J3694" s="130">
        <f t="shared" si="3389"/>
        <v>7.0147009689275008E-2</v>
      </c>
    </row>
    <row r="3695" spans="2:10">
      <c r="B3695" s="244">
        <v>38300</v>
      </c>
      <c r="C3695" s="247">
        <v>47.37</v>
      </c>
      <c r="D3695" s="247">
        <v>93.37</v>
      </c>
      <c r="E3695" s="247">
        <v>13.61</v>
      </c>
      <c r="F3695" s="248">
        <v>4.5865</v>
      </c>
      <c r="G3695" s="128">
        <f t="shared" si="3386"/>
        <v>-5.3079921700223736</v>
      </c>
      <c r="H3695" s="129">
        <f t="shared" si="3387"/>
        <v>8.8437700565624056</v>
      </c>
      <c r="I3695" s="129">
        <f t="shared" si="3388"/>
        <v>-1.9008837525492888</v>
      </c>
      <c r="J3695" s="130">
        <f t="shared" si="3389"/>
        <v>4.4491806908768826E-2</v>
      </c>
    </row>
    <row r="3696" spans="2:10">
      <c r="B3696" s="244">
        <v>38299</v>
      </c>
      <c r="C3696" s="247">
        <v>49.09</v>
      </c>
      <c r="D3696" s="247">
        <v>93.37</v>
      </c>
      <c r="E3696" s="247">
        <v>13.8</v>
      </c>
      <c r="F3696" s="248">
        <v>4.5750000000000002</v>
      </c>
      <c r="G3696" s="128">
        <f t="shared" si="3386"/>
        <v>-3.5946389045207265</v>
      </c>
      <c r="H3696" s="129">
        <f t="shared" si="3387"/>
        <v>8.7307369392227105</v>
      </c>
      <c r="I3696" s="129">
        <f t="shared" si="3388"/>
        <v>-2.1112956810631229</v>
      </c>
      <c r="J3696" s="130">
        <f t="shared" si="3389"/>
        <v>3.4998340524393934E-2</v>
      </c>
    </row>
    <row r="3697" spans="2:10">
      <c r="B3697" s="244">
        <v>38296</v>
      </c>
      <c r="C3697" s="247">
        <v>49.61</v>
      </c>
      <c r="D3697" s="247">
        <v>93.28</v>
      </c>
      <c r="E3697" s="247">
        <v>13.84</v>
      </c>
      <c r="F3697" s="248">
        <v>4.5365000000000002</v>
      </c>
      <c r="G3697" s="128">
        <f t="shared" ref="G3697:G3760" si="3390">((C3697-C3718)/C3718)*C$6</f>
        <v>-2.6382115056009132</v>
      </c>
      <c r="H3697" s="129">
        <f t="shared" ref="H3697:H3760" si="3391">((D3697-D3718)/D3718)*D$6</f>
        <v>7.6196087851750161</v>
      </c>
      <c r="I3697" s="129">
        <f t="shared" ref="I3697:I3760" si="3392">((E3697-E3718)/E3718)*E$6</f>
        <v>-1.1570482758620693</v>
      </c>
      <c r="J3697" s="130">
        <f t="shared" ref="J3697:J3760" si="3393">((F3697-F3718)/F3718)*F$6</f>
        <v>-5.1509740259740207E-2</v>
      </c>
    </row>
    <row r="3698" spans="2:10">
      <c r="B3698" s="244">
        <v>38295</v>
      </c>
      <c r="C3698" s="247">
        <v>48.82</v>
      </c>
      <c r="D3698" s="247">
        <v>92.38</v>
      </c>
      <c r="E3698" s="247">
        <v>13.97</v>
      </c>
      <c r="F3698" s="248">
        <v>4.4450000000000003</v>
      </c>
      <c r="G3698" s="128">
        <f t="shared" si="3390"/>
        <v>-2.7933871587850847</v>
      </c>
      <c r="H3698" s="129">
        <f t="shared" si="3391"/>
        <v>5.6034507042253372</v>
      </c>
      <c r="I3698" s="129">
        <f t="shared" si="3392"/>
        <v>1.3207680722891593</v>
      </c>
      <c r="J3698" s="130">
        <f t="shared" si="3393"/>
        <v>-9.3335872048743385E-2</v>
      </c>
    </row>
    <row r="3699" spans="2:10">
      <c r="B3699" s="244">
        <v>38294</v>
      </c>
      <c r="C3699" s="247">
        <v>50.88</v>
      </c>
      <c r="D3699" s="247">
        <v>91.2</v>
      </c>
      <c r="E3699" s="247">
        <v>14.04</v>
      </c>
      <c r="F3699" s="248">
        <v>4.4514999999999993</v>
      </c>
      <c r="G3699" s="128">
        <f t="shared" si="3390"/>
        <v>-0.18665296535525613</v>
      </c>
      <c r="H3699" s="129">
        <f t="shared" si="3391"/>
        <v>5.0508428767750937</v>
      </c>
      <c r="I3699" s="129">
        <f t="shared" si="3392"/>
        <v>0.16399999999999976</v>
      </c>
      <c r="J3699" s="130">
        <f t="shared" si="3393"/>
        <v>-6.3535031847134674E-2</v>
      </c>
    </row>
    <row r="3700" spans="2:10">
      <c r="B3700" s="244">
        <v>38293</v>
      </c>
      <c r="C3700" s="247">
        <v>49.62</v>
      </c>
      <c r="D3700" s="247">
        <v>90.47</v>
      </c>
      <c r="E3700" s="247">
        <v>16.18</v>
      </c>
      <c r="F3700" s="248">
        <v>4.431</v>
      </c>
      <c r="G3700" s="128">
        <f t="shared" si="3390"/>
        <v>-0.2638529352835095</v>
      </c>
      <c r="H3700" s="129">
        <f t="shared" si="3391"/>
        <v>4.3167473611748539</v>
      </c>
      <c r="I3700" s="129">
        <f t="shared" si="3392"/>
        <v>5.2508128262490672</v>
      </c>
      <c r="J3700" s="130">
        <f t="shared" si="3393"/>
        <v>-7.2707279524961851E-2</v>
      </c>
    </row>
    <row r="3701" spans="2:10">
      <c r="B3701" s="244">
        <v>38292</v>
      </c>
      <c r="C3701" s="247">
        <v>50.13</v>
      </c>
      <c r="D3701" s="247">
        <v>90.11</v>
      </c>
      <c r="E3701" s="247">
        <v>16.27</v>
      </c>
      <c r="F3701" s="248">
        <v>4.4544999999999995</v>
      </c>
      <c r="G3701" s="128">
        <f t="shared" si="3390"/>
        <v>9.0602553870756646E-3</v>
      </c>
      <c r="H3701" s="129">
        <f t="shared" si="3391"/>
        <v>4.4435113007380078</v>
      </c>
      <c r="I3701" s="129">
        <f t="shared" si="3392"/>
        <v>7.017913725490196</v>
      </c>
      <c r="J3701" s="130">
        <f t="shared" si="3393"/>
        <v>-7.0204729581782796E-2</v>
      </c>
    </row>
    <row r="3702" spans="2:10">
      <c r="B3702" s="244">
        <v>38289</v>
      </c>
      <c r="C3702" s="247">
        <v>51.76</v>
      </c>
      <c r="D3702" s="247">
        <v>89.75</v>
      </c>
      <c r="E3702" s="247">
        <v>16.27</v>
      </c>
      <c r="F3702" s="248">
        <v>4.4075000000000006</v>
      </c>
      <c r="G3702" s="128">
        <f t="shared" si="3390"/>
        <v>1.9393473005640587</v>
      </c>
      <c r="H3702" s="129">
        <f t="shared" si="3391"/>
        <v>5.3162666200140034</v>
      </c>
      <c r="I3702" s="129">
        <f t="shared" si="3392"/>
        <v>5.5832533733133429</v>
      </c>
      <c r="J3702" s="130">
        <f t="shared" si="3393"/>
        <v>-6.2918792988683664E-2</v>
      </c>
    </row>
    <row r="3703" spans="2:10">
      <c r="B3703" s="244">
        <v>38288</v>
      </c>
      <c r="C3703" s="247">
        <v>50.92</v>
      </c>
      <c r="D3703" s="247">
        <v>89.5</v>
      </c>
      <c r="E3703" s="247">
        <v>15.39</v>
      </c>
      <c r="F3703" s="248">
        <v>4.4344999999999999</v>
      </c>
      <c r="G3703" s="128">
        <f t="shared" si="3390"/>
        <v>1.2932357099575877</v>
      </c>
      <c r="H3703" s="129">
        <f t="shared" si="3391"/>
        <v>6.0459919981171986</v>
      </c>
      <c r="I3703" s="129">
        <f t="shared" si="3392"/>
        <v>4.1949735049205144</v>
      </c>
      <c r="J3703" s="130">
        <f t="shared" si="3393"/>
        <v>-2.7685350602947665E-2</v>
      </c>
    </row>
    <row r="3704" spans="2:10">
      <c r="B3704" s="244">
        <v>38287</v>
      </c>
      <c r="C3704" s="247">
        <v>52.46</v>
      </c>
      <c r="D3704" s="247">
        <v>90</v>
      </c>
      <c r="E3704" s="247">
        <v>15.72</v>
      </c>
      <c r="F3704" s="248">
        <v>4.4644999999999992</v>
      </c>
      <c r="G3704" s="128">
        <f t="shared" si="3390"/>
        <v>2.3296513026052126</v>
      </c>
      <c r="H3704" s="129">
        <f t="shared" si="3391"/>
        <v>7.4273011363636314</v>
      </c>
      <c r="I3704" s="129">
        <f t="shared" si="3392"/>
        <v>3.4738828633405654</v>
      </c>
      <c r="J3704" s="130">
        <f t="shared" si="3393"/>
        <v>4.079291150743989E-2</v>
      </c>
    </row>
    <row r="3705" spans="2:10">
      <c r="B3705" s="244">
        <v>38286</v>
      </c>
      <c r="C3705" s="247">
        <v>55.17</v>
      </c>
      <c r="D3705" s="247">
        <v>89</v>
      </c>
      <c r="E3705" s="247">
        <v>16.39</v>
      </c>
      <c r="F3705" s="248">
        <v>4.3875000000000002</v>
      </c>
      <c r="G3705" s="128">
        <f t="shared" si="3390"/>
        <v>5.0587691377921038</v>
      </c>
      <c r="H3705" s="129">
        <f t="shared" si="3391"/>
        <v>6.5371055133079894</v>
      </c>
      <c r="I3705" s="129">
        <f t="shared" si="3392"/>
        <v>3.0775239398084842</v>
      </c>
      <c r="J3705" s="130">
        <f t="shared" si="3393"/>
        <v>4.8801369863015554E-3</v>
      </c>
    </row>
    <row r="3706" spans="2:10">
      <c r="B3706" s="244">
        <v>38285</v>
      </c>
      <c r="C3706" s="247">
        <v>54.54</v>
      </c>
      <c r="D3706" s="247">
        <v>88.43</v>
      </c>
      <c r="E3706" s="247">
        <v>16.579999999999998</v>
      </c>
      <c r="F3706" s="248">
        <v>4.3629999999999995</v>
      </c>
      <c r="G3706" s="128">
        <f t="shared" si="3390"/>
        <v>5.2581955810147267</v>
      </c>
      <c r="H3706" s="129">
        <f t="shared" si="3391"/>
        <v>5.3852895890086465</v>
      </c>
      <c r="I3706" s="129">
        <f t="shared" si="3392"/>
        <v>4.0942577030812313</v>
      </c>
      <c r="J3706" s="130">
        <f t="shared" si="3393"/>
        <v>-3.2929315813321355E-2</v>
      </c>
    </row>
    <row r="3707" spans="2:10">
      <c r="B3707" s="244">
        <v>38282</v>
      </c>
      <c r="C3707" s="247">
        <v>55.17</v>
      </c>
      <c r="D3707" s="247">
        <v>87.39</v>
      </c>
      <c r="E3707" s="247">
        <v>15.28</v>
      </c>
      <c r="F3707" s="248">
        <v>4.3689999999999998</v>
      </c>
      <c r="G3707" s="128">
        <f t="shared" si="3390"/>
        <v>6.2876826248452335</v>
      </c>
      <c r="H3707" s="129">
        <f t="shared" si="3391"/>
        <v>4.7565772532188912</v>
      </c>
      <c r="I3707" s="129">
        <f t="shared" si="3392"/>
        <v>0.82443243243243003</v>
      </c>
      <c r="J3707" s="130">
        <f t="shared" si="3393"/>
        <v>-2.2970825292315162E-2</v>
      </c>
    </row>
    <row r="3708" spans="2:10">
      <c r="B3708" s="244">
        <v>38281</v>
      </c>
      <c r="C3708" s="247">
        <v>54.47</v>
      </c>
      <c r="D3708" s="247">
        <v>88.1</v>
      </c>
      <c r="E3708" s="247">
        <v>14.54</v>
      </c>
      <c r="F3708" s="248">
        <v>4.3834999999999997</v>
      </c>
      <c r="G3708" s="128">
        <f t="shared" si="3390"/>
        <v>5.7478634953464294</v>
      </c>
      <c r="H3708" s="129">
        <f t="shared" si="3391"/>
        <v>5.1098244573597329</v>
      </c>
      <c r="I3708" s="129">
        <f t="shared" si="3392"/>
        <v>-0.34491180461329901</v>
      </c>
      <c r="J3708" s="130">
        <f t="shared" si="3393"/>
        <v>4.2323509252912631E-3</v>
      </c>
    </row>
    <row r="3709" spans="2:10">
      <c r="B3709" s="244">
        <v>38280</v>
      </c>
      <c r="C3709" s="247">
        <v>54.92</v>
      </c>
      <c r="D3709" s="247">
        <v>88.82</v>
      </c>
      <c r="E3709" s="247">
        <v>14.85</v>
      </c>
      <c r="F3709" s="248">
        <v>4.3774999999999995</v>
      </c>
      <c r="G3709" s="128">
        <f t="shared" si="3390"/>
        <v>7.5394097664543516</v>
      </c>
      <c r="H3709" s="129">
        <f t="shared" si="3391"/>
        <v>4.1107909472701749</v>
      </c>
      <c r="I3709" s="129">
        <f t="shared" si="3392"/>
        <v>2.214480234260614</v>
      </c>
      <c r="J3709" s="130">
        <f t="shared" si="3393"/>
        <v>-3.8851960342497327E-2</v>
      </c>
    </row>
    <row r="3710" spans="2:10">
      <c r="B3710" s="244">
        <v>38279</v>
      </c>
      <c r="C3710" s="247">
        <v>53.29</v>
      </c>
      <c r="D3710" s="247">
        <v>89.37</v>
      </c>
      <c r="E3710" s="247">
        <v>15.13</v>
      </c>
      <c r="F3710" s="248">
        <v>4.4249999999999998</v>
      </c>
      <c r="G3710" s="128">
        <f t="shared" si="3390"/>
        <v>6.7992535059331143</v>
      </c>
      <c r="H3710" s="129">
        <f t="shared" si="3391"/>
        <v>4.8677817969661632</v>
      </c>
      <c r="I3710" s="129">
        <f t="shared" si="3392"/>
        <v>1.2331254331254351</v>
      </c>
      <c r="J3710" s="130">
        <f t="shared" si="3393"/>
        <v>-2.3949579831933115E-2</v>
      </c>
    </row>
    <row r="3711" spans="2:10">
      <c r="B3711" s="244">
        <v>38278</v>
      </c>
      <c r="C3711" s="247">
        <v>53.67</v>
      </c>
      <c r="D3711" s="247">
        <v>85.92</v>
      </c>
      <c r="E3711" s="247">
        <v>14.71</v>
      </c>
      <c r="F3711" s="248">
        <v>4.4410000000000007</v>
      </c>
      <c r="G3711" s="128">
        <f t="shared" si="3390"/>
        <v>8.0480982671638479</v>
      </c>
      <c r="H3711" s="129">
        <f t="shared" si="3391"/>
        <v>0.23863540937719591</v>
      </c>
      <c r="I3711" s="129">
        <f t="shared" si="3392"/>
        <v>1.2320456165359972</v>
      </c>
      <c r="J3711" s="130">
        <f t="shared" si="3393"/>
        <v>-4.2980705256154113E-2</v>
      </c>
    </row>
    <row r="3712" spans="2:10">
      <c r="B3712" s="244">
        <v>38275</v>
      </c>
      <c r="C3712" s="247">
        <v>54.93</v>
      </c>
      <c r="D3712" s="247">
        <v>84.85</v>
      </c>
      <c r="E3712" s="247">
        <v>15.04</v>
      </c>
      <c r="F3712" s="248">
        <v>4.4504999999999999</v>
      </c>
      <c r="G3712" s="128">
        <f t="shared" si="3390"/>
        <v>11.435289425706467</v>
      </c>
      <c r="H3712" s="129">
        <f t="shared" si="3391"/>
        <v>-1.6762761263353594</v>
      </c>
      <c r="I3712" s="129">
        <f t="shared" si="3392"/>
        <v>1.1482279360667105</v>
      </c>
      <c r="J3712" s="130">
        <f t="shared" si="3393"/>
        <v>-1.496982565936541E-2</v>
      </c>
    </row>
    <row r="3713" spans="2:10">
      <c r="B3713" s="244">
        <v>38274</v>
      </c>
      <c r="C3713" s="247">
        <v>54.76</v>
      </c>
      <c r="D3713" s="247">
        <v>84.78</v>
      </c>
      <c r="E3713" s="247">
        <v>16.43</v>
      </c>
      <c r="F3713" s="248">
        <v>4.4245000000000001</v>
      </c>
      <c r="G3713" s="128">
        <f t="shared" si="3390"/>
        <v>11.649467645709041</v>
      </c>
      <c r="H3713" s="129">
        <f t="shared" si="3391"/>
        <v>-2.092570336922547</v>
      </c>
      <c r="I3713" s="129">
        <f t="shared" si="3392"/>
        <v>3.1080464480874306</v>
      </c>
      <c r="J3713" s="130">
        <f t="shared" si="3393"/>
        <v>-8.6505588428665667E-2</v>
      </c>
    </row>
    <row r="3714" spans="2:10">
      <c r="B3714" s="244">
        <v>38273</v>
      </c>
      <c r="C3714" s="247">
        <v>53.64</v>
      </c>
      <c r="D3714" s="247">
        <v>84.98</v>
      </c>
      <c r="E3714" s="247">
        <v>15.42</v>
      </c>
      <c r="F3714" s="248">
        <v>4.4630000000000001</v>
      </c>
      <c r="G3714" s="128">
        <f t="shared" si="3390"/>
        <v>9.4625478711421476</v>
      </c>
      <c r="H3714" s="129">
        <f t="shared" si="3391"/>
        <v>-2.2807403136531299</v>
      </c>
      <c r="I3714" s="129">
        <f t="shared" si="3392"/>
        <v>3.4868141592920345</v>
      </c>
      <c r="J3714" s="130">
        <f t="shared" si="3393"/>
        <v>-4.2152317880794807E-2</v>
      </c>
    </row>
    <row r="3715" spans="2:10">
      <c r="B3715" s="244">
        <v>38272</v>
      </c>
      <c r="C3715" s="247">
        <v>52.51</v>
      </c>
      <c r="D3715" s="247">
        <v>86</v>
      </c>
      <c r="E3715" s="247">
        <v>15.05</v>
      </c>
      <c r="F3715" s="248">
        <v>4.4894999999999996</v>
      </c>
      <c r="G3715" s="128">
        <f t="shared" si="3390"/>
        <v>8.9432961021199002</v>
      </c>
      <c r="H3715" s="129">
        <f t="shared" si="3391"/>
        <v>-0.64398543184182477</v>
      </c>
      <c r="I3715" s="129">
        <f t="shared" si="3392"/>
        <v>3.6286712224753246</v>
      </c>
      <c r="J3715" s="130">
        <f t="shared" si="3393"/>
        <v>-3.1391122370305544E-2</v>
      </c>
    </row>
    <row r="3716" spans="2:10">
      <c r="B3716" s="244">
        <v>38271</v>
      </c>
      <c r="C3716" s="247">
        <v>53.64</v>
      </c>
      <c r="D3716" s="247">
        <v>86.63</v>
      </c>
      <c r="E3716" s="247">
        <v>14.71</v>
      </c>
      <c r="F3716" s="248">
        <v>4.516</v>
      </c>
      <c r="G3716" s="128">
        <f t="shared" si="3390"/>
        <v>11.487743517869653</v>
      </c>
      <c r="H3716" s="129">
        <f t="shared" si="3391"/>
        <v>-0.17032157676349813</v>
      </c>
      <c r="I3716" s="129">
        <f t="shared" si="3392"/>
        <v>1.7550145348837232</v>
      </c>
      <c r="J3716" s="130">
        <f t="shared" si="3393"/>
        <v>-4.3807914531778049E-2</v>
      </c>
    </row>
    <row r="3717" spans="2:10">
      <c r="B3717" s="244">
        <v>38268</v>
      </c>
      <c r="C3717" s="247">
        <v>53.31</v>
      </c>
      <c r="D3717" s="247">
        <v>86.71</v>
      </c>
      <c r="E3717" s="247">
        <v>15.05</v>
      </c>
      <c r="F3717" s="248">
        <v>4.5195000000000007</v>
      </c>
      <c r="G3717" s="128">
        <f t="shared" si="3390"/>
        <v>8.8560188298587779</v>
      </c>
      <c r="H3717" s="129">
        <f t="shared" si="3391"/>
        <v>0.3550543729754691</v>
      </c>
      <c r="I3717" s="129">
        <f t="shared" si="3392"/>
        <v>1.8869950035688812</v>
      </c>
      <c r="J3717" s="130">
        <f t="shared" si="3393"/>
        <v>-4.5607446113650731E-2</v>
      </c>
    </row>
    <row r="3718" spans="2:10">
      <c r="B3718" s="244">
        <v>38267</v>
      </c>
      <c r="C3718" s="247">
        <v>52.67</v>
      </c>
      <c r="D3718" s="247">
        <v>87.42</v>
      </c>
      <c r="E3718" s="247">
        <v>14.5</v>
      </c>
      <c r="F3718" s="248">
        <v>4.62</v>
      </c>
      <c r="G3718" s="128">
        <f t="shared" si="3390"/>
        <v>10.511082534486787</v>
      </c>
      <c r="H3718" s="129">
        <f t="shared" si="3391"/>
        <v>2.0652830188679276</v>
      </c>
      <c r="I3718" s="129">
        <f t="shared" si="3392"/>
        <v>0.79550497866287251</v>
      </c>
      <c r="J3718" s="130">
        <f t="shared" si="3393"/>
        <v>3.9083927591882076E-2</v>
      </c>
    </row>
    <row r="3719" spans="2:10">
      <c r="B3719" s="244">
        <v>38266</v>
      </c>
      <c r="C3719" s="247">
        <v>52.02</v>
      </c>
      <c r="D3719" s="247">
        <v>88.04</v>
      </c>
      <c r="E3719" s="247">
        <v>13.28</v>
      </c>
      <c r="F3719" s="248">
        <v>4.5955000000000004</v>
      </c>
      <c r="G3719" s="128">
        <f t="shared" si="3390"/>
        <v>9.1323274070653433</v>
      </c>
      <c r="H3719" s="129">
        <f t="shared" si="3391"/>
        <v>4.1069424502765779</v>
      </c>
      <c r="I3719" s="129">
        <f t="shared" si="3392"/>
        <v>-1.4272778962331218</v>
      </c>
      <c r="J3719" s="130">
        <f t="shared" si="3393"/>
        <v>-1.8178378378378154E-2</v>
      </c>
    </row>
    <row r="3720" spans="2:10">
      <c r="B3720" s="244">
        <v>38265</v>
      </c>
      <c r="C3720" s="247">
        <v>51.09</v>
      </c>
      <c r="D3720" s="247">
        <v>87.32</v>
      </c>
      <c r="E3720" s="247">
        <v>13.95</v>
      </c>
      <c r="F3720" s="248">
        <v>4.5530000000000008</v>
      </c>
      <c r="G3720" s="128">
        <f t="shared" si="3390"/>
        <v>7.3291884519208912</v>
      </c>
      <c r="H3720" s="129">
        <f t="shared" si="3391"/>
        <v>3.9465943832207504</v>
      </c>
      <c r="I3720" s="129">
        <f t="shared" si="3392"/>
        <v>7.3098490294750421E-2</v>
      </c>
      <c r="J3720" s="130">
        <f t="shared" si="3393"/>
        <v>-7.5561257216163469E-2</v>
      </c>
    </row>
    <row r="3721" spans="2:10">
      <c r="B3721" s="244">
        <v>38264</v>
      </c>
      <c r="C3721" s="247">
        <v>49.91</v>
      </c>
      <c r="D3721" s="247">
        <v>87.16</v>
      </c>
      <c r="E3721" s="247">
        <v>13.41</v>
      </c>
      <c r="F3721" s="248">
        <v>4.5470000000000006</v>
      </c>
      <c r="G3721" s="128">
        <f t="shared" si="3390"/>
        <v>6.1110979768129052</v>
      </c>
      <c r="H3721" s="129">
        <f t="shared" si="3391"/>
        <v>3.7310806967650145</v>
      </c>
      <c r="I3721" s="129">
        <f t="shared" si="3392"/>
        <v>-0.91373112868439976</v>
      </c>
      <c r="J3721" s="130">
        <f t="shared" si="3393"/>
        <v>-7.951362907536054E-2</v>
      </c>
    </row>
    <row r="3722" spans="2:10">
      <c r="B3722" s="244">
        <v>38261</v>
      </c>
      <c r="C3722" s="247">
        <v>50.12</v>
      </c>
      <c r="D3722" s="247">
        <v>86.72</v>
      </c>
      <c r="E3722" s="247">
        <v>12.75</v>
      </c>
      <c r="F3722" s="248">
        <v>4.5670000000000002</v>
      </c>
      <c r="G3722" s="128">
        <f t="shared" si="3390"/>
        <v>6.2456786200635435</v>
      </c>
      <c r="H3722" s="129">
        <f t="shared" si="3391"/>
        <v>2.8898013479957512</v>
      </c>
      <c r="I3722" s="129">
        <f t="shared" si="3392"/>
        <v>-2.7235714285714279</v>
      </c>
      <c r="J3722" s="130">
        <f t="shared" si="3393"/>
        <v>-2.5664532928284203E-2</v>
      </c>
    </row>
    <row r="3723" spans="2:10">
      <c r="B3723" s="244">
        <v>38260</v>
      </c>
      <c r="C3723" s="247">
        <v>49.64</v>
      </c>
      <c r="D3723" s="247">
        <v>85.74</v>
      </c>
      <c r="E3723" s="247">
        <v>13.34</v>
      </c>
      <c r="F3723" s="248">
        <v>4.5069999999999997</v>
      </c>
      <c r="G3723" s="128">
        <f t="shared" si="3390"/>
        <v>5.8207363636363638</v>
      </c>
      <c r="H3723" s="129">
        <f t="shared" si="3391"/>
        <v>2.0515127048207025</v>
      </c>
      <c r="I3723" s="129">
        <f t="shared" si="3392"/>
        <v>-2.6766867873910134</v>
      </c>
      <c r="J3723" s="130">
        <f t="shared" si="3393"/>
        <v>-8.5112266342221993E-3</v>
      </c>
    </row>
    <row r="3724" spans="2:10">
      <c r="B3724" s="244">
        <v>38259</v>
      </c>
      <c r="C3724" s="247">
        <v>49.51</v>
      </c>
      <c r="D3724" s="247">
        <v>84.98</v>
      </c>
      <c r="E3724" s="247">
        <v>13.21</v>
      </c>
      <c r="F3724" s="248">
        <v>4.4779999999999998</v>
      </c>
      <c r="G3724" s="128">
        <f t="shared" si="3390"/>
        <v>7.967234093067427</v>
      </c>
      <c r="H3724" s="129">
        <f t="shared" si="3391"/>
        <v>0.38923485653560885</v>
      </c>
      <c r="I3724" s="129">
        <f t="shared" si="3392"/>
        <v>-3.4580510137344644</v>
      </c>
      <c r="J3724" s="130">
        <f t="shared" si="3393"/>
        <v>-2.8666961423676696E-2</v>
      </c>
    </row>
    <row r="3725" spans="2:10">
      <c r="B3725" s="244">
        <v>38258</v>
      </c>
      <c r="C3725" s="247">
        <v>49.9</v>
      </c>
      <c r="D3725" s="247">
        <v>84.48</v>
      </c>
      <c r="E3725" s="247">
        <v>13.83</v>
      </c>
      <c r="F3725" s="248">
        <v>4.4015000000000004</v>
      </c>
      <c r="G3725" s="128">
        <f t="shared" si="3390"/>
        <v>8.1841106906338652</v>
      </c>
      <c r="H3725" s="129">
        <f t="shared" si="3391"/>
        <v>0.10774407582938159</v>
      </c>
      <c r="I3725" s="129">
        <f t="shared" si="3392"/>
        <v>-2.6506606217616575</v>
      </c>
      <c r="J3725" s="130">
        <f t="shared" si="3393"/>
        <v>-0.11077628562070037</v>
      </c>
    </row>
    <row r="3726" spans="2:10">
      <c r="B3726" s="244">
        <v>38257</v>
      </c>
      <c r="C3726" s="247">
        <v>49.64</v>
      </c>
      <c r="D3726" s="247">
        <v>84.16</v>
      </c>
      <c r="E3726" s="247">
        <v>14.62</v>
      </c>
      <c r="F3726" s="248">
        <v>4.38</v>
      </c>
      <c r="G3726" s="128">
        <f t="shared" si="3390"/>
        <v>6.7936220472440949</v>
      </c>
      <c r="H3726" s="129">
        <f t="shared" si="3391"/>
        <v>-1.0438262302801995</v>
      </c>
      <c r="I3726" s="129">
        <f t="shared" si="3392"/>
        <v>-0.15552685248130807</v>
      </c>
      <c r="J3726" s="130">
        <f t="shared" si="3393"/>
        <v>-0.15068115471942883</v>
      </c>
    </row>
    <row r="3727" spans="2:10">
      <c r="B3727" s="244">
        <v>38254</v>
      </c>
      <c r="C3727" s="247">
        <v>48.88</v>
      </c>
      <c r="D3727" s="247">
        <v>84.43</v>
      </c>
      <c r="E3727" s="247">
        <v>14.28</v>
      </c>
      <c r="F3727" s="248">
        <v>4.4139999999999997</v>
      </c>
      <c r="G3727" s="128">
        <f t="shared" si="3390"/>
        <v>6.0897865429234352</v>
      </c>
      <c r="H3727" s="129">
        <f t="shared" si="3391"/>
        <v>-0.34896918172156061</v>
      </c>
      <c r="I3727" s="129">
        <f t="shared" si="3392"/>
        <v>-1.0740845070422549</v>
      </c>
      <c r="J3727" s="130">
        <f t="shared" si="3393"/>
        <v>-0.12117136659436047</v>
      </c>
    </row>
    <row r="3728" spans="2:10">
      <c r="B3728" s="244">
        <v>38253</v>
      </c>
      <c r="C3728" s="247">
        <v>48.46</v>
      </c>
      <c r="D3728" s="247">
        <v>83.88</v>
      </c>
      <c r="E3728" s="247">
        <v>14.8</v>
      </c>
      <c r="F3728" s="248">
        <v>4.4045000000000005</v>
      </c>
      <c r="G3728" s="128">
        <f t="shared" si="3390"/>
        <v>5.2126961122613311</v>
      </c>
      <c r="H3728" s="129">
        <f t="shared" si="3391"/>
        <v>-1.5900705301516369</v>
      </c>
      <c r="I3728" s="129">
        <f t="shared" si="3392"/>
        <v>-0.30544726301735603</v>
      </c>
      <c r="J3728" s="130">
        <f t="shared" si="3393"/>
        <v>-0.15394652061855671</v>
      </c>
    </row>
    <row r="3729" spans="2:10">
      <c r="B3729" s="244">
        <v>38252</v>
      </c>
      <c r="C3729" s="247">
        <v>48.35</v>
      </c>
      <c r="D3729" s="247">
        <v>84.31</v>
      </c>
      <c r="E3729" s="247">
        <v>14.74</v>
      </c>
      <c r="F3729" s="248">
        <v>4.3769999999999998</v>
      </c>
      <c r="G3729" s="128">
        <f t="shared" si="3390"/>
        <v>3.1538907321389078</v>
      </c>
      <c r="H3729" s="129">
        <f t="shared" si="3391"/>
        <v>-0.53674890803918118</v>
      </c>
      <c r="I3729" s="129">
        <f t="shared" si="3392"/>
        <v>-0.97833007175472908</v>
      </c>
      <c r="J3729" s="130">
        <f t="shared" si="3393"/>
        <v>-0.17795330405911969</v>
      </c>
    </row>
    <row r="3730" spans="2:10">
      <c r="B3730" s="244">
        <v>38251</v>
      </c>
      <c r="C3730" s="247">
        <v>47.1</v>
      </c>
      <c r="D3730" s="247">
        <v>85.72</v>
      </c>
      <c r="E3730" s="247">
        <v>13.66</v>
      </c>
      <c r="F3730" s="248">
        <v>4.4380000000000006</v>
      </c>
      <c r="G3730" s="128">
        <f t="shared" si="3390"/>
        <v>1.0354071661237827</v>
      </c>
      <c r="H3730" s="129">
        <f t="shared" si="3391"/>
        <v>1.4368210277613611</v>
      </c>
      <c r="I3730" s="129">
        <f t="shared" si="3392"/>
        <v>-3.5536775818639814</v>
      </c>
      <c r="J3730" s="130">
        <f t="shared" si="3393"/>
        <v>-0.14737179487179433</v>
      </c>
    </row>
    <row r="3731" spans="2:10">
      <c r="B3731" s="244">
        <v>38250</v>
      </c>
      <c r="C3731" s="247">
        <v>46.35</v>
      </c>
      <c r="D3731" s="247">
        <v>85.7</v>
      </c>
      <c r="E3731" s="247">
        <v>14.43</v>
      </c>
      <c r="F3731" s="248">
        <v>4.4625000000000004</v>
      </c>
      <c r="G3731" s="128">
        <f t="shared" si="3390"/>
        <v>-1.4327016297534456</v>
      </c>
      <c r="H3731" s="129">
        <f t="shared" si="3391"/>
        <v>0.60001759530792165</v>
      </c>
      <c r="I3731" s="129">
        <f t="shared" si="3392"/>
        <v>-2.4943375000000008</v>
      </c>
      <c r="J3731" s="130">
        <f t="shared" si="3393"/>
        <v>-0.10280807862620142</v>
      </c>
    </row>
    <row r="3732" spans="2:10">
      <c r="B3732" s="244">
        <v>38247</v>
      </c>
      <c r="C3732" s="247">
        <v>45.59</v>
      </c>
      <c r="D3732" s="247">
        <v>85.74</v>
      </c>
      <c r="E3732" s="247">
        <v>14.03</v>
      </c>
      <c r="F3732" s="248">
        <v>4.5090000000000003</v>
      </c>
      <c r="G3732" s="128">
        <f t="shared" si="3390"/>
        <v>-2.8998993839835721</v>
      </c>
      <c r="H3732" s="129">
        <f t="shared" si="3391"/>
        <v>1.1381729296736878</v>
      </c>
      <c r="I3732" s="129">
        <f t="shared" si="3392"/>
        <v>-4.3915448113207569</v>
      </c>
      <c r="J3732" s="130">
        <f t="shared" si="3393"/>
        <v>-6.9075957584938383E-2</v>
      </c>
    </row>
    <row r="3733" spans="2:10">
      <c r="B3733" s="244">
        <v>38246</v>
      </c>
      <c r="C3733" s="247">
        <v>43.88</v>
      </c>
      <c r="D3733" s="247">
        <v>86.12</v>
      </c>
      <c r="E3733" s="247">
        <v>14.39</v>
      </c>
      <c r="F3733" s="248">
        <v>4.4740000000000002</v>
      </c>
      <c r="G3733" s="128">
        <f t="shared" si="3390"/>
        <v>-3.256608842817855</v>
      </c>
      <c r="H3733" s="129">
        <f t="shared" si="3391"/>
        <v>1.3218994479032191</v>
      </c>
      <c r="I3733" s="129">
        <f t="shared" si="3392"/>
        <v>-2.8818730745532961</v>
      </c>
      <c r="J3733" s="130">
        <f t="shared" si="3393"/>
        <v>-0.10077619663648106</v>
      </c>
    </row>
    <row r="3734" spans="2:10">
      <c r="B3734" s="244">
        <v>38245</v>
      </c>
      <c r="C3734" s="247">
        <v>43.58</v>
      </c>
      <c r="D3734" s="247">
        <v>86.37</v>
      </c>
      <c r="E3734" s="247">
        <v>14.64</v>
      </c>
      <c r="F3734" s="248">
        <v>4.5630000000000006</v>
      </c>
      <c r="G3734" s="128">
        <f t="shared" si="3390"/>
        <v>-3.0791379679144395</v>
      </c>
      <c r="H3734" s="129">
        <f t="shared" si="3391"/>
        <v>3.1514885768681555</v>
      </c>
      <c r="I3734" s="129">
        <f t="shared" si="3392"/>
        <v>-3.5546180963572254</v>
      </c>
      <c r="J3734" s="130">
        <f t="shared" si="3393"/>
        <v>-2.1694214876032597E-2</v>
      </c>
    </row>
    <row r="3735" spans="2:10">
      <c r="B3735" s="244">
        <v>38244</v>
      </c>
      <c r="C3735" s="247">
        <v>44.39</v>
      </c>
      <c r="D3735" s="247">
        <v>86.72</v>
      </c>
      <c r="E3735" s="247">
        <v>13.56</v>
      </c>
      <c r="F3735" s="248">
        <v>4.53</v>
      </c>
      <c r="G3735" s="128">
        <f t="shared" si="3390"/>
        <v>-1.6369294245385417</v>
      </c>
      <c r="H3735" s="129">
        <f t="shared" si="3391"/>
        <v>3.6528088550345195</v>
      </c>
      <c r="I3735" s="129">
        <f t="shared" si="3392"/>
        <v>-5.8016050085372788</v>
      </c>
      <c r="J3735" s="130">
        <f t="shared" si="3393"/>
        <v>-7.8019323671497817E-2</v>
      </c>
    </row>
    <row r="3736" spans="2:10">
      <c r="B3736" s="244">
        <v>38243</v>
      </c>
      <c r="C3736" s="247">
        <v>43.87</v>
      </c>
      <c r="D3736" s="247">
        <v>86.49</v>
      </c>
      <c r="E3736" s="247">
        <v>13.17</v>
      </c>
      <c r="F3736" s="248">
        <v>4.5395000000000003</v>
      </c>
      <c r="G3736" s="128">
        <f t="shared" si="3390"/>
        <v>-2.6419300128810654</v>
      </c>
      <c r="H3736" s="129">
        <f t="shared" si="3391"/>
        <v>3.4950375402216642</v>
      </c>
      <c r="I3736" s="129">
        <f t="shared" si="3392"/>
        <v>-6.8003448275862075</v>
      </c>
      <c r="J3736" s="130">
        <f t="shared" si="3393"/>
        <v>-5.1778955336865787E-2</v>
      </c>
    </row>
    <row r="3737" spans="2:10">
      <c r="B3737" s="244">
        <v>38240</v>
      </c>
      <c r="C3737" s="247">
        <v>42.81</v>
      </c>
      <c r="D3737" s="247">
        <v>86.76</v>
      </c>
      <c r="E3737" s="247">
        <v>13.76</v>
      </c>
      <c r="F3737" s="248">
        <v>4.5865</v>
      </c>
      <c r="G3737" s="128">
        <f t="shared" si="3390"/>
        <v>-2.6846791208791183</v>
      </c>
      <c r="H3737" s="129">
        <f t="shared" si="3391"/>
        <v>6.2911872035032399</v>
      </c>
      <c r="I3737" s="129">
        <f t="shared" si="3392"/>
        <v>-7.0877568134171893</v>
      </c>
      <c r="J3737" s="130">
        <f t="shared" si="3393"/>
        <v>-4.0429876410531876E-2</v>
      </c>
    </row>
    <row r="3738" spans="2:10">
      <c r="B3738" s="244">
        <v>38239</v>
      </c>
      <c r="C3738" s="247">
        <v>44.61</v>
      </c>
      <c r="D3738" s="247">
        <v>86.44</v>
      </c>
      <c r="E3738" s="247">
        <v>14.01</v>
      </c>
      <c r="F3738" s="248">
        <v>4.593</v>
      </c>
      <c r="G3738" s="128">
        <f t="shared" si="3390"/>
        <v>-0.19258705357142625</v>
      </c>
      <c r="H3738" s="129">
        <f t="shared" si="3391"/>
        <v>3.7351236706894491</v>
      </c>
      <c r="I3738" s="129">
        <f t="shared" si="3392"/>
        <v>-5.6786363636363628</v>
      </c>
      <c r="J3738" s="130">
        <f t="shared" si="3393"/>
        <v>-4.3686354378818945E-2</v>
      </c>
    </row>
    <row r="3739" spans="2:10">
      <c r="B3739" s="244">
        <v>38238</v>
      </c>
      <c r="C3739" s="247">
        <v>42.77</v>
      </c>
      <c r="D3739" s="247">
        <v>85.86</v>
      </c>
      <c r="E3739" s="247">
        <v>14.06</v>
      </c>
      <c r="F3739" s="248">
        <v>4.5574999999999992</v>
      </c>
      <c r="G3739" s="128">
        <f t="shared" si="3390"/>
        <v>-1.7849842767295596</v>
      </c>
      <c r="H3739" s="129">
        <f t="shared" si="3391"/>
        <v>1.1635827744440583</v>
      </c>
      <c r="I3739" s="129">
        <f t="shared" si="3392"/>
        <v>-4.9617744705208908</v>
      </c>
      <c r="J3739" s="130">
        <f t="shared" si="3393"/>
        <v>-7.43028101292878E-2</v>
      </c>
    </row>
    <row r="3740" spans="2:10">
      <c r="B3740" s="244">
        <v>38237</v>
      </c>
      <c r="C3740" s="247">
        <v>43.31</v>
      </c>
      <c r="D3740" s="247">
        <v>84.97</v>
      </c>
      <c r="E3740" s="247">
        <v>14.07</v>
      </c>
      <c r="F3740" s="248">
        <v>4.625</v>
      </c>
      <c r="G3740" s="128">
        <f t="shared" si="3390"/>
        <v>-1.5494491525423739</v>
      </c>
      <c r="H3740" s="129">
        <f t="shared" si="3391"/>
        <v>1.9319138240574529</v>
      </c>
      <c r="I3740" s="129">
        <f t="shared" si="3392"/>
        <v>-6.4862043409211223</v>
      </c>
      <c r="J3740" s="130">
        <f t="shared" si="3393"/>
        <v>-2.0494794461736663E-2</v>
      </c>
    </row>
    <row r="3741" spans="2:10">
      <c r="B3741" s="244">
        <v>38236</v>
      </c>
      <c r="C3741" s="247">
        <v>43.99</v>
      </c>
      <c r="D3741" s="247">
        <v>84.39</v>
      </c>
      <c r="E3741" s="247">
        <v>13.91</v>
      </c>
      <c r="F3741" s="248">
        <v>4.6769999999999996</v>
      </c>
      <c r="G3741" s="128">
        <f t="shared" si="3390"/>
        <v>4.1328782707621414E-2</v>
      </c>
      <c r="H3741" s="129">
        <f t="shared" si="3391"/>
        <v>1.2390955917585003</v>
      </c>
      <c r="I3741" s="129">
        <f t="shared" si="3392"/>
        <v>-7.1370527404343331</v>
      </c>
      <c r="J3741" s="130">
        <f t="shared" si="3393"/>
        <v>2.9241818770925236E-2</v>
      </c>
    </row>
    <row r="3742" spans="2:10">
      <c r="B3742" s="244">
        <v>38233</v>
      </c>
      <c r="C3742" s="247">
        <v>43.99</v>
      </c>
      <c r="D3742" s="247">
        <v>84.39</v>
      </c>
      <c r="E3742" s="247">
        <v>13.91</v>
      </c>
      <c r="F3742" s="248">
        <v>4.6775000000000002</v>
      </c>
      <c r="G3742" s="128">
        <f t="shared" si="3390"/>
        <v>-0.42945732943030296</v>
      </c>
      <c r="H3742" s="129">
        <f t="shared" si="3391"/>
        <v>-1.0674492311304107</v>
      </c>
      <c r="I3742" s="129">
        <f t="shared" si="3392"/>
        <v>-6.1191157205240181</v>
      </c>
      <c r="J3742" s="130">
        <f t="shared" si="3393"/>
        <v>-5.9946630389284362E-2</v>
      </c>
    </row>
    <row r="3743" spans="2:10">
      <c r="B3743" s="244">
        <v>38232</v>
      </c>
      <c r="C3743" s="247">
        <v>44.06</v>
      </c>
      <c r="D3743" s="247">
        <v>84.57</v>
      </c>
      <c r="E3743" s="247">
        <v>14.28</v>
      </c>
      <c r="F3743" s="248">
        <v>4.6084999999999994</v>
      </c>
      <c r="G3743" s="128">
        <f t="shared" si="3390"/>
        <v>1.3040929255194997</v>
      </c>
      <c r="H3743" s="129">
        <f t="shared" si="3391"/>
        <v>-1.8510875886937381</v>
      </c>
      <c r="I3743" s="129">
        <f t="shared" si="3392"/>
        <v>-3.0265638494756346</v>
      </c>
      <c r="J3743" s="130">
        <f t="shared" si="3393"/>
        <v>-0.10970686417692514</v>
      </c>
    </row>
    <row r="3744" spans="2:10">
      <c r="B3744" s="244">
        <v>38231</v>
      </c>
      <c r="C3744" s="247">
        <v>44</v>
      </c>
      <c r="D3744" s="247">
        <v>84.22</v>
      </c>
      <c r="E3744" s="247">
        <v>14.91</v>
      </c>
      <c r="F3744" s="248">
        <v>4.5205000000000002</v>
      </c>
      <c r="G3744" s="128">
        <f t="shared" si="3390"/>
        <v>-0.15428086070215027</v>
      </c>
      <c r="H3744" s="129">
        <f t="shared" si="3391"/>
        <v>-1.9760623031151492</v>
      </c>
      <c r="I3744" s="129">
        <f t="shared" si="3392"/>
        <v>-1.7760698689956347</v>
      </c>
      <c r="J3744" s="130">
        <f t="shared" si="3393"/>
        <v>-0.16427454659162</v>
      </c>
    </row>
    <row r="3745" spans="2:10">
      <c r="B3745" s="244">
        <v>38230</v>
      </c>
      <c r="C3745" s="247">
        <v>42.12</v>
      </c>
      <c r="D3745" s="247">
        <v>84.69</v>
      </c>
      <c r="E3745" s="247">
        <v>15.29</v>
      </c>
      <c r="F3745" s="248">
        <v>4.5235000000000003</v>
      </c>
      <c r="G3745" s="128">
        <f t="shared" si="3390"/>
        <v>-1.7616841624828872</v>
      </c>
      <c r="H3745" s="129">
        <f t="shared" si="3391"/>
        <v>-2.6224478025147078</v>
      </c>
      <c r="I3745" s="129">
        <f t="shared" si="3392"/>
        <v>-0.13230969420949915</v>
      </c>
      <c r="J3745" s="130">
        <f t="shared" si="3393"/>
        <v>-0.17531639004149377</v>
      </c>
    </row>
    <row r="3746" spans="2:10">
      <c r="B3746" s="244">
        <v>38229</v>
      </c>
      <c r="C3746" s="247">
        <v>42.28</v>
      </c>
      <c r="D3746" s="247">
        <v>84.4</v>
      </c>
      <c r="E3746" s="247">
        <v>15.44</v>
      </c>
      <c r="F3746" s="248">
        <v>4.5794999999999995</v>
      </c>
      <c r="G3746" s="128">
        <f t="shared" si="3390"/>
        <v>-1.5758721461187173</v>
      </c>
      <c r="H3746" s="129">
        <f t="shared" si="3391"/>
        <v>-3.4856885264729369</v>
      </c>
      <c r="I3746" s="129">
        <f t="shared" si="3392"/>
        <v>0.19911227154046868</v>
      </c>
      <c r="J3746" s="130">
        <f t="shared" si="3393"/>
        <v>-0.15200000000000052</v>
      </c>
    </row>
    <row r="3747" spans="2:10">
      <c r="B3747" s="244">
        <v>38226</v>
      </c>
      <c r="C3747" s="247">
        <v>43.18</v>
      </c>
      <c r="D3747" s="247">
        <v>84.94</v>
      </c>
      <c r="E3747" s="247">
        <v>14.71</v>
      </c>
      <c r="F3747" s="248">
        <v>4.6244999999999994</v>
      </c>
      <c r="G3747" s="128">
        <f t="shared" si="3390"/>
        <v>0.45675555555555519</v>
      </c>
      <c r="H3747" s="129">
        <f t="shared" si="3391"/>
        <v>-2.397327417310128</v>
      </c>
      <c r="I3747" s="129">
        <f t="shared" si="3392"/>
        <v>-1.5725382653061208</v>
      </c>
      <c r="J3747" s="130">
        <f t="shared" si="3393"/>
        <v>-0.17985717179902788</v>
      </c>
    </row>
    <row r="3748" spans="2:10">
      <c r="B3748" s="244">
        <v>38225</v>
      </c>
      <c r="C3748" s="247">
        <v>43.1</v>
      </c>
      <c r="D3748" s="247">
        <v>84.69</v>
      </c>
      <c r="E3748" s="247">
        <v>14.91</v>
      </c>
      <c r="F3748" s="248">
        <v>4.6100000000000003</v>
      </c>
      <c r="G3748" s="128">
        <f t="shared" si="3390"/>
        <v>0.21170163170163472</v>
      </c>
      <c r="H3748" s="129">
        <f t="shared" si="3391"/>
        <v>-1.5359021549213701</v>
      </c>
      <c r="I3748" s="129">
        <f t="shared" si="3392"/>
        <v>-1.9517523219814219</v>
      </c>
      <c r="J3748" s="130">
        <f t="shared" si="3393"/>
        <v>-0.19522125681955924</v>
      </c>
    </row>
    <row r="3749" spans="2:10">
      <c r="B3749" s="244">
        <v>38224</v>
      </c>
      <c r="C3749" s="247">
        <v>43.47</v>
      </c>
      <c r="D3749" s="247">
        <v>85.07</v>
      </c>
      <c r="E3749" s="247">
        <v>14.98</v>
      </c>
      <c r="F3749" s="248">
        <v>4.6560000000000006</v>
      </c>
      <c r="G3749" s="128">
        <f t="shared" si="3390"/>
        <v>1.7690798279158648</v>
      </c>
      <c r="H3749" s="129">
        <f t="shared" si="3391"/>
        <v>-1.0721087564042882</v>
      </c>
      <c r="I3749" s="129">
        <f t="shared" si="3392"/>
        <v>-2.4114441087613296</v>
      </c>
      <c r="J3749" s="130">
        <f t="shared" si="3393"/>
        <v>-0.17817879794623945</v>
      </c>
    </row>
    <row r="3750" spans="2:10">
      <c r="B3750" s="244">
        <v>38223</v>
      </c>
      <c r="C3750" s="247">
        <v>45.21</v>
      </c>
      <c r="D3750" s="247">
        <v>84.71</v>
      </c>
      <c r="E3750" s="247">
        <v>15.33</v>
      </c>
      <c r="F3750" s="248">
        <v>4.6684999999999999</v>
      </c>
      <c r="G3750" s="128">
        <f t="shared" si="3390"/>
        <v>4.1311703667953701</v>
      </c>
      <c r="H3750" s="129">
        <f t="shared" si="3391"/>
        <v>-0.50763426959691027</v>
      </c>
      <c r="I3750" s="129">
        <f t="shared" si="3392"/>
        <v>-2.8946473988439316</v>
      </c>
      <c r="J3750" s="130">
        <f t="shared" si="3393"/>
        <v>-0.10608888430604267</v>
      </c>
    </row>
    <row r="3751" spans="2:10">
      <c r="B3751" s="244">
        <v>38222</v>
      </c>
      <c r="C3751" s="247">
        <v>46.05</v>
      </c>
      <c r="D3751" s="247">
        <v>84.65</v>
      </c>
      <c r="E3751" s="247">
        <v>15.88</v>
      </c>
      <c r="F3751" s="248">
        <v>4.68</v>
      </c>
      <c r="G3751" s="128">
        <f t="shared" si="3390"/>
        <v>4.7249916087269197</v>
      </c>
      <c r="H3751" s="129">
        <f t="shared" si="3391"/>
        <v>-0.26793164407776915</v>
      </c>
      <c r="I3751" s="129">
        <f t="shared" si="3392"/>
        <v>-0.95517575757575635</v>
      </c>
      <c r="J3751" s="130">
        <f t="shared" si="3393"/>
        <v>-7.0960516720491945E-2</v>
      </c>
    </row>
    <row r="3752" spans="2:10">
      <c r="B3752" s="244">
        <v>38219</v>
      </c>
      <c r="C3752" s="247">
        <v>47.86</v>
      </c>
      <c r="D3752" s="247">
        <v>85.25</v>
      </c>
      <c r="E3752" s="247">
        <v>16</v>
      </c>
      <c r="F3752" s="248">
        <v>4.6295000000000002</v>
      </c>
      <c r="G3752" s="128">
        <f t="shared" si="3390"/>
        <v>7.1364845261121852</v>
      </c>
      <c r="H3752" s="129">
        <f t="shared" si="3391"/>
        <v>-1.0698663722983994</v>
      </c>
      <c r="I3752" s="129">
        <f t="shared" si="3392"/>
        <v>0.40349206349206351</v>
      </c>
      <c r="J3752" s="130">
        <f t="shared" si="3393"/>
        <v>-0.11065088757396416</v>
      </c>
    </row>
    <row r="3753" spans="2:10">
      <c r="B3753" s="244">
        <v>38218</v>
      </c>
      <c r="C3753" s="247">
        <v>48.7</v>
      </c>
      <c r="D3753" s="247">
        <v>84.89</v>
      </c>
      <c r="E3753" s="247">
        <v>16.96</v>
      </c>
      <c r="F3753" s="248">
        <v>4.6210000000000004</v>
      </c>
      <c r="G3753" s="128">
        <f t="shared" si="3390"/>
        <v>9.0864760965993145</v>
      </c>
      <c r="H3753" s="129">
        <f t="shared" si="3391"/>
        <v>-0.54636225087924517</v>
      </c>
      <c r="I3753" s="129">
        <f t="shared" si="3392"/>
        <v>0.85198049969530887</v>
      </c>
      <c r="J3753" s="130">
        <f t="shared" si="3393"/>
        <v>-0.12529740353780874</v>
      </c>
    </row>
    <row r="3754" spans="2:10">
      <c r="B3754" s="244">
        <v>38217</v>
      </c>
      <c r="C3754" s="247">
        <v>47.27</v>
      </c>
      <c r="D3754" s="247">
        <v>85.13</v>
      </c>
      <c r="E3754" s="247">
        <v>16.23</v>
      </c>
      <c r="F3754" s="248">
        <v>4.6379999999999999</v>
      </c>
      <c r="G3754" s="128">
        <f t="shared" si="3390"/>
        <v>7.1237909936368125</v>
      </c>
      <c r="H3754" s="129">
        <f t="shared" si="3391"/>
        <v>-1.6189682723483148</v>
      </c>
      <c r="I3754" s="129">
        <f t="shared" si="3392"/>
        <v>3.6954975299929438</v>
      </c>
      <c r="J3754" s="130">
        <f t="shared" si="3393"/>
        <v>-0.10191268191268225</v>
      </c>
    </row>
    <row r="3755" spans="2:10">
      <c r="B3755" s="244">
        <v>38216</v>
      </c>
      <c r="C3755" s="247">
        <v>46.75</v>
      </c>
      <c r="D3755" s="247">
        <v>84.04</v>
      </c>
      <c r="E3755" s="247">
        <v>17.02</v>
      </c>
      <c r="F3755" s="248">
        <v>4.5979999999999999</v>
      </c>
      <c r="G3755" s="128">
        <f t="shared" si="3390"/>
        <v>5.5726488952929865</v>
      </c>
      <c r="H3755" s="129">
        <f t="shared" si="3391"/>
        <v>-1.6790644783118285</v>
      </c>
      <c r="I3755" s="129">
        <f t="shared" si="3392"/>
        <v>3.0999999999999996</v>
      </c>
      <c r="J3755" s="130">
        <f t="shared" si="3393"/>
        <v>-8.0705832628909235E-2</v>
      </c>
    </row>
    <row r="3756" spans="2:10">
      <c r="B3756" s="244">
        <v>38215</v>
      </c>
      <c r="C3756" s="247">
        <v>46.05</v>
      </c>
      <c r="D3756" s="247">
        <v>84.02</v>
      </c>
      <c r="E3756" s="247">
        <v>17.57</v>
      </c>
      <c r="F3756" s="248">
        <v>4.6575000000000006</v>
      </c>
      <c r="G3756" s="128">
        <f t="shared" si="3390"/>
        <v>5.2840727272727239</v>
      </c>
      <c r="H3756" s="129">
        <f t="shared" si="3391"/>
        <v>-0.35066682486948958</v>
      </c>
      <c r="I3756" s="129">
        <f t="shared" si="3392"/>
        <v>5.7257043235704339</v>
      </c>
      <c r="J3756" s="130">
        <f t="shared" si="3393"/>
        <v>-4.5758952149571444E-2</v>
      </c>
    </row>
    <row r="3757" spans="2:10">
      <c r="B3757" s="244">
        <v>38212</v>
      </c>
      <c r="C3757" s="247">
        <v>46.58</v>
      </c>
      <c r="D3757" s="247">
        <v>83.91</v>
      </c>
      <c r="E3757" s="247">
        <v>17.98</v>
      </c>
      <c r="F3757" s="248">
        <v>4.6234999999999999</v>
      </c>
      <c r="G3757" s="128">
        <f t="shared" si="3390"/>
        <v>6.4712312975226824</v>
      </c>
      <c r="H3757" s="129">
        <f t="shared" si="3391"/>
        <v>-0.14881813853844247</v>
      </c>
      <c r="I3757" s="129">
        <f t="shared" si="3392"/>
        <v>5.6508089734874227</v>
      </c>
      <c r="J3757" s="130">
        <f t="shared" si="3393"/>
        <v>-0.13169675090252719</v>
      </c>
    </row>
    <row r="3758" spans="2:10">
      <c r="B3758" s="244">
        <v>38211</v>
      </c>
      <c r="C3758" s="247">
        <v>45.5</v>
      </c>
      <c r="D3758" s="247">
        <v>82.21</v>
      </c>
      <c r="E3758" s="247">
        <v>19.079999999999998</v>
      </c>
      <c r="F3758" s="248">
        <v>4.6524999999999999</v>
      </c>
      <c r="G3758" s="128">
        <f t="shared" si="3390"/>
        <v>5.0209250671222856</v>
      </c>
      <c r="H3758" s="129">
        <f t="shared" si="3391"/>
        <v>-2.5941566623083347</v>
      </c>
      <c r="I3758" s="129">
        <f t="shared" si="3392"/>
        <v>9.8280813953488355</v>
      </c>
      <c r="J3758" s="130">
        <f t="shared" si="3393"/>
        <v>-0.11605670103092772</v>
      </c>
    </row>
    <row r="3759" spans="2:10">
      <c r="B3759" s="244">
        <v>38210</v>
      </c>
      <c r="C3759" s="247">
        <v>44.8</v>
      </c>
      <c r="D3759" s="247">
        <v>83.69</v>
      </c>
      <c r="E3759" s="247">
        <v>18.04</v>
      </c>
      <c r="F3759" s="248">
        <v>4.6645000000000003</v>
      </c>
      <c r="G3759" s="128">
        <f t="shared" si="3390"/>
        <v>6.171338742393508</v>
      </c>
      <c r="H3759" s="129">
        <f t="shared" si="3391"/>
        <v>-2.0800609970674517</v>
      </c>
      <c r="I3759" s="129">
        <f t="shared" si="3392"/>
        <v>6.2934716459197757</v>
      </c>
      <c r="J3759" s="130">
        <f t="shared" si="3393"/>
        <v>-0.10419291541877496</v>
      </c>
    </row>
    <row r="3760" spans="2:10">
      <c r="B3760" s="244">
        <v>38209</v>
      </c>
      <c r="C3760" s="247">
        <v>44.52</v>
      </c>
      <c r="D3760" s="247">
        <v>84.99</v>
      </c>
      <c r="E3760" s="247">
        <v>17.47</v>
      </c>
      <c r="F3760" s="248">
        <v>4.6795</v>
      </c>
      <c r="G3760" s="128">
        <f t="shared" si="3390"/>
        <v>5.7710936708860787</v>
      </c>
      <c r="H3760" s="129">
        <f t="shared" si="3391"/>
        <v>5.3523248969971696E-2</v>
      </c>
      <c r="I3760" s="129">
        <f t="shared" si="3392"/>
        <v>4.2649866310160398</v>
      </c>
      <c r="J3760" s="130">
        <f t="shared" si="3393"/>
        <v>-8.4796806966618524E-2</v>
      </c>
    </row>
    <row r="3761" spans="2:10">
      <c r="B3761" s="244">
        <v>38208</v>
      </c>
      <c r="C3761" s="247">
        <v>44.84</v>
      </c>
      <c r="D3761" s="247">
        <v>83.55</v>
      </c>
      <c r="E3761" s="247">
        <v>18.89</v>
      </c>
      <c r="F3761" s="248">
        <v>4.6585000000000001</v>
      </c>
      <c r="G3761" s="128">
        <f t="shared" ref="G3761:G3824" si="3394">((C3761-C3782)/C3782)*C$6</f>
        <v>5.5455655655655685</v>
      </c>
      <c r="H3761" s="129">
        <f t="shared" ref="H3761:H3824" si="3395">((D3761-D3782)/D3782)*D$6</f>
        <v>-0.46069614971987588</v>
      </c>
      <c r="I3761" s="129">
        <f t="shared" ref="I3761:I3824" si="3396">((E3761-E3782)/E3782)*E$6</f>
        <v>5.0098986058301671</v>
      </c>
      <c r="J3761" s="130">
        <f t="shared" ref="J3761:J3824" si="3397">((F3761-F3782)/F3782)*F$6</f>
        <v>-0.10290192427063942</v>
      </c>
    </row>
    <row r="3762" spans="2:10">
      <c r="B3762" s="244">
        <v>38205</v>
      </c>
      <c r="C3762" s="247">
        <v>43.95</v>
      </c>
      <c r="D3762" s="247">
        <v>83.48</v>
      </c>
      <c r="E3762" s="247">
        <v>19.34</v>
      </c>
      <c r="F3762" s="248">
        <v>4.6295000000000002</v>
      </c>
      <c r="G3762" s="128">
        <f t="shared" si="3394"/>
        <v>4.0759781800148822</v>
      </c>
      <c r="H3762" s="129">
        <f t="shared" si="3395"/>
        <v>-0.23100896592947032</v>
      </c>
      <c r="I3762" s="129">
        <f t="shared" si="3396"/>
        <v>4.9270864197530875</v>
      </c>
      <c r="J3762" s="130">
        <f t="shared" si="3397"/>
        <v>-0.12844987623762358</v>
      </c>
    </row>
    <row r="3763" spans="2:10">
      <c r="B3763" s="244">
        <v>38204</v>
      </c>
      <c r="C3763" s="247">
        <v>44.41</v>
      </c>
      <c r="D3763" s="247">
        <v>85.19</v>
      </c>
      <c r="E3763" s="247">
        <v>18.32</v>
      </c>
      <c r="F3763" s="248">
        <v>4.7780000000000005</v>
      </c>
      <c r="G3763" s="128">
        <f t="shared" si="3394"/>
        <v>6.1933290685772748</v>
      </c>
      <c r="H3763" s="129">
        <f t="shared" si="3395"/>
        <v>-0.21308963093145417</v>
      </c>
      <c r="I3763" s="129">
        <f t="shared" si="3396"/>
        <v>4.0356862745098043</v>
      </c>
      <c r="J3763" s="130">
        <f t="shared" si="3397"/>
        <v>-4.2598701164828244E-2</v>
      </c>
    </row>
    <row r="3764" spans="2:10">
      <c r="B3764" s="244">
        <v>38203</v>
      </c>
      <c r="C3764" s="247">
        <v>42.83</v>
      </c>
      <c r="D3764" s="247">
        <v>85.97</v>
      </c>
      <c r="E3764" s="247">
        <v>16.21</v>
      </c>
      <c r="F3764" s="248">
        <v>4.7930000000000001</v>
      </c>
      <c r="G3764" s="128">
        <f t="shared" si="3394"/>
        <v>3.6419621689785617</v>
      </c>
      <c r="H3764" s="129">
        <f t="shared" si="3395"/>
        <v>0.35812018669777768</v>
      </c>
      <c r="I3764" s="129">
        <f t="shared" si="3396"/>
        <v>-6.2572307692306359E-2</v>
      </c>
      <c r="J3764" s="130">
        <f t="shared" si="3397"/>
        <v>-3.2042289840123771E-2</v>
      </c>
    </row>
    <row r="3765" spans="2:10">
      <c r="B3765" s="244">
        <v>38202</v>
      </c>
      <c r="C3765" s="247">
        <v>44.15</v>
      </c>
      <c r="D3765" s="247">
        <v>85.71</v>
      </c>
      <c r="E3765" s="247">
        <v>16.03</v>
      </c>
      <c r="F3765" s="248">
        <v>4.7970000000000006</v>
      </c>
      <c r="G3765" s="128">
        <f t="shared" si="3394"/>
        <v>6.8132742901797316</v>
      </c>
      <c r="H3765" s="129">
        <f t="shared" si="3395"/>
        <v>-1.7369152113970749</v>
      </c>
      <c r="I3765" s="129">
        <f t="shared" si="3396"/>
        <v>1.601392572944299</v>
      </c>
      <c r="J3765" s="130">
        <f t="shared" si="3397"/>
        <v>-2.0350822725861258E-2</v>
      </c>
    </row>
    <row r="3766" spans="2:10">
      <c r="B3766" s="244">
        <v>38201</v>
      </c>
      <c r="C3766" s="247">
        <v>43.82</v>
      </c>
      <c r="D3766" s="247">
        <v>86.69</v>
      </c>
      <c r="E3766" s="247">
        <v>15.37</v>
      </c>
      <c r="F3766" s="248">
        <v>4.82</v>
      </c>
      <c r="G3766" s="128">
        <f t="shared" si="3394"/>
        <v>6.4229304506381864</v>
      </c>
      <c r="H3766" s="129">
        <f t="shared" si="3395"/>
        <v>-0.45708295036765817</v>
      </c>
      <c r="I3766" s="129">
        <f t="shared" si="3396"/>
        <v>0.48884615384615243</v>
      </c>
      <c r="J3766" s="130">
        <f t="shared" si="3397"/>
        <v>-7.9600703424022867E-3</v>
      </c>
    </row>
    <row r="3767" spans="2:10">
      <c r="B3767" s="244">
        <v>38198</v>
      </c>
      <c r="C3767" s="247">
        <v>43.8</v>
      </c>
      <c r="D3767" s="247">
        <v>87.07</v>
      </c>
      <c r="E3767" s="247">
        <v>15.32</v>
      </c>
      <c r="F3767" s="248">
        <v>4.8375000000000004</v>
      </c>
      <c r="G3767" s="128">
        <f t="shared" si="3394"/>
        <v>5.931197728446044</v>
      </c>
      <c r="H3767" s="129">
        <f t="shared" si="3395"/>
        <v>-0.55860685714286595</v>
      </c>
      <c r="I3767" s="129">
        <f t="shared" si="3396"/>
        <v>0.20068421052631749</v>
      </c>
      <c r="J3767" s="130">
        <f t="shared" si="3397"/>
        <v>-5.1486856794884531E-2</v>
      </c>
    </row>
    <row r="3768" spans="2:10">
      <c r="B3768" s="244">
        <v>38197</v>
      </c>
      <c r="C3768" s="247">
        <v>42.75</v>
      </c>
      <c r="D3768" s="247">
        <v>86.77</v>
      </c>
      <c r="E3768" s="247">
        <v>15.68</v>
      </c>
      <c r="F3768" s="248">
        <v>4.9359999999999999</v>
      </c>
      <c r="G3768" s="128">
        <f t="shared" si="3394"/>
        <v>6.9861538461538499</v>
      </c>
      <c r="H3768" s="129">
        <f t="shared" si="3395"/>
        <v>-1.7795190017016573</v>
      </c>
      <c r="I3768" s="129">
        <f t="shared" si="3396"/>
        <v>2.3753695955369594</v>
      </c>
      <c r="J3768" s="130">
        <f t="shared" si="3397"/>
        <v>0</v>
      </c>
    </row>
    <row r="3769" spans="2:10">
      <c r="B3769" s="244">
        <v>38196</v>
      </c>
      <c r="C3769" s="247">
        <v>42.9</v>
      </c>
      <c r="D3769" s="247">
        <v>85.85</v>
      </c>
      <c r="E3769" s="247">
        <v>16.149999999999999</v>
      </c>
      <c r="F3769" s="248">
        <v>4.9489999999999998</v>
      </c>
      <c r="G3769" s="128">
        <f t="shared" si="3394"/>
        <v>9.2195288839035356</v>
      </c>
      <c r="H3769" s="129">
        <f t="shared" si="3395"/>
        <v>-3.1414067278287616</v>
      </c>
      <c r="I3769" s="129">
        <f t="shared" si="3396"/>
        <v>1.117362637362634</v>
      </c>
      <c r="J3769" s="130">
        <f t="shared" si="3397"/>
        <v>-4.4221205490351766E-2</v>
      </c>
    </row>
    <row r="3770" spans="2:10">
      <c r="B3770" s="244">
        <v>38195</v>
      </c>
      <c r="C3770" s="247">
        <v>41.84</v>
      </c>
      <c r="D3770" s="247">
        <v>85.88</v>
      </c>
      <c r="E3770" s="247">
        <v>16.55</v>
      </c>
      <c r="F3770" s="248">
        <v>4.9664999999999999</v>
      </c>
      <c r="G3770" s="128">
        <f t="shared" si="3394"/>
        <v>7.0169977924944824</v>
      </c>
      <c r="H3770" s="129">
        <f t="shared" si="3395"/>
        <v>-3.6262664863036838</v>
      </c>
      <c r="I3770" s="129">
        <f t="shared" si="3396"/>
        <v>0.75927815805849486</v>
      </c>
      <c r="J3770" s="130">
        <f t="shared" si="3397"/>
        <v>-5.9831460674157573E-2</v>
      </c>
    </row>
    <row r="3771" spans="2:10">
      <c r="B3771" s="244">
        <v>38194</v>
      </c>
      <c r="C3771" s="247">
        <v>41.44</v>
      </c>
      <c r="D3771" s="247">
        <v>85.09</v>
      </c>
      <c r="E3771" s="247">
        <v>17.3</v>
      </c>
      <c r="F3771" s="248">
        <v>4.8490000000000002</v>
      </c>
      <c r="G3771" s="128">
        <f t="shared" si="3394"/>
        <v>4.7042583222370178</v>
      </c>
      <c r="H3771" s="129">
        <f t="shared" si="3395"/>
        <v>-5.6612864321607965</v>
      </c>
      <c r="I3771" s="129">
        <f t="shared" si="3396"/>
        <v>3.5310204081632679</v>
      </c>
      <c r="J3771" s="130">
        <f t="shared" si="3397"/>
        <v>-8.1640624999999883E-2</v>
      </c>
    </row>
    <row r="3772" spans="2:10">
      <c r="B3772" s="244">
        <v>38191</v>
      </c>
      <c r="C3772" s="247">
        <v>41.71</v>
      </c>
      <c r="D3772" s="247">
        <v>84.85</v>
      </c>
      <c r="E3772" s="247">
        <v>16.5</v>
      </c>
      <c r="F3772" s="248">
        <v>4.7995000000000001</v>
      </c>
      <c r="G3772" s="128">
        <f t="shared" si="3394"/>
        <v>4.5254363300817309</v>
      </c>
      <c r="H3772" s="129">
        <f t="shared" si="3395"/>
        <v>-6.4925413934881666</v>
      </c>
      <c r="I3772" s="129">
        <f t="shared" si="3396"/>
        <v>2.9007292370020248</v>
      </c>
      <c r="J3772" s="130">
        <f t="shared" si="3397"/>
        <v>-0.1099008413461538</v>
      </c>
    </row>
    <row r="3773" spans="2:10">
      <c r="B3773" s="244">
        <v>38190</v>
      </c>
      <c r="C3773" s="247">
        <v>41.36</v>
      </c>
      <c r="D3773" s="247">
        <v>86.06</v>
      </c>
      <c r="E3773" s="247">
        <v>15.75</v>
      </c>
      <c r="F3773" s="248">
        <v>4.8164999999999996</v>
      </c>
      <c r="G3773" s="128">
        <f t="shared" si="3394"/>
        <v>4.5808863454884206</v>
      </c>
      <c r="H3773" s="129">
        <f t="shared" si="3395"/>
        <v>-5.9220079303888138</v>
      </c>
      <c r="I3773" s="129">
        <f t="shared" si="3396"/>
        <v>3.2184120171673816</v>
      </c>
      <c r="J3773" s="130">
        <f t="shared" si="3397"/>
        <v>-0.12665410177561762</v>
      </c>
    </row>
    <row r="3774" spans="2:10">
      <c r="B3774" s="244">
        <v>38189</v>
      </c>
      <c r="C3774" s="247">
        <v>40.58</v>
      </c>
      <c r="D3774" s="247">
        <v>85.3</v>
      </c>
      <c r="E3774" s="247">
        <v>16.41</v>
      </c>
      <c r="F3774" s="248">
        <v>4.8334999999999999</v>
      </c>
      <c r="G3774" s="128">
        <f t="shared" si="3394"/>
        <v>2.9431304119653623</v>
      </c>
      <c r="H3774" s="129">
        <f t="shared" si="3395"/>
        <v>-5.9600355476560747</v>
      </c>
      <c r="I3774" s="129">
        <f t="shared" si="3396"/>
        <v>3.7303983228511526</v>
      </c>
      <c r="J3774" s="130">
        <f t="shared" si="3397"/>
        <v>-0.12891851851851857</v>
      </c>
    </row>
    <row r="3775" spans="2:10">
      <c r="B3775" s="244">
        <v>38188</v>
      </c>
      <c r="C3775" s="247">
        <v>40.86</v>
      </c>
      <c r="D3775" s="247">
        <v>86.36</v>
      </c>
      <c r="E3775" s="247">
        <v>14.17</v>
      </c>
      <c r="F3775" s="248">
        <v>4.8100000000000005</v>
      </c>
      <c r="G3775" s="128">
        <f t="shared" si="3394"/>
        <v>3.8978022854105721</v>
      </c>
      <c r="H3775" s="129">
        <f t="shared" si="3395"/>
        <v>-3.9757190747569506</v>
      </c>
      <c r="I3775" s="129">
        <f t="shared" si="3396"/>
        <v>-1.8157142857142858</v>
      </c>
      <c r="J3775" s="130">
        <f t="shared" si="3397"/>
        <v>-0.12329686723023335</v>
      </c>
    </row>
    <row r="3776" spans="2:10">
      <c r="B3776" s="244">
        <v>38187</v>
      </c>
      <c r="C3776" s="247">
        <v>41.64</v>
      </c>
      <c r="D3776" s="247">
        <v>85.3</v>
      </c>
      <c r="E3776" s="247">
        <v>15.17</v>
      </c>
      <c r="F3776" s="248">
        <v>4.7319999999999993</v>
      </c>
      <c r="G3776" s="128">
        <f t="shared" si="3394"/>
        <v>3.3867070967741943</v>
      </c>
      <c r="H3776" s="129">
        <f t="shared" si="3395"/>
        <v>-6.0078747501665619</v>
      </c>
      <c r="I3776" s="129">
        <f t="shared" si="3396"/>
        <v>0.30524349566377534</v>
      </c>
      <c r="J3776" s="130">
        <f t="shared" si="3397"/>
        <v>-0.17681863230921741</v>
      </c>
    </row>
    <row r="3777" spans="2:10">
      <c r="B3777" s="244">
        <v>38184</v>
      </c>
      <c r="C3777" s="247">
        <v>41.25</v>
      </c>
      <c r="D3777" s="247">
        <v>84.28</v>
      </c>
      <c r="E3777" s="247">
        <v>14.34</v>
      </c>
      <c r="F3777" s="248">
        <v>4.7334999999999994</v>
      </c>
      <c r="G3777" s="128">
        <f t="shared" si="3394"/>
        <v>3.2941731669266754</v>
      </c>
      <c r="H3777" s="129">
        <f t="shared" si="3395"/>
        <v>-7.7422291021671787</v>
      </c>
      <c r="I3777" s="129">
        <f t="shared" si="3396"/>
        <v>-1.3590891089108921</v>
      </c>
      <c r="J3777" s="130">
        <f t="shared" si="3397"/>
        <v>-0.16024324593759351</v>
      </c>
    </row>
    <row r="3778" spans="2:10">
      <c r="B3778" s="244">
        <v>38183</v>
      </c>
      <c r="C3778" s="247">
        <v>40.770000000000003</v>
      </c>
      <c r="D3778" s="247">
        <v>84.02</v>
      </c>
      <c r="E3778" s="247">
        <v>14.71</v>
      </c>
      <c r="F3778" s="248">
        <v>4.8475000000000001</v>
      </c>
      <c r="G3778" s="128">
        <f t="shared" si="3394"/>
        <v>4.1978697749196172</v>
      </c>
      <c r="H3778" s="129">
        <f t="shared" si="3395"/>
        <v>-7.998906837795972</v>
      </c>
      <c r="I3778" s="129">
        <f t="shared" si="3396"/>
        <v>-0.13749830966869217</v>
      </c>
      <c r="J3778" s="130">
        <f t="shared" si="3397"/>
        <v>-0.12103703703703697</v>
      </c>
    </row>
    <row r="3779" spans="2:10">
      <c r="B3779" s="244">
        <v>38182</v>
      </c>
      <c r="C3779" s="247">
        <v>40.97</v>
      </c>
      <c r="D3779" s="247">
        <v>84.13</v>
      </c>
      <c r="E3779" s="247">
        <v>13.76</v>
      </c>
      <c r="F3779" s="248">
        <v>4.8499999999999996</v>
      </c>
      <c r="G3779" s="128">
        <f t="shared" si="3394"/>
        <v>4.6154826566281271</v>
      </c>
      <c r="H3779" s="129">
        <f t="shared" si="3395"/>
        <v>-8.0475447316103512</v>
      </c>
      <c r="I3779" s="129">
        <f t="shared" si="3396"/>
        <v>-2.1788571428571446</v>
      </c>
      <c r="J3779" s="130">
        <f t="shared" si="3397"/>
        <v>-9.7062338179645644E-2</v>
      </c>
    </row>
    <row r="3780" spans="2:10">
      <c r="B3780" s="244">
        <v>38181</v>
      </c>
      <c r="C3780" s="247">
        <v>39.44</v>
      </c>
      <c r="D3780" s="247">
        <v>85.25</v>
      </c>
      <c r="E3780" s="247">
        <v>14.46</v>
      </c>
      <c r="F3780" s="248">
        <v>4.8414999999999999</v>
      </c>
      <c r="G3780" s="128">
        <f t="shared" si="3394"/>
        <v>2.2348629954775134</v>
      </c>
      <c r="H3780" s="129">
        <f t="shared" si="3395"/>
        <v>-6.0829288331297802</v>
      </c>
      <c r="I3780" s="129">
        <f t="shared" si="3396"/>
        <v>-2.5467454884878649</v>
      </c>
      <c r="J3780" s="130">
        <f t="shared" si="3397"/>
        <v>-0.19725079304046883</v>
      </c>
    </row>
    <row r="3781" spans="2:10">
      <c r="B3781" s="244">
        <v>38180</v>
      </c>
      <c r="C3781" s="247">
        <v>39.5</v>
      </c>
      <c r="D3781" s="247">
        <v>84.95</v>
      </c>
      <c r="E3781" s="247">
        <v>14.96</v>
      </c>
      <c r="F3781" s="248">
        <v>4.8230000000000004</v>
      </c>
      <c r="G3781" s="128">
        <f t="shared" si="3394"/>
        <v>1.2400650195058482</v>
      </c>
      <c r="H3781" s="129">
        <f t="shared" si="3395"/>
        <v>-6.9237419854079043</v>
      </c>
      <c r="I3781" s="129">
        <f t="shared" si="3396"/>
        <v>-0.13521276595744394</v>
      </c>
      <c r="J3781" s="130">
        <f t="shared" si="3397"/>
        <v>-0.17472752043596704</v>
      </c>
    </row>
    <row r="3782" spans="2:10">
      <c r="B3782" s="244">
        <v>38177</v>
      </c>
      <c r="C3782" s="247">
        <v>39.96</v>
      </c>
      <c r="D3782" s="247">
        <v>83.89</v>
      </c>
      <c r="E3782" s="247">
        <v>15.78</v>
      </c>
      <c r="F3782" s="248">
        <v>4.8330000000000002</v>
      </c>
      <c r="G3782" s="128">
        <f t="shared" si="3394"/>
        <v>1.7833315994798411</v>
      </c>
      <c r="H3782" s="129">
        <f t="shared" si="3395"/>
        <v>-8.2557141277912827</v>
      </c>
      <c r="I3782" s="129">
        <f t="shared" si="3396"/>
        <v>1.2507180851063835</v>
      </c>
      <c r="J3782" s="130">
        <f t="shared" si="3397"/>
        <v>-0.16630784218217248</v>
      </c>
    </row>
    <row r="3783" spans="2:10">
      <c r="B3783" s="244">
        <v>38176</v>
      </c>
      <c r="C3783" s="247">
        <v>40.33</v>
      </c>
      <c r="D3783" s="247">
        <v>83.65</v>
      </c>
      <c r="E3783" s="247">
        <v>16.2</v>
      </c>
      <c r="F3783" s="248">
        <v>4.8479999999999999</v>
      </c>
      <c r="G3783" s="128">
        <f t="shared" si="3394"/>
        <v>3.3749041022908886</v>
      </c>
      <c r="H3783" s="129">
        <f t="shared" si="3395"/>
        <v>-8.1255944055944038</v>
      </c>
      <c r="I3783" s="129">
        <f t="shared" si="3396"/>
        <v>1.3378947368421032</v>
      </c>
      <c r="J3783" s="130">
        <f t="shared" si="3397"/>
        <v>-0.16399688958009345</v>
      </c>
    </row>
    <row r="3784" spans="2:10">
      <c r="B3784" s="244">
        <v>38175</v>
      </c>
      <c r="C3784" s="247">
        <v>39.08</v>
      </c>
      <c r="D3784" s="247">
        <v>85.35</v>
      </c>
      <c r="E3784" s="247">
        <v>15.81</v>
      </c>
      <c r="F3784" s="248">
        <v>4.8505000000000003</v>
      </c>
      <c r="G3784" s="128">
        <f t="shared" si="3394"/>
        <v>2.1925429184549317</v>
      </c>
      <c r="H3784" s="129">
        <f t="shared" si="3395"/>
        <v>-5.9208385162150305</v>
      </c>
      <c r="I3784" s="129">
        <f t="shared" si="3396"/>
        <v>1.3548301132578295</v>
      </c>
      <c r="J3784" s="130">
        <f t="shared" si="3397"/>
        <v>-0.14287672574170188</v>
      </c>
    </row>
    <row r="3785" spans="2:10">
      <c r="B3785" s="244">
        <v>38174</v>
      </c>
      <c r="C3785" s="247">
        <v>39.65</v>
      </c>
      <c r="D3785" s="247">
        <v>85.7</v>
      </c>
      <c r="E3785" s="247">
        <v>16.25</v>
      </c>
      <c r="F3785" s="248">
        <v>4.8475000000000001</v>
      </c>
      <c r="G3785" s="128">
        <f t="shared" si="3394"/>
        <v>1.1628530781169191</v>
      </c>
      <c r="H3785" s="129">
        <f t="shared" si="3395"/>
        <v>-3.7701917870036068</v>
      </c>
      <c r="I3785" s="129">
        <f t="shared" si="3396"/>
        <v>1.420480831708901</v>
      </c>
      <c r="J3785" s="130">
        <f t="shared" si="3397"/>
        <v>-0.14534553641346928</v>
      </c>
    </row>
    <row r="3786" spans="2:10">
      <c r="B3786" s="244">
        <v>38173</v>
      </c>
      <c r="C3786" s="247">
        <v>38.39</v>
      </c>
      <c r="D3786" s="247">
        <v>87.04</v>
      </c>
      <c r="E3786" s="247">
        <v>15.08</v>
      </c>
      <c r="F3786" s="248">
        <v>4.8315000000000001</v>
      </c>
      <c r="G3786" s="128">
        <f t="shared" si="3394"/>
        <v>-0.11797869576513548</v>
      </c>
      <c r="H3786" s="129">
        <f t="shared" si="3395"/>
        <v>-0.67506167199634026</v>
      </c>
      <c r="I3786" s="129">
        <f t="shared" si="3396"/>
        <v>-2.57532777115614</v>
      </c>
      <c r="J3786" s="130">
        <f t="shared" si="3397"/>
        <v>-0.15848807662236097</v>
      </c>
    </row>
    <row r="3787" spans="2:10">
      <c r="B3787" s="244">
        <v>38170</v>
      </c>
      <c r="C3787" s="247">
        <v>38.39</v>
      </c>
      <c r="D3787" s="247">
        <v>87.04</v>
      </c>
      <c r="E3787" s="247">
        <v>15.08</v>
      </c>
      <c r="F3787" s="248">
        <v>4.8335000000000008</v>
      </c>
      <c r="G3787" s="128">
        <f t="shared" si="3394"/>
        <v>-1.0288925661914465</v>
      </c>
      <c r="H3787" s="129">
        <f t="shared" si="3395"/>
        <v>-0.40340812821978989</v>
      </c>
      <c r="I3787" s="129">
        <f t="shared" si="3396"/>
        <v>-2.9106870229007651</v>
      </c>
      <c r="J3787" s="130">
        <f t="shared" si="3397"/>
        <v>-0.12972452606635032</v>
      </c>
    </row>
    <row r="3788" spans="2:10">
      <c r="B3788" s="244">
        <v>38169</v>
      </c>
      <c r="C3788" s="247">
        <v>38.74</v>
      </c>
      <c r="D3788" s="247">
        <v>87.5</v>
      </c>
      <c r="E3788" s="247">
        <v>15.2</v>
      </c>
      <c r="F3788" s="248">
        <v>4.9264999999999999</v>
      </c>
      <c r="G3788" s="128">
        <f t="shared" si="3394"/>
        <v>-1.3863913913913899</v>
      </c>
      <c r="H3788" s="129">
        <f t="shared" si="3395"/>
        <v>-0.62015912707434018</v>
      </c>
      <c r="I3788" s="129">
        <f t="shared" si="3396"/>
        <v>-1.3911442786069639</v>
      </c>
      <c r="J3788" s="130">
        <f t="shared" si="3397"/>
        <v>-8.8291699449252428E-2</v>
      </c>
    </row>
    <row r="3789" spans="2:10">
      <c r="B3789" s="244">
        <v>38168</v>
      </c>
      <c r="C3789" s="247">
        <v>37.049999999999997</v>
      </c>
      <c r="D3789" s="247">
        <v>88.15</v>
      </c>
      <c r="E3789" s="247">
        <v>14.34</v>
      </c>
      <c r="F3789" s="248">
        <v>4.9359999999999999</v>
      </c>
      <c r="G3789" s="128">
        <f t="shared" si="3394"/>
        <v>-5.6641814316087888</v>
      </c>
      <c r="H3789" s="129">
        <f t="shared" si="3395"/>
        <v>3.8698365864731382E-2</v>
      </c>
      <c r="I3789" s="129">
        <f t="shared" si="3396"/>
        <v>-3.0566380368098174</v>
      </c>
      <c r="J3789" s="130">
        <f t="shared" si="3397"/>
        <v>-6.4060798098821758E-2</v>
      </c>
    </row>
    <row r="3790" spans="2:10">
      <c r="B3790" s="244">
        <v>38167</v>
      </c>
      <c r="C3790" s="247">
        <v>35.659999999999997</v>
      </c>
      <c r="D3790" s="247">
        <v>88.29</v>
      </c>
      <c r="E3790" s="247">
        <v>15.47</v>
      </c>
      <c r="F3790" s="248">
        <v>5.0269999999999992</v>
      </c>
      <c r="G3790" s="128">
        <f t="shared" si="3394"/>
        <v>-4.8051705115346097</v>
      </c>
      <c r="H3790" s="129">
        <f t="shared" si="3395"/>
        <v>-0.38493057907212641</v>
      </c>
      <c r="I3790" s="129">
        <f t="shared" si="3396"/>
        <v>-4.9199999999998953E-2</v>
      </c>
      <c r="J3790" s="130">
        <f t="shared" si="3397"/>
        <v>1.682341170585221E-2</v>
      </c>
    </row>
    <row r="3791" spans="2:10">
      <c r="B3791" s="244">
        <v>38166</v>
      </c>
      <c r="C3791" s="247">
        <v>36.24</v>
      </c>
      <c r="D3791" s="247">
        <v>88.71</v>
      </c>
      <c r="E3791" s="247">
        <v>16.07</v>
      </c>
      <c r="F3791" s="248">
        <v>5.0730000000000004</v>
      </c>
      <c r="G3791" s="128">
        <f t="shared" si="3394"/>
        <v>-4.1447442326980939</v>
      </c>
      <c r="H3791" s="129">
        <f t="shared" si="3395"/>
        <v>0.15397223162883961</v>
      </c>
      <c r="I3791" s="129">
        <f t="shared" si="3396"/>
        <v>0.93480000000000063</v>
      </c>
      <c r="J3791" s="130">
        <f t="shared" si="3397"/>
        <v>4.3056528264132005E-2</v>
      </c>
    </row>
    <row r="3792" spans="2:10">
      <c r="B3792" s="244">
        <v>38163</v>
      </c>
      <c r="C3792" s="247">
        <v>37.549999999999997</v>
      </c>
      <c r="D3792" s="247">
        <v>89.55</v>
      </c>
      <c r="E3792" s="247">
        <v>15.19</v>
      </c>
      <c r="F3792" s="248">
        <v>4.992</v>
      </c>
      <c r="G3792" s="128">
        <f t="shared" si="3394"/>
        <v>-2.1760877281947266</v>
      </c>
      <c r="H3792" s="129">
        <f t="shared" si="3395"/>
        <v>1.2317778530308081</v>
      </c>
      <c r="I3792" s="129">
        <f t="shared" si="3396"/>
        <v>-0.14972513089005213</v>
      </c>
      <c r="J3792" s="130">
        <f t="shared" si="3397"/>
        <v>1.8965517241379518E-2</v>
      </c>
    </row>
    <row r="3793" spans="2:10">
      <c r="B3793" s="244">
        <v>38162</v>
      </c>
      <c r="C3793" s="247">
        <v>37.93</v>
      </c>
      <c r="D3793" s="247">
        <v>89.99</v>
      </c>
      <c r="E3793" s="247">
        <v>14.81</v>
      </c>
      <c r="F3793" s="248">
        <v>4.992</v>
      </c>
      <c r="G3793" s="128">
        <f t="shared" si="3394"/>
        <v>-3.0905577395577426</v>
      </c>
      <c r="H3793" s="129">
        <f t="shared" si="3395"/>
        <v>2.1100033955857391</v>
      </c>
      <c r="I3793" s="129">
        <f t="shared" si="3396"/>
        <v>-1.8464120225422669</v>
      </c>
      <c r="J3793" s="130">
        <f t="shared" si="3397"/>
        <v>-1.1089494163424042E-2</v>
      </c>
    </row>
    <row r="3794" spans="2:10">
      <c r="B3794" s="244">
        <v>38161</v>
      </c>
      <c r="C3794" s="247">
        <v>37.57</v>
      </c>
      <c r="D3794" s="247">
        <v>90.79</v>
      </c>
      <c r="E3794" s="247">
        <v>13.98</v>
      </c>
      <c r="F3794" s="248">
        <v>5.0404999999999998</v>
      </c>
      <c r="G3794" s="128">
        <f t="shared" si="3394"/>
        <v>-3.9405371900826442</v>
      </c>
      <c r="H3794" s="129">
        <f t="shared" si="3395"/>
        <v>2.6783573844419437</v>
      </c>
      <c r="I3794" s="129">
        <f t="shared" si="3396"/>
        <v>-3.1536090225563917</v>
      </c>
      <c r="J3794" s="130">
        <f t="shared" si="3397"/>
        <v>-1.4625481101351907E-2</v>
      </c>
    </row>
    <row r="3795" spans="2:10">
      <c r="B3795" s="244">
        <v>38160</v>
      </c>
      <c r="C3795" s="247">
        <v>38.11</v>
      </c>
      <c r="D3795" s="247">
        <v>90.02</v>
      </c>
      <c r="E3795" s="247">
        <v>14.31</v>
      </c>
      <c r="F3795" s="248">
        <v>5.0625</v>
      </c>
      <c r="G3795" s="128">
        <f t="shared" si="3394"/>
        <v>-3.9292929050814949</v>
      </c>
      <c r="H3795" s="129">
        <f t="shared" si="3395"/>
        <v>3.8107508610792213</v>
      </c>
      <c r="I3795" s="129">
        <f t="shared" si="3396"/>
        <v>-5.3005199115044226</v>
      </c>
      <c r="J3795" s="130">
        <f t="shared" si="3397"/>
        <v>-1.1773384479197352E-2</v>
      </c>
    </row>
    <row r="3796" spans="2:10">
      <c r="B3796" s="244">
        <v>38159</v>
      </c>
      <c r="C3796" s="247">
        <v>37.630000000000003</v>
      </c>
      <c r="D3796" s="247">
        <v>89.49</v>
      </c>
      <c r="E3796" s="247">
        <v>15.26</v>
      </c>
      <c r="F3796" s="248">
        <v>5.0274999999999999</v>
      </c>
      <c r="G3796" s="128">
        <f t="shared" si="3394"/>
        <v>-2.6156523916854462</v>
      </c>
      <c r="H3796" s="129">
        <f t="shared" si="3395"/>
        <v>3.0788614713646267</v>
      </c>
      <c r="I3796" s="129">
        <f t="shared" si="3396"/>
        <v>-4.4405949161709017</v>
      </c>
      <c r="J3796" s="130">
        <f t="shared" si="3397"/>
        <v>-4.5189390231966067E-2</v>
      </c>
    </row>
    <row r="3797" spans="2:10">
      <c r="B3797" s="244">
        <v>38156</v>
      </c>
      <c r="C3797" s="247">
        <v>38.75</v>
      </c>
      <c r="D3797" s="247">
        <v>90.06</v>
      </c>
      <c r="E3797" s="247">
        <v>14.99</v>
      </c>
      <c r="F3797" s="248">
        <v>5.0449999999999999</v>
      </c>
      <c r="G3797" s="128">
        <f t="shared" si="3394"/>
        <v>-2.408106060606062</v>
      </c>
      <c r="H3797" s="129">
        <f t="shared" si="3395"/>
        <v>3.4327247769389162</v>
      </c>
      <c r="I3797" s="129">
        <f t="shared" si="3396"/>
        <v>-5.0104767005891819</v>
      </c>
      <c r="J3797" s="130">
        <f t="shared" si="3397"/>
        <v>-9.0100770598695989E-3</v>
      </c>
    </row>
    <row r="3798" spans="2:10">
      <c r="B3798" s="244">
        <v>38155</v>
      </c>
      <c r="C3798" s="247">
        <v>38.46</v>
      </c>
      <c r="D3798" s="247">
        <v>90.44</v>
      </c>
      <c r="E3798" s="247">
        <v>15.15</v>
      </c>
      <c r="F3798" s="248">
        <v>5.0154999999999994</v>
      </c>
      <c r="G3798" s="128">
        <f t="shared" si="3394"/>
        <v>-3.3264192771084322</v>
      </c>
      <c r="H3798" s="129">
        <f t="shared" si="3395"/>
        <v>4.4266662837449751</v>
      </c>
      <c r="I3798" s="129">
        <f t="shared" si="3396"/>
        <v>-5.0759429477020594</v>
      </c>
      <c r="J3798" s="130">
        <f t="shared" si="3397"/>
        <v>-6.1164764413228642E-2</v>
      </c>
    </row>
    <row r="3799" spans="2:10">
      <c r="B3799" s="244">
        <v>38154</v>
      </c>
      <c r="C3799" s="247">
        <v>37.32</v>
      </c>
      <c r="D3799" s="247">
        <v>90.38</v>
      </c>
      <c r="E3799" s="247">
        <v>14.79</v>
      </c>
      <c r="F3799" s="248">
        <v>5.0625</v>
      </c>
      <c r="G3799" s="128">
        <f t="shared" si="3394"/>
        <v>-3.6068130241736545</v>
      </c>
      <c r="H3799" s="129">
        <f t="shared" si="3395"/>
        <v>5.7059539855914387</v>
      </c>
      <c r="I3799" s="129">
        <f t="shared" si="3396"/>
        <v>-5.9703466114847386</v>
      </c>
      <c r="J3799" s="130">
        <f t="shared" si="3397"/>
        <v>-1.8457462466882252E-2</v>
      </c>
    </row>
    <row r="3800" spans="2:10">
      <c r="B3800" s="244">
        <v>38153</v>
      </c>
      <c r="C3800" s="247">
        <v>37.19</v>
      </c>
      <c r="D3800" s="247">
        <v>90.54</v>
      </c>
      <c r="E3800" s="247">
        <v>15.05</v>
      </c>
      <c r="F3800" s="248">
        <v>5.0209999999999999</v>
      </c>
      <c r="G3800" s="128">
        <f t="shared" si="3394"/>
        <v>-4.7650445246690722</v>
      </c>
      <c r="H3800" s="129">
        <f t="shared" si="3395"/>
        <v>6.6583269028411145</v>
      </c>
      <c r="I3800" s="129">
        <f t="shared" si="3396"/>
        <v>-6.2531162324649303</v>
      </c>
      <c r="J3800" s="130">
        <f t="shared" si="3397"/>
        <v>-2.0288708720585594E-2</v>
      </c>
    </row>
    <row r="3801" spans="2:10">
      <c r="B3801" s="244">
        <v>38152</v>
      </c>
      <c r="C3801" s="247">
        <v>37.590000000000003</v>
      </c>
      <c r="D3801" s="247">
        <v>90.07</v>
      </c>
      <c r="E3801" s="247">
        <v>16.07</v>
      </c>
      <c r="F3801" s="248">
        <v>5.2014999999999993</v>
      </c>
      <c r="G3801" s="128">
        <f t="shared" si="3394"/>
        <v>-4.1591082648622502</v>
      </c>
      <c r="H3801" s="129">
        <f t="shared" si="3395"/>
        <v>4.814630251128337</v>
      </c>
      <c r="I3801" s="129">
        <f t="shared" si="3396"/>
        <v>-3.3030860855441238</v>
      </c>
      <c r="J3801" s="130">
        <f t="shared" si="3397"/>
        <v>4.084925897035839E-2</v>
      </c>
    </row>
    <row r="3802" spans="2:10">
      <c r="B3802" s="244">
        <v>38149</v>
      </c>
      <c r="C3802" s="247">
        <v>38.450000000000003</v>
      </c>
      <c r="D3802" s="247">
        <v>90.46</v>
      </c>
      <c r="E3802" s="247">
        <v>15.04</v>
      </c>
      <c r="F3802" s="248">
        <v>5.1379999999999999</v>
      </c>
      <c r="G3802" s="128">
        <f t="shared" si="3394"/>
        <v>-2.9072127555988265</v>
      </c>
      <c r="H3802" s="129">
        <f t="shared" si="3395"/>
        <v>4.2631138892074727</v>
      </c>
      <c r="I3802" s="129">
        <f t="shared" si="3396"/>
        <v>-5.148695652173914</v>
      </c>
      <c r="J3802" s="130">
        <f t="shared" si="3397"/>
        <v>-3.8306451612903379E-2</v>
      </c>
    </row>
    <row r="3803" spans="2:10">
      <c r="B3803" s="244">
        <v>38148</v>
      </c>
      <c r="C3803" s="247">
        <v>38.450000000000003</v>
      </c>
      <c r="D3803" s="247">
        <v>90.46</v>
      </c>
      <c r="E3803" s="247">
        <v>15.04</v>
      </c>
      <c r="F3803" s="248">
        <v>5.1325000000000003</v>
      </c>
      <c r="G3803" s="128">
        <f t="shared" si="3394"/>
        <v>-2.5840372823154278</v>
      </c>
      <c r="H3803" s="129">
        <f t="shared" si="3395"/>
        <v>4.7793514572053803</v>
      </c>
      <c r="I3803" s="129">
        <f t="shared" si="3396"/>
        <v>-4.3441014332965846</v>
      </c>
      <c r="J3803" s="130">
        <f t="shared" si="3397"/>
        <v>-1.7933204259438392E-2</v>
      </c>
    </row>
    <row r="3804" spans="2:10">
      <c r="B3804" s="244">
        <v>38147</v>
      </c>
      <c r="C3804" s="247">
        <v>37.54</v>
      </c>
      <c r="D3804" s="247">
        <v>90.09</v>
      </c>
      <c r="E3804" s="247">
        <v>15.39</v>
      </c>
      <c r="F3804" s="248">
        <v>5.1440000000000001</v>
      </c>
      <c r="G3804" s="128">
        <f t="shared" si="3394"/>
        <v>-2.8565451822266636</v>
      </c>
      <c r="H3804" s="129">
        <f t="shared" si="3395"/>
        <v>3.8616228623895439</v>
      </c>
      <c r="I3804" s="129">
        <f t="shared" si="3396"/>
        <v>-4.3530210016155086</v>
      </c>
      <c r="J3804" s="130">
        <f t="shared" si="3397"/>
        <v>2.4024701039012039E-2</v>
      </c>
    </row>
    <row r="3805" spans="2:10">
      <c r="B3805" s="244">
        <v>38146</v>
      </c>
      <c r="C3805" s="247">
        <v>37.28</v>
      </c>
      <c r="D3805" s="247">
        <v>90.04</v>
      </c>
      <c r="E3805" s="247">
        <v>15.01</v>
      </c>
      <c r="F3805" s="248">
        <v>5.1065000000000005</v>
      </c>
      <c r="G3805" s="128">
        <f t="shared" si="3394"/>
        <v>-1.92464680195222</v>
      </c>
      <c r="H3805" s="129">
        <f t="shared" si="3395"/>
        <v>4.1344060773480811</v>
      </c>
      <c r="I3805" s="129">
        <f t="shared" si="3396"/>
        <v>-6.1203439554881136</v>
      </c>
      <c r="J3805" s="130">
        <f t="shared" si="3397"/>
        <v>-2.02265214855144E-2</v>
      </c>
    </row>
    <row r="3806" spans="2:10">
      <c r="B3806" s="244">
        <v>38145</v>
      </c>
      <c r="C3806" s="247">
        <v>38.659999999999997</v>
      </c>
      <c r="D3806" s="247">
        <v>88.64</v>
      </c>
      <c r="E3806" s="247">
        <v>15.39</v>
      </c>
      <c r="F3806" s="248">
        <v>5.1080000000000005</v>
      </c>
      <c r="G3806" s="128">
        <f t="shared" si="3394"/>
        <v>-1.4442950162784907</v>
      </c>
      <c r="H3806" s="129">
        <f t="shared" si="3395"/>
        <v>0.58001474090033256</v>
      </c>
      <c r="I3806" s="129">
        <f t="shared" si="3396"/>
        <v>-3.8417429674572516</v>
      </c>
      <c r="J3806" s="130">
        <f t="shared" si="3397"/>
        <v>-6.6796874999992661E-3</v>
      </c>
    </row>
    <row r="3807" spans="2:10">
      <c r="B3807" s="244">
        <v>38142</v>
      </c>
      <c r="C3807" s="247">
        <v>38.49</v>
      </c>
      <c r="D3807" s="247">
        <v>87.56</v>
      </c>
      <c r="E3807" s="247">
        <v>16.78</v>
      </c>
      <c r="F3807" s="248">
        <v>5.1159999999999997</v>
      </c>
      <c r="G3807" s="128">
        <f t="shared" si="3394"/>
        <v>-1.0150063500126949</v>
      </c>
      <c r="H3807" s="129">
        <f t="shared" si="3395"/>
        <v>-1.029153463105474</v>
      </c>
      <c r="I3807" s="129">
        <f t="shared" si="3396"/>
        <v>-0.40254545454545393</v>
      </c>
      <c r="J3807" s="130">
        <f t="shared" si="3397"/>
        <v>7.5481540930978946E-2</v>
      </c>
    </row>
    <row r="3808" spans="2:10">
      <c r="B3808" s="244">
        <v>38141</v>
      </c>
      <c r="C3808" s="247">
        <v>39.28</v>
      </c>
      <c r="D3808" s="247">
        <v>87.35</v>
      </c>
      <c r="E3808" s="247">
        <v>17.03</v>
      </c>
      <c r="F3808" s="248">
        <v>5.0640000000000001</v>
      </c>
      <c r="G3808" s="128">
        <f t="shared" si="3394"/>
        <v>-0.33280010108668079</v>
      </c>
      <c r="H3808" s="129">
        <f t="shared" si="3395"/>
        <v>-2.0572021133093519</v>
      </c>
      <c r="I3808" s="129">
        <f t="shared" si="3396"/>
        <v>2.0310209258084999</v>
      </c>
      <c r="J3808" s="130">
        <f t="shared" si="3397"/>
        <v>5.4195593118019941E-2</v>
      </c>
    </row>
    <row r="3809" spans="2:10">
      <c r="B3809" s="244">
        <v>38140</v>
      </c>
      <c r="C3809" s="247">
        <v>39.96</v>
      </c>
      <c r="D3809" s="247">
        <v>87.98</v>
      </c>
      <c r="E3809" s="247">
        <v>16.079999999999998</v>
      </c>
      <c r="F3809" s="248">
        <v>5.0839999999999996</v>
      </c>
      <c r="G3809" s="128">
        <f t="shared" si="3394"/>
        <v>1.1416572601334063</v>
      </c>
      <c r="H3809" s="129">
        <f t="shared" si="3395"/>
        <v>-1.302734831460669</v>
      </c>
      <c r="I3809" s="129">
        <f t="shared" si="3396"/>
        <v>-0.72189728096677108</v>
      </c>
      <c r="J3809" s="130">
        <f t="shared" si="3397"/>
        <v>7.3607748184019453E-2</v>
      </c>
    </row>
    <row r="3810" spans="2:10">
      <c r="B3810" s="244">
        <v>38139</v>
      </c>
      <c r="C3810" s="247">
        <v>42.33</v>
      </c>
      <c r="D3810" s="247">
        <v>88.12</v>
      </c>
      <c r="E3810" s="247">
        <v>16.3</v>
      </c>
      <c r="F3810" s="248">
        <v>5.0495000000000001</v>
      </c>
      <c r="G3810" s="128">
        <f t="shared" si="3394"/>
        <v>4.8963412719183426</v>
      </c>
      <c r="H3810" s="129">
        <f t="shared" si="3395"/>
        <v>0.12914110429448955</v>
      </c>
      <c r="I3810" s="129">
        <f t="shared" si="3396"/>
        <v>-0.48943441636582469</v>
      </c>
      <c r="J3810" s="130">
        <f t="shared" si="3397"/>
        <v>9.2960122699386208E-2</v>
      </c>
    </row>
    <row r="3811" spans="2:10">
      <c r="B3811" s="244">
        <v>38138</v>
      </c>
      <c r="C3811" s="247">
        <v>39.880000000000003</v>
      </c>
      <c r="D3811" s="247">
        <v>88.59</v>
      </c>
      <c r="E3811" s="247">
        <v>15.5</v>
      </c>
      <c r="F3811" s="248">
        <v>4.9975000000000005</v>
      </c>
      <c r="G3811" s="128">
        <f t="shared" si="3394"/>
        <v>3.0370518994114493</v>
      </c>
      <c r="H3811" s="129">
        <f t="shared" si="3395"/>
        <v>0.54146988771691273</v>
      </c>
      <c r="I3811" s="129">
        <f t="shared" si="3396"/>
        <v>-2.4991157649796412</v>
      </c>
      <c r="J3811" s="130">
        <f t="shared" si="3397"/>
        <v>5.878688859389411E-2</v>
      </c>
    </row>
    <row r="3812" spans="2:10">
      <c r="B3812" s="244">
        <v>38135</v>
      </c>
      <c r="C3812" s="247">
        <v>39.880000000000003</v>
      </c>
      <c r="D3812" s="247">
        <v>88.59</v>
      </c>
      <c r="E3812" s="247">
        <v>15.5</v>
      </c>
      <c r="F3812" s="248">
        <v>4.9975000000000005</v>
      </c>
      <c r="G3812" s="128">
        <f t="shared" si="3394"/>
        <v>3.1279469311176631</v>
      </c>
      <c r="H3812" s="129">
        <f t="shared" si="3395"/>
        <v>-0.62526156264031685</v>
      </c>
      <c r="I3812" s="129">
        <f t="shared" si="3396"/>
        <v>-1.6844578313253031</v>
      </c>
      <c r="J3812" s="130">
        <f t="shared" si="3397"/>
        <v>4.1073784634121424E-2</v>
      </c>
    </row>
    <row r="3813" spans="2:10">
      <c r="B3813" s="244">
        <v>38134</v>
      </c>
      <c r="C3813" s="247">
        <v>39.44</v>
      </c>
      <c r="D3813" s="247">
        <v>88.59</v>
      </c>
      <c r="E3813" s="247">
        <v>15.28</v>
      </c>
      <c r="F3813" s="248">
        <v>4.9589999999999996</v>
      </c>
      <c r="G3813" s="128">
        <f t="shared" si="3394"/>
        <v>2.400208222103573</v>
      </c>
      <c r="H3813" s="129">
        <f t="shared" si="3395"/>
        <v>-2.2882358146222677</v>
      </c>
      <c r="I3813" s="129">
        <f t="shared" si="3396"/>
        <v>-1.5760712093308775</v>
      </c>
      <c r="J3813" s="130">
        <f t="shared" si="3397"/>
        <v>3.8442673206621612E-2</v>
      </c>
    </row>
    <row r="3814" spans="2:10">
      <c r="B3814" s="244">
        <v>38133</v>
      </c>
      <c r="C3814" s="247">
        <v>40.700000000000003</v>
      </c>
      <c r="D3814" s="247">
        <v>88.35</v>
      </c>
      <c r="E3814" s="247">
        <v>15.97</v>
      </c>
      <c r="F3814" s="248">
        <v>5.0114999999999998</v>
      </c>
      <c r="G3814" s="128">
        <f t="shared" si="3394"/>
        <v>3.8355901945110595</v>
      </c>
      <c r="H3814" s="129">
        <f t="shared" si="3395"/>
        <v>-3.443411261112947</v>
      </c>
      <c r="I3814" s="129">
        <f t="shared" si="3396"/>
        <v>1.5181154611811551</v>
      </c>
      <c r="J3814" s="130">
        <f t="shared" si="3397"/>
        <v>0.13023474178403718</v>
      </c>
    </row>
    <row r="3815" spans="2:10">
      <c r="B3815" s="244">
        <v>38132</v>
      </c>
      <c r="C3815" s="247">
        <v>41.14</v>
      </c>
      <c r="D3815" s="247">
        <v>88.7</v>
      </c>
      <c r="E3815" s="247">
        <v>15.96</v>
      </c>
      <c r="F3815" s="248">
        <v>5.0664999999999996</v>
      </c>
      <c r="G3815" s="128">
        <f t="shared" si="3394"/>
        <v>5.1219826886664883</v>
      </c>
      <c r="H3815" s="129">
        <f t="shared" si="3395"/>
        <v>-2.1746002432821014</v>
      </c>
      <c r="I3815" s="129">
        <f t="shared" si="3396"/>
        <v>2.0480568720379169</v>
      </c>
      <c r="J3815" s="130">
        <f t="shared" si="3397"/>
        <v>0.13831229304635745</v>
      </c>
    </row>
    <row r="3816" spans="2:10">
      <c r="B3816" s="244">
        <v>38131</v>
      </c>
      <c r="C3816" s="247">
        <v>41.72</v>
      </c>
      <c r="D3816" s="247">
        <v>87.1</v>
      </c>
      <c r="E3816" s="247">
        <v>18.079999999999998</v>
      </c>
      <c r="F3816" s="248">
        <v>5.0834999999999999</v>
      </c>
      <c r="G3816" s="128">
        <f t="shared" si="3394"/>
        <v>6.5511958310477203</v>
      </c>
      <c r="H3816" s="129">
        <f t="shared" si="3395"/>
        <v>-5.2053089395267396</v>
      </c>
      <c r="I3816" s="129">
        <f t="shared" si="3396"/>
        <v>7.3846823697359003</v>
      </c>
      <c r="J3816" s="130">
        <f t="shared" si="3397"/>
        <v>0.13721134020618575</v>
      </c>
    </row>
    <row r="3817" spans="2:10">
      <c r="B3817" s="244">
        <v>38128</v>
      </c>
      <c r="C3817" s="247">
        <v>39.93</v>
      </c>
      <c r="D3817" s="247">
        <v>87.13</v>
      </c>
      <c r="E3817" s="247">
        <v>18.489999999999998</v>
      </c>
      <c r="F3817" s="248">
        <v>5.1084999999999994</v>
      </c>
      <c r="G3817" s="128">
        <f t="shared" si="3394"/>
        <v>3.983116317079813</v>
      </c>
      <c r="H3817" s="129">
        <f t="shared" si="3395"/>
        <v>-4.5222470795679959</v>
      </c>
      <c r="I3817" s="129">
        <f t="shared" si="3396"/>
        <v>6.7508281998631059</v>
      </c>
      <c r="J3817" s="130">
        <f t="shared" si="3397"/>
        <v>0.19013885988724141</v>
      </c>
    </row>
    <row r="3818" spans="2:10">
      <c r="B3818" s="244">
        <v>38127</v>
      </c>
      <c r="C3818" s="247">
        <v>40.92</v>
      </c>
      <c r="D3818" s="247">
        <v>87.42</v>
      </c>
      <c r="E3818" s="247">
        <v>18.670000000000002</v>
      </c>
      <c r="F3818" s="248">
        <v>5.0609999999999999</v>
      </c>
      <c r="G3818" s="128">
        <f t="shared" si="3394"/>
        <v>6.5960789252728862</v>
      </c>
      <c r="H3818" s="129">
        <f t="shared" si="3395"/>
        <v>-4.7829585798816607</v>
      </c>
      <c r="I3818" s="129">
        <f t="shared" si="3396"/>
        <v>5.0025256410256445</v>
      </c>
      <c r="J3818" s="130">
        <f t="shared" si="3397"/>
        <v>0.13877952755905479</v>
      </c>
    </row>
    <row r="3819" spans="2:10">
      <c r="B3819" s="244">
        <v>38126</v>
      </c>
      <c r="C3819" s="247">
        <v>41.5</v>
      </c>
      <c r="D3819" s="247">
        <v>87.05</v>
      </c>
      <c r="E3819" s="247">
        <v>18.93</v>
      </c>
      <c r="F3819" s="248">
        <v>5.1255000000000006</v>
      </c>
      <c r="G3819" s="128">
        <f t="shared" si="3394"/>
        <v>4.7100797872340401</v>
      </c>
      <c r="H3819" s="129">
        <f t="shared" si="3395"/>
        <v>-4.5141974627689017</v>
      </c>
      <c r="I3819" s="129">
        <f t="shared" si="3396"/>
        <v>3.4462627474505068</v>
      </c>
      <c r="J3819" s="130">
        <f t="shared" si="3397"/>
        <v>0.15538524843123169</v>
      </c>
    </row>
    <row r="3820" spans="2:10">
      <c r="B3820" s="244">
        <v>38125</v>
      </c>
      <c r="C3820" s="247">
        <v>40.54</v>
      </c>
      <c r="D3820" s="247">
        <v>86.06</v>
      </c>
      <c r="E3820" s="247">
        <v>19.329999999999998</v>
      </c>
      <c r="F3820" s="248">
        <v>5.0954999999999995</v>
      </c>
      <c r="G3820" s="128">
        <f t="shared" si="3394"/>
        <v>3.7861892036344162</v>
      </c>
      <c r="H3820" s="129">
        <f t="shared" si="3395"/>
        <v>-7.2697367848596857</v>
      </c>
      <c r="I3820" s="129">
        <f t="shared" si="3396"/>
        <v>6.4456679636835252</v>
      </c>
      <c r="J3820" s="130">
        <f t="shared" si="3397"/>
        <v>0.17639887464832688</v>
      </c>
    </row>
    <row r="3821" spans="2:10">
      <c r="B3821" s="244">
        <v>38124</v>
      </c>
      <c r="C3821" s="247">
        <v>41.55</v>
      </c>
      <c r="D3821" s="247">
        <v>85.53</v>
      </c>
      <c r="E3821" s="247">
        <v>19.96</v>
      </c>
      <c r="F3821" s="248">
        <v>5.0570000000000004</v>
      </c>
      <c r="G3821" s="128">
        <f t="shared" si="3394"/>
        <v>4.5843163751987221</v>
      </c>
      <c r="H3821" s="129">
        <f t="shared" si="3395"/>
        <v>-8.3146131339401812</v>
      </c>
      <c r="I3821" s="129">
        <f t="shared" si="3396"/>
        <v>8.5413922356091074</v>
      </c>
      <c r="J3821" s="130">
        <f t="shared" si="3397"/>
        <v>0.18100946372239776</v>
      </c>
    </row>
    <row r="3822" spans="2:10">
      <c r="B3822" s="244">
        <v>38121</v>
      </c>
      <c r="C3822" s="247">
        <v>41.38</v>
      </c>
      <c r="D3822" s="247">
        <v>86.41</v>
      </c>
      <c r="E3822" s="247">
        <v>18.47</v>
      </c>
      <c r="F3822" s="248">
        <v>5.1280000000000001</v>
      </c>
      <c r="G3822" s="128">
        <f t="shared" si="3394"/>
        <v>4.6050598882086797</v>
      </c>
      <c r="H3822" s="129">
        <f t="shared" si="3395"/>
        <v>-9.1448887942960564</v>
      </c>
      <c r="I3822" s="129">
        <f t="shared" si="3396"/>
        <v>4.4089326556543824</v>
      </c>
      <c r="J3822" s="130">
        <f t="shared" si="3397"/>
        <v>0.19094881398252189</v>
      </c>
    </row>
    <row r="3823" spans="2:10">
      <c r="B3823" s="244">
        <v>38120</v>
      </c>
      <c r="C3823" s="247">
        <v>41.08</v>
      </c>
      <c r="D3823" s="247">
        <v>87.19</v>
      </c>
      <c r="E3823" s="247">
        <v>18.86</v>
      </c>
      <c r="F3823" s="248">
        <v>5.2080000000000002</v>
      </c>
      <c r="G3823" s="128">
        <f t="shared" si="3394"/>
        <v>5.3918191721132889</v>
      </c>
      <c r="H3823" s="129">
        <f t="shared" si="3395"/>
        <v>-7.8974567769477115</v>
      </c>
      <c r="I3823" s="129">
        <f t="shared" si="3396"/>
        <v>5.2727784891165186</v>
      </c>
      <c r="J3823" s="130">
        <f t="shared" si="3397"/>
        <v>0.26627125761074971</v>
      </c>
    </row>
    <row r="3824" spans="2:10">
      <c r="B3824" s="244">
        <v>38119</v>
      </c>
      <c r="C3824" s="247">
        <v>40.770000000000003</v>
      </c>
      <c r="D3824" s="247">
        <v>86.81</v>
      </c>
      <c r="E3824" s="247">
        <v>18.14</v>
      </c>
      <c r="F3824" s="248">
        <v>5.165</v>
      </c>
      <c r="G3824" s="128">
        <f t="shared" si="3394"/>
        <v>4.3445202902445601</v>
      </c>
      <c r="H3824" s="129">
        <f t="shared" si="3395"/>
        <v>-7.611394024075671</v>
      </c>
      <c r="I3824" s="129">
        <f t="shared" si="3396"/>
        <v>1.2960370799536485</v>
      </c>
      <c r="J3824" s="130">
        <f t="shared" si="3397"/>
        <v>0.24574132492113576</v>
      </c>
    </row>
    <row r="3825" spans="2:10">
      <c r="B3825" s="244">
        <v>38118</v>
      </c>
      <c r="C3825" s="247">
        <v>40.06</v>
      </c>
      <c r="D3825" s="247">
        <v>87.13</v>
      </c>
      <c r="E3825" s="247">
        <v>18.57</v>
      </c>
      <c r="F3825" s="248">
        <v>5.101</v>
      </c>
      <c r="G3825" s="128">
        <f t="shared" ref="G3825:G3888" si="3398">((C3825-C3846)/C3846)*C$6</f>
        <v>2.6641173361522181</v>
      </c>
      <c r="H3825" s="129">
        <f t="shared" ref="H3825:H3888" si="3399">((D3825-D3846)/D3846)*D$6</f>
        <v>-8.0153477704288463</v>
      </c>
      <c r="I3825" s="129">
        <f t="shared" ref="I3825:I3888" si="3400">((E3825-E3846)/E3846)*E$6</f>
        <v>5.4732853403141384</v>
      </c>
      <c r="J3825" s="130">
        <f t="shared" ref="J3825:J3888" si="3401">((F3825-F3846)/F3846)*F$6</f>
        <v>0.27944785276073608</v>
      </c>
    </row>
    <row r="3826" spans="2:10">
      <c r="B3826" s="244">
        <v>38117</v>
      </c>
      <c r="C3826" s="247">
        <v>38.93</v>
      </c>
      <c r="D3826" s="247">
        <v>86.88</v>
      </c>
      <c r="E3826" s="247">
        <v>19.77</v>
      </c>
      <c r="F3826" s="248">
        <v>5.1430000000000007</v>
      </c>
      <c r="G3826" s="128">
        <f t="shared" si="3398"/>
        <v>2.1885810446957445</v>
      </c>
      <c r="H3826" s="129">
        <f t="shared" si="3399"/>
        <v>-7.617061855670114</v>
      </c>
      <c r="I3826" s="129">
        <f t="shared" si="3400"/>
        <v>5.4873431734317313</v>
      </c>
      <c r="J3826" s="130">
        <f t="shared" si="3401"/>
        <v>0.3288223812621997</v>
      </c>
    </row>
    <row r="3827" spans="2:10">
      <c r="B3827" s="244">
        <v>38114</v>
      </c>
      <c r="C3827" s="247">
        <v>39.93</v>
      </c>
      <c r="D3827" s="247">
        <v>88.19</v>
      </c>
      <c r="E3827" s="247">
        <v>18.13</v>
      </c>
      <c r="F3827" s="248">
        <v>5.1199999999999992</v>
      </c>
      <c r="G3827" s="128">
        <f t="shared" si="3398"/>
        <v>3.4112520193861049</v>
      </c>
      <c r="H3827" s="129">
        <f t="shared" si="3399"/>
        <v>-6.0179671391752656</v>
      </c>
      <c r="I3827" s="129">
        <f t="shared" si="3400"/>
        <v>2.9234563345633413</v>
      </c>
      <c r="J3827" s="130">
        <f t="shared" si="3401"/>
        <v>0.31460637605725406</v>
      </c>
    </row>
    <row r="3828" spans="2:10">
      <c r="B3828" s="244">
        <v>38113</v>
      </c>
      <c r="C3828" s="247">
        <v>39.369999999999997</v>
      </c>
      <c r="D3828" s="247">
        <v>88.36</v>
      </c>
      <c r="E3828" s="247">
        <v>17.05</v>
      </c>
      <c r="F3828" s="248">
        <v>4.984</v>
      </c>
      <c r="G3828" s="128">
        <f t="shared" si="3398"/>
        <v>4.0448188105117548</v>
      </c>
      <c r="H3828" s="129">
        <f t="shared" si="3399"/>
        <v>-5.7640996991834967</v>
      </c>
      <c r="I3828" s="129">
        <f t="shared" si="3400"/>
        <v>2.0806979695431491</v>
      </c>
      <c r="J3828" s="130">
        <f t="shared" si="3401"/>
        <v>0.2500436490615453</v>
      </c>
    </row>
    <row r="3829" spans="2:10">
      <c r="B3829" s="244">
        <v>38112</v>
      </c>
      <c r="C3829" s="247">
        <v>39.57</v>
      </c>
      <c r="D3829" s="247">
        <v>88.96</v>
      </c>
      <c r="E3829" s="247">
        <v>15.77</v>
      </c>
      <c r="F3829" s="248">
        <v>4.9695</v>
      </c>
      <c r="G3829" s="128">
        <f t="shared" si="3398"/>
        <v>5.9732913926222491</v>
      </c>
      <c r="H3829" s="129">
        <f t="shared" si="3399"/>
        <v>-5.7502219850587091</v>
      </c>
      <c r="I3829" s="129">
        <f t="shared" si="3400"/>
        <v>0.74667101827676119</v>
      </c>
      <c r="J3829" s="130">
        <f t="shared" si="3401"/>
        <v>0.24676943260085268</v>
      </c>
    </row>
    <row r="3830" spans="2:10">
      <c r="B3830" s="244">
        <v>38111</v>
      </c>
      <c r="C3830" s="247">
        <v>38.979999999999997</v>
      </c>
      <c r="D3830" s="247">
        <v>89</v>
      </c>
      <c r="E3830" s="247">
        <v>16.55</v>
      </c>
      <c r="F3830" s="248">
        <v>4.9559999999999995</v>
      </c>
      <c r="G3830" s="128">
        <f t="shared" si="3398"/>
        <v>6.0757998836532785</v>
      </c>
      <c r="H3830" s="129">
        <f t="shared" si="3399"/>
        <v>-6.2519706944149585</v>
      </c>
      <c r="I3830" s="129">
        <f t="shared" si="3400"/>
        <v>2.6829392117568474</v>
      </c>
      <c r="J3830" s="130">
        <f t="shared" si="3401"/>
        <v>0.20396756756756729</v>
      </c>
    </row>
    <row r="3831" spans="2:10">
      <c r="B3831" s="244">
        <v>38110</v>
      </c>
      <c r="C3831" s="247">
        <v>38.21</v>
      </c>
      <c r="D3831" s="247">
        <v>88.02</v>
      </c>
      <c r="E3831" s="247">
        <v>16.62</v>
      </c>
      <c r="F3831" s="248">
        <v>4.8900000000000006</v>
      </c>
      <c r="G3831" s="128">
        <f t="shared" si="3398"/>
        <v>5.0440883977900555</v>
      </c>
      <c r="H3831" s="129">
        <f t="shared" si="3399"/>
        <v>-7.4573312101910911</v>
      </c>
      <c r="I3831" s="129">
        <f t="shared" si="3400"/>
        <v>1.5928132992327373</v>
      </c>
      <c r="J3831" s="130">
        <f t="shared" si="3401"/>
        <v>0.20491012713722129</v>
      </c>
    </row>
    <row r="3832" spans="2:10">
      <c r="B3832" s="244">
        <v>38107</v>
      </c>
      <c r="C3832" s="247">
        <v>37.380000000000003</v>
      </c>
      <c r="D3832" s="247">
        <v>88.17</v>
      </c>
      <c r="E3832" s="247">
        <v>17.190000000000001</v>
      </c>
      <c r="F3832" s="248">
        <v>4.8964999999999996</v>
      </c>
      <c r="G3832" s="128">
        <f t="shared" si="3398"/>
        <v>4.1209541873358608</v>
      </c>
      <c r="H3832" s="129">
        <f t="shared" si="3399"/>
        <v>-5.1684962650211146</v>
      </c>
      <c r="I3832" s="129">
        <f t="shared" si="3400"/>
        <v>0.8244324324324368</v>
      </c>
      <c r="J3832" s="130">
        <f t="shared" si="3401"/>
        <v>0.36470283344851451</v>
      </c>
    </row>
    <row r="3833" spans="2:10">
      <c r="B3833" s="244">
        <v>38106</v>
      </c>
      <c r="C3833" s="247">
        <v>37.31</v>
      </c>
      <c r="D3833" s="247">
        <v>89.08</v>
      </c>
      <c r="E3833" s="247">
        <v>16.600000000000001</v>
      </c>
      <c r="F3833" s="248">
        <v>4.9265000000000008</v>
      </c>
      <c r="G3833" s="128">
        <f t="shared" si="3398"/>
        <v>1.9682746085011238</v>
      </c>
      <c r="H3833" s="129">
        <f t="shared" si="3399"/>
        <v>-3.4160409407665568</v>
      </c>
      <c r="I3833" s="129">
        <f t="shared" si="3400"/>
        <v>-0.21259259259258811</v>
      </c>
      <c r="J3833" s="130">
        <f t="shared" si="3401"/>
        <v>0.41144599303135959</v>
      </c>
    </row>
    <row r="3834" spans="2:10">
      <c r="B3834" s="244">
        <v>38105</v>
      </c>
      <c r="C3834" s="247">
        <v>37.46</v>
      </c>
      <c r="D3834" s="247">
        <v>90.41</v>
      </c>
      <c r="E3834" s="247">
        <v>16.29</v>
      </c>
      <c r="F3834" s="248">
        <v>4.8929999999999998</v>
      </c>
      <c r="G3834" s="128">
        <f t="shared" si="3398"/>
        <v>1.5157544827586216</v>
      </c>
      <c r="H3834" s="129">
        <f t="shared" si="3399"/>
        <v>-2.3517081889081415</v>
      </c>
      <c r="I3834" s="129">
        <f t="shared" si="3400"/>
        <v>1.5614250614247508E-2</v>
      </c>
      <c r="J3834" s="130">
        <f t="shared" si="3401"/>
        <v>0.35207807118254836</v>
      </c>
    </row>
    <row r="3835" spans="2:10">
      <c r="B3835" s="244">
        <v>38104</v>
      </c>
      <c r="C3835" s="247">
        <v>37.53</v>
      </c>
      <c r="D3835" s="247">
        <v>91.11</v>
      </c>
      <c r="E3835" s="247">
        <v>15.07</v>
      </c>
      <c r="F3835" s="248">
        <v>4.7925000000000004</v>
      </c>
      <c r="G3835" s="128">
        <f t="shared" si="3398"/>
        <v>2.6643949224259496</v>
      </c>
      <c r="H3835" s="129">
        <f t="shared" si="3399"/>
        <v>-1.9255707811825729</v>
      </c>
      <c r="I3835" s="129">
        <f t="shared" si="3400"/>
        <v>-2.2030666666666665</v>
      </c>
      <c r="J3835" s="130">
        <f t="shared" si="3401"/>
        <v>0.28955292495115514</v>
      </c>
    </row>
    <row r="3836" spans="2:10">
      <c r="B3836" s="244">
        <v>38103</v>
      </c>
      <c r="C3836" s="247">
        <v>36.97</v>
      </c>
      <c r="D3836" s="247">
        <v>90.43</v>
      </c>
      <c r="E3836" s="247">
        <v>14.77</v>
      </c>
      <c r="F3836" s="248">
        <v>4.8319999999999999</v>
      </c>
      <c r="G3836" s="128">
        <f t="shared" si="3398"/>
        <v>1.5759417856143321</v>
      </c>
      <c r="H3836" s="129">
        <f t="shared" si="3399"/>
        <v>-2.8671747332111543</v>
      </c>
      <c r="I3836" s="129">
        <f t="shared" si="3400"/>
        <v>-3.7550605885747244</v>
      </c>
      <c r="J3836" s="130">
        <f t="shared" si="3401"/>
        <v>0.35521354590946108</v>
      </c>
    </row>
    <row r="3837" spans="2:10">
      <c r="B3837" s="244">
        <v>38100</v>
      </c>
      <c r="C3837" s="247">
        <v>36.46</v>
      </c>
      <c r="D3837" s="247">
        <v>91.28</v>
      </c>
      <c r="E3837" s="247">
        <v>14.01</v>
      </c>
      <c r="F3837" s="248">
        <v>4.8499999999999996</v>
      </c>
      <c r="G3837" s="128">
        <f t="shared" si="3398"/>
        <v>1.2148549704308682</v>
      </c>
      <c r="H3837" s="129">
        <f t="shared" si="3399"/>
        <v>-1.3656640329039933</v>
      </c>
      <c r="I3837" s="129">
        <f t="shared" si="3400"/>
        <v>-5.501979865771812</v>
      </c>
      <c r="J3837" s="130">
        <f t="shared" si="3401"/>
        <v>0.42858159392789402</v>
      </c>
    </row>
    <row r="3838" spans="2:10">
      <c r="B3838" s="244">
        <v>38099</v>
      </c>
      <c r="C3838" s="247">
        <v>36.71</v>
      </c>
      <c r="D3838" s="247">
        <v>90.74</v>
      </c>
      <c r="E3838" s="247">
        <v>14.61</v>
      </c>
      <c r="F3838" s="248">
        <v>4.7889999999999997</v>
      </c>
      <c r="G3838" s="128">
        <f t="shared" si="3398"/>
        <v>-0.36808970548500058</v>
      </c>
      <c r="H3838" s="129">
        <f t="shared" si="3399"/>
        <v>-1.2757992808107239</v>
      </c>
      <c r="I3838" s="129">
        <f t="shared" si="3400"/>
        <v>-6.6725896012115085</v>
      </c>
      <c r="J3838" s="130">
        <f t="shared" si="3401"/>
        <v>0.41210564053537252</v>
      </c>
    </row>
    <row r="3839" spans="2:10">
      <c r="B3839" s="244">
        <v>38098</v>
      </c>
      <c r="C3839" s="247">
        <v>35.729999999999997</v>
      </c>
      <c r="D3839" s="247">
        <v>91.26</v>
      </c>
      <c r="E3839" s="247">
        <v>15.6</v>
      </c>
      <c r="F3839" s="248">
        <v>4.8260000000000005</v>
      </c>
      <c r="G3839" s="128">
        <f t="shared" si="3398"/>
        <v>-2.0855861148197667</v>
      </c>
      <c r="H3839" s="129">
        <f t="shared" si="3399"/>
        <v>-7.4684625492757825E-2</v>
      </c>
      <c r="I3839" s="129">
        <f t="shared" si="3400"/>
        <v>-6.2350943396226439</v>
      </c>
      <c r="J3839" s="130">
        <f t="shared" si="3401"/>
        <v>0.44636908328340336</v>
      </c>
    </row>
    <row r="3840" spans="2:10">
      <c r="B3840" s="244">
        <v>38097</v>
      </c>
      <c r="C3840" s="247">
        <v>37.6</v>
      </c>
      <c r="D3840" s="247">
        <v>90.65</v>
      </c>
      <c r="E3840" s="247">
        <v>16.670000000000002</v>
      </c>
      <c r="F3840" s="248">
        <v>4.8605</v>
      </c>
      <c r="G3840" s="128">
        <f t="shared" si="3398"/>
        <v>0.59959310158987034</v>
      </c>
      <c r="H3840" s="129">
        <f t="shared" si="3399"/>
        <v>-0.46207317073169524</v>
      </c>
      <c r="I3840" s="129">
        <f t="shared" si="3400"/>
        <v>-5.7836978683966604</v>
      </c>
      <c r="J3840" s="130">
        <f t="shared" si="3401"/>
        <v>0.4560680190930792</v>
      </c>
    </row>
    <row r="3841" spans="2:10">
      <c r="B3841" s="244">
        <v>38096</v>
      </c>
      <c r="C3841" s="247">
        <v>37.42</v>
      </c>
      <c r="D3841" s="247">
        <v>91.94</v>
      </c>
      <c r="E3841" s="247">
        <v>15.42</v>
      </c>
      <c r="F3841" s="248">
        <v>4.7985000000000007</v>
      </c>
      <c r="G3841" s="128">
        <f t="shared" si="3398"/>
        <v>-0.78704306722688666</v>
      </c>
      <c r="H3841" s="129">
        <f t="shared" si="3399"/>
        <v>0.39701375245578718</v>
      </c>
      <c r="I3841" s="129">
        <f t="shared" si="3400"/>
        <v>-4.951258485639686</v>
      </c>
      <c r="J3841" s="130">
        <f t="shared" si="3401"/>
        <v>0.37616772823779243</v>
      </c>
    </row>
    <row r="3842" spans="2:10">
      <c r="B3842" s="244">
        <v>38093</v>
      </c>
      <c r="C3842" s="247">
        <v>37.74</v>
      </c>
      <c r="D3842" s="247">
        <v>92.28</v>
      </c>
      <c r="E3842" s="247">
        <v>14.94</v>
      </c>
      <c r="F3842" s="248">
        <v>4.7549999999999999</v>
      </c>
      <c r="G3842" s="128">
        <f t="shared" si="3398"/>
        <v>-0.22746902188241222</v>
      </c>
      <c r="H3842" s="129">
        <f t="shared" si="3399"/>
        <v>-0.69781260096929709</v>
      </c>
      <c r="I3842" s="129">
        <f t="shared" si="3400"/>
        <v>-4.9248677819751778</v>
      </c>
      <c r="J3842" s="130">
        <f t="shared" si="3401"/>
        <v>0.35485987938985419</v>
      </c>
    </row>
    <row r="3843" spans="2:10">
      <c r="B3843" s="244">
        <v>38092</v>
      </c>
      <c r="C3843" s="247">
        <v>37.57</v>
      </c>
      <c r="D3843" s="247">
        <v>93.97</v>
      </c>
      <c r="E3843" s="247">
        <v>15.74</v>
      </c>
      <c r="F3843" s="248">
        <v>4.806</v>
      </c>
      <c r="G3843" s="128">
        <f t="shared" si="3398"/>
        <v>-0.7255133577789411</v>
      </c>
      <c r="H3843" s="129">
        <f t="shared" si="3399"/>
        <v>0.70594924510118651</v>
      </c>
      <c r="I3843" s="129">
        <f t="shared" si="3400"/>
        <v>-3.3266372170071778</v>
      </c>
      <c r="J3843" s="130">
        <f t="shared" si="3401"/>
        <v>0.41977798997374077</v>
      </c>
    </row>
    <row r="3844" spans="2:10">
      <c r="B3844" s="244">
        <v>38091</v>
      </c>
      <c r="C3844" s="247">
        <v>36.72</v>
      </c>
      <c r="D3844" s="247">
        <v>93.7</v>
      </c>
      <c r="E3844" s="247">
        <v>15.62</v>
      </c>
      <c r="F3844" s="248">
        <v>4.7629999999999999</v>
      </c>
      <c r="G3844" s="128">
        <f t="shared" si="3398"/>
        <v>-0.92080042689434127</v>
      </c>
      <c r="H3844" s="129">
        <f t="shared" si="3399"/>
        <v>1.5369118442401297</v>
      </c>
      <c r="I3844" s="129">
        <f t="shared" si="3400"/>
        <v>-5.8988397246804336</v>
      </c>
      <c r="J3844" s="130">
        <f t="shared" si="3401"/>
        <v>0.4115449303219606</v>
      </c>
    </row>
    <row r="3845" spans="2:10">
      <c r="B3845" s="244">
        <v>38090</v>
      </c>
      <c r="C3845" s="247">
        <v>37.21</v>
      </c>
      <c r="D3845" s="247">
        <v>93.04</v>
      </c>
      <c r="E3845" s="247">
        <v>17.260000000000002</v>
      </c>
      <c r="F3845" s="248">
        <v>4.7549999999999999</v>
      </c>
      <c r="G3845" s="128">
        <f t="shared" si="3398"/>
        <v>-0.27896100427350046</v>
      </c>
      <c r="H3845" s="129">
        <f t="shared" si="3399"/>
        <v>1.5103180135046994</v>
      </c>
      <c r="I3845" s="129">
        <f t="shared" si="3400"/>
        <v>-4.6557217226691883</v>
      </c>
      <c r="J3845" s="130">
        <f t="shared" si="3401"/>
        <v>0.34994096812278663</v>
      </c>
    </row>
    <row r="3846" spans="2:10">
      <c r="B3846" s="244">
        <v>38089</v>
      </c>
      <c r="C3846" s="247">
        <v>37.840000000000003</v>
      </c>
      <c r="D3846" s="247">
        <v>93.74</v>
      </c>
      <c r="E3846" s="247">
        <v>15.28</v>
      </c>
      <c r="F3846" s="248">
        <v>4.6455000000000002</v>
      </c>
      <c r="G3846" s="128">
        <f t="shared" si="3398"/>
        <v>2.0703647416413444</v>
      </c>
      <c r="H3846" s="129">
        <f t="shared" si="3399"/>
        <v>0.53606430868166932</v>
      </c>
      <c r="I3846" s="129">
        <f t="shared" si="3400"/>
        <v>-4.194994535519128</v>
      </c>
      <c r="J3846" s="130">
        <f t="shared" si="3401"/>
        <v>0.26631752383194085</v>
      </c>
    </row>
    <row r="3847" spans="2:10">
      <c r="B3847" s="244">
        <v>38086</v>
      </c>
      <c r="C3847" s="247">
        <v>37.14</v>
      </c>
      <c r="D3847" s="247">
        <v>93.12</v>
      </c>
      <c r="E3847" s="247">
        <v>16.260000000000002</v>
      </c>
      <c r="F3847" s="248">
        <v>4.6109999999999998</v>
      </c>
      <c r="G3847" s="128">
        <f t="shared" si="3398"/>
        <v>0.44446982055464851</v>
      </c>
      <c r="H3847" s="129">
        <f t="shared" si="3399"/>
        <v>2.380327814932587</v>
      </c>
      <c r="I3847" s="129">
        <f t="shared" si="3400"/>
        <v>-5.4234252539912919</v>
      </c>
      <c r="J3847" s="130">
        <f t="shared" si="3401"/>
        <v>0.29198445905558856</v>
      </c>
    </row>
    <row r="3848" spans="2:10">
      <c r="B3848" s="244">
        <v>38085</v>
      </c>
      <c r="C3848" s="247">
        <v>37.14</v>
      </c>
      <c r="D3848" s="247">
        <v>93.12</v>
      </c>
      <c r="E3848" s="247">
        <v>16.260000000000002</v>
      </c>
      <c r="F3848" s="248">
        <v>4.6109999999999998</v>
      </c>
      <c r="G3848" s="128">
        <f t="shared" si="3398"/>
        <v>1.3082105263157882</v>
      </c>
      <c r="H3848" s="129">
        <f t="shared" si="3399"/>
        <v>7.3288201160544367E-2</v>
      </c>
      <c r="I3848" s="129">
        <f t="shared" si="3400"/>
        <v>-3.2813176218532409</v>
      </c>
      <c r="J3848" s="130">
        <f t="shared" si="3401"/>
        <v>0.27889285714285683</v>
      </c>
    </row>
    <row r="3849" spans="2:10">
      <c r="B3849" s="244">
        <v>38084</v>
      </c>
      <c r="C3849" s="247">
        <v>36.15</v>
      </c>
      <c r="D3849" s="247">
        <v>93.08</v>
      </c>
      <c r="E3849" s="247">
        <v>15.76</v>
      </c>
      <c r="F3849" s="248">
        <v>4.5819999999999999</v>
      </c>
      <c r="G3849" s="128">
        <f t="shared" si="3398"/>
        <v>-0.16271499448732402</v>
      </c>
      <c r="H3849" s="129">
        <f t="shared" si="3399"/>
        <v>-1.7435893367185054</v>
      </c>
      <c r="I3849" s="129">
        <f t="shared" si="3400"/>
        <v>-1.2863132530120507</v>
      </c>
      <c r="J3849" s="130">
        <f t="shared" si="3401"/>
        <v>0.26180745859644911</v>
      </c>
    </row>
    <row r="3850" spans="2:10">
      <c r="B3850" s="244">
        <v>38083</v>
      </c>
      <c r="C3850" s="247">
        <v>34.97</v>
      </c>
      <c r="D3850" s="247">
        <v>93.7</v>
      </c>
      <c r="E3850" s="247">
        <v>15.32</v>
      </c>
      <c r="F3850" s="248">
        <v>4.5735000000000001</v>
      </c>
      <c r="G3850" s="128">
        <f t="shared" si="3398"/>
        <v>-1.9867651080120332</v>
      </c>
      <c r="H3850" s="129">
        <f t="shared" si="3399"/>
        <v>-1.0695242626070416</v>
      </c>
      <c r="I3850" s="129">
        <f t="shared" si="3400"/>
        <v>-0.75664344521849092</v>
      </c>
      <c r="J3850" s="130">
        <f t="shared" si="3401"/>
        <v>0.22453119471635843</v>
      </c>
    </row>
    <row r="3851" spans="2:10">
      <c r="B3851" s="244">
        <v>38082</v>
      </c>
      <c r="C3851" s="247">
        <v>34.380000000000003</v>
      </c>
      <c r="D3851" s="247">
        <v>94.18</v>
      </c>
      <c r="E3851" s="247">
        <v>14.97</v>
      </c>
      <c r="F3851" s="248">
        <v>4.625</v>
      </c>
      <c r="G3851" s="128">
        <f t="shared" si="3398"/>
        <v>-3.5099516908212505</v>
      </c>
      <c r="H3851" s="129">
        <f t="shared" si="3399"/>
        <v>-2.6752814930015507</v>
      </c>
      <c r="I3851" s="129">
        <f t="shared" si="3400"/>
        <v>0.86020718232044235</v>
      </c>
      <c r="J3851" s="130">
        <f t="shared" si="3401"/>
        <v>0.21006964596633773</v>
      </c>
    </row>
    <row r="3852" spans="2:10">
      <c r="B3852" s="244">
        <v>38079</v>
      </c>
      <c r="C3852" s="247">
        <v>34.39</v>
      </c>
      <c r="D3852" s="247">
        <v>94.2</v>
      </c>
      <c r="E3852" s="247">
        <v>15.64</v>
      </c>
      <c r="F3852" s="248">
        <v>4.5619999999999994</v>
      </c>
      <c r="G3852" s="128">
        <f t="shared" si="3398"/>
        <v>-2.7885507641921392</v>
      </c>
      <c r="H3852" s="129">
        <f t="shared" si="3399"/>
        <v>-2.5826050420168043</v>
      </c>
      <c r="I3852" s="129">
        <f t="shared" si="3400"/>
        <v>2.188944444444445</v>
      </c>
      <c r="J3852" s="130">
        <f t="shared" si="3401"/>
        <v>7.337268128161864E-2</v>
      </c>
    </row>
    <row r="3853" spans="2:10">
      <c r="B3853" s="244">
        <v>38078</v>
      </c>
      <c r="C3853" s="247">
        <v>34.270000000000003</v>
      </c>
      <c r="D3853" s="247">
        <v>92.37</v>
      </c>
      <c r="E3853" s="247">
        <v>16.649999999999999</v>
      </c>
      <c r="F3853" s="248">
        <v>4.3409999999999993</v>
      </c>
      <c r="G3853" s="128">
        <f t="shared" si="3398"/>
        <v>-1.940706703910607</v>
      </c>
      <c r="H3853" s="129">
        <f t="shared" si="3399"/>
        <v>-5.2468494423791805</v>
      </c>
      <c r="I3853" s="129">
        <f t="shared" si="3400"/>
        <v>3.6688659793814398</v>
      </c>
      <c r="J3853" s="130">
        <f t="shared" si="3401"/>
        <v>-8.7192943278249516E-2</v>
      </c>
    </row>
    <row r="3854" spans="2:10">
      <c r="B3854" s="244">
        <v>38077</v>
      </c>
      <c r="C3854" s="247">
        <v>35.76</v>
      </c>
      <c r="D3854" s="247">
        <v>91.84</v>
      </c>
      <c r="E3854" s="247">
        <v>16.739999999999998</v>
      </c>
      <c r="F3854" s="248">
        <v>4.3049999999999997</v>
      </c>
      <c r="G3854" s="128">
        <f t="shared" si="3398"/>
        <v>-1.1148117839607183</v>
      </c>
      <c r="H3854" s="129">
        <f t="shared" si="3399"/>
        <v>-5.8466907663705729</v>
      </c>
      <c r="I3854" s="129">
        <f t="shared" si="3400"/>
        <v>3.2159892328398367</v>
      </c>
      <c r="J3854" s="130">
        <f t="shared" si="3401"/>
        <v>-0.10704225352112687</v>
      </c>
    </row>
    <row r="3855" spans="2:10">
      <c r="B3855" s="244">
        <v>38076</v>
      </c>
      <c r="C3855" s="247">
        <v>36.25</v>
      </c>
      <c r="D3855" s="247">
        <v>92.32</v>
      </c>
      <c r="E3855" s="247">
        <v>16.28</v>
      </c>
      <c r="F3855" s="248">
        <v>4.3550000000000004</v>
      </c>
      <c r="G3855" s="128">
        <f t="shared" si="3398"/>
        <v>-0.75149484536082412</v>
      </c>
      <c r="H3855" s="129">
        <f t="shared" si="3399"/>
        <v>-5.5288788128606914</v>
      </c>
      <c r="I3855" s="129">
        <f t="shared" si="3400"/>
        <v>3.2391135734072054</v>
      </c>
      <c r="J3855" s="130">
        <f t="shared" si="3401"/>
        <v>-3.3628318584070539E-2</v>
      </c>
    </row>
    <row r="3856" spans="2:10">
      <c r="B3856" s="244">
        <v>38075</v>
      </c>
      <c r="C3856" s="247">
        <v>35.450000000000003</v>
      </c>
      <c r="D3856" s="247">
        <v>92.68</v>
      </c>
      <c r="E3856" s="247">
        <v>16.5</v>
      </c>
      <c r="F3856" s="248">
        <v>4.3505000000000003</v>
      </c>
      <c r="G3856" s="128">
        <f t="shared" si="3398"/>
        <v>-0.89162334070795679</v>
      </c>
      <c r="H3856" s="129">
        <f t="shared" si="3399"/>
        <v>-4.4996829015543964</v>
      </c>
      <c r="I3856" s="129">
        <f t="shared" si="3400"/>
        <v>3.4068041237113391</v>
      </c>
      <c r="J3856" s="130">
        <f t="shared" si="3401"/>
        <v>-3.5580524344569105E-2</v>
      </c>
    </row>
    <row r="3857" spans="2:10">
      <c r="B3857" s="244">
        <v>38072</v>
      </c>
      <c r="C3857" s="247">
        <v>35.729999999999997</v>
      </c>
      <c r="D3857" s="247">
        <v>92.77</v>
      </c>
      <c r="E3857" s="247">
        <v>17.329999999999998</v>
      </c>
      <c r="F3857" s="248">
        <v>4.2965</v>
      </c>
      <c r="G3857" s="128">
        <f t="shared" si="3398"/>
        <v>0.28133483525767244</v>
      </c>
      <c r="H3857" s="129">
        <f t="shared" si="3399"/>
        <v>-4.7210806901539533</v>
      </c>
      <c r="I3857" s="129">
        <f t="shared" si="3400"/>
        <v>4.2852326365475362</v>
      </c>
      <c r="J3857" s="130">
        <f t="shared" si="3401"/>
        <v>-0.11123350480876769</v>
      </c>
    </row>
    <row r="3858" spans="2:10">
      <c r="B3858" s="244">
        <v>38071</v>
      </c>
      <c r="C3858" s="247">
        <v>35.51</v>
      </c>
      <c r="D3858" s="247">
        <v>92.39</v>
      </c>
      <c r="E3858" s="247">
        <v>17.88</v>
      </c>
      <c r="F3858" s="248">
        <v>4.2159999999999993</v>
      </c>
      <c r="G3858" s="128">
        <f t="shared" si="3398"/>
        <v>-0.21635930493273758</v>
      </c>
      <c r="H3858" s="129">
        <f t="shared" si="3399"/>
        <v>-4.8863735239279116</v>
      </c>
      <c r="I3858" s="129">
        <f t="shared" si="3400"/>
        <v>5.0227059611520426</v>
      </c>
      <c r="J3858" s="130">
        <f t="shared" si="3401"/>
        <v>-0.14865107913669134</v>
      </c>
    </row>
    <row r="3859" spans="2:10">
      <c r="B3859" s="244">
        <v>38070</v>
      </c>
      <c r="C3859" s="247">
        <v>37.01</v>
      </c>
      <c r="D3859" s="247">
        <v>91.77</v>
      </c>
      <c r="E3859" s="247">
        <v>19.809999999999999</v>
      </c>
      <c r="F3859" s="248">
        <v>4.1840000000000002</v>
      </c>
      <c r="G3859" s="128">
        <f t="shared" si="3398"/>
        <v>3.1910439560439556</v>
      </c>
      <c r="H3859" s="129">
        <f t="shared" si="3399"/>
        <v>-5.8954788717842872</v>
      </c>
      <c r="I3859" s="129">
        <f t="shared" si="3400"/>
        <v>6.2510817610062865</v>
      </c>
      <c r="J3859" s="130">
        <f t="shared" si="3401"/>
        <v>-0.17696704774714198</v>
      </c>
    </row>
    <row r="3860" spans="2:10">
      <c r="B3860" s="244">
        <v>38069</v>
      </c>
      <c r="C3860" s="247">
        <v>37.450000000000003</v>
      </c>
      <c r="D3860" s="247">
        <v>91.32</v>
      </c>
      <c r="E3860" s="247">
        <v>20.67</v>
      </c>
      <c r="F3860" s="248">
        <v>4.1725000000000003</v>
      </c>
      <c r="G3860" s="128">
        <f t="shared" si="3398"/>
        <v>4.098136826783116</v>
      </c>
      <c r="H3860" s="129">
        <f t="shared" si="3399"/>
        <v>-5.4963401417257201</v>
      </c>
      <c r="I3860" s="129">
        <f t="shared" si="3400"/>
        <v>6.8348434622467815</v>
      </c>
      <c r="J3860" s="130">
        <f t="shared" si="3401"/>
        <v>-0.18968120805369146</v>
      </c>
    </row>
    <row r="3861" spans="2:10">
      <c r="B3861" s="244">
        <v>38068</v>
      </c>
      <c r="C3861" s="247">
        <v>37.11</v>
      </c>
      <c r="D3861" s="247">
        <v>91.02</v>
      </c>
      <c r="E3861" s="247">
        <v>21.58</v>
      </c>
      <c r="F3861" s="248">
        <v>4.1899999999999995</v>
      </c>
      <c r="G3861" s="128">
        <f t="shared" si="3398"/>
        <v>1.9260983146067387</v>
      </c>
      <c r="H3861" s="129">
        <f t="shared" si="3399"/>
        <v>-7.3474904942965855</v>
      </c>
      <c r="I3861" s="129">
        <f t="shared" si="3400"/>
        <v>8.7797256857855359</v>
      </c>
      <c r="J3861" s="130">
        <f t="shared" si="3401"/>
        <v>-0.21157755192222732</v>
      </c>
    </row>
    <row r="3862" spans="2:10">
      <c r="B3862" s="244">
        <v>38065</v>
      </c>
      <c r="C3862" s="247">
        <v>38.08</v>
      </c>
      <c r="D3862" s="247">
        <v>91.62</v>
      </c>
      <c r="E3862" s="247">
        <v>19.149999999999999</v>
      </c>
      <c r="F3862" s="248">
        <v>4.2389999999999999</v>
      </c>
      <c r="G3862" s="128">
        <f t="shared" si="3398"/>
        <v>2.6236888888888865</v>
      </c>
      <c r="H3862" s="129">
        <f t="shared" si="3399"/>
        <v>-7.1828282208588874</v>
      </c>
      <c r="I3862" s="129">
        <f t="shared" si="3400"/>
        <v>5.3896835443037938</v>
      </c>
      <c r="J3862" s="130">
        <f t="shared" si="3401"/>
        <v>-0.14364919354838743</v>
      </c>
    </row>
    <row r="3863" spans="2:10">
      <c r="B3863" s="244">
        <v>38064</v>
      </c>
      <c r="C3863" s="247">
        <v>37.93</v>
      </c>
      <c r="D3863" s="247">
        <v>92.85</v>
      </c>
      <c r="E3863" s="247">
        <v>18.53</v>
      </c>
      <c r="F3863" s="248">
        <v>4.2285000000000004</v>
      </c>
      <c r="G3863" s="128">
        <f t="shared" si="3398"/>
        <v>3.1767785613540154</v>
      </c>
      <c r="H3863" s="129">
        <f t="shared" si="3399"/>
        <v>-6.4330613696403249</v>
      </c>
      <c r="I3863" s="129">
        <f t="shared" si="3400"/>
        <v>4.7937652341244412</v>
      </c>
      <c r="J3863" s="130">
        <f t="shared" si="3401"/>
        <v>-0.16029460997656444</v>
      </c>
    </row>
    <row r="3864" spans="2:10">
      <c r="B3864" s="244">
        <v>38063</v>
      </c>
      <c r="C3864" s="247">
        <v>38.18</v>
      </c>
      <c r="D3864" s="247">
        <v>93.39</v>
      </c>
      <c r="E3864" s="247">
        <v>18.11</v>
      </c>
      <c r="F3864" s="248">
        <v>4.1890000000000001</v>
      </c>
      <c r="G3864" s="128">
        <f t="shared" si="3398"/>
        <v>3.858366013071898</v>
      </c>
      <c r="H3864" s="129">
        <f t="shared" si="3399"/>
        <v>-6.8405615376874351</v>
      </c>
      <c r="I3864" s="129">
        <f t="shared" si="3400"/>
        <v>4.4732597402597394</v>
      </c>
      <c r="J3864" s="130">
        <f t="shared" si="3401"/>
        <v>-0.18274128686327071</v>
      </c>
    </row>
    <row r="3865" spans="2:10">
      <c r="B3865" s="244">
        <v>38062</v>
      </c>
      <c r="C3865" s="247">
        <v>37.479999999999997</v>
      </c>
      <c r="D3865" s="247">
        <v>92.45</v>
      </c>
      <c r="E3865" s="247">
        <v>20.34</v>
      </c>
      <c r="F3865" s="248">
        <v>4.1619999999999999</v>
      </c>
      <c r="G3865" s="128">
        <f t="shared" si="3398"/>
        <v>3.8367245370370293</v>
      </c>
      <c r="H3865" s="129">
        <f t="shared" si="3399"/>
        <v>-8.2764436866913957</v>
      </c>
      <c r="I3865" s="129">
        <f t="shared" si="3400"/>
        <v>7.7663157894736843</v>
      </c>
      <c r="J3865" s="130">
        <f t="shared" si="3401"/>
        <v>-0.20200357182721282</v>
      </c>
    </row>
    <row r="3866" spans="2:10">
      <c r="B3866" s="244">
        <v>38061</v>
      </c>
      <c r="C3866" s="247">
        <v>37.44</v>
      </c>
      <c r="D3866" s="247">
        <v>91.82</v>
      </c>
      <c r="E3866" s="247">
        <v>21.13</v>
      </c>
      <c r="F3866" s="248">
        <v>4.2349999999999994</v>
      </c>
      <c r="G3866" s="128">
        <f t="shared" si="3398"/>
        <v>3.78416666666666</v>
      </c>
      <c r="H3866" s="129">
        <f t="shared" si="3399"/>
        <v>-8.9946474776852892</v>
      </c>
      <c r="I3866" s="129">
        <f t="shared" si="3400"/>
        <v>9.0552631578947356</v>
      </c>
      <c r="J3866" s="130">
        <f t="shared" si="3401"/>
        <v>-0.15555865610001143</v>
      </c>
    </row>
    <row r="3867" spans="2:10">
      <c r="B3867" s="244">
        <v>38058</v>
      </c>
      <c r="C3867" s="247">
        <v>36.19</v>
      </c>
      <c r="D3867" s="247">
        <v>93.3</v>
      </c>
      <c r="E3867" s="247">
        <v>18.3</v>
      </c>
      <c r="F3867" s="248">
        <v>4.2484999999999999</v>
      </c>
      <c r="G3867" s="128">
        <f t="shared" si="3398"/>
        <v>2.9533872866392006</v>
      </c>
      <c r="H3867" s="129">
        <f t="shared" si="3399"/>
        <v>-6.8682779456193357</v>
      </c>
      <c r="I3867" s="129">
        <f t="shared" si="3400"/>
        <v>4.9644546048334428</v>
      </c>
      <c r="J3867" s="130">
        <f t="shared" si="3401"/>
        <v>-0.15299031072502486</v>
      </c>
    </row>
    <row r="3868" spans="2:10">
      <c r="B3868" s="244">
        <v>38057</v>
      </c>
      <c r="C3868" s="247">
        <v>36.78</v>
      </c>
      <c r="D3868" s="247">
        <v>91.21</v>
      </c>
      <c r="E3868" s="247">
        <v>20.67</v>
      </c>
      <c r="F3868" s="248">
        <v>4.1825000000000001</v>
      </c>
      <c r="G3868" s="128">
        <f t="shared" si="3398"/>
        <v>3.7129352941176483</v>
      </c>
      <c r="H3868" s="129">
        <f t="shared" si="3399"/>
        <v>-9.9501050420168085</v>
      </c>
      <c r="I3868" s="129">
        <f t="shared" si="3400"/>
        <v>8.721091617933725</v>
      </c>
      <c r="J3868" s="130">
        <f t="shared" si="3401"/>
        <v>-0.18151443922095392</v>
      </c>
    </row>
    <row r="3869" spans="2:10">
      <c r="B3869" s="244">
        <v>38056</v>
      </c>
      <c r="C3869" s="247">
        <v>36.1</v>
      </c>
      <c r="D3869" s="247">
        <v>93.06</v>
      </c>
      <c r="E3869" s="247">
        <v>18.670000000000002</v>
      </c>
      <c r="F3869" s="248">
        <v>4.2</v>
      </c>
      <c r="G3869" s="128">
        <f t="shared" si="3398"/>
        <v>2.9897933274284081</v>
      </c>
      <c r="H3869" s="129">
        <f t="shared" si="3399"/>
        <v>-7.4745356891878298</v>
      </c>
      <c r="I3869" s="129">
        <f t="shared" si="3400"/>
        <v>4.3536135508155622</v>
      </c>
      <c r="J3869" s="130">
        <f t="shared" si="3401"/>
        <v>-0.20907335907335883</v>
      </c>
    </row>
    <row r="3870" spans="2:10">
      <c r="B3870" s="244">
        <v>38055</v>
      </c>
      <c r="C3870" s="247">
        <v>36.28</v>
      </c>
      <c r="D3870" s="247">
        <v>94.53</v>
      </c>
      <c r="E3870" s="247">
        <v>16.600000000000001</v>
      </c>
      <c r="F3870" s="248">
        <v>4.1965000000000003</v>
      </c>
      <c r="G3870" s="128">
        <f t="shared" si="3398"/>
        <v>4.7719920804142593</v>
      </c>
      <c r="H3870" s="129">
        <f t="shared" si="3399"/>
        <v>-5.077528044466904</v>
      </c>
      <c r="I3870" s="129">
        <f t="shared" si="3400"/>
        <v>0.32569859670530948</v>
      </c>
      <c r="J3870" s="130">
        <f t="shared" si="3401"/>
        <v>-0.17886097152428793</v>
      </c>
    </row>
    <row r="3871" spans="2:10">
      <c r="B3871" s="244">
        <v>38054</v>
      </c>
      <c r="C3871" s="247">
        <v>36.57</v>
      </c>
      <c r="D3871" s="247">
        <v>94.59</v>
      </c>
      <c r="E3871" s="247">
        <v>15.79</v>
      </c>
      <c r="F3871" s="248">
        <v>4.2394999999999996</v>
      </c>
      <c r="G3871" s="128">
        <f t="shared" si="3398"/>
        <v>5.7181927339901533</v>
      </c>
      <c r="H3871" s="129">
        <f t="shared" si="3399"/>
        <v>-4.9976197695573008</v>
      </c>
      <c r="I3871" s="129">
        <f t="shared" si="3400"/>
        <v>-0.33363750000000136</v>
      </c>
      <c r="J3871" s="130">
        <f t="shared" si="3401"/>
        <v>-0.16408802934311459</v>
      </c>
    </row>
    <row r="3872" spans="2:10">
      <c r="B3872" s="244">
        <v>38051</v>
      </c>
      <c r="C3872" s="247">
        <v>37.26</v>
      </c>
      <c r="D3872" s="247">
        <v>96.45</v>
      </c>
      <c r="E3872" s="247">
        <v>14.48</v>
      </c>
      <c r="F3872" s="248">
        <v>4.3075000000000001</v>
      </c>
      <c r="G3872" s="128">
        <f t="shared" si="3398"/>
        <v>5.7380229746070128</v>
      </c>
      <c r="H3872" s="129">
        <f t="shared" si="3399"/>
        <v>-2.7710368197450901</v>
      </c>
      <c r="I3872" s="129">
        <f t="shared" si="3400"/>
        <v>-4.6361716544325242</v>
      </c>
      <c r="J3872" s="130">
        <f t="shared" si="3401"/>
        <v>-0.1669325756747895</v>
      </c>
    </row>
    <row r="3873" spans="2:10">
      <c r="B3873" s="244">
        <v>38050</v>
      </c>
      <c r="C3873" s="247">
        <v>36.64</v>
      </c>
      <c r="D3873" s="247">
        <v>96.39</v>
      </c>
      <c r="E3873" s="247">
        <v>14.4</v>
      </c>
      <c r="F3873" s="248">
        <v>4.4474999999999998</v>
      </c>
      <c r="G3873" s="128">
        <f t="shared" si="3398"/>
        <v>4.8565377643504508</v>
      </c>
      <c r="H3873" s="129">
        <f t="shared" si="3399"/>
        <v>-4.3112685896796057</v>
      </c>
      <c r="I3873" s="129">
        <f t="shared" si="3400"/>
        <v>-4.9360604364857306</v>
      </c>
      <c r="J3873" s="130">
        <f t="shared" si="3401"/>
        <v>-5.4988974641676076E-2</v>
      </c>
    </row>
    <row r="3874" spans="2:10">
      <c r="B3874" s="244">
        <v>38049</v>
      </c>
      <c r="C3874" s="247">
        <v>35.799999999999997</v>
      </c>
      <c r="D3874" s="247">
        <v>96.84</v>
      </c>
      <c r="E3874" s="247">
        <v>14.55</v>
      </c>
      <c r="F3874" s="248">
        <v>4.4779999999999998</v>
      </c>
      <c r="G3874" s="128">
        <f t="shared" si="3398"/>
        <v>2.2638416422287331</v>
      </c>
      <c r="H3874" s="129">
        <f t="shared" si="3399"/>
        <v>-3.5919719999999966</v>
      </c>
      <c r="I3874" s="129">
        <f t="shared" si="3400"/>
        <v>-4.0900692041522477</v>
      </c>
      <c r="J3874" s="130">
        <f t="shared" si="3401"/>
        <v>-2.9290529340258588E-2</v>
      </c>
    </row>
    <row r="3875" spans="2:10">
      <c r="B3875" s="244">
        <v>38048</v>
      </c>
      <c r="C3875" s="247">
        <v>36.659999999999997</v>
      </c>
      <c r="D3875" s="247">
        <v>96.82</v>
      </c>
      <c r="E3875" s="247">
        <v>14.86</v>
      </c>
      <c r="F3875" s="248">
        <v>4.4729999999999999</v>
      </c>
      <c r="G3875" s="128">
        <f t="shared" si="3398"/>
        <v>2.1809262435677526</v>
      </c>
      <c r="H3875" s="129">
        <f t="shared" si="3399"/>
        <v>-2.9392484153335428</v>
      </c>
      <c r="I3875" s="129">
        <f t="shared" si="3400"/>
        <v>-3.3427819988310929</v>
      </c>
      <c r="J3875" s="130">
        <f t="shared" si="3401"/>
        <v>-5.7742854013799305E-2</v>
      </c>
    </row>
    <row r="3876" spans="2:10">
      <c r="B3876" s="244">
        <v>38047</v>
      </c>
      <c r="C3876" s="247">
        <v>36.86</v>
      </c>
      <c r="D3876" s="247">
        <v>97.04</v>
      </c>
      <c r="E3876" s="247">
        <v>14.44</v>
      </c>
      <c r="F3876" s="248">
        <v>4.407</v>
      </c>
      <c r="G3876" s="128">
        <f t="shared" si="3398"/>
        <v>5.2348593040847238</v>
      </c>
      <c r="H3876" s="129">
        <f t="shared" si="3399"/>
        <v>-2.5086899123248991</v>
      </c>
      <c r="I3876" s="129">
        <f t="shared" si="3400"/>
        <v>-3.34755261575466</v>
      </c>
      <c r="J3876" s="130">
        <f t="shared" si="3401"/>
        <v>-8.8357519788918218E-2</v>
      </c>
    </row>
    <row r="3877" spans="2:10">
      <c r="B3877" s="244">
        <v>38044</v>
      </c>
      <c r="C3877" s="247">
        <v>36.159999999999997</v>
      </c>
      <c r="D3877" s="247">
        <v>96.5</v>
      </c>
      <c r="E3877" s="247">
        <v>14.55</v>
      </c>
      <c r="F3877" s="248">
        <v>4.4055</v>
      </c>
      <c r="G3877" s="128">
        <f t="shared" si="3398"/>
        <v>4.6364980188966696</v>
      </c>
      <c r="H3877" s="129">
        <f t="shared" si="3399"/>
        <v>-1.7512672176308597</v>
      </c>
      <c r="I3877" s="129">
        <f t="shared" si="3400"/>
        <v>-3.8411785297549588</v>
      </c>
      <c r="J3877" s="130">
        <f t="shared" si="3401"/>
        <v>-0.11336639058413259</v>
      </c>
    </row>
    <row r="3878" spans="2:10">
      <c r="B3878" s="244">
        <v>38043</v>
      </c>
      <c r="C3878" s="247">
        <v>35.51</v>
      </c>
      <c r="D3878" s="247">
        <v>96.79</v>
      </c>
      <c r="E3878" s="247">
        <v>14.83</v>
      </c>
      <c r="F3878" s="248">
        <v>4.4710000000000001</v>
      </c>
      <c r="G3878" s="128">
        <f t="shared" si="3398"/>
        <v>2.552792980368829</v>
      </c>
      <c r="H3878" s="129">
        <f t="shared" si="3399"/>
        <v>-0.68869685767096711</v>
      </c>
      <c r="I3878" s="129">
        <f t="shared" si="3400"/>
        <v>-2.9540524433849837</v>
      </c>
      <c r="J3878" s="130">
        <f t="shared" si="3401"/>
        <v>-7.8116162714813669E-2</v>
      </c>
    </row>
    <row r="3879" spans="2:10">
      <c r="B3879" s="244">
        <v>38042</v>
      </c>
      <c r="C3879" s="247">
        <v>35.68</v>
      </c>
      <c r="D3879" s="247">
        <v>96.54</v>
      </c>
      <c r="E3879" s="247">
        <v>14.93</v>
      </c>
      <c r="F3879" s="248">
        <v>4.4480000000000004</v>
      </c>
      <c r="G3879" s="128">
        <f t="shared" si="3398"/>
        <v>2.0761899179366972</v>
      </c>
      <c r="H3879" s="129">
        <f t="shared" si="3399"/>
        <v>-2.6001437246963457</v>
      </c>
      <c r="I3879" s="129">
        <f t="shared" si="3400"/>
        <v>-0.6955309446254071</v>
      </c>
      <c r="J3879" s="130">
        <f t="shared" si="3401"/>
        <v>-3.7308631018415347E-2</v>
      </c>
    </row>
    <row r="3880" spans="2:10">
      <c r="B3880" s="244">
        <v>38041</v>
      </c>
      <c r="C3880" s="247">
        <v>34.58</v>
      </c>
      <c r="D3880" s="247">
        <v>96.79</v>
      </c>
      <c r="E3880" s="247">
        <v>15.9</v>
      </c>
      <c r="F3880" s="248">
        <v>4.4610000000000003</v>
      </c>
      <c r="G3880" s="128">
        <f t="shared" si="3398"/>
        <v>0.14491151726138596</v>
      </c>
      <c r="H3880" s="129">
        <f t="shared" si="3399"/>
        <v>-3.4835272909363915</v>
      </c>
      <c r="I3880" s="129">
        <f t="shared" si="3400"/>
        <v>2.3585567010309272</v>
      </c>
      <c r="J3880" s="130">
        <f t="shared" si="3401"/>
        <v>-6.0651601579639905E-2</v>
      </c>
    </row>
    <row r="3881" spans="2:10">
      <c r="B3881" s="244">
        <v>38040</v>
      </c>
      <c r="C3881" s="247">
        <v>34.35</v>
      </c>
      <c r="D3881" s="247">
        <v>95.96</v>
      </c>
      <c r="E3881" s="247">
        <v>16.29</v>
      </c>
      <c r="F3881" s="248">
        <v>4.4700000000000006</v>
      </c>
      <c r="G3881" s="128">
        <f t="shared" si="3398"/>
        <v>-0.76679736691470612</v>
      </c>
      <c r="H3881" s="129">
        <f t="shared" si="3399"/>
        <v>-2.2525005107252438</v>
      </c>
      <c r="I3881" s="129">
        <f t="shared" si="3400"/>
        <v>2.4837601078167104</v>
      </c>
      <c r="J3881" s="130">
        <f t="shared" si="3401"/>
        <v>-2.4650698602794223E-2</v>
      </c>
    </row>
    <row r="3882" spans="2:10">
      <c r="B3882" s="244">
        <v>38037</v>
      </c>
      <c r="C3882" s="247">
        <v>35.6</v>
      </c>
      <c r="D3882" s="247">
        <v>97.31</v>
      </c>
      <c r="E3882" s="247">
        <v>16.04</v>
      </c>
      <c r="F3882" s="248">
        <v>4.5259999999999998</v>
      </c>
      <c r="G3882" s="128">
        <f t="shared" si="3398"/>
        <v>0.8710191812195841</v>
      </c>
      <c r="H3882" s="129">
        <f t="shared" si="3399"/>
        <v>-0.23314531842888239</v>
      </c>
      <c r="I3882" s="129">
        <f t="shared" si="3400"/>
        <v>2.298341264445952</v>
      </c>
      <c r="J3882" s="130">
        <f t="shared" si="3401"/>
        <v>8.1946812137742964E-2</v>
      </c>
    </row>
    <row r="3883" spans="2:10">
      <c r="B3883" s="244">
        <v>38036</v>
      </c>
      <c r="C3883" s="247">
        <v>36</v>
      </c>
      <c r="D3883" s="247">
        <v>97.8</v>
      </c>
      <c r="E3883" s="247">
        <v>15.8</v>
      </c>
      <c r="F3883" s="248">
        <v>4.4640000000000004</v>
      </c>
      <c r="G3883" s="128">
        <f t="shared" si="3398"/>
        <v>1.8647252747252769</v>
      </c>
      <c r="H3883" s="129">
        <f t="shared" si="3399"/>
        <v>0.11634595701125233</v>
      </c>
      <c r="I3883" s="129">
        <f t="shared" si="3400"/>
        <v>2.5880892608089279</v>
      </c>
      <c r="J3883" s="130">
        <f t="shared" si="3401"/>
        <v>9.5798319327734718E-4</v>
      </c>
    </row>
    <row r="3884" spans="2:10">
      <c r="B3884" s="244">
        <v>38035</v>
      </c>
      <c r="C3884" s="247">
        <v>35.450000000000003</v>
      </c>
      <c r="D3884" s="247">
        <v>98.42</v>
      </c>
      <c r="E3884" s="247">
        <v>15.59</v>
      </c>
      <c r="F3884" s="248">
        <v>4.4804999999999993</v>
      </c>
      <c r="G3884" s="128">
        <f t="shared" si="3398"/>
        <v>-0.94081491712707166</v>
      </c>
      <c r="H3884" s="129">
        <f t="shared" si="3399"/>
        <v>1.5452564366632424</v>
      </c>
      <c r="I3884" s="129">
        <f t="shared" si="3400"/>
        <v>0.6350821827744888</v>
      </c>
      <c r="J3884" s="130">
        <f t="shared" si="3401"/>
        <v>-6.6633266533068667E-3</v>
      </c>
    </row>
    <row r="3885" spans="2:10">
      <c r="B3885" s="244">
        <v>38034</v>
      </c>
      <c r="C3885" s="247">
        <v>35.19</v>
      </c>
      <c r="D3885" s="247">
        <v>99.37</v>
      </c>
      <c r="E3885" s="247">
        <v>15.4</v>
      </c>
      <c r="F3885" s="248">
        <v>4.476</v>
      </c>
      <c r="G3885" s="128">
        <f t="shared" si="3398"/>
        <v>0.15538066723695135</v>
      </c>
      <c r="H3885" s="129">
        <f t="shared" si="3399"/>
        <v>4.8296632396139456</v>
      </c>
      <c r="I3885" s="129">
        <f t="shared" si="3400"/>
        <v>0.67786666666666728</v>
      </c>
      <c r="J3885" s="130">
        <f t="shared" si="3401"/>
        <v>8.6218487394955582E-3</v>
      </c>
    </row>
    <row r="3886" spans="2:10">
      <c r="B3886" s="244">
        <v>38033</v>
      </c>
      <c r="C3886" s="247">
        <v>34.56</v>
      </c>
      <c r="D3886" s="247">
        <v>99.71</v>
      </c>
      <c r="E3886" s="247">
        <v>15.58</v>
      </c>
      <c r="F3886" s="248">
        <v>4.4794999999999998</v>
      </c>
      <c r="G3886" s="128">
        <f t="shared" si="3398"/>
        <v>-0.66036783575705471</v>
      </c>
      <c r="H3886" s="129">
        <f t="shared" si="3399"/>
        <v>5.2351164498531269</v>
      </c>
      <c r="I3886" s="129">
        <f t="shared" si="3400"/>
        <v>0.98290666666666682</v>
      </c>
      <c r="J3886" s="130">
        <f t="shared" si="3401"/>
        <v>1.0857142857142512E-2</v>
      </c>
    </row>
    <row r="3887" spans="2:10">
      <c r="B3887" s="244">
        <v>38030</v>
      </c>
      <c r="C3887" s="247">
        <v>34.56</v>
      </c>
      <c r="D3887" s="247">
        <v>99.71</v>
      </c>
      <c r="E3887" s="247">
        <v>15.58</v>
      </c>
      <c r="F3887" s="248">
        <v>4.4794999999999998</v>
      </c>
      <c r="G3887" s="128">
        <f t="shared" si="3398"/>
        <v>1.5209090909090972</v>
      </c>
      <c r="H3887" s="129">
        <f t="shared" si="3399"/>
        <v>6.8791991065730675</v>
      </c>
      <c r="I3887" s="129">
        <f t="shared" si="3400"/>
        <v>3.267352185089905E-2</v>
      </c>
      <c r="J3887" s="130">
        <f t="shared" si="3401"/>
        <v>4.2619236433669321E-2</v>
      </c>
    </row>
    <row r="3888" spans="2:10">
      <c r="B3888" s="244">
        <v>38029</v>
      </c>
      <c r="C3888" s="247">
        <v>33.979999999999997</v>
      </c>
      <c r="D3888" s="247">
        <v>99.3</v>
      </c>
      <c r="E3888" s="247">
        <v>15.31</v>
      </c>
      <c r="F3888" s="248">
        <v>4.4894999999999996</v>
      </c>
      <c r="G3888" s="128">
        <f t="shared" si="3398"/>
        <v>-0.68444057971014893</v>
      </c>
      <c r="H3888" s="129">
        <f t="shared" si="3399"/>
        <v>11.315394751411798</v>
      </c>
      <c r="I3888" s="129">
        <f t="shared" si="3400"/>
        <v>-2.1853611940298499</v>
      </c>
      <c r="J3888" s="130">
        <f t="shared" si="3401"/>
        <v>2.8208300528624195E-2</v>
      </c>
    </row>
    <row r="3889" spans="2:10">
      <c r="B3889" s="244">
        <v>38028</v>
      </c>
      <c r="C3889" s="247">
        <v>34</v>
      </c>
      <c r="D3889" s="247">
        <v>99.96</v>
      </c>
      <c r="E3889" s="247">
        <v>15.39</v>
      </c>
      <c r="F3889" s="248">
        <v>4.4670000000000005</v>
      </c>
      <c r="G3889" s="128">
        <f t="shared" ref="G3889:G3952" si="3402">((C3889-C3910)/C3910)*C$6</f>
        <v>-0.56713040952657523</v>
      </c>
      <c r="H3889" s="129">
        <f t="shared" ref="H3889:H3952" si="3403">((D3889-D3910)/D3910)*D$6</f>
        <v>13.001719063545139</v>
      </c>
      <c r="I3889" s="129">
        <f t="shared" ref="I3889:I3952" si="3404">((E3889-E3910)/E3910)*E$6</f>
        <v>-3.7340909090909076</v>
      </c>
      <c r="J3889" s="130">
        <f t="shared" ref="J3889:J3952" si="3405">((F3889-F3910)/F3910)*F$6</f>
        <v>3.1904175528976638E-4</v>
      </c>
    </row>
    <row r="3890" spans="2:10">
      <c r="B3890" s="244">
        <v>38027</v>
      </c>
      <c r="C3890" s="247">
        <v>33.869999999999997</v>
      </c>
      <c r="D3890" s="247">
        <v>99.61</v>
      </c>
      <c r="E3890" s="247">
        <v>15.94</v>
      </c>
      <c r="F3890" s="248">
        <v>4.5324999999999998</v>
      </c>
      <c r="G3890" s="128">
        <f t="shared" si="3402"/>
        <v>-1.1117079493087576</v>
      </c>
      <c r="H3890" s="129">
        <f t="shared" si="3403"/>
        <v>10.00742981977062</v>
      </c>
      <c r="I3890" s="129">
        <f t="shared" si="3404"/>
        <v>-1.3299405469678967</v>
      </c>
      <c r="J3890" s="130">
        <f t="shared" si="3405"/>
        <v>1.2581392782252229E-3</v>
      </c>
    </row>
    <row r="3891" spans="2:10">
      <c r="B3891" s="244">
        <v>38026</v>
      </c>
      <c r="C3891" s="247">
        <v>32.83</v>
      </c>
      <c r="D3891" s="247">
        <v>98.95</v>
      </c>
      <c r="E3891" s="247">
        <v>16.39</v>
      </c>
      <c r="F3891" s="248">
        <v>4.4775</v>
      </c>
      <c r="G3891" s="128">
        <f t="shared" si="3402"/>
        <v>-1.9588108423200283</v>
      </c>
      <c r="H3891" s="129">
        <f t="shared" si="3403"/>
        <v>9.6459357526587119</v>
      </c>
      <c r="I3891" s="129">
        <f t="shared" si="3404"/>
        <v>-0.54634029850746191</v>
      </c>
      <c r="J3891" s="130">
        <f t="shared" si="3405"/>
        <v>-2.7422030524220226E-2</v>
      </c>
    </row>
    <row r="3892" spans="2:10">
      <c r="B3892" s="244">
        <v>38023</v>
      </c>
      <c r="C3892" s="247">
        <v>32.479999999999997</v>
      </c>
      <c r="D3892" s="247">
        <v>98.94</v>
      </c>
      <c r="E3892" s="247">
        <v>16</v>
      </c>
      <c r="F3892" s="248">
        <v>4.4984999999999999</v>
      </c>
      <c r="G3892" s="128">
        <f t="shared" si="3402"/>
        <v>-2.0045615067686873</v>
      </c>
      <c r="H3892" s="129">
        <f t="shared" si="3403"/>
        <v>7.2082222699913912</v>
      </c>
      <c r="I3892" s="129">
        <f t="shared" si="3404"/>
        <v>0.63509288917360762</v>
      </c>
      <c r="J3892" s="130">
        <f t="shared" si="3405"/>
        <v>-0.10554425773306222</v>
      </c>
    </row>
    <row r="3893" spans="2:10">
      <c r="B3893" s="244">
        <v>38022</v>
      </c>
      <c r="C3893" s="247">
        <v>33.08</v>
      </c>
      <c r="D3893" s="247">
        <v>98.86</v>
      </c>
      <c r="E3893" s="247">
        <v>17.71</v>
      </c>
      <c r="F3893" s="248">
        <v>4.5754999999999999</v>
      </c>
      <c r="G3893" s="128">
        <f t="shared" si="3402"/>
        <v>-0.72936942296252116</v>
      </c>
      <c r="H3893" s="129">
        <f t="shared" si="3403"/>
        <v>7.448950204785513</v>
      </c>
      <c r="I3893" s="129">
        <f t="shared" si="3404"/>
        <v>3.6244000000000014</v>
      </c>
      <c r="J3893" s="130">
        <f t="shared" si="3405"/>
        <v>-5.1979401351786275E-2</v>
      </c>
    </row>
    <row r="3894" spans="2:10">
      <c r="B3894" s="244">
        <v>38021</v>
      </c>
      <c r="C3894" s="247">
        <v>33.1</v>
      </c>
      <c r="D3894" s="247">
        <v>100.19</v>
      </c>
      <c r="E3894" s="247">
        <v>17.87</v>
      </c>
      <c r="F3894" s="248">
        <v>4.5350000000000001</v>
      </c>
      <c r="G3894" s="128">
        <f t="shared" si="3402"/>
        <v>-0.80848664688427485</v>
      </c>
      <c r="H3894" s="129">
        <f t="shared" si="3403"/>
        <v>8.7090812379110201</v>
      </c>
      <c r="I3894" s="129">
        <f t="shared" si="3404"/>
        <v>1.7321458457860139</v>
      </c>
      <c r="J3894" s="130">
        <f t="shared" si="3405"/>
        <v>-9.2719999999999914E-2</v>
      </c>
    </row>
    <row r="3895" spans="2:10">
      <c r="B3895" s="244">
        <v>38020</v>
      </c>
      <c r="C3895" s="247">
        <v>34.1</v>
      </c>
      <c r="D3895" s="247">
        <v>100</v>
      </c>
      <c r="E3895" s="247">
        <v>17.34</v>
      </c>
      <c r="F3895" s="248">
        <v>4.5244999999999997</v>
      </c>
      <c r="G3895" s="128">
        <f t="shared" si="3402"/>
        <v>0.43017169923031412</v>
      </c>
      <c r="H3895" s="129">
        <f t="shared" si="3403"/>
        <v>8.4901289629231638</v>
      </c>
      <c r="I3895" s="129">
        <f t="shared" si="3404"/>
        <v>-0.21801029159519519</v>
      </c>
      <c r="J3895" s="130">
        <f t="shared" si="3405"/>
        <v>-0.15149105367793217</v>
      </c>
    </row>
    <row r="3896" spans="2:10">
      <c r="B3896" s="244">
        <v>38019</v>
      </c>
      <c r="C3896" s="247">
        <v>34.979999999999997</v>
      </c>
      <c r="D3896" s="247">
        <v>99.39</v>
      </c>
      <c r="E3896" s="247">
        <v>17.11</v>
      </c>
      <c r="F3896" s="248">
        <v>4.5655000000000001</v>
      </c>
      <c r="G3896" s="128">
        <f t="shared" si="3402"/>
        <v>3.4350738007379977</v>
      </c>
      <c r="H3896" s="129">
        <f t="shared" si="3403"/>
        <v>9.7342741671217965</v>
      </c>
      <c r="I3896" s="129">
        <f t="shared" si="3404"/>
        <v>-1.5486388583973649</v>
      </c>
      <c r="J3896" s="130">
        <f t="shared" si="3405"/>
        <v>-0.12561243718592946</v>
      </c>
    </row>
    <row r="3897" spans="2:10">
      <c r="B3897" s="244">
        <v>38016</v>
      </c>
      <c r="C3897" s="247">
        <v>33.049999999999997</v>
      </c>
      <c r="D3897" s="247">
        <v>99.23</v>
      </c>
      <c r="E3897" s="247">
        <v>16.63</v>
      </c>
      <c r="F3897" s="248">
        <v>4.548</v>
      </c>
      <c r="G3897" s="128">
        <f t="shared" si="3402"/>
        <v>0.74007687576874914</v>
      </c>
      <c r="H3897" s="129">
        <f t="shared" si="3403"/>
        <v>8.0334322399654674</v>
      </c>
      <c r="I3897" s="129">
        <f t="shared" si="3404"/>
        <v>-2.3323648279628619</v>
      </c>
      <c r="J3897" s="130">
        <f t="shared" si="3405"/>
        <v>-6.8796266495011152E-2</v>
      </c>
    </row>
    <row r="3898" spans="2:10">
      <c r="B3898" s="244">
        <v>38015</v>
      </c>
      <c r="C3898" s="247">
        <v>32.81</v>
      </c>
      <c r="D3898" s="247">
        <v>98.01</v>
      </c>
      <c r="E3898" s="247">
        <v>17.14</v>
      </c>
      <c r="F3898" s="248">
        <v>4.5880000000000001</v>
      </c>
      <c r="G3898" s="128">
        <f t="shared" si="3402"/>
        <v>0.40494772447724353</v>
      </c>
      <c r="H3898" s="129">
        <f t="shared" si="3403"/>
        <v>6.5371288303841144</v>
      </c>
      <c r="I3898" s="129">
        <f t="shared" si="3404"/>
        <v>-1.6243255051884193</v>
      </c>
      <c r="J3898" s="130">
        <f t="shared" si="3405"/>
        <v>-4.4636344132160187E-2</v>
      </c>
    </row>
    <row r="3899" spans="2:10">
      <c r="B3899" s="244">
        <v>38014</v>
      </c>
      <c r="C3899" s="247">
        <v>33.619999999999997</v>
      </c>
      <c r="D3899" s="247">
        <v>97.38</v>
      </c>
      <c r="E3899" s="247">
        <v>16.78</v>
      </c>
      <c r="F3899" s="248">
        <v>4.5969999999999995</v>
      </c>
      <c r="G3899" s="128">
        <f t="shared" si="3402"/>
        <v>1.1494449527294883</v>
      </c>
      <c r="H3899" s="129">
        <f t="shared" si="3403"/>
        <v>5.8289161178883733</v>
      </c>
      <c r="I3899" s="129">
        <f t="shared" si="3404"/>
        <v>-1.2940045248868759</v>
      </c>
      <c r="J3899" s="130">
        <f t="shared" si="3405"/>
        <v>-4.3047670058918595E-2</v>
      </c>
    </row>
    <row r="3900" spans="2:10">
      <c r="B3900" s="244">
        <v>38013</v>
      </c>
      <c r="C3900" s="247">
        <v>34.119999999999997</v>
      </c>
      <c r="D3900" s="247">
        <v>98.8</v>
      </c>
      <c r="E3900" s="247">
        <v>15.35</v>
      </c>
      <c r="F3900" s="248">
        <v>4.5069999999999997</v>
      </c>
      <c r="G3900" s="128">
        <f t="shared" si="3402"/>
        <v>2.4106543209876525</v>
      </c>
      <c r="H3900" s="129">
        <f t="shared" si="3403"/>
        <v>6.4176390076988898</v>
      </c>
      <c r="I3900" s="129">
        <f t="shared" si="3404"/>
        <v>-2.5881100058513757</v>
      </c>
      <c r="J3900" s="130">
        <f t="shared" si="3405"/>
        <v>-8.5266896254843016E-2</v>
      </c>
    </row>
    <row r="3901" spans="2:10">
      <c r="B3901" s="244">
        <v>38012</v>
      </c>
      <c r="C3901" s="247">
        <v>34.47</v>
      </c>
      <c r="D3901" s="247">
        <v>99.85</v>
      </c>
      <c r="E3901" s="247">
        <v>14.55</v>
      </c>
      <c r="F3901" s="248">
        <v>4.5579999999999998</v>
      </c>
      <c r="G3901" s="128">
        <f t="shared" si="3402"/>
        <v>2.2248965307364568</v>
      </c>
      <c r="H3901" s="129">
        <f t="shared" si="3403"/>
        <v>8.503837459634001</v>
      </c>
      <c r="I3901" s="129">
        <f t="shared" si="3404"/>
        <v>-4.224527220630371</v>
      </c>
      <c r="J3901" s="130">
        <f t="shared" si="3405"/>
        <v>-1.8745889059417506E-3</v>
      </c>
    </row>
    <row r="3902" spans="2:10">
      <c r="B3902" s="244">
        <v>38009</v>
      </c>
      <c r="C3902" s="247">
        <v>34.94</v>
      </c>
      <c r="D3902" s="247">
        <v>97.9</v>
      </c>
      <c r="E3902" s="247">
        <v>14.84</v>
      </c>
      <c r="F3902" s="248">
        <v>4.5090000000000003</v>
      </c>
      <c r="G3902" s="128">
        <f t="shared" si="3402"/>
        <v>2.8744004869141788</v>
      </c>
      <c r="H3902" s="129">
        <f t="shared" si="3403"/>
        <v>6.9357548498970534</v>
      </c>
      <c r="I3902" s="129">
        <f t="shared" si="3404"/>
        <v>-2.7769747899159669</v>
      </c>
      <c r="J3902" s="130">
        <f t="shared" si="3405"/>
        <v>-4.7852158744003455E-2</v>
      </c>
    </row>
    <row r="3903" spans="2:10">
      <c r="B3903" s="244">
        <v>38008</v>
      </c>
      <c r="C3903" s="247">
        <v>34.93</v>
      </c>
      <c r="D3903" s="247">
        <v>97.51</v>
      </c>
      <c r="E3903" s="247">
        <v>14.71</v>
      </c>
      <c r="F3903" s="248">
        <v>4.3994999999999997</v>
      </c>
      <c r="G3903" s="128">
        <f t="shared" si="3402"/>
        <v>2.8605812538040172</v>
      </c>
      <c r="H3903" s="129">
        <f t="shared" si="3403"/>
        <v>6.455302915357116</v>
      </c>
      <c r="I3903" s="129">
        <f t="shared" si="3404"/>
        <v>-2.9753301320528203</v>
      </c>
      <c r="J3903" s="130">
        <f t="shared" si="3405"/>
        <v>-0.11590165721761918</v>
      </c>
    </row>
    <row r="3904" spans="2:10">
      <c r="B3904" s="244">
        <v>38007</v>
      </c>
      <c r="C3904" s="247">
        <v>34.58</v>
      </c>
      <c r="D3904" s="247">
        <v>97.7</v>
      </c>
      <c r="E3904" s="247">
        <v>14.34</v>
      </c>
      <c r="F3904" s="248">
        <v>4.4625000000000004</v>
      </c>
      <c r="G3904" s="128">
        <f t="shared" si="3402"/>
        <v>3.7379749608763677</v>
      </c>
      <c r="H3904" s="129">
        <f t="shared" si="3403"/>
        <v>6.0148690591658545</v>
      </c>
      <c r="I3904" s="129">
        <f t="shared" si="3404"/>
        <v>-3.314311704063067</v>
      </c>
      <c r="J3904" s="130">
        <f t="shared" si="3405"/>
        <v>-0.11873724900676418</v>
      </c>
    </row>
    <row r="3905" spans="2:10">
      <c r="B3905" s="244">
        <v>38006</v>
      </c>
      <c r="C3905" s="247">
        <v>36.200000000000003</v>
      </c>
      <c r="D3905" s="247">
        <v>97.1</v>
      </c>
      <c r="E3905" s="247">
        <v>15.21</v>
      </c>
      <c r="F3905" s="248">
        <v>4.4909999999999997</v>
      </c>
      <c r="G3905" s="128">
        <f t="shared" si="3402"/>
        <v>6.1696046438657071</v>
      </c>
      <c r="H3905" s="129">
        <f t="shared" si="3403"/>
        <v>4.5156408609058714</v>
      </c>
      <c r="I3905" s="129">
        <f t="shared" si="3404"/>
        <v>-2.5960212514757979</v>
      </c>
      <c r="J3905" s="130">
        <f t="shared" si="3405"/>
        <v>-5.2633591957163307E-2</v>
      </c>
    </row>
    <row r="3906" spans="2:10">
      <c r="B3906" s="244">
        <v>38005</v>
      </c>
      <c r="C3906" s="247">
        <v>35.07</v>
      </c>
      <c r="D3906" s="247">
        <v>95.32</v>
      </c>
      <c r="E3906" s="247">
        <v>15</v>
      </c>
      <c r="F3906" s="248">
        <v>4.4625000000000004</v>
      </c>
      <c r="G3906" s="128">
        <f t="shared" si="3402"/>
        <v>2.8192156268927877</v>
      </c>
      <c r="H3906" s="129">
        <f t="shared" si="3403"/>
        <v>2.6605175005368173</v>
      </c>
      <c r="I3906" s="129">
        <f t="shared" si="3404"/>
        <v>-2.1983191230207089</v>
      </c>
      <c r="J3906" s="130">
        <f t="shared" si="3405"/>
        <v>-5.5114822546972357E-2</v>
      </c>
    </row>
    <row r="3907" spans="2:10">
      <c r="B3907" s="244">
        <v>38002</v>
      </c>
      <c r="C3907" s="247">
        <v>35.07</v>
      </c>
      <c r="D3907" s="247">
        <v>95.32</v>
      </c>
      <c r="E3907" s="247">
        <v>15</v>
      </c>
      <c r="F3907" s="248">
        <v>4.4625000000000004</v>
      </c>
      <c r="G3907" s="128">
        <f t="shared" si="3402"/>
        <v>1.8320261050133484</v>
      </c>
      <c r="H3907" s="129">
        <f t="shared" si="3403"/>
        <v>3.1748657392429505</v>
      </c>
      <c r="I3907" s="129">
        <f t="shared" si="3404"/>
        <v>-1.8247029702970301</v>
      </c>
      <c r="J3907" s="130">
        <f t="shared" si="3405"/>
        <v>-4.7107438016528481E-2</v>
      </c>
    </row>
    <row r="3908" spans="2:10">
      <c r="B3908" s="244">
        <v>38001</v>
      </c>
      <c r="C3908" s="247">
        <v>33.44</v>
      </c>
      <c r="D3908" s="247">
        <v>94.02</v>
      </c>
      <c r="E3908" s="247">
        <v>15.56</v>
      </c>
      <c r="F3908" s="248">
        <v>4.4135</v>
      </c>
      <c r="G3908" s="128">
        <f t="shared" si="3402"/>
        <v>0.12254572713642675</v>
      </c>
      <c r="H3908" s="129">
        <f t="shared" si="3403"/>
        <v>0.75455460385437789</v>
      </c>
      <c r="I3908" s="129">
        <f t="shared" si="3404"/>
        <v>-3.2631578947367727E-2</v>
      </c>
      <c r="J3908" s="130">
        <f t="shared" si="3405"/>
        <v>-0.11733108842059513</v>
      </c>
    </row>
    <row r="3909" spans="2:10">
      <c r="B3909" s="244">
        <v>38000</v>
      </c>
      <c r="C3909" s="247">
        <v>34.5</v>
      </c>
      <c r="D3909" s="247">
        <v>90.31</v>
      </c>
      <c r="E3909" s="247">
        <v>16.75</v>
      </c>
      <c r="F3909" s="248">
        <v>4.4455</v>
      </c>
      <c r="G3909" s="128">
        <f t="shared" si="3402"/>
        <v>2.2228671328671319</v>
      </c>
      <c r="H3909" s="129">
        <f t="shared" si="3403"/>
        <v>-4.4389114705256452</v>
      </c>
      <c r="I3909" s="129">
        <f t="shared" si="3404"/>
        <v>1.3084996861268052</v>
      </c>
      <c r="J3909" s="130">
        <f t="shared" si="3405"/>
        <v>-0.11976080163775421</v>
      </c>
    </row>
    <row r="3910" spans="2:10">
      <c r="B3910" s="244">
        <v>37999</v>
      </c>
      <c r="C3910" s="247">
        <v>34.43</v>
      </c>
      <c r="D3910" s="247">
        <v>89.7</v>
      </c>
      <c r="E3910" s="247">
        <v>18.04</v>
      </c>
      <c r="F3910" s="248">
        <v>4.4664999999999999</v>
      </c>
      <c r="G3910" s="128">
        <f t="shared" si="3402"/>
        <v>1.7107444243520191</v>
      </c>
      <c r="H3910" s="129">
        <f t="shared" si="3403"/>
        <v>-2.9741037889479931</v>
      </c>
      <c r="I3910" s="129">
        <f t="shared" si="3404"/>
        <v>1.1950203134068467</v>
      </c>
      <c r="J3910" s="130">
        <f t="shared" si="3405"/>
        <v>-0.12856226616782487</v>
      </c>
    </row>
    <row r="3911" spans="2:10">
      <c r="B3911" s="244">
        <v>37998</v>
      </c>
      <c r="C3911" s="247">
        <v>34.72</v>
      </c>
      <c r="D3911" s="247">
        <v>91.55</v>
      </c>
      <c r="E3911" s="247">
        <v>16.82</v>
      </c>
      <c r="F3911" s="248">
        <v>4.5305</v>
      </c>
      <c r="G3911" s="128">
        <f t="shared" si="3402"/>
        <v>2.3089830508474569</v>
      </c>
      <c r="H3911" s="129">
        <f t="shared" si="3403"/>
        <v>-1.4222543414949804</v>
      </c>
      <c r="I3911" s="129">
        <f t="shared" si="3404"/>
        <v>0.63511273613650232</v>
      </c>
      <c r="J3911" s="130">
        <f t="shared" si="3405"/>
        <v>-8.246704533276164E-2</v>
      </c>
    </row>
    <row r="3912" spans="2:10">
      <c r="B3912" s="244">
        <v>37995</v>
      </c>
      <c r="C3912" s="247">
        <v>34.31</v>
      </c>
      <c r="D3912" s="247">
        <v>91.21</v>
      </c>
      <c r="E3912" s="247">
        <v>16.75</v>
      </c>
      <c r="F3912" s="248">
        <v>4.5209999999999999</v>
      </c>
      <c r="G3912" s="128">
        <f t="shared" si="3402"/>
        <v>3.5073343799058092</v>
      </c>
      <c r="H3912" s="129">
        <f t="shared" si="3403"/>
        <v>-1.4639318181818328</v>
      </c>
      <c r="I3912" s="129">
        <f t="shared" si="3404"/>
        <v>3.0388523610280285E-2</v>
      </c>
      <c r="J3912" s="130">
        <f t="shared" si="3405"/>
        <v>-8.945366898768109E-2</v>
      </c>
    </row>
    <row r="3913" spans="2:10">
      <c r="B3913" s="244">
        <v>37994</v>
      </c>
      <c r="C3913" s="247">
        <v>33.979999999999997</v>
      </c>
      <c r="D3913" s="247">
        <v>93.04</v>
      </c>
      <c r="E3913" s="247">
        <v>15.61</v>
      </c>
      <c r="F3913" s="248">
        <v>4.6715</v>
      </c>
      <c r="G3913" s="128">
        <f t="shared" si="3402"/>
        <v>2.9912484316185664</v>
      </c>
      <c r="H3913" s="129">
        <f t="shared" si="3403"/>
        <v>1.6233260656273873</v>
      </c>
      <c r="I3913" s="129">
        <f t="shared" si="3404"/>
        <v>-3.2148405148293251</v>
      </c>
      <c r="J3913" s="130">
        <f t="shared" si="3405"/>
        <v>-3.7626742712294041E-2</v>
      </c>
    </row>
    <row r="3914" spans="2:10">
      <c r="B3914" s="244">
        <v>37993</v>
      </c>
      <c r="C3914" s="247">
        <v>33.619999999999997</v>
      </c>
      <c r="D3914" s="247">
        <v>92.78</v>
      </c>
      <c r="E3914" s="247">
        <v>15.5</v>
      </c>
      <c r="F3914" s="248">
        <v>4.6604999999999999</v>
      </c>
      <c r="G3914" s="128">
        <f t="shared" si="3402"/>
        <v>2.6594017632241753</v>
      </c>
      <c r="H3914" s="129">
        <f t="shared" si="3403"/>
        <v>2.6965739821251313</v>
      </c>
      <c r="I3914" s="129">
        <f t="shared" si="3404"/>
        <v>-3.0711627906976733</v>
      </c>
      <c r="J3914" s="130">
        <f t="shared" si="3405"/>
        <v>-5.8988232822021716E-2</v>
      </c>
    </row>
    <row r="3915" spans="2:10">
      <c r="B3915" s="244">
        <v>37992</v>
      </c>
      <c r="C3915" s="247">
        <v>33.700000000000003</v>
      </c>
      <c r="D3915" s="247">
        <v>93.06</v>
      </c>
      <c r="E3915" s="247">
        <v>16.73</v>
      </c>
      <c r="F3915" s="248">
        <v>4.6875</v>
      </c>
      <c r="G3915" s="128">
        <f t="shared" si="3402"/>
        <v>2.2634267912772601</v>
      </c>
      <c r="H3915" s="129">
        <f t="shared" si="3403"/>
        <v>2.3182697368421046</v>
      </c>
      <c r="I3915" s="129">
        <f t="shared" si="3404"/>
        <v>0.29200725513905884</v>
      </c>
      <c r="J3915" s="130">
        <f t="shared" si="3405"/>
        <v>-1.2154813946053744E-3</v>
      </c>
    </row>
    <row r="3916" spans="2:10">
      <c r="B3916" s="244">
        <v>37991</v>
      </c>
      <c r="C3916" s="247">
        <v>33.78</v>
      </c>
      <c r="D3916" s="247">
        <v>93.05</v>
      </c>
      <c r="E3916" s="247">
        <v>17.489999999999998</v>
      </c>
      <c r="F3916" s="248">
        <v>4.7784999999999993</v>
      </c>
      <c r="G3916" s="128">
        <f t="shared" si="3402"/>
        <v>4.5070126911812567</v>
      </c>
      <c r="H3916" s="129">
        <f t="shared" si="3403"/>
        <v>3.022337819947039</v>
      </c>
      <c r="I3916" s="129">
        <f t="shared" si="3404"/>
        <v>0.59496781743709559</v>
      </c>
      <c r="J3916" s="130">
        <f t="shared" si="3405"/>
        <v>8.0333512641204544E-2</v>
      </c>
    </row>
    <row r="3917" spans="2:10">
      <c r="B3917" s="244">
        <v>37988</v>
      </c>
      <c r="C3917" s="247">
        <v>32.520000000000003</v>
      </c>
      <c r="D3917" s="247">
        <v>91.55</v>
      </c>
      <c r="E3917" s="247">
        <v>18.22</v>
      </c>
      <c r="F3917" s="248">
        <v>4.7759999999999998</v>
      </c>
      <c r="G3917" s="128">
        <f t="shared" si="3402"/>
        <v>1.8303454894433802</v>
      </c>
      <c r="H3917" s="129">
        <f t="shared" si="3403"/>
        <v>0.16163968497046033</v>
      </c>
      <c r="I3917" s="129">
        <f t="shared" si="3404"/>
        <v>2.9942576687116533</v>
      </c>
      <c r="J3917" s="130">
        <f t="shared" si="3405"/>
        <v>7.1788413098239504E-3</v>
      </c>
    </row>
    <row r="3918" spans="2:10">
      <c r="B3918" s="244">
        <v>37987</v>
      </c>
      <c r="C3918" s="247">
        <v>32.520000000000003</v>
      </c>
      <c r="D3918" s="247">
        <v>92.68</v>
      </c>
      <c r="E3918" s="247">
        <v>18.309999999999999</v>
      </c>
      <c r="F3918" s="248">
        <v>4.6604999999999999</v>
      </c>
      <c r="G3918" s="128">
        <f t="shared" si="3402"/>
        <v>2.0733826366559507</v>
      </c>
      <c r="H3918" s="129">
        <f t="shared" si="3403"/>
        <v>2.9959534883721051</v>
      </c>
      <c r="I3918" s="129">
        <f t="shared" si="3404"/>
        <v>2.5679855682501502</v>
      </c>
      <c r="J3918" s="130">
        <f t="shared" si="3405"/>
        <v>-7.9942648592283672E-2</v>
      </c>
    </row>
    <row r="3919" spans="2:10">
      <c r="B3919" s="244">
        <v>37986</v>
      </c>
      <c r="C3919" s="247">
        <v>32.520000000000003</v>
      </c>
      <c r="D3919" s="247">
        <v>92.68</v>
      </c>
      <c r="E3919" s="247">
        <v>18.309999999999999</v>
      </c>
      <c r="F3919" s="248">
        <v>4.6609999999999996</v>
      </c>
      <c r="G3919" s="128">
        <f t="shared" si="3402"/>
        <v>2.5670370370370397</v>
      </c>
      <c r="H3919" s="129">
        <f t="shared" si="3403"/>
        <v>2.4174446280991821</v>
      </c>
      <c r="I3919" s="129">
        <f t="shared" si="3404"/>
        <v>3.1872649047326354</v>
      </c>
      <c r="J3919" s="130">
        <f t="shared" si="3405"/>
        <v>-6.2788501888376258E-2</v>
      </c>
    </row>
    <row r="3920" spans="2:10">
      <c r="B3920" s="244">
        <v>37985</v>
      </c>
      <c r="C3920" s="247">
        <v>32.79</v>
      </c>
      <c r="D3920" s="247">
        <v>92.63</v>
      </c>
      <c r="E3920" s="247">
        <v>17.68</v>
      </c>
      <c r="F3920" s="248">
        <v>4.6675000000000004</v>
      </c>
      <c r="G3920" s="128">
        <f t="shared" si="3402"/>
        <v>4.3059899833055093</v>
      </c>
      <c r="H3920" s="129">
        <f t="shared" si="3403"/>
        <v>2.0233534776398074</v>
      </c>
      <c r="I3920" s="129">
        <f t="shared" si="3404"/>
        <v>1.3793798449612407</v>
      </c>
      <c r="J3920" s="130">
        <f t="shared" si="3405"/>
        <v>-6.0949785092777195E-2</v>
      </c>
    </row>
    <row r="3921" spans="2:10">
      <c r="B3921" s="244">
        <v>37984</v>
      </c>
      <c r="C3921" s="247">
        <v>32.4</v>
      </c>
      <c r="D3921" s="247">
        <v>93.52</v>
      </c>
      <c r="E3921" s="247">
        <v>17.09</v>
      </c>
      <c r="F3921" s="248">
        <v>4.6459999999999999</v>
      </c>
      <c r="G3921" s="128">
        <f t="shared" si="3402"/>
        <v>2.9715850049325856</v>
      </c>
      <c r="H3921" s="129">
        <f t="shared" si="3403"/>
        <v>3.7412922465208616</v>
      </c>
      <c r="I3921" s="129">
        <f t="shared" si="3404"/>
        <v>1.1993504901960779</v>
      </c>
      <c r="J3921" s="130">
        <f t="shared" si="3405"/>
        <v>-5.2387492076906683E-2</v>
      </c>
    </row>
    <row r="3922" spans="2:10">
      <c r="B3922" s="244">
        <v>37981</v>
      </c>
      <c r="C3922" s="247">
        <v>32.86</v>
      </c>
      <c r="D3922" s="247">
        <v>92.9</v>
      </c>
      <c r="E3922" s="247">
        <v>17.45</v>
      </c>
      <c r="F3922" s="248">
        <v>4.5609999999999999</v>
      </c>
      <c r="G3922" s="128">
        <f t="shared" si="3402"/>
        <v>3.6584840512989136</v>
      </c>
      <c r="H3922" s="129">
        <f t="shared" si="3403"/>
        <v>3.7801501501501615</v>
      </c>
      <c r="I3922" s="129">
        <f t="shared" si="3404"/>
        <v>1.9108071472581623</v>
      </c>
      <c r="J3922" s="130">
        <f t="shared" si="3405"/>
        <v>-5.9948486799742885E-2</v>
      </c>
    </row>
    <row r="3923" spans="2:10">
      <c r="B3923" s="244">
        <v>37980</v>
      </c>
      <c r="C3923" s="247">
        <v>32.86</v>
      </c>
      <c r="D3923" s="247">
        <v>92.27</v>
      </c>
      <c r="E3923" s="247">
        <v>16.66</v>
      </c>
      <c r="F3923" s="248">
        <v>4.5860000000000003</v>
      </c>
      <c r="G3923" s="128">
        <f t="shared" si="3402"/>
        <v>3.6584840512989136</v>
      </c>
      <c r="H3923" s="129">
        <f t="shared" si="3403"/>
        <v>2.9836636636636631</v>
      </c>
      <c r="I3923" s="129">
        <f t="shared" si="3404"/>
        <v>0.67348120764017205</v>
      </c>
      <c r="J3923" s="130">
        <f t="shared" si="3405"/>
        <v>-4.4655505473277762E-2</v>
      </c>
    </row>
    <row r="3924" spans="2:10">
      <c r="B3924" s="244">
        <v>37979</v>
      </c>
      <c r="C3924" s="247">
        <v>32.86</v>
      </c>
      <c r="D3924" s="247">
        <v>92.27</v>
      </c>
      <c r="E3924" s="247">
        <v>16.66</v>
      </c>
      <c r="F3924" s="248">
        <v>4.5860000000000003</v>
      </c>
      <c r="G3924" s="128">
        <f t="shared" si="3402"/>
        <v>4.7133658045011755</v>
      </c>
      <c r="H3924" s="129">
        <f t="shared" si="3403"/>
        <v>3.6097819523649646</v>
      </c>
      <c r="I3924" s="129">
        <f t="shared" si="3404"/>
        <v>-7.6062238180731184E-2</v>
      </c>
      <c r="J3924" s="130">
        <f t="shared" si="3405"/>
        <v>-1.3606770833333481E-2</v>
      </c>
    </row>
    <row r="3925" spans="2:10">
      <c r="B3925" s="244">
        <v>37978</v>
      </c>
      <c r="C3925" s="247">
        <v>31.95</v>
      </c>
      <c r="D3925" s="247">
        <v>92.79</v>
      </c>
      <c r="E3925" s="247">
        <v>16.489999999999998</v>
      </c>
      <c r="F3925" s="248">
        <v>4.6564999999999994</v>
      </c>
      <c r="G3925" s="128">
        <f t="shared" si="3402"/>
        <v>3.3744485541358453</v>
      </c>
      <c r="H3925" s="129">
        <f t="shared" si="3403"/>
        <v>3.9681809056435546</v>
      </c>
      <c r="I3925" s="129">
        <f t="shared" si="3404"/>
        <v>-1.3846903669724813</v>
      </c>
      <c r="J3925" s="130">
        <f t="shared" si="3405"/>
        <v>5.211919104991229E-3</v>
      </c>
    </row>
    <row r="3926" spans="2:10">
      <c r="B3926" s="244">
        <v>37977</v>
      </c>
      <c r="C3926" s="247">
        <v>31.87</v>
      </c>
      <c r="D3926" s="247">
        <v>93.39</v>
      </c>
      <c r="E3926" s="247">
        <v>16.940000000000001</v>
      </c>
      <c r="F3926" s="248">
        <v>4.5754999999999999</v>
      </c>
      <c r="G3926" s="128">
        <f t="shared" si="3402"/>
        <v>0.37350838342296966</v>
      </c>
      <c r="H3926" s="129">
        <f t="shared" si="3403"/>
        <v>6.104808755500402</v>
      </c>
      <c r="I3926" s="129">
        <f t="shared" si="3404"/>
        <v>-2.7321812434141188</v>
      </c>
      <c r="J3926" s="130">
        <f t="shared" si="3405"/>
        <v>-8.0745341614906225E-3</v>
      </c>
    </row>
    <row r="3927" spans="2:10">
      <c r="B3927" s="244">
        <v>37974</v>
      </c>
      <c r="C3927" s="247">
        <v>33.020000000000003</v>
      </c>
      <c r="D3927" s="247">
        <v>93.14</v>
      </c>
      <c r="E3927" s="247">
        <v>16.420000000000002</v>
      </c>
      <c r="F3927" s="248">
        <v>4.5504999999999995</v>
      </c>
      <c r="G3927" s="128">
        <f t="shared" si="3402"/>
        <v>0.22110772976263443</v>
      </c>
      <c r="H3927" s="129">
        <f t="shared" si="3403"/>
        <v>6.1085247199909496</v>
      </c>
      <c r="I3927" s="129">
        <f t="shared" si="3404"/>
        <v>-3.9930800821355223</v>
      </c>
      <c r="J3927" s="130">
        <f t="shared" si="3405"/>
        <v>-1.9592972501091419E-2</v>
      </c>
    </row>
    <row r="3928" spans="2:10">
      <c r="B3928" s="244">
        <v>37973</v>
      </c>
      <c r="C3928" s="247">
        <v>33.71</v>
      </c>
      <c r="D3928" s="247">
        <v>92.73</v>
      </c>
      <c r="E3928" s="247">
        <v>16.16</v>
      </c>
      <c r="F3928" s="248">
        <v>4.5374999999999996</v>
      </c>
      <c r="G3928" s="128">
        <f t="shared" si="3402"/>
        <v>1.0897296476306184</v>
      </c>
      <c r="H3928" s="129">
        <f t="shared" si="3403"/>
        <v>4.234016778523487</v>
      </c>
      <c r="I3928" s="129">
        <f t="shared" si="3404"/>
        <v>-3.569617021276597</v>
      </c>
      <c r="J3928" s="130">
        <f t="shared" si="3405"/>
        <v>-7.4919527896996005E-2</v>
      </c>
    </row>
    <row r="3929" spans="2:10">
      <c r="B3929" s="244">
        <v>37972</v>
      </c>
      <c r="C3929" s="247">
        <v>33.35</v>
      </c>
      <c r="D3929" s="247">
        <v>93.4</v>
      </c>
      <c r="E3929" s="247">
        <v>15.58</v>
      </c>
      <c r="F3929" s="248">
        <v>4.6029999999999998</v>
      </c>
      <c r="G3929" s="128">
        <f t="shared" si="3402"/>
        <v>9.5513822115384991E-2</v>
      </c>
      <c r="H3929" s="129">
        <f t="shared" si="3403"/>
        <v>5.6866947723440173</v>
      </c>
      <c r="I3929" s="129">
        <f t="shared" si="3404"/>
        <v>-4.6955834641548924</v>
      </c>
      <c r="J3929" s="130">
        <f t="shared" si="3405"/>
        <v>1.9637974406649533E-2</v>
      </c>
    </row>
    <row r="3930" spans="2:10">
      <c r="B3930" s="244">
        <v>37971</v>
      </c>
      <c r="C3930" s="247">
        <v>32.89</v>
      </c>
      <c r="D3930" s="247">
        <v>93.98</v>
      </c>
      <c r="E3930" s="247">
        <v>15.93</v>
      </c>
      <c r="F3930" s="248">
        <v>4.6404999999999994</v>
      </c>
      <c r="G3930" s="128">
        <f t="shared" si="3402"/>
        <v>1.6601197604790421</v>
      </c>
      <c r="H3930" s="129">
        <f t="shared" si="3403"/>
        <v>5.2910979955456661</v>
      </c>
      <c r="I3930" s="129">
        <f t="shared" si="3404"/>
        <v>-3.6490000000000027</v>
      </c>
      <c r="J3930" s="130">
        <f t="shared" si="3405"/>
        <v>1.1407399394201347E-2</v>
      </c>
    </row>
    <row r="3931" spans="2:10">
      <c r="B3931" s="244">
        <v>37970</v>
      </c>
      <c r="C3931" s="247">
        <v>33.18</v>
      </c>
      <c r="D3931" s="247">
        <v>92.11</v>
      </c>
      <c r="E3931" s="247">
        <v>17.23</v>
      </c>
      <c r="F3931" s="248">
        <v>4.6775000000000002</v>
      </c>
      <c r="G3931" s="128">
        <f t="shared" si="3402"/>
        <v>1.1363021316033397</v>
      </c>
      <c r="H3931" s="129">
        <f t="shared" si="3403"/>
        <v>2.3426725761772849</v>
      </c>
      <c r="I3931" s="129">
        <f t="shared" si="3404"/>
        <v>0.43517119244391844</v>
      </c>
      <c r="J3931" s="130">
        <f t="shared" si="3405"/>
        <v>2.5822457124366191E-2</v>
      </c>
    </row>
    <row r="3932" spans="2:10">
      <c r="B3932" s="244">
        <v>37967</v>
      </c>
      <c r="C3932" s="247">
        <v>33.04</v>
      </c>
      <c r="D3932" s="247">
        <v>92.71</v>
      </c>
      <c r="E3932" s="247">
        <v>16.41</v>
      </c>
      <c r="F3932" s="248">
        <v>4.6654999999999998</v>
      </c>
      <c r="G3932" s="128">
        <f t="shared" si="3402"/>
        <v>1.6228025078369912</v>
      </c>
      <c r="H3932" s="129">
        <f t="shared" si="3403"/>
        <v>2.0215764628389383</v>
      </c>
      <c r="I3932" s="129">
        <f t="shared" si="3404"/>
        <v>-9.2604735883422454E-2</v>
      </c>
      <c r="J3932" s="130">
        <f t="shared" si="3405"/>
        <v>-1.3678540955631917E-2</v>
      </c>
    </row>
    <row r="3933" spans="2:10">
      <c r="B3933" s="244">
        <v>37966</v>
      </c>
      <c r="C3933" s="247">
        <v>31.85</v>
      </c>
      <c r="D3933" s="247">
        <v>92.4</v>
      </c>
      <c r="E3933" s="247">
        <v>16.73</v>
      </c>
      <c r="F3933" s="248">
        <v>4.6675000000000004</v>
      </c>
      <c r="G3933" s="128">
        <f t="shared" si="3402"/>
        <v>0.75369294605809578</v>
      </c>
      <c r="H3933" s="129">
        <f t="shared" si="3403"/>
        <v>2.1432980482964044</v>
      </c>
      <c r="I3933" s="129">
        <f t="shared" si="3404"/>
        <v>-3.0352238805969507E-2</v>
      </c>
      <c r="J3933" s="130">
        <f t="shared" si="3405"/>
        <v>-8.1267561660942608E-2</v>
      </c>
    </row>
    <row r="3934" spans="2:10">
      <c r="B3934" s="244">
        <v>37965</v>
      </c>
      <c r="C3934" s="247">
        <v>31.88</v>
      </c>
      <c r="D3934" s="247">
        <v>91.73</v>
      </c>
      <c r="E3934" s="247">
        <v>17.87</v>
      </c>
      <c r="F3934" s="248">
        <v>4.734</v>
      </c>
      <c r="G3934" s="128">
        <f t="shared" si="3402"/>
        <v>1.0641829855537726</v>
      </c>
      <c r="H3934" s="129">
        <f t="shared" si="3403"/>
        <v>3.0147482094897105</v>
      </c>
      <c r="I3934" s="129">
        <f t="shared" si="3404"/>
        <v>0.47825541619156486</v>
      </c>
      <c r="J3934" s="130">
        <f t="shared" si="3405"/>
        <v>-7.1888191084114358E-2</v>
      </c>
    </row>
    <row r="3935" spans="2:10">
      <c r="B3935" s="244">
        <v>37964</v>
      </c>
      <c r="C3935" s="247">
        <v>31.76</v>
      </c>
      <c r="D3935" s="247">
        <v>90.63</v>
      </c>
      <c r="E3935" s="247">
        <v>17.63</v>
      </c>
      <c r="F3935" s="248">
        <v>4.7590000000000003</v>
      </c>
      <c r="G3935" s="128">
        <f t="shared" si="3402"/>
        <v>1.2940673575129571</v>
      </c>
      <c r="H3935" s="129">
        <f t="shared" si="3403"/>
        <v>0.85931739855474332</v>
      </c>
      <c r="I3935" s="129">
        <f t="shared" si="3404"/>
        <v>1.4426787741200308E-2</v>
      </c>
      <c r="J3935" s="130">
        <f t="shared" si="3405"/>
        <v>-5.7217131679192915E-2</v>
      </c>
    </row>
    <row r="3936" spans="2:10">
      <c r="B3936" s="244">
        <v>37963</v>
      </c>
      <c r="C3936" s="247">
        <v>32.1</v>
      </c>
      <c r="D3936" s="247">
        <v>91.2</v>
      </c>
      <c r="E3936" s="247">
        <v>16.54</v>
      </c>
      <c r="F3936" s="248">
        <v>4.6895000000000007</v>
      </c>
      <c r="G3936" s="128">
        <f t="shared" si="3402"/>
        <v>1.8399513776337113</v>
      </c>
      <c r="H3936" s="129">
        <f t="shared" si="3403"/>
        <v>3.786424201223654</v>
      </c>
      <c r="I3936" s="129">
        <f t="shared" si="3404"/>
        <v>-0.58557590076786858</v>
      </c>
      <c r="J3936" s="130">
        <f t="shared" si="3405"/>
        <v>-9.2608830204249384E-2</v>
      </c>
    </row>
    <row r="3937" spans="2:10">
      <c r="B3937" s="244">
        <v>37960</v>
      </c>
      <c r="C3937" s="247">
        <v>30.73</v>
      </c>
      <c r="D3937" s="247">
        <v>90.64</v>
      </c>
      <c r="E3937" s="247">
        <v>17.09</v>
      </c>
      <c r="F3937" s="248">
        <v>4.6475</v>
      </c>
      <c r="G3937" s="128">
        <f t="shared" si="3402"/>
        <v>0.70531064111037489</v>
      </c>
      <c r="H3937" s="129">
        <f t="shared" si="3403"/>
        <v>1.654029550033576</v>
      </c>
      <c r="I3937" s="129">
        <f t="shared" si="3404"/>
        <v>0.53148148148148366</v>
      </c>
      <c r="J3937" s="130">
        <f t="shared" si="3405"/>
        <v>-0.10598197638284648</v>
      </c>
    </row>
    <row r="3938" spans="2:10">
      <c r="B3938" s="244">
        <v>37959</v>
      </c>
      <c r="C3938" s="247">
        <v>31.26</v>
      </c>
      <c r="D3938" s="247">
        <v>91.42</v>
      </c>
      <c r="E3938" s="247">
        <v>16.3</v>
      </c>
      <c r="F3938" s="248">
        <v>4.7639999999999993</v>
      </c>
      <c r="G3938" s="128">
        <f t="shared" si="3402"/>
        <v>1.438732673267328</v>
      </c>
      <c r="H3938" s="129">
        <f t="shared" si="3403"/>
        <v>3.7637371454401718</v>
      </c>
      <c r="I3938" s="129">
        <f t="shared" si="3404"/>
        <v>-0.84431791221826635</v>
      </c>
      <c r="J3938" s="130">
        <f t="shared" si="3405"/>
        <v>-2.9880478087654073E-3</v>
      </c>
    </row>
    <row r="3939" spans="2:10">
      <c r="B3939" s="244">
        <v>37958</v>
      </c>
      <c r="C3939" s="247">
        <v>31.1</v>
      </c>
      <c r="D3939" s="247">
        <v>90.3</v>
      </c>
      <c r="E3939" s="247">
        <v>16.63</v>
      </c>
      <c r="F3939" s="248">
        <v>4.7949999999999999</v>
      </c>
      <c r="G3939" s="128">
        <f t="shared" si="3402"/>
        <v>3.7117739130434804</v>
      </c>
      <c r="H3939" s="129">
        <f t="shared" si="3403"/>
        <v>1.4792147184204578</v>
      </c>
      <c r="I3939" s="129">
        <f t="shared" si="3404"/>
        <v>0.12287613293051097</v>
      </c>
      <c r="J3939" s="130">
        <f t="shared" si="3405"/>
        <v>4.9586250795672006E-2</v>
      </c>
    </row>
    <row r="3940" spans="2:10">
      <c r="B3940" s="244">
        <v>37957</v>
      </c>
      <c r="C3940" s="247">
        <v>30.78</v>
      </c>
      <c r="D3940" s="247">
        <v>90.75</v>
      </c>
      <c r="E3940" s="247">
        <v>16.27</v>
      </c>
      <c r="F3940" s="248">
        <v>4.766</v>
      </c>
      <c r="G3940" s="128">
        <f t="shared" si="3402"/>
        <v>2.9540069204152291</v>
      </c>
      <c r="H3940" s="129">
        <f t="shared" si="3403"/>
        <v>1.3562321587867889</v>
      </c>
      <c r="I3940" s="129">
        <f t="shared" si="3404"/>
        <v>-0.43006646525679937</v>
      </c>
      <c r="J3940" s="130">
        <f t="shared" si="3405"/>
        <v>8.3964646464647873E-3</v>
      </c>
    </row>
    <row r="3941" spans="2:10">
      <c r="B3941" s="244">
        <v>37956</v>
      </c>
      <c r="C3941" s="247">
        <v>29.95</v>
      </c>
      <c r="D3941" s="247">
        <v>91.01</v>
      </c>
      <c r="E3941" s="247">
        <v>16.77</v>
      </c>
      <c r="F3941" s="248">
        <v>4.7695000000000007</v>
      </c>
      <c r="G3941" s="128">
        <f t="shared" si="3402"/>
        <v>1.310353830298866</v>
      </c>
      <c r="H3941" s="129">
        <f t="shared" si="3403"/>
        <v>1.9436198033080034</v>
      </c>
      <c r="I3941" s="129">
        <f t="shared" si="3404"/>
        <v>1.0578509316770157</v>
      </c>
      <c r="J3941" s="130">
        <f t="shared" si="3405"/>
        <v>3.3860188819349248E-2</v>
      </c>
    </row>
    <row r="3942" spans="2:10">
      <c r="B3942" s="244">
        <v>37953</v>
      </c>
      <c r="C3942" s="247">
        <v>30.41</v>
      </c>
      <c r="D3942" s="247">
        <v>90.54</v>
      </c>
      <c r="E3942" s="247">
        <v>16.32</v>
      </c>
      <c r="F3942" s="248">
        <v>4.7329999999999997</v>
      </c>
      <c r="G3942" s="128">
        <f t="shared" si="3402"/>
        <v>3.094323849666317</v>
      </c>
      <c r="H3942" s="129">
        <f t="shared" si="3403"/>
        <v>1.8111692100538621</v>
      </c>
      <c r="I3942" s="129">
        <f t="shared" si="3404"/>
        <v>-1.5566442131044059E-2</v>
      </c>
      <c r="J3942" s="130">
        <f t="shared" si="3405"/>
        <v>-2.2995913234831807E-2</v>
      </c>
    </row>
    <row r="3943" spans="2:10">
      <c r="B3943" s="244">
        <v>37952</v>
      </c>
      <c r="C3943" s="247">
        <v>30.41</v>
      </c>
      <c r="D3943" s="247">
        <v>89.91</v>
      </c>
      <c r="E3943" s="247">
        <v>16.23</v>
      </c>
      <c r="F3943" s="248">
        <v>4.6590000000000007</v>
      </c>
      <c r="G3943" s="128">
        <f t="shared" si="3402"/>
        <v>2.3561051539259767</v>
      </c>
      <c r="H3943" s="129">
        <f t="shared" si="3403"/>
        <v>0.72522834116856072</v>
      </c>
      <c r="I3943" s="129">
        <f t="shared" si="3404"/>
        <v>-0.30943396226414988</v>
      </c>
      <c r="J3943" s="130">
        <f t="shared" si="3405"/>
        <v>-4.6928435718809017E-2</v>
      </c>
    </row>
    <row r="3944" spans="2:10">
      <c r="B3944" s="244">
        <v>37951</v>
      </c>
      <c r="C3944" s="247">
        <v>30.41</v>
      </c>
      <c r="D3944" s="247">
        <v>89.91</v>
      </c>
      <c r="E3944" s="247">
        <v>16.23</v>
      </c>
      <c r="F3944" s="248">
        <v>4.6590000000000007</v>
      </c>
      <c r="G3944" s="128">
        <f t="shared" si="3402"/>
        <v>1.3057679296346434</v>
      </c>
      <c r="H3944" s="129">
        <f t="shared" si="3403"/>
        <v>1.2644048943258799E-2</v>
      </c>
      <c r="I3944" s="129">
        <f t="shared" si="3404"/>
        <v>-0.89166468489892969</v>
      </c>
      <c r="J3944" s="130">
        <f t="shared" si="3405"/>
        <v>1.4757281553398617E-2</v>
      </c>
    </row>
    <row r="3945" spans="2:10">
      <c r="B3945" s="244">
        <v>37950</v>
      </c>
      <c r="C3945" s="247">
        <v>29.77</v>
      </c>
      <c r="D3945" s="247">
        <v>89.43</v>
      </c>
      <c r="E3945" s="247">
        <v>16.71</v>
      </c>
      <c r="F3945" s="248">
        <v>4.6080000000000005</v>
      </c>
      <c r="G3945" s="128">
        <f t="shared" si="3402"/>
        <v>-0.22765708556150055</v>
      </c>
      <c r="H3945" s="129">
        <f t="shared" si="3403"/>
        <v>1.168546091278821</v>
      </c>
      <c r="I3945" s="129">
        <f t="shared" si="3404"/>
        <v>-1.8871357340720221</v>
      </c>
      <c r="J3945" s="130">
        <f t="shared" si="3405"/>
        <v>-5.6381620931716628E-2</v>
      </c>
    </row>
    <row r="3946" spans="2:10">
      <c r="B3946" s="244">
        <v>37949</v>
      </c>
      <c r="C3946" s="247">
        <v>29.74</v>
      </c>
      <c r="D3946" s="247">
        <v>89.66</v>
      </c>
      <c r="E3946" s="247">
        <v>17.440000000000001</v>
      </c>
      <c r="F3946" s="248">
        <v>4.6479999999999997</v>
      </c>
      <c r="G3946" s="128">
        <f t="shared" si="3402"/>
        <v>-0.63236737400530751</v>
      </c>
      <c r="H3946" s="129">
        <f t="shared" si="3403"/>
        <v>1.5941054060167317</v>
      </c>
      <c r="I3946" s="129">
        <f t="shared" si="3404"/>
        <v>-0.38754376058723822</v>
      </c>
      <c r="J3946" s="130">
        <f t="shared" si="3405"/>
        <v>-1.7065868263473338E-2</v>
      </c>
    </row>
    <row r="3947" spans="2:10">
      <c r="B3947" s="244">
        <v>37946</v>
      </c>
      <c r="C3947" s="247">
        <v>31.61</v>
      </c>
      <c r="D3947" s="247">
        <v>88.63</v>
      </c>
      <c r="E3947" s="247">
        <v>18.98</v>
      </c>
      <c r="F3947" s="248">
        <v>4.5884999999999998</v>
      </c>
      <c r="G3947" s="128">
        <f t="shared" si="3402"/>
        <v>1.9632706270627043</v>
      </c>
      <c r="H3947" s="129">
        <f t="shared" si="3403"/>
        <v>0.61896313102664591</v>
      </c>
      <c r="I3947" s="129">
        <f t="shared" si="3404"/>
        <v>1.8691176470588249</v>
      </c>
      <c r="J3947" s="130">
        <f t="shared" si="3405"/>
        <v>-0.10095122976665959</v>
      </c>
    </row>
    <row r="3948" spans="2:10">
      <c r="B3948" s="244">
        <v>37945</v>
      </c>
      <c r="C3948" s="247">
        <v>32.86</v>
      </c>
      <c r="D3948" s="247">
        <v>88.39</v>
      </c>
      <c r="E3948" s="247">
        <v>19.48</v>
      </c>
      <c r="F3948" s="248">
        <v>4.5819999999999999</v>
      </c>
      <c r="G3948" s="128">
        <f t="shared" si="3402"/>
        <v>4.4620788770053439</v>
      </c>
      <c r="H3948" s="129">
        <f t="shared" si="3403"/>
        <v>-8.9949129550070381E-2</v>
      </c>
      <c r="I3948" s="129">
        <f t="shared" si="3404"/>
        <v>2.6038596491228048</v>
      </c>
      <c r="J3948" s="130">
        <f t="shared" si="3405"/>
        <v>-6.8298008307593902E-2</v>
      </c>
    </row>
    <row r="3949" spans="2:10">
      <c r="B3949" s="244">
        <v>37944</v>
      </c>
      <c r="C3949" s="247">
        <v>32.92</v>
      </c>
      <c r="D3949" s="247">
        <v>89.4</v>
      </c>
      <c r="E3949" s="247">
        <v>18.8</v>
      </c>
      <c r="F3949" s="248">
        <v>4.66</v>
      </c>
      <c r="G3949" s="128">
        <f t="shared" si="3402"/>
        <v>4.1227104042412215</v>
      </c>
      <c r="H3949" s="129">
        <f t="shared" si="3403"/>
        <v>0.60075227707185275</v>
      </c>
      <c r="I3949" s="129">
        <f t="shared" si="3404"/>
        <v>3.455891238670695</v>
      </c>
      <c r="J3949" s="130">
        <f t="shared" si="3405"/>
        <v>-6.8638743455497503E-2</v>
      </c>
    </row>
    <row r="3950" spans="2:10">
      <c r="B3950" s="244">
        <v>37943</v>
      </c>
      <c r="C3950" s="247">
        <v>33.28</v>
      </c>
      <c r="D3950" s="247">
        <v>88.95</v>
      </c>
      <c r="E3950" s="247">
        <v>19.11</v>
      </c>
      <c r="F3950" s="248">
        <v>4.5715000000000003</v>
      </c>
      <c r="G3950" s="128">
        <f t="shared" si="3402"/>
        <v>4.383897858319604</v>
      </c>
      <c r="H3950" s="129">
        <f t="shared" si="3403"/>
        <v>-6.3859550561794126E-2</v>
      </c>
      <c r="I3950" s="129">
        <f t="shared" si="3404"/>
        <v>3.0879929577464797</v>
      </c>
      <c r="J3950" s="130">
        <f t="shared" si="3405"/>
        <v>-0.14131496881496891</v>
      </c>
    </row>
    <row r="3951" spans="2:10">
      <c r="B3951" s="244">
        <v>37942</v>
      </c>
      <c r="C3951" s="247">
        <v>31.73</v>
      </c>
      <c r="D3951" s="247">
        <v>89.8</v>
      </c>
      <c r="E3951" s="247">
        <v>18.600000000000001</v>
      </c>
      <c r="F3951" s="248">
        <v>4.6219999999999999</v>
      </c>
      <c r="G3951" s="128">
        <f t="shared" si="3402"/>
        <v>1.5541232073011741</v>
      </c>
      <c r="H3951" s="129">
        <f t="shared" si="3403"/>
        <v>0.72612238036533927</v>
      </c>
      <c r="I3951" s="129">
        <f t="shared" si="3404"/>
        <v>1.413825198637912</v>
      </c>
      <c r="J3951" s="130">
        <f t="shared" si="3405"/>
        <v>-0.11707468879668073</v>
      </c>
    </row>
    <row r="3952" spans="2:10">
      <c r="B3952" s="244">
        <v>37939</v>
      </c>
      <c r="C3952" s="247">
        <v>32.369999999999997</v>
      </c>
      <c r="D3952" s="247">
        <v>90.25</v>
      </c>
      <c r="E3952" s="247">
        <v>16.940000000000001</v>
      </c>
      <c r="F3952" s="248">
        <v>4.6355000000000004</v>
      </c>
      <c r="G3952" s="128">
        <f t="shared" si="3402"/>
        <v>1.1949999999999974</v>
      </c>
      <c r="H3952" s="129">
        <f t="shared" si="3403"/>
        <v>1.2349899193548373</v>
      </c>
      <c r="I3952" s="129">
        <f t="shared" si="3404"/>
        <v>-0.36969168121000578</v>
      </c>
      <c r="J3952" s="130">
        <f t="shared" si="3405"/>
        <v>-0.1447322616975526</v>
      </c>
    </row>
    <row r="3953" spans="2:10">
      <c r="B3953" s="244">
        <v>37938</v>
      </c>
      <c r="C3953" s="247">
        <v>31.9</v>
      </c>
      <c r="D3953" s="247">
        <v>91.09</v>
      </c>
      <c r="E3953" s="247">
        <v>16.47</v>
      </c>
      <c r="F3953" s="248">
        <v>4.6880000000000006</v>
      </c>
      <c r="G3953" s="128">
        <f t="shared" ref="G3953:G4016" si="3406">((C3953-C3974)/C3974)*C$6</f>
        <v>0.18581366068618052</v>
      </c>
      <c r="H3953" s="129">
        <f t="shared" ref="H3953:H4016" si="3407">((D3953-D3974)/D3974)*D$6</f>
        <v>-2.0223797714039145</v>
      </c>
      <c r="I3953" s="129">
        <f t="shared" ref="I3953:I4016" si="3408">((E3953-E3974)/E3974)*E$6</f>
        <v>-1.7531034482758656</v>
      </c>
      <c r="J3953" s="130">
        <f t="shared" ref="J3953:J4016" si="3409">((F3953-F3974)/F3974)*F$6</f>
        <v>-9.1783649876134743E-2</v>
      </c>
    </row>
    <row r="3954" spans="2:10">
      <c r="B3954" s="244">
        <v>37937</v>
      </c>
      <c r="C3954" s="247">
        <v>31.33</v>
      </c>
      <c r="D3954" s="247">
        <v>90.69</v>
      </c>
      <c r="E3954" s="247">
        <v>16.75</v>
      </c>
      <c r="F3954" s="248">
        <v>4.8045</v>
      </c>
      <c r="G3954" s="128">
        <f t="shared" si="3406"/>
        <v>-0.6992740414833466</v>
      </c>
      <c r="H3954" s="129">
        <f t="shared" si="3407"/>
        <v>-2.4886766609145829</v>
      </c>
      <c r="I3954" s="129">
        <f t="shared" si="3408"/>
        <v>-0.90733448474381262</v>
      </c>
      <c r="J3954" s="130">
        <f t="shared" si="3409"/>
        <v>3.2663054803086975E-3</v>
      </c>
    </row>
    <row r="3955" spans="2:10">
      <c r="B3955" s="244">
        <v>37936</v>
      </c>
      <c r="C3955" s="247">
        <v>31.15</v>
      </c>
      <c r="D3955" s="247">
        <v>89.36</v>
      </c>
      <c r="E3955" s="247">
        <v>17.54</v>
      </c>
      <c r="F3955" s="248">
        <v>4.8565000000000005</v>
      </c>
      <c r="G3955" s="128">
        <f t="shared" si="3406"/>
        <v>-1.1370266040688586</v>
      </c>
      <c r="H3955" s="129">
        <f t="shared" si="3407"/>
        <v>-4.6833991416309058</v>
      </c>
      <c r="I3955" s="129">
        <f t="shared" si="3408"/>
        <v>-1.4484330484332749E-2</v>
      </c>
      <c r="J3955" s="130">
        <f t="shared" si="3409"/>
        <v>8.4907760814249542E-2</v>
      </c>
    </row>
    <row r="3956" spans="2:10">
      <c r="B3956" s="244">
        <v>37935</v>
      </c>
      <c r="C3956" s="247">
        <v>30.88</v>
      </c>
      <c r="D3956" s="247">
        <v>89.95</v>
      </c>
      <c r="E3956" s="247">
        <v>17.62</v>
      </c>
      <c r="F3956" s="248">
        <v>4.8565000000000005</v>
      </c>
      <c r="G3956" s="128">
        <f t="shared" si="3406"/>
        <v>-1.5482295902408505</v>
      </c>
      <c r="H3956" s="129">
        <f t="shared" si="3407"/>
        <v>-3.3363807057300083</v>
      </c>
      <c r="I3956" s="129">
        <f t="shared" si="3408"/>
        <v>-1.1435555555555532</v>
      </c>
      <c r="J3956" s="130">
        <f t="shared" si="3409"/>
        <v>7.869763013118948E-2</v>
      </c>
    </row>
    <row r="3957" spans="2:10">
      <c r="B3957" s="244">
        <v>37932</v>
      </c>
      <c r="C3957" s="247">
        <v>30.85</v>
      </c>
      <c r="D3957" s="247">
        <v>88.26</v>
      </c>
      <c r="E3957" s="247">
        <v>16.93</v>
      </c>
      <c r="F3957" s="248">
        <v>4.8469999999999995</v>
      </c>
      <c r="G3957" s="128">
        <f t="shared" si="3406"/>
        <v>-0.23429861335053226</v>
      </c>
      <c r="H3957" s="129">
        <f t="shared" si="3407"/>
        <v>-5.1517285018929124</v>
      </c>
      <c r="I3957" s="129">
        <f t="shared" si="3408"/>
        <v>-2.5528055260361326</v>
      </c>
      <c r="J3957" s="130">
        <f t="shared" si="3409"/>
        <v>5.5753050063104749E-2</v>
      </c>
    </row>
    <row r="3958" spans="2:10">
      <c r="B3958" s="244">
        <v>37931</v>
      </c>
      <c r="C3958" s="247">
        <v>30.26</v>
      </c>
      <c r="D3958" s="247">
        <v>89.34</v>
      </c>
      <c r="E3958" s="247">
        <v>16.739999999999998</v>
      </c>
      <c r="F3958" s="248">
        <v>4.827</v>
      </c>
      <c r="G3958" s="128">
        <f t="shared" si="3406"/>
        <v>0.68549144582355348</v>
      </c>
      <c r="H3958" s="129">
        <f t="shared" si="3407"/>
        <v>-4.0727865314051286</v>
      </c>
      <c r="I3958" s="129">
        <f t="shared" si="3408"/>
        <v>-3.233826903023985</v>
      </c>
      <c r="J3958" s="130">
        <f t="shared" si="3409"/>
        <v>7.7322055537823411E-2</v>
      </c>
    </row>
    <row r="3959" spans="2:10">
      <c r="B3959" s="244">
        <v>37930</v>
      </c>
      <c r="C3959" s="247">
        <v>30.3</v>
      </c>
      <c r="D3959" s="247">
        <v>88.49</v>
      </c>
      <c r="E3959" s="247">
        <v>16.86</v>
      </c>
      <c r="F3959" s="248">
        <v>4.7690000000000001</v>
      </c>
      <c r="G3959" s="128">
        <f t="shared" si="3406"/>
        <v>-0.16425846760933818</v>
      </c>
      <c r="H3959" s="129">
        <f t="shared" si="3407"/>
        <v>-3.9790697928026271</v>
      </c>
      <c r="I3959" s="129">
        <f t="shared" si="3408"/>
        <v>-3.3395672333848547</v>
      </c>
      <c r="J3959" s="130">
        <f t="shared" si="3409"/>
        <v>3.6619942656896692E-2</v>
      </c>
    </row>
    <row r="3960" spans="2:10">
      <c r="B3960" s="244">
        <v>37929</v>
      </c>
      <c r="C3960" s="247">
        <v>28.75</v>
      </c>
      <c r="D3960" s="247">
        <v>89.14</v>
      </c>
      <c r="E3960" s="247">
        <v>16.55</v>
      </c>
      <c r="F3960" s="248">
        <v>4.7129999999999992</v>
      </c>
      <c r="G3960" s="128">
        <f t="shared" si="3406"/>
        <v>-2.5633475549721019</v>
      </c>
      <c r="H3960" s="129">
        <f t="shared" si="3407"/>
        <v>-2.5431761351173576</v>
      </c>
      <c r="I3960" s="129">
        <f t="shared" si="3408"/>
        <v>-3.8566478728857003</v>
      </c>
      <c r="J3960" s="130">
        <f t="shared" si="3409"/>
        <v>5.7055513472567515E-2</v>
      </c>
    </row>
    <row r="3961" spans="2:10">
      <c r="B3961" s="244">
        <v>37928</v>
      </c>
      <c r="C3961" s="247">
        <v>28.9</v>
      </c>
      <c r="D3961" s="247">
        <v>89.68</v>
      </c>
      <c r="E3961" s="247">
        <v>16.55</v>
      </c>
      <c r="F3961" s="248">
        <v>4.7519999999999998</v>
      </c>
      <c r="G3961" s="128">
        <f t="shared" si="3406"/>
        <v>-2.2406249999999996</v>
      </c>
      <c r="H3961" s="129">
        <f t="shared" si="3407"/>
        <v>-1.2039187996469471</v>
      </c>
      <c r="I3961" s="129">
        <f t="shared" si="3408"/>
        <v>-3.845589743589743</v>
      </c>
      <c r="J3961" s="130">
        <f t="shared" si="3409"/>
        <v>6.314261131426098E-2</v>
      </c>
    </row>
    <row r="3962" spans="2:10">
      <c r="B3962" s="244">
        <v>37925</v>
      </c>
      <c r="C3962" s="247">
        <v>29.11</v>
      </c>
      <c r="D3962" s="247">
        <v>89.48</v>
      </c>
      <c r="E3962" s="247">
        <v>16.100000000000001</v>
      </c>
      <c r="F3962" s="248">
        <v>4.7134999999999998</v>
      </c>
      <c r="G3962" s="128">
        <f t="shared" si="3406"/>
        <v>-1.1109014745308317</v>
      </c>
      <c r="H3962" s="129">
        <f t="shared" si="3407"/>
        <v>-0.75712699822379392</v>
      </c>
      <c r="I3962" s="129">
        <f t="shared" si="3408"/>
        <v>-5.7439423076923068</v>
      </c>
      <c r="J3962" s="130">
        <f t="shared" si="3409"/>
        <v>0.15895397020942972</v>
      </c>
    </row>
    <row r="3963" spans="2:10">
      <c r="B3963" s="244">
        <v>37924</v>
      </c>
      <c r="C3963" s="247">
        <v>28.47</v>
      </c>
      <c r="D3963" s="247">
        <v>89.12</v>
      </c>
      <c r="E3963" s="247">
        <v>16.329999999999998</v>
      </c>
      <c r="F3963" s="248">
        <v>4.7714999999999996</v>
      </c>
      <c r="G3963" s="128">
        <f t="shared" si="3406"/>
        <v>-1.4214766927526394</v>
      </c>
      <c r="H3963" s="129">
        <f t="shared" si="3407"/>
        <v>-1.5474720531267165</v>
      </c>
      <c r="I3963" s="129">
        <f t="shared" si="3408"/>
        <v>-5.7185951589938329</v>
      </c>
      <c r="J3963" s="130">
        <f t="shared" si="3409"/>
        <v>0.23187535410764876</v>
      </c>
    </row>
    <row r="3964" spans="2:10">
      <c r="B3964" s="244">
        <v>37923</v>
      </c>
      <c r="C3964" s="247">
        <v>28.91</v>
      </c>
      <c r="D3964" s="247">
        <v>89.34</v>
      </c>
      <c r="E3964" s="247">
        <v>16.43</v>
      </c>
      <c r="F3964" s="248">
        <v>4.7370000000000001</v>
      </c>
      <c r="G3964" s="128">
        <f t="shared" si="3406"/>
        <v>-0.4509897260273959</v>
      </c>
      <c r="H3964" s="129">
        <f t="shared" si="3407"/>
        <v>1.2997475376429366</v>
      </c>
      <c r="I3964" s="129">
        <f t="shared" si="3408"/>
        <v>-7.0374911971830985</v>
      </c>
      <c r="J3964" s="130">
        <f t="shared" si="3409"/>
        <v>0.21063250963500377</v>
      </c>
    </row>
    <row r="3965" spans="2:10">
      <c r="B3965" s="244">
        <v>37922</v>
      </c>
      <c r="C3965" s="247">
        <v>29.56</v>
      </c>
      <c r="D3965" s="247">
        <v>89.9</v>
      </c>
      <c r="E3965" s="247">
        <v>16.82</v>
      </c>
      <c r="F3965" s="248">
        <v>4.6349999999999998</v>
      </c>
      <c r="G3965" s="128">
        <f t="shared" si="3406"/>
        <v>1.8547746478873242</v>
      </c>
      <c r="H3965" s="129">
        <f t="shared" si="3407"/>
        <v>0.57184460592510145</v>
      </c>
      <c r="I3965" s="129">
        <f t="shared" si="3408"/>
        <v>-5.6892939547761898</v>
      </c>
      <c r="J3965" s="130">
        <f t="shared" si="3409"/>
        <v>5.8355350066050186E-2</v>
      </c>
    </row>
    <row r="3966" spans="2:10">
      <c r="B3966" s="244">
        <v>37921</v>
      </c>
      <c r="C3966" s="247">
        <v>29.92</v>
      </c>
      <c r="D3966" s="247">
        <v>88.52</v>
      </c>
      <c r="E3966" s="247">
        <v>18.05</v>
      </c>
      <c r="F3966" s="248">
        <v>4.7010000000000005</v>
      </c>
      <c r="G3966" s="128">
        <f t="shared" si="3406"/>
        <v>2.8381250000000025</v>
      </c>
      <c r="H3966" s="129">
        <f t="shared" si="3407"/>
        <v>-0.67653116226838994</v>
      </c>
      <c r="I3966" s="129">
        <f t="shared" si="3408"/>
        <v>-4.7798290598290594</v>
      </c>
      <c r="J3966" s="130">
        <f t="shared" si="3409"/>
        <v>0.14828801611278947</v>
      </c>
    </row>
    <row r="3967" spans="2:10">
      <c r="B3967" s="244">
        <v>37918</v>
      </c>
      <c r="C3967" s="247">
        <v>30.16</v>
      </c>
      <c r="D3967" s="247">
        <v>88.42</v>
      </c>
      <c r="E3967" s="247">
        <v>17.71</v>
      </c>
      <c r="F3967" s="248">
        <v>4.6760000000000002</v>
      </c>
      <c r="G3967" s="128">
        <f t="shared" si="3406"/>
        <v>3.0016507599858624</v>
      </c>
      <c r="H3967" s="129">
        <f t="shared" si="3407"/>
        <v>-1.2586209596241966</v>
      </c>
      <c r="I3967" s="129">
        <f t="shared" si="3408"/>
        <v>-5.1959119496855353</v>
      </c>
      <c r="J3967" s="130">
        <f t="shared" si="3409"/>
        <v>8.8610804851157673E-2</v>
      </c>
    </row>
    <row r="3968" spans="2:10">
      <c r="B3968" s="244">
        <v>37917</v>
      </c>
      <c r="C3968" s="247">
        <v>30.3</v>
      </c>
      <c r="D3968" s="247">
        <v>88.15</v>
      </c>
      <c r="E3968" s="247">
        <v>17.68</v>
      </c>
      <c r="F3968" s="248">
        <v>4.7569999999999997</v>
      </c>
      <c r="G3968" s="128">
        <f t="shared" si="3406"/>
        <v>3.3124858356940545</v>
      </c>
      <c r="H3968" s="129">
        <f t="shared" si="3407"/>
        <v>-1.5893456375838926</v>
      </c>
      <c r="I3968" s="129">
        <f t="shared" si="3408"/>
        <v>-4.2406597549481617</v>
      </c>
      <c r="J3968" s="130">
        <f t="shared" si="3409"/>
        <v>0.10852700490998371</v>
      </c>
    </row>
    <row r="3969" spans="2:10">
      <c r="B3969" s="244">
        <v>37916</v>
      </c>
      <c r="C3969" s="247">
        <v>29.92</v>
      </c>
      <c r="D3969" s="247">
        <v>88.46</v>
      </c>
      <c r="E3969" s="247">
        <v>17.670000000000002</v>
      </c>
      <c r="F3969" s="248">
        <v>4.6944999999999997</v>
      </c>
      <c r="G3969" s="128">
        <f t="shared" si="3406"/>
        <v>4.6698820493918216</v>
      </c>
      <c r="H3969" s="129">
        <f t="shared" si="3407"/>
        <v>-3.5840770746660948</v>
      </c>
      <c r="I3969" s="129">
        <f t="shared" si="3408"/>
        <v>-2.3500770416024617</v>
      </c>
      <c r="J3969" s="130">
        <f t="shared" si="3409"/>
        <v>2.7274193548386675E-2</v>
      </c>
    </row>
    <row r="3970" spans="2:10">
      <c r="B3970" s="244">
        <v>37915</v>
      </c>
      <c r="C3970" s="247">
        <v>30.18</v>
      </c>
      <c r="D3970" s="247">
        <v>88.93</v>
      </c>
      <c r="E3970" s="247">
        <v>16.55</v>
      </c>
      <c r="F3970" s="248">
        <v>4.7750000000000004</v>
      </c>
      <c r="G3970" s="128">
        <f t="shared" si="3406"/>
        <v>5.4235979228486624</v>
      </c>
      <c r="H3970" s="129">
        <f t="shared" si="3407"/>
        <v>-3.0597242586716193</v>
      </c>
      <c r="I3970" s="129">
        <f t="shared" si="3408"/>
        <v>-4.0102798982188279</v>
      </c>
      <c r="J3970" s="130">
        <f t="shared" si="3409"/>
        <v>6.2831763698629986E-2</v>
      </c>
    </row>
    <row r="3971" spans="2:10">
      <c r="B3971" s="244">
        <v>37914</v>
      </c>
      <c r="C3971" s="247">
        <v>30.35</v>
      </c>
      <c r="D3971" s="247">
        <v>89</v>
      </c>
      <c r="E3971" s="247">
        <v>17.04</v>
      </c>
      <c r="F3971" s="248">
        <v>4.8100000000000005</v>
      </c>
      <c r="G3971" s="128">
        <f t="shared" si="3406"/>
        <v>5.5775508694043658</v>
      </c>
      <c r="H3971" s="129">
        <f t="shared" si="3407"/>
        <v>-5.2155617495711848</v>
      </c>
      <c r="I3971" s="129">
        <f t="shared" si="3408"/>
        <v>-0.72462941847206397</v>
      </c>
      <c r="J3971" s="130">
        <f t="shared" si="3409"/>
        <v>0.12010074748131332</v>
      </c>
    </row>
    <row r="3972" spans="2:10">
      <c r="B3972" s="244">
        <v>37911</v>
      </c>
      <c r="C3972" s="247">
        <v>30.68</v>
      </c>
      <c r="D3972" s="247">
        <v>89.23</v>
      </c>
      <c r="E3972" s="247">
        <v>17.62</v>
      </c>
      <c r="F3972" s="248">
        <v>4.82</v>
      </c>
      <c r="G3972" s="128">
        <f t="shared" si="3406"/>
        <v>5.8663636363636327</v>
      </c>
      <c r="H3972" s="129">
        <f t="shared" si="3407"/>
        <v>-3.4224554347826035</v>
      </c>
      <c r="I3972" s="129">
        <f t="shared" si="3408"/>
        <v>7.2339214570291299E-2</v>
      </c>
      <c r="J3972" s="130">
        <f t="shared" si="3409"/>
        <v>0.12369845221344294</v>
      </c>
    </row>
    <row r="3973" spans="2:10">
      <c r="B3973" s="244">
        <v>37910</v>
      </c>
      <c r="C3973" s="247">
        <v>31.54</v>
      </c>
      <c r="D3973" s="247">
        <v>89.28</v>
      </c>
      <c r="E3973" s="247">
        <v>17.190000000000001</v>
      </c>
      <c r="F3973" s="248">
        <v>4.8834999999999997</v>
      </c>
      <c r="G3973" s="128">
        <f t="shared" si="3406"/>
        <v>7.5767332593414682</v>
      </c>
      <c r="H3973" s="129">
        <f t="shared" si="3407"/>
        <v>-1.6931976166832103</v>
      </c>
      <c r="I3973" s="129">
        <f t="shared" si="3408"/>
        <v>-1.3445289256198312</v>
      </c>
      <c r="J3973" s="130">
        <f t="shared" si="3409"/>
        <v>0.15344734570565347</v>
      </c>
    </row>
    <row r="3974" spans="2:10">
      <c r="B3974" s="244">
        <v>37909</v>
      </c>
      <c r="C3974" s="247">
        <v>31.77</v>
      </c>
      <c r="D3974" s="247">
        <v>92.74</v>
      </c>
      <c r="E3974" s="247">
        <v>17.690000000000001</v>
      </c>
      <c r="F3974" s="248">
        <v>4.8439999999999994</v>
      </c>
      <c r="G3974" s="128">
        <f t="shared" si="3406"/>
        <v>6.9367235123367212</v>
      </c>
      <c r="H3974" s="129">
        <f t="shared" si="3407"/>
        <v>3.0844113412337877</v>
      </c>
      <c r="I3974" s="129">
        <f t="shared" si="3408"/>
        <v>-0.47935662784248451</v>
      </c>
      <c r="J3974" s="130">
        <f t="shared" si="3409"/>
        <v>6.4991554054053297E-2</v>
      </c>
    </row>
    <row r="3975" spans="2:10">
      <c r="B3975" s="244">
        <v>37908</v>
      </c>
      <c r="C3975" s="247">
        <v>31.82</v>
      </c>
      <c r="D3975" s="247">
        <v>92.72</v>
      </c>
      <c r="E3975" s="247">
        <v>17.37</v>
      </c>
      <c r="F3975" s="248">
        <v>4.7989999999999995</v>
      </c>
      <c r="G3975" s="128">
        <f t="shared" si="3406"/>
        <v>5.9384790334044055</v>
      </c>
      <c r="H3975" s="129">
        <f t="shared" si="3407"/>
        <v>5.4336546502429703</v>
      </c>
      <c r="I3975" s="129">
        <f t="shared" si="3408"/>
        <v>-2.5182676348547717</v>
      </c>
      <c r="J3975" s="130">
        <f t="shared" si="3409"/>
        <v>4.4022429115530809E-2</v>
      </c>
    </row>
    <row r="3976" spans="2:10">
      <c r="B3976" s="244">
        <v>37907</v>
      </c>
      <c r="C3976" s="247">
        <v>31.95</v>
      </c>
      <c r="D3976" s="247">
        <v>93.2</v>
      </c>
      <c r="E3976" s="247">
        <v>17.55</v>
      </c>
      <c r="F3976" s="248">
        <v>4.7160000000000002</v>
      </c>
      <c r="G3976" s="128">
        <f t="shared" si="3406"/>
        <v>5.9111708524938082</v>
      </c>
      <c r="H3976" s="129">
        <f t="shared" si="3407"/>
        <v>5.7667981961668549</v>
      </c>
      <c r="I3976" s="129">
        <f t="shared" si="3408"/>
        <v>-1.5377194860813692</v>
      </c>
      <c r="J3976" s="130">
        <f t="shared" si="3409"/>
        <v>5.4493307839390218E-3</v>
      </c>
    </row>
    <row r="3977" spans="2:10">
      <c r="B3977" s="244">
        <v>37904</v>
      </c>
      <c r="C3977" s="247">
        <v>31.97</v>
      </c>
      <c r="D3977" s="247">
        <v>92.67</v>
      </c>
      <c r="E3977" s="247">
        <v>18.45</v>
      </c>
      <c r="F3977" s="248">
        <v>4.726</v>
      </c>
      <c r="G3977" s="128">
        <f t="shared" si="3406"/>
        <v>4.9632720333101989</v>
      </c>
      <c r="H3977" s="129">
        <f t="shared" si="3407"/>
        <v>6.1411794813466791</v>
      </c>
      <c r="I3977" s="129">
        <f t="shared" si="3408"/>
        <v>-1.0564155844155854</v>
      </c>
      <c r="J3977" s="130">
        <f t="shared" si="3409"/>
        <v>-2.0654343031194452E-2</v>
      </c>
    </row>
    <row r="3978" spans="2:10">
      <c r="B3978" s="244">
        <v>37903</v>
      </c>
      <c r="C3978" s="247">
        <v>31.01</v>
      </c>
      <c r="D3978" s="247">
        <v>92.45</v>
      </c>
      <c r="E3978" s="247">
        <v>18.82</v>
      </c>
      <c r="F3978" s="248">
        <v>4.7539999999999996</v>
      </c>
      <c r="G3978" s="128">
        <f t="shared" si="3406"/>
        <v>2.5683339011925042</v>
      </c>
      <c r="H3978" s="129">
        <f t="shared" si="3407"/>
        <v>5.9656045081967211</v>
      </c>
      <c r="I3978" s="129">
        <f t="shared" si="3408"/>
        <v>-1.511734132933535</v>
      </c>
      <c r="J3978" s="130">
        <f t="shared" si="3409"/>
        <v>2.4488172271135956E-2</v>
      </c>
    </row>
    <row r="3979" spans="2:10">
      <c r="B3979" s="244">
        <v>37902</v>
      </c>
      <c r="C3979" s="247">
        <v>29.81</v>
      </c>
      <c r="D3979" s="247">
        <v>92.66</v>
      </c>
      <c r="E3979" s="247">
        <v>19.18</v>
      </c>
      <c r="F3979" s="248">
        <v>4.6994999999999996</v>
      </c>
      <c r="G3979" s="128">
        <f t="shared" si="3406"/>
        <v>0.98040781357093743</v>
      </c>
      <c r="H3979" s="129">
        <f t="shared" si="3407"/>
        <v>4.118662491612608</v>
      </c>
      <c r="I3979" s="129">
        <f t="shared" si="3408"/>
        <v>0.44501856763925496</v>
      </c>
      <c r="J3979" s="130">
        <f t="shared" si="3409"/>
        <v>-5.5013564273789797E-2</v>
      </c>
    </row>
    <row r="3980" spans="2:10">
      <c r="B3980" s="244">
        <v>37901</v>
      </c>
      <c r="C3980" s="247">
        <v>30.41</v>
      </c>
      <c r="D3980" s="247">
        <v>91.7</v>
      </c>
      <c r="E3980" s="247">
        <v>19.41</v>
      </c>
      <c r="F3980" s="248">
        <v>4.7085000000000008</v>
      </c>
      <c r="G3980" s="128">
        <f t="shared" si="3406"/>
        <v>2.4554454072790275</v>
      </c>
      <c r="H3980" s="129">
        <f t="shared" si="3407"/>
        <v>3.316969696969708</v>
      </c>
      <c r="I3980" s="129">
        <f t="shared" si="3408"/>
        <v>1.6009309967141272</v>
      </c>
      <c r="J3980" s="130">
        <f t="shared" si="3409"/>
        <v>-8.0865662401980593E-2</v>
      </c>
    </row>
    <row r="3981" spans="2:10">
      <c r="B3981" s="244">
        <v>37900</v>
      </c>
      <c r="C3981" s="247">
        <v>30.47</v>
      </c>
      <c r="D3981" s="247">
        <v>91.18</v>
      </c>
      <c r="E3981" s="247">
        <v>19.510000000000002</v>
      </c>
      <c r="F3981" s="248">
        <v>4.6204999999999998</v>
      </c>
      <c r="G3981" s="128">
        <f t="shared" si="3406"/>
        <v>2.500065789473684</v>
      </c>
      <c r="H3981" s="129">
        <f t="shared" si="3407"/>
        <v>5.5298918918918973</v>
      </c>
      <c r="I3981" s="129">
        <f t="shared" si="3408"/>
        <v>1.8746725371491468</v>
      </c>
      <c r="J3981" s="130">
        <f t="shared" si="3409"/>
        <v>-8.8745019920318899E-2</v>
      </c>
    </row>
    <row r="3982" spans="2:10">
      <c r="B3982" s="244">
        <v>37897</v>
      </c>
      <c r="C3982" s="247">
        <v>30.4</v>
      </c>
      <c r="D3982" s="247">
        <v>90.64</v>
      </c>
      <c r="E3982" s="247">
        <v>19.5</v>
      </c>
      <c r="F3982" s="248">
        <v>4.649</v>
      </c>
      <c r="G3982" s="128">
        <f t="shared" si="3406"/>
        <v>2.2250586611456145</v>
      </c>
      <c r="H3982" s="129">
        <f t="shared" si="3407"/>
        <v>3.5299635991354847</v>
      </c>
      <c r="I3982" s="129">
        <f t="shared" si="3408"/>
        <v>1.073319080705504</v>
      </c>
      <c r="J3982" s="130">
        <f t="shared" si="3409"/>
        <v>-0.14902150647232695</v>
      </c>
    </row>
    <row r="3983" spans="2:10">
      <c r="B3983" s="244">
        <v>37896</v>
      </c>
      <c r="C3983" s="247">
        <v>29.84</v>
      </c>
      <c r="D3983" s="247">
        <v>90.08</v>
      </c>
      <c r="E3983" s="247">
        <v>20.8</v>
      </c>
      <c r="F3983" s="248">
        <v>4.4645000000000001</v>
      </c>
      <c r="G3983" s="128">
        <f t="shared" si="3406"/>
        <v>0.53894540522211132</v>
      </c>
      <c r="H3983" s="129">
        <f t="shared" si="3407"/>
        <v>4.9375941156029191</v>
      </c>
      <c r="I3983" s="129">
        <f t="shared" si="3408"/>
        <v>1.77835390946502</v>
      </c>
      <c r="J3983" s="130">
        <f t="shared" si="3409"/>
        <v>-0.29141866076814787</v>
      </c>
    </row>
    <row r="3984" spans="2:10">
      <c r="B3984" s="244">
        <v>37895</v>
      </c>
      <c r="C3984" s="247">
        <v>29.39</v>
      </c>
      <c r="D3984" s="247">
        <v>90.35</v>
      </c>
      <c r="E3984" s="247">
        <v>21.07</v>
      </c>
      <c r="F3984" s="248">
        <v>4.4124999999999996</v>
      </c>
      <c r="G3984" s="128">
        <f t="shared" si="3406"/>
        <v>-3.088065283916969E-2</v>
      </c>
      <c r="H3984" s="129">
        <f t="shared" si="3407"/>
        <v>6.0837838152984922</v>
      </c>
      <c r="I3984" s="129">
        <f t="shared" si="3408"/>
        <v>2.7398002103049435</v>
      </c>
      <c r="J3984" s="130">
        <f t="shared" si="3409"/>
        <v>-0.31841972823351777</v>
      </c>
    </row>
    <row r="3985" spans="2:10">
      <c r="B3985" s="244">
        <v>37894</v>
      </c>
      <c r="C3985" s="247">
        <v>29.2</v>
      </c>
      <c r="D3985" s="247">
        <v>88.33</v>
      </c>
      <c r="E3985" s="247">
        <v>22.72</v>
      </c>
      <c r="F3985" s="248">
        <v>4.4109999999999996</v>
      </c>
      <c r="G3985" s="128">
        <f t="shared" si="3406"/>
        <v>-3.4089863794741859</v>
      </c>
      <c r="H3985" s="129">
        <f t="shared" si="3407"/>
        <v>8.7598390440190137</v>
      </c>
      <c r="I3985" s="129">
        <f t="shared" si="3408"/>
        <v>5.5806655931293614</v>
      </c>
      <c r="J3985" s="130">
        <f t="shared" si="3409"/>
        <v>-0.25341836207786866</v>
      </c>
    </row>
    <row r="3986" spans="2:10">
      <c r="B3986" s="244">
        <v>37893</v>
      </c>
      <c r="C3986" s="247">
        <v>28.4</v>
      </c>
      <c r="D3986" s="247">
        <v>89.45</v>
      </c>
      <c r="E3986" s="247">
        <v>21.67</v>
      </c>
      <c r="F3986" s="248">
        <v>4.5419999999999998</v>
      </c>
      <c r="G3986" s="128">
        <f t="shared" si="3406"/>
        <v>-4.5596990814064</v>
      </c>
      <c r="H3986" s="129">
        <f t="shared" si="3407"/>
        <v>10.312215583465427</v>
      </c>
      <c r="I3986" s="129">
        <f t="shared" si="3408"/>
        <v>4.1479763821792845</v>
      </c>
      <c r="J3986" s="130">
        <f t="shared" si="3409"/>
        <v>-0.17823529411764752</v>
      </c>
    </row>
    <row r="3987" spans="2:10">
      <c r="B3987" s="244">
        <v>37890</v>
      </c>
      <c r="C3987" s="247">
        <v>28.16</v>
      </c>
      <c r="D3987" s="247">
        <v>89.05</v>
      </c>
      <c r="E3987" s="247">
        <v>22.23</v>
      </c>
      <c r="F3987" s="248">
        <v>4.4685000000000006</v>
      </c>
      <c r="G3987" s="128">
        <f t="shared" si="3406"/>
        <v>-4.8149015873015868</v>
      </c>
      <c r="H3987" s="129">
        <f t="shared" si="3407"/>
        <v>9.9235714285714156</v>
      </c>
      <c r="I3987" s="129">
        <f t="shared" si="3408"/>
        <v>5.158279220779221</v>
      </c>
      <c r="J3987" s="130">
        <f t="shared" si="3409"/>
        <v>-0.20344451371571051</v>
      </c>
    </row>
    <row r="3988" spans="2:10">
      <c r="B3988" s="244">
        <v>37889</v>
      </c>
      <c r="C3988" s="247">
        <v>28.29</v>
      </c>
      <c r="D3988" s="247">
        <v>89.41</v>
      </c>
      <c r="E3988" s="247">
        <v>22.26</v>
      </c>
      <c r="F3988" s="248">
        <v>4.5350000000000001</v>
      </c>
      <c r="G3988" s="128">
        <f t="shared" si="3406"/>
        <v>-4.2485485421339337</v>
      </c>
      <c r="H3988" s="129">
        <f t="shared" si="3407"/>
        <v>10.271886585365849</v>
      </c>
      <c r="I3988" s="129">
        <f t="shared" si="3408"/>
        <v>4.1591531625718803</v>
      </c>
      <c r="J3988" s="130">
        <f t="shared" si="3409"/>
        <v>-0.2259516800324837</v>
      </c>
    </row>
    <row r="3989" spans="2:10">
      <c r="B3989" s="244">
        <v>37888</v>
      </c>
      <c r="C3989" s="247">
        <v>28.24</v>
      </c>
      <c r="D3989" s="247">
        <v>89.4</v>
      </c>
      <c r="E3989" s="247">
        <v>21.22</v>
      </c>
      <c r="F3989" s="248">
        <v>4.5824999999999996</v>
      </c>
      <c r="G3989" s="128">
        <f t="shared" si="3406"/>
        <v>-5.2729608763693276</v>
      </c>
      <c r="H3989" s="129">
        <f t="shared" si="3407"/>
        <v>9.5069454545454626</v>
      </c>
      <c r="I3989" s="129">
        <f t="shared" si="3408"/>
        <v>2.2563673678809657</v>
      </c>
      <c r="J3989" s="130">
        <f t="shared" si="3409"/>
        <v>-0.17017543859649145</v>
      </c>
    </row>
    <row r="3990" spans="2:10">
      <c r="B3990" s="244">
        <v>37887</v>
      </c>
      <c r="C3990" s="247">
        <v>27.13</v>
      </c>
      <c r="D3990" s="247">
        <v>91.34</v>
      </c>
      <c r="E3990" s="247">
        <v>19.47</v>
      </c>
      <c r="F3990" s="248">
        <v>4.6500000000000004</v>
      </c>
      <c r="G3990" s="128">
        <f t="shared" si="3406"/>
        <v>-6.37409062103929</v>
      </c>
      <c r="H3990" s="129">
        <f t="shared" si="3407"/>
        <v>13.009084919472928</v>
      </c>
      <c r="I3990" s="129">
        <f t="shared" si="3408"/>
        <v>-7.8095238095241049E-2</v>
      </c>
      <c r="J3990" s="130">
        <f t="shared" si="3409"/>
        <v>-0.1536622583926753</v>
      </c>
    </row>
    <row r="3991" spans="2:10">
      <c r="B3991" s="244">
        <v>37886</v>
      </c>
      <c r="C3991" s="247">
        <v>26.96</v>
      </c>
      <c r="D3991" s="247">
        <v>91.39</v>
      </c>
      <c r="E3991" s="247">
        <v>19.649999999999999</v>
      </c>
      <c r="F3991" s="248">
        <v>4.6720000000000006</v>
      </c>
      <c r="G3991" s="128">
        <f t="shared" si="3406"/>
        <v>-6.9598241206030131</v>
      </c>
      <c r="H3991" s="129">
        <f t="shared" si="3407"/>
        <v>11.535511630709898</v>
      </c>
      <c r="I3991" s="129">
        <f t="shared" si="3408"/>
        <v>1.5073854447439323</v>
      </c>
      <c r="J3991" s="130">
        <f t="shared" si="3409"/>
        <v>-0.1141873844257239</v>
      </c>
    </row>
    <row r="3992" spans="2:10">
      <c r="B3992" s="244">
        <v>37883</v>
      </c>
      <c r="C3992" s="247">
        <v>27.03</v>
      </c>
      <c r="D3992" s="247">
        <v>93.28</v>
      </c>
      <c r="E3992" s="247">
        <v>17.54</v>
      </c>
      <c r="F3992" s="248">
        <v>4.6154999999999999</v>
      </c>
      <c r="G3992" s="128">
        <f t="shared" si="3406"/>
        <v>-6.908359473023836</v>
      </c>
      <c r="H3992" s="129">
        <f t="shared" si="3407"/>
        <v>14.309934821967422</v>
      </c>
      <c r="I3992" s="129">
        <f t="shared" si="3408"/>
        <v>-0.42746636771300556</v>
      </c>
      <c r="J3992" s="130">
        <f t="shared" si="3409"/>
        <v>-0.15253768071362667</v>
      </c>
    </row>
    <row r="3993" spans="2:10">
      <c r="B3993" s="244">
        <v>37882</v>
      </c>
      <c r="C3993" s="247">
        <v>27.17</v>
      </c>
      <c r="D3993" s="247">
        <v>92</v>
      </c>
      <c r="E3993" s="247">
        <v>17.57</v>
      </c>
      <c r="F3993" s="248">
        <v>4.6195000000000004</v>
      </c>
      <c r="G3993" s="128">
        <f t="shared" si="3406"/>
        <v>-5.5460355411954723</v>
      </c>
      <c r="H3993" s="129">
        <f t="shared" si="3407"/>
        <v>12.249807344972913</v>
      </c>
      <c r="I3993" s="129">
        <f t="shared" si="3408"/>
        <v>-0.35662177328843997</v>
      </c>
      <c r="J3993" s="130">
        <f t="shared" si="3409"/>
        <v>-0.14214829288358682</v>
      </c>
    </row>
    <row r="3994" spans="2:10">
      <c r="B3994" s="244">
        <v>37881</v>
      </c>
      <c r="C3994" s="247">
        <v>27.03</v>
      </c>
      <c r="D3994" s="247">
        <v>90.63</v>
      </c>
      <c r="E3994" s="247">
        <v>18.149999999999999</v>
      </c>
      <c r="F3994" s="248">
        <v>4.6340000000000003</v>
      </c>
      <c r="G3994" s="128">
        <f t="shared" si="3406"/>
        <v>-5.4284918566775211</v>
      </c>
      <c r="H3994" s="129">
        <f t="shared" si="3407"/>
        <v>10.165943021997833</v>
      </c>
      <c r="I3994" s="129">
        <f t="shared" si="3408"/>
        <v>0.41275475923852062</v>
      </c>
      <c r="J3994" s="130">
        <f t="shared" si="3409"/>
        <v>-0.10028107432854443</v>
      </c>
    </row>
    <row r="3995" spans="2:10">
      <c r="B3995" s="244">
        <v>37880</v>
      </c>
      <c r="C3995" s="247">
        <v>27.56</v>
      </c>
      <c r="D3995" s="247">
        <v>90.29</v>
      </c>
      <c r="E3995" s="247">
        <v>18.03</v>
      </c>
      <c r="F3995" s="248">
        <v>4.7360000000000007</v>
      </c>
      <c r="G3995" s="128">
        <f t="shared" si="3406"/>
        <v>-4.8952832631919732</v>
      </c>
      <c r="H3995" s="129">
        <f t="shared" si="3407"/>
        <v>9.2139116379310497</v>
      </c>
      <c r="I3995" s="129">
        <f t="shared" si="3408"/>
        <v>-0.20973597359735774</v>
      </c>
      <c r="J3995" s="130">
        <f t="shared" si="3409"/>
        <v>-9.6511627906975941E-2</v>
      </c>
    </row>
    <row r="3996" spans="2:10">
      <c r="B3996" s="244">
        <v>37879</v>
      </c>
      <c r="C3996" s="247">
        <v>28.14</v>
      </c>
      <c r="D3996" s="247">
        <v>88.49</v>
      </c>
      <c r="E3996" s="247">
        <v>19.28</v>
      </c>
      <c r="F3996" s="248">
        <v>4.726</v>
      </c>
      <c r="G3996" s="128">
        <f t="shared" si="3406"/>
        <v>-4.2558164251207726</v>
      </c>
      <c r="H3996" s="129">
        <f t="shared" si="3407"/>
        <v>9.311517300403457</v>
      </c>
      <c r="I3996" s="129">
        <f t="shared" si="3408"/>
        <v>1.4052654625068441</v>
      </c>
      <c r="J3996" s="130">
        <f t="shared" si="3409"/>
        <v>-0.13664383561643859</v>
      </c>
    </row>
    <row r="3997" spans="2:10">
      <c r="B3997" s="244">
        <v>37876</v>
      </c>
      <c r="C3997" s="247">
        <v>28.27</v>
      </c>
      <c r="D3997" s="247">
        <v>88.7</v>
      </c>
      <c r="E3997" s="247">
        <v>18.68</v>
      </c>
      <c r="F3997" s="248">
        <v>4.7069999999999999</v>
      </c>
      <c r="G3997" s="128">
        <f t="shared" si="3406"/>
        <v>-4.1188871019620459</v>
      </c>
      <c r="H3997" s="129">
        <f t="shared" si="3407"/>
        <v>9.9510029426189313</v>
      </c>
      <c r="I3997" s="129">
        <f t="shared" si="3408"/>
        <v>0.28902003248511221</v>
      </c>
      <c r="J3997" s="130">
        <f t="shared" si="3409"/>
        <v>-0.13249772105742927</v>
      </c>
    </row>
    <row r="3998" spans="2:10">
      <c r="B3998" s="244">
        <v>37875</v>
      </c>
      <c r="C3998" s="247">
        <v>28.82</v>
      </c>
      <c r="D3998" s="247">
        <v>87.92</v>
      </c>
      <c r="E3998" s="247">
        <v>19.25</v>
      </c>
      <c r="F3998" s="248">
        <v>4.7605000000000004</v>
      </c>
      <c r="G3998" s="128">
        <f t="shared" si="3406"/>
        <v>-2.8916049382716058</v>
      </c>
      <c r="H3998" s="129">
        <f t="shared" si="3407"/>
        <v>9.4071724137931021</v>
      </c>
      <c r="I3998" s="129">
        <f t="shared" si="3408"/>
        <v>0.65005860415556804</v>
      </c>
      <c r="J3998" s="130">
        <f t="shared" si="3409"/>
        <v>-0.13976727926488203</v>
      </c>
    </row>
    <row r="3999" spans="2:10">
      <c r="B3999" s="244">
        <v>37874</v>
      </c>
      <c r="C3999" s="247">
        <v>29.35</v>
      </c>
      <c r="D3999" s="247">
        <v>87.84</v>
      </c>
      <c r="E3999" s="247">
        <v>20.010000000000002</v>
      </c>
      <c r="F3999" s="248">
        <v>4.7134999999999998</v>
      </c>
      <c r="G3999" s="128">
        <f t="shared" si="3406"/>
        <v>-3.6561309523809524</v>
      </c>
      <c r="H3999" s="129">
        <f t="shared" si="3407"/>
        <v>8.8275193227824786</v>
      </c>
      <c r="I3999" s="129">
        <f t="shared" si="3408"/>
        <v>2.9330769230769236</v>
      </c>
      <c r="J3999" s="130">
        <f t="shared" si="3409"/>
        <v>-0.10258717660292473</v>
      </c>
    </row>
    <row r="4000" spans="2:10">
      <c r="B4000" s="244">
        <v>37873</v>
      </c>
      <c r="C4000" s="247">
        <v>29.18</v>
      </c>
      <c r="D4000" s="247">
        <v>89.42</v>
      </c>
      <c r="E4000" s="247">
        <v>18.850000000000001</v>
      </c>
      <c r="F4000" s="248">
        <v>4.7919999999999998</v>
      </c>
      <c r="G4000" s="128">
        <f t="shared" si="3406"/>
        <v>-4.0146922836613532</v>
      </c>
      <c r="H4000" s="129">
        <f t="shared" si="3407"/>
        <v>11.785090101209587</v>
      </c>
      <c r="I4000" s="129">
        <f t="shared" si="3408"/>
        <v>-1.1583797468354413</v>
      </c>
      <c r="J4000" s="130">
        <f t="shared" si="3409"/>
        <v>-1.214025974025985E-2</v>
      </c>
    </row>
    <row r="4001" spans="2:10">
      <c r="B4001" s="244">
        <v>37872</v>
      </c>
      <c r="C4001" s="247">
        <v>28.85</v>
      </c>
      <c r="D4001" s="247">
        <v>89.1</v>
      </c>
      <c r="E4001" s="247">
        <v>18.260000000000002</v>
      </c>
      <c r="F4001" s="248">
        <v>4.8460000000000001</v>
      </c>
      <c r="G4001" s="128">
        <f t="shared" si="3406"/>
        <v>-4.6990459912989406</v>
      </c>
      <c r="H4001" s="129">
        <f t="shared" si="3407"/>
        <v>11.552514836795252</v>
      </c>
      <c r="I4001" s="129">
        <f t="shared" si="3408"/>
        <v>-1.7258090862685023</v>
      </c>
      <c r="J4001" s="130">
        <f t="shared" si="3409"/>
        <v>5.6682100389350752E-2</v>
      </c>
    </row>
    <row r="4002" spans="2:10">
      <c r="B4002" s="244">
        <v>37869</v>
      </c>
      <c r="C4002" s="247">
        <v>28.88</v>
      </c>
      <c r="D4002" s="247">
        <v>86.95</v>
      </c>
      <c r="E4002" s="247">
        <v>18.170000000000002</v>
      </c>
      <c r="F4002" s="248">
        <v>4.7690000000000001</v>
      </c>
      <c r="G4002" s="128">
        <f t="shared" si="3406"/>
        <v>-4.9209354739117028</v>
      </c>
      <c r="H4002" s="129">
        <f t="shared" si="3407"/>
        <v>8.8186169289874901</v>
      </c>
      <c r="I4002" s="129">
        <f t="shared" si="3408"/>
        <v>-2.6223000987166829</v>
      </c>
      <c r="J4002" s="130">
        <f t="shared" si="3409"/>
        <v>3.1418274326902453E-2</v>
      </c>
    </row>
    <row r="4003" spans="2:10">
      <c r="B4003" s="244">
        <v>37868</v>
      </c>
      <c r="C4003" s="247">
        <v>28.98</v>
      </c>
      <c r="D4003" s="247">
        <v>87.91</v>
      </c>
      <c r="E4003" s="247">
        <v>18.71</v>
      </c>
      <c r="F4003" s="248">
        <v>4.9055</v>
      </c>
      <c r="G4003" s="128">
        <f t="shared" si="3406"/>
        <v>-3.8963785488958975</v>
      </c>
      <c r="H4003" s="129">
        <f t="shared" si="3407"/>
        <v>11.630685893416922</v>
      </c>
      <c r="I4003" s="129">
        <f t="shared" si="3408"/>
        <v>-3.2986883720930225</v>
      </c>
      <c r="J4003" s="130">
        <f t="shared" si="3409"/>
        <v>9.1132849479331104E-2</v>
      </c>
    </row>
    <row r="4004" spans="2:10">
      <c r="B4004" s="244">
        <v>37867</v>
      </c>
      <c r="C4004" s="247">
        <v>29.49</v>
      </c>
      <c r="D4004" s="247">
        <v>86.33</v>
      </c>
      <c r="E4004" s="247">
        <v>19.440000000000001</v>
      </c>
      <c r="F4004" s="248">
        <v>4.9729999999999999</v>
      </c>
      <c r="G4004" s="128">
        <f t="shared" si="3406"/>
        <v>-3.8475884543761647</v>
      </c>
      <c r="H4004" s="129">
        <f t="shared" si="3407"/>
        <v>9.2245660613650671</v>
      </c>
      <c r="I4004" s="129">
        <f t="shared" si="3408"/>
        <v>-3.6314285714285699</v>
      </c>
      <c r="J4004" s="130">
        <f t="shared" si="3409"/>
        <v>5.6100061513224865E-2</v>
      </c>
    </row>
    <row r="4005" spans="2:10">
      <c r="B4005" s="244">
        <v>37866</v>
      </c>
      <c r="C4005" s="247">
        <v>29.41</v>
      </c>
      <c r="D4005" s="247">
        <v>85.76</v>
      </c>
      <c r="E4005" s="247">
        <v>19.02</v>
      </c>
      <c r="F4005" s="248">
        <v>4.9674999999999994</v>
      </c>
      <c r="G4005" s="128">
        <f t="shared" si="3406"/>
        <v>-3.46565012562814</v>
      </c>
      <c r="H4005" s="129">
        <f t="shared" si="3407"/>
        <v>6.4870220633551234</v>
      </c>
      <c r="I4005" s="129">
        <f t="shared" si="3408"/>
        <v>-2.6889985895627646</v>
      </c>
      <c r="J4005" s="130">
        <f t="shared" si="3409"/>
        <v>0.11862549800796768</v>
      </c>
    </row>
    <row r="4006" spans="2:10">
      <c r="B4006" s="244">
        <v>37865</v>
      </c>
      <c r="C4006" s="247">
        <v>31.57</v>
      </c>
      <c r="D4006" s="247">
        <v>82.01</v>
      </c>
      <c r="E4006" s="247">
        <v>18.63</v>
      </c>
      <c r="F4006" s="248">
        <v>4.8414999999999999</v>
      </c>
      <c r="G4006" s="128">
        <f t="shared" si="3406"/>
        <v>-1.0400309501702287</v>
      </c>
      <c r="H4006" s="129">
        <f t="shared" si="3407"/>
        <v>1.035016611295694</v>
      </c>
      <c r="I4006" s="129">
        <f t="shared" si="3408"/>
        <v>-2.5971277108433748</v>
      </c>
      <c r="J4006" s="130">
        <f t="shared" si="3409"/>
        <v>-4.9948453608245841E-3</v>
      </c>
    </row>
    <row r="4007" spans="2:10">
      <c r="B4007" s="244">
        <v>37862</v>
      </c>
      <c r="C4007" s="247">
        <v>31.57</v>
      </c>
      <c r="D4007" s="247">
        <v>82.01</v>
      </c>
      <c r="E4007" s="247">
        <v>18.63</v>
      </c>
      <c r="F4007" s="248">
        <v>4.8450000000000006</v>
      </c>
      <c r="G4007" s="128">
        <f t="shared" si="3406"/>
        <v>1.5315094957432891</v>
      </c>
      <c r="H4007" s="129">
        <f t="shared" si="3407"/>
        <v>1.0632516923076993</v>
      </c>
      <c r="I4007" s="129">
        <f t="shared" si="3408"/>
        <v>-1.1216623909697274</v>
      </c>
      <c r="J4007" s="130">
        <f t="shared" si="3409"/>
        <v>-2.2178988326847882E-2</v>
      </c>
    </row>
    <row r="4008" spans="2:10">
      <c r="B4008" s="244">
        <v>37861</v>
      </c>
      <c r="C4008" s="247">
        <v>31.5</v>
      </c>
      <c r="D4008" s="247">
        <v>81.900000000000006</v>
      </c>
      <c r="E4008" s="247">
        <v>18.48</v>
      </c>
      <c r="F4008" s="248">
        <v>4.8120000000000003</v>
      </c>
      <c r="G4008" s="128">
        <f t="shared" si="3406"/>
        <v>1.2136962190352025</v>
      </c>
      <c r="H4008" s="129">
        <f t="shared" si="3407"/>
        <v>1.3197850790514003</v>
      </c>
      <c r="I4008" s="129">
        <f t="shared" si="3408"/>
        <v>-0.49896021220159281</v>
      </c>
      <c r="J4008" s="130">
        <f t="shared" si="3409"/>
        <v>1.9679849340866504E-2</v>
      </c>
    </row>
    <row r="4009" spans="2:10">
      <c r="B4009" s="244">
        <v>37860</v>
      </c>
      <c r="C4009" s="247">
        <v>31.21</v>
      </c>
      <c r="D4009" s="247">
        <v>82</v>
      </c>
      <c r="E4009" s="247">
        <v>19.13</v>
      </c>
      <c r="F4009" s="248">
        <v>4.9254999999999995</v>
      </c>
      <c r="G4009" s="128">
        <f t="shared" si="3406"/>
        <v>1.4566038359788398</v>
      </c>
      <c r="H4009" s="129">
        <f t="shared" si="3407"/>
        <v>0.27792176039120198</v>
      </c>
      <c r="I4009" s="129">
        <f t="shared" si="3408"/>
        <v>0.62630958757364386</v>
      </c>
      <c r="J4009" s="130">
        <f t="shared" si="3409"/>
        <v>2.1277357332787489E-2</v>
      </c>
    </row>
    <row r="4010" spans="2:10">
      <c r="B4010" s="244">
        <v>37859</v>
      </c>
      <c r="C4010" s="247">
        <v>31.95</v>
      </c>
      <c r="D4010" s="247">
        <v>82.5</v>
      </c>
      <c r="E4010" s="247">
        <v>19.489999999999998</v>
      </c>
      <c r="F4010" s="248">
        <v>4.8734999999999999</v>
      </c>
      <c r="G4010" s="128">
        <f t="shared" si="3406"/>
        <v>2.774971770176021</v>
      </c>
      <c r="H4010" s="129">
        <f t="shared" si="3407"/>
        <v>-5.5086018899935918E-2</v>
      </c>
      <c r="I4010" s="129">
        <f t="shared" si="3408"/>
        <v>1.5645206971677548</v>
      </c>
      <c r="J4010" s="130">
        <f t="shared" si="3409"/>
        <v>7.5023691692113301E-2</v>
      </c>
    </row>
    <row r="4011" spans="2:10">
      <c r="B4011" s="244">
        <v>37858</v>
      </c>
      <c r="C4011" s="247">
        <v>31.56</v>
      </c>
      <c r="D4011" s="247">
        <v>81.96</v>
      </c>
      <c r="E4011" s="247">
        <v>19.53</v>
      </c>
      <c r="F4011" s="248">
        <v>4.915</v>
      </c>
      <c r="G4011" s="128">
        <f t="shared" si="3406"/>
        <v>2.0921411998674131</v>
      </c>
      <c r="H4011" s="129">
        <f t="shared" si="3407"/>
        <v>-2.1631992818671502</v>
      </c>
      <c r="I4011" s="129">
        <f t="shared" si="3408"/>
        <v>2.5491605633802834</v>
      </c>
      <c r="J4011" s="130">
        <f t="shared" si="3409"/>
        <v>0.16436410587475778</v>
      </c>
    </row>
    <row r="4012" spans="2:10">
      <c r="B4012" s="244">
        <v>37855</v>
      </c>
      <c r="C4012" s="247">
        <v>31.84</v>
      </c>
      <c r="D4012" s="247">
        <v>82.97</v>
      </c>
      <c r="E4012" s="247">
        <v>18.55</v>
      </c>
      <c r="F4012" s="248">
        <v>4.867</v>
      </c>
      <c r="G4012" s="128">
        <f t="shared" si="3406"/>
        <v>2.4342885506287244</v>
      </c>
      <c r="H4012" s="129">
        <f t="shared" si="3407"/>
        <v>2.0360471107839442</v>
      </c>
      <c r="I4012" s="129">
        <f t="shared" si="3408"/>
        <v>-6.8333333333334301E-2</v>
      </c>
      <c r="J4012" s="130">
        <f t="shared" si="3409"/>
        <v>0.14588552915766745</v>
      </c>
    </row>
    <row r="4013" spans="2:10">
      <c r="B4013" s="244">
        <v>37854</v>
      </c>
      <c r="C4013" s="247">
        <v>31.88</v>
      </c>
      <c r="D4013" s="247">
        <v>82.85</v>
      </c>
      <c r="E4013" s="247">
        <v>17.84</v>
      </c>
      <c r="F4013" s="248">
        <v>4.8765000000000001</v>
      </c>
      <c r="G4013" s="128">
        <f t="shared" si="3406"/>
        <v>3.3824098415908277</v>
      </c>
      <c r="H4013" s="129">
        <f t="shared" si="3407"/>
        <v>0.7596415552855369</v>
      </c>
      <c r="I4013" s="129">
        <f t="shared" si="3408"/>
        <v>-1.0909871244635203</v>
      </c>
      <c r="J4013" s="130">
        <f t="shared" si="3409"/>
        <v>0.18715581293706265</v>
      </c>
    </row>
    <row r="4014" spans="2:10">
      <c r="B4014" s="244">
        <v>37853</v>
      </c>
      <c r="C4014" s="247">
        <v>30.95</v>
      </c>
      <c r="D4014" s="247">
        <v>83.05</v>
      </c>
      <c r="E4014" s="247">
        <v>17.82</v>
      </c>
      <c r="F4014" s="248">
        <v>4.8620000000000001</v>
      </c>
      <c r="G4014" s="128">
        <f t="shared" si="3406"/>
        <v>1.1431467373302386</v>
      </c>
      <c r="H4014" s="129">
        <f t="shared" si="3407"/>
        <v>1.6665119120342129</v>
      </c>
      <c r="I4014" s="129">
        <f t="shared" si="3408"/>
        <v>-1.7901408450704246</v>
      </c>
      <c r="J4014" s="130">
        <f t="shared" si="3409"/>
        <v>0.17382978723404291</v>
      </c>
    </row>
    <row r="4015" spans="2:10">
      <c r="B4015" s="244">
        <v>37852</v>
      </c>
      <c r="C4015" s="247">
        <v>30.7</v>
      </c>
      <c r="D4015" s="247">
        <v>83.19</v>
      </c>
      <c r="E4015" s="247">
        <v>17.86</v>
      </c>
      <c r="F4015" s="248">
        <v>4.8029999999999999</v>
      </c>
      <c r="G4015" s="128">
        <f t="shared" si="3406"/>
        <v>-1.543196979232224</v>
      </c>
      <c r="H4015" s="129">
        <f t="shared" si="3407"/>
        <v>0.95069454545454224</v>
      </c>
      <c r="I4015" s="129">
        <f t="shared" si="3408"/>
        <v>-2.4674620829120348</v>
      </c>
      <c r="J4015" s="130">
        <f t="shared" si="3409"/>
        <v>9.3774193548386828E-2</v>
      </c>
    </row>
    <row r="4016" spans="2:10">
      <c r="B4016" s="244">
        <v>37851</v>
      </c>
      <c r="C4016" s="247">
        <v>30.89</v>
      </c>
      <c r="D4016" s="247">
        <v>83.52</v>
      </c>
      <c r="E4016" s="247">
        <v>18.18</v>
      </c>
      <c r="F4016" s="248">
        <v>4.9019999999999992</v>
      </c>
      <c r="G4016" s="128">
        <f t="shared" si="3406"/>
        <v>-1.5202972465581981</v>
      </c>
      <c r="H4016" s="129">
        <f t="shared" si="3407"/>
        <v>-0.271548017200195</v>
      </c>
      <c r="I4016" s="129">
        <f t="shared" si="3408"/>
        <v>-1.2370800627943481</v>
      </c>
      <c r="J4016" s="130">
        <f t="shared" si="3409"/>
        <v>0.27718522663682083</v>
      </c>
    </row>
    <row r="4017" spans="2:10">
      <c r="B4017" s="244">
        <v>37848</v>
      </c>
      <c r="C4017" s="247">
        <v>31.05</v>
      </c>
      <c r="D4017" s="247">
        <v>81.790000000000006</v>
      </c>
      <c r="E4017" s="247">
        <v>18.27</v>
      </c>
      <c r="F4017" s="248">
        <v>4.9640000000000004</v>
      </c>
      <c r="G4017" s="128">
        <f t="shared" ref="G4017:G4080" si="3410">((C4017-C4038)/C4038)*C$6</f>
        <v>-0.52045845272206215</v>
      </c>
      <c r="H4017" s="129">
        <f t="shared" ref="H4017:H4080" si="3411">((D4017-D4038)/D4038)*D$6</f>
        <v>-2.1007056282251182</v>
      </c>
      <c r="I4017" s="129">
        <f t="shared" ref="I4017:I4080" si="3412">((E4017-E4038)/E4038)*E$6</f>
        <v>-2.4514836795252219</v>
      </c>
      <c r="J4017" s="130">
        <f t="shared" ref="J4017:J4080" si="3413">((F4017-F4038)/F4038)*F$6</f>
        <v>0.35984685195689209</v>
      </c>
    </row>
    <row r="4018" spans="2:10">
      <c r="B4018" s="244">
        <v>37847</v>
      </c>
      <c r="C4018" s="247">
        <v>31.09</v>
      </c>
      <c r="D4018" s="247">
        <v>81.56</v>
      </c>
      <c r="E4018" s="247">
        <v>18.47</v>
      </c>
      <c r="F4018" s="248">
        <v>4.9364999999999997</v>
      </c>
      <c r="G4018" s="128">
        <f t="shared" si="3410"/>
        <v>5.8499194847019681E-2</v>
      </c>
      <c r="H4018" s="129">
        <f t="shared" si="3411"/>
        <v>-6.7882245792022049</v>
      </c>
      <c r="I4018" s="129">
        <f t="shared" si="3412"/>
        <v>-1.6595040485829993</v>
      </c>
      <c r="J4018" s="130">
        <f t="shared" si="3413"/>
        <v>0.34206466250709017</v>
      </c>
    </row>
    <row r="4019" spans="2:10">
      <c r="B4019" s="244">
        <v>37846</v>
      </c>
      <c r="C4019" s="247">
        <v>30.78</v>
      </c>
      <c r="D4019" s="247">
        <v>81.2</v>
      </c>
      <c r="E4019" s="247">
        <v>18.77</v>
      </c>
      <c r="F4019" s="248">
        <v>5.0060000000000002</v>
      </c>
      <c r="G4019" s="128">
        <f t="shared" si="3410"/>
        <v>-1.2063377609108155</v>
      </c>
      <c r="H4019" s="129">
        <f t="shared" si="3411"/>
        <v>-6.8906848681166064</v>
      </c>
      <c r="I4019" s="129">
        <f t="shared" si="3412"/>
        <v>-1.0141994884910501</v>
      </c>
      <c r="J4019" s="130">
        <f t="shared" si="3413"/>
        <v>0.33853503184713396</v>
      </c>
    </row>
    <row r="4020" spans="2:10">
      <c r="B4020" s="244">
        <v>37845</v>
      </c>
      <c r="C4020" s="247">
        <v>31.92</v>
      </c>
      <c r="D4020" s="247">
        <v>81.510000000000005</v>
      </c>
      <c r="E4020" s="247">
        <v>17.940000000000001</v>
      </c>
      <c r="F4020" s="248">
        <v>4.8895</v>
      </c>
      <c r="G4020" s="128">
        <f t="shared" si="3410"/>
        <v>0.94392388871122779</v>
      </c>
      <c r="H4020" s="129">
        <f t="shared" si="3411"/>
        <v>-5.2031105127604729</v>
      </c>
      <c r="I4020" s="129">
        <f t="shared" si="3412"/>
        <v>-2.1410413476263379</v>
      </c>
      <c r="J4020" s="130">
        <f t="shared" si="3413"/>
        <v>0.43038488700565025</v>
      </c>
    </row>
    <row r="4021" spans="2:10">
      <c r="B4021" s="244">
        <v>37844</v>
      </c>
      <c r="C4021" s="247">
        <v>32.01</v>
      </c>
      <c r="D4021" s="247">
        <v>81.02</v>
      </c>
      <c r="E4021" s="247">
        <v>19.75</v>
      </c>
      <c r="F4021" s="248">
        <v>4.8125</v>
      </c>
      <c r="G4021" s="128">
        <f t="shared" si="3410"/>
        <v>1.0597602301790234</v>
      </c>
      <c r="H4021" s="129">
        <f t="shared" si="3411"/>
        <v>-5.1820343974555367</v>
      </c>
      <c r="I4021" s="129">
        <f t="shared" si="3412"/>
        <v>1.7616459122902022</v>
      </c>
      <c r="J4021" s="130">
        <f t="shared" si="3413"/>
        <v>0.45059559619781014</v>
      </c>
    </row>
    <row r="4022" spans="2:10">
      <c r="B4022" s="244">
        <v>37841</v>
      </c>
      <c r="C4022" s="247">
        <v>32.18</v>
      </c>
      <c r="D4022" s="247">
        <v>80.88</v>
      </c>
      <c r="E4022" s="247">
        <v>19.59</v>
      </c>
      <c r="F4022" s="248">
        <v>4.7515000000000001</v>
      </c>
      <c r="G4022" s="128">
        <f t="shared" si="3410"/>
        <v>1.637450096587252</v>
      </c>
      <c r="H4022" s="129">
        <f t="shared" si="3411"/>
        <v>-4.2611031774366372</v>
      </c>
      <c r="I4022" s="129">
        <f t="shared" si="3412"/>
        <v>0.52985930171964379</v>
      </c>
      <c r="J4022" s="130">
        <f t="shared" si="3413"/>
        <v>0.39159784560143612</v>
      </c>
    </row>
    <row r="4023" spans="2:10">
      <c r="B4023" s="244">
        <v>37840</v>
      </c>
      <c r="C4023" s="247">
        <v>32.39</v>
      </c>
      <c r="D4023" s="247">
        <v>80.69</v>
      </c>
      <c r="E4023" s="247">
        <v>20.260000000000002</v>
      </c>
      <c r="F4023" s="248">
        <v>4.7170000000000005</v>
      </c>
      <c r="G4023" s="128">
        <f t="shared" si="3410"/>
        <v>2.2205019430051833</v>
      </c>
      <c r="H4023" s="129">
        <f t="shared" si="3411"/>
        <v>-6.3571147771147789</v>
      </c>
      <c r="I4023" s="129">
        <f t="shared" si="3412"/>
        <v>1.7859799260433202</v>
      </c>
      <c r="J4023" s="130">
        <f t="shared" si="3413"/>
        <v>0.35846062052505973</v>
      </c>
    </row>
    <row r="4024" spans="2:10">
      <c r="B4024" s="244">
        <v>37839</v>
      </c>
      <c r="C4024" s="247">
        <v>31.7</v>
      </c>
      <c r="D4024" s="247">
        <v>79.75</v>
      </c>
      <c r="E4024" s="247">
        <v>21.5</v>
      </c>
      <c r="F4024" s="248">
        <v>4.7534999999999998</v>
      </c>
      <c r="G4024" s="128">
        <f t="shared" si="3410"/>
        <v>2.2239179351422904</v>
      </c>
      <c r="H4024" s="129">
        <f t="shared" si="3411"/>
        <v>-8.5664347826086971</v>
      </c>
      <c r="I4024" s="129">
        <f t="shared" si="3412"/>
        <v>2.635954825462012</v>
      </c>
      <c r="J4024" s="130">
        <f t="shared" si="3413"/>
        <v>0.36411032028469753</v>
      </c>
    </row>
    <row r="4025" spans="2:10">
      <c r="B4025" s="244">
        <v>37838</v>
      </c>
      <c r="C4025" s="247">
        <v>32.22</v>
      </c>
      <c r="D4025" s="247">
        <v>79.849999999999994</v>
      </c>
      <c r="E4025" s="247">
        <v>22.68</v>
      </c>
      <c r="F4025" s="248">
        <v>4.8770000000000007</v>
      </c>
      <c r="G4025" s="128">
        <f t="shared" si="3410"/>
        <v>3.1499137072685026</v>
      </c>
      <c r="H4025" s="129">
        <f t="shared" si="3411"/>
        <v>-8.2390614473225821</v>
      </c>
      <c r="I4025" s="129">
        <f t="shared" si="3412"/>
        <v>3.3200598205383862</v>
      </c>
      <c r="J4025" s="130">
        <f t="shared" si="3413"/>
        <v>0.42855879231041405</v>
      </c>
    </row>
    <row r="4026" spans="2:10">
      <c r="B4026" s="244">
        <v>37837</v>
      </c>
      <c r="C4026" s="247">
        <v>31.84</v>
      </c>
      <c r="D4026" s="247">
        <v>81.13</v>
      </c>
      <c r="E4026" s="247">
        <v>21.27</v>
      </c>
      <c r="F4026" s="248">
        <v>4.7690000000000001</v>
      </c>
      <c r="G4026" s="128">
        <f t="shared" si="3410"/>
        <v>2.1197304404996684</v>
      </c>
      <c r="H4026" s="129">
        <f t="shared" si="3411"/>
        <v>-3.8183371054199031</v>
      </c>
      <c r="I4026" s="129">
        <f t="shared" si="3412"/>
        <v>2.4646518824136141</v>
      </c>
      <c r="J4026" s="130">
        <f t="shared" si="3413"/>
        <v>0.41173506119510467</v>
      </c>
    </row>
    <row r="4027" spans="2:10">
      <c r="B4027" s="244">
        <v>37834</v>
      </c>
      <c r="C4027" s="247">
        <v>32.31</v>
      </c>
      <c r="D4027" s="247">
        <v>81.27</v>
      </c>
      <c r="E4027" s="247">
        <v>20.75</v>
      </c>
      <c r="F4027" s="248">
        <v>4.8499999999999996</v>
      </c>
      <c r="G4027" s="128">
        <f t="shared" si="3410"/>
        <v>2.8213313609467461</v>
      </c>
      <c r="H4027" s="129">
        <f t="shared" si="3411"/>
        <v>-3.628774270399056</v>
      </c>
      <c r="I4027" s="129">
        <f t="shared" si="3412"/>
        <v>1.7829396596183593</v>
      </c>
      <c r="J4027" s="130">
        <f t="shared" si="3413"/>
        <v>0.45919320086186272</v>
      </c>
    </row>
    <row r="4028" spans="2:10">
      <c r="B4028" s="244">
        <v>37833</v>
      </c>
      <c r="C4028" s="247">
        <v>30.54</v>
      </c>
      <c r="D4028" s="247">
        <v>81.25</v>
      </c>
      <c r="E4028" s="247">
        <v>19.489999999999998</v>
      </c>
      <c r="F4028" s="248">
        <v>4.883</v>
      </c>
      <c r="G4028" s="128">
        <f t="shared" si="3410"/>
        <v>0.58739303482587157</v>
      </c>
      <c r="H4028" s="129">
        <f t="shared" si="3411"/>
        <v>-4.6814762803870593</v>
      </c>
      <c r="I4028" s="129">
        <f t="shared" si="3412"/>
        <v>0.61446137677351198</v>
      </c>
      <c r="J4028" s="130">
        <f t="shared" si="3413"/>
        <v>0.57856614929785655</v>
      </c>
    </row>
    <row r="4029" spans="2:10">
      <c r="B4029" s="244">
        <v>37832</v>
      </c>
      <c r="C4029" s="247">
        <v>30.68</v>
      </c>
      <c r="D4029" s="247">
        <v>80.959999999999994</v>
      </c>
      <c r="E4029" s="247">
        <v>18.850000000000001</v>
      </c>
      <c r="F4029" s="248">
        <v>4.7789999999999999</v>
      </c>
      <c r="G4029" s="128">
        <f t="shared" si="3410"/>
        <v>0.41825000000000168</v>
      </c>
      <c r="H4029" s="129">
        <f t="shared" si="3411"/>
        <v>-3.5764098576384868</v>
      </c>
      <c r="I4029" s="129">
        <f t="shared" si="3412"/>
        <v>-0.79682425488180819</v>
      </c>
      <c r="J4029" s="130">
        <f t="shared" si="3413"/>
        <v>0.49811946902654891</v>
      </c>
    </row>
    <row r="4030" spans="2:10">
      <c r="B4030" s="244">
        <v>37831</v>
      </c>
      <c r="C4030" s="247">
        <v>30.24</v>
      </c>
      <c r="D4030" s="247">
        <v>81.8</v>
      </c>
      <c r="E4030" s="247">
        <v>18.670000000000002</v>
      </c>
      <c r="F4030" s="248">
        <v>4.8890000000000002</v>
      </c>
      <c r="G4030" s="128">
        <f t="shared" si="3410"/>
        <v>7.5207022192774781E-2</v>
      </c>
      <c r="H4030" s="129">
        <f t="shared" si="3411"/>
        <v>-0.96447272727273115</v>
      </c>
      <c r="I4030" s="129">
        <f t="shared" si="3412"/>
        <v>-1.1069159836065545</v>
      </c>
      <c r="J4030" s="130">
        <f t="shared" si="3413"/>
        <v>0.60191378669639539</v>
      </c>
    </row>
    <row r="4031" spans="2:10">
      <c r="B4031" s="244">
        <v>37830</v>
      </c>
      <c r="C4031" s="247">
        <v>30.11</v>
      </c>
      <c r="D4031" s="247">
        <v>82.54</v>
      </c>
      <c r="E4031" s="247">
        <v>18.36</v>
      </c>
      <c r="F4031" s="248">
        <v>4.7484999999999999</v>
      </c>
      <c r="G4031" s="128">
        <f t="shared" si="3410"/>
        <v>1.3031909805261357</v>
      </c>
      <c r="H4031" s="129">
        <f t="shared" si="3411"/>
        <v>-1.1991081275473445</v>
      </c>
      <c r="I4031" s="129">
        <f t="shared" si="3412"/>
        <v>-1.0613778705636752</v>
      </c>
      <c r="J4031" s="130">
        <f t="shared" si="3413"/>
        <v>0.48084543440807231</v>
      </c>
    </row>
    <row r="4032" spans="2:10">
      <c r="B4032" s="244">
        <v>37827</v>
      </c>
      <c r="C4032" s="247">
        <v>30.17</v>
      </c>
      <c r="D4032" s="247">
        <v>83.55</v>
      </c>
      <c r="E4032" s="247">
        <v>17.75</v>
      </c>
      <c r="F4032" s="248">
        <v>4.6470000000000002</v>
      </c>
      <c r="G4032" s="128">
        <f t="shared" si="3410"/>
        <v>1.8157738710789382</v>
      </c>
      <c r="H4032" s="129">
        <f t="shared" si="3411"/>
        <v>-1.0780794309424977</v>
      </c>
      <c r="I4032" s="129">
        <f t="shared" si="3412"/>
        <v>-2.1620103092783491</v>
      </c>
      <c r="J4032" s="130">
        <f t="shared" si="3413"/>
        <v>0.41688455846077943</v>
      </c>
    </row>
    <row r="4033" spans="2:10">
      <c r="B4033" s="244">
        <v>37826</v>
      </c>
      <c r="C4033" s="247">
        <v>30.22</v>
      </c>
      <c r="D4033" s="247">
        <v>81.510000000000005</v>
      </c>
      <c r="E4033" s="247">
        <v>18.600000000000001</v>
      </c>
      <c r="F4033" s="248">
        <v>4.63</v>
      </c>
      <c r="G4033" s="128">
        <f t="shared" si="3410"/>
        <v>0.40937228714524138</v>
      </c>
      <c r="H4033" s="129">
        <f t="shared" si="3411"/>
        <v>-1.3504255061219401</v>
      </c>
      <c r="I4033" s="129">
        <f t="shared" si="3412"/>
        <v>-2.6995771263815445</v>
      </c>
      <c r="J4033" s="130">
        <f t="shared" si="3413"/>
        <v>0.50421962379257734</v>
      </c>
    </row>
    <row r="4034" spans="2:10">
      <c r="B4034" s="244">
        <v>37825</v>
      </c>
      <c r="C4034" s="247">
        <v>29.67</v>
      </c>
      <c r="D4034" s="247">
        <v>82.3</v>
      </c>
      <c r="E4034" s="247">
        <v>18.64</v>
      </c>
      <c r="F4034" s="248">
        <v>4.5760000000000005</v>
      </c>
      <c r="G4034" s="128">
        <f t="shared" si="3410"/>
        <v>1.4042703266157059</v>
      </c>
      <c r="H4034" s="129">
        <f t="shared" si="3411"/>
        <v>-1.807737653951929</v>
      </c>
      <c r="I4034" s="129">
        <f t="shared" si="3412"/>
        <v>-2.5848771084337345</v>
      </c>
      <c r="J4034" s="130">
        <f t="shared" si="3413"/>
        <v>0.5883337727392568</v>
      </c>
    </row>
    <row r="4035" spans="2:10">
      <c r="B4035" s="244">
        <v>37824</v>
      </c>
      <c r="C4035" s="247">
        <v>30.19</v>
      </c>
      <c r="D4035" s="247">
        <v>81.849999999999994</v>
      </c>
      <c r="E4035" s="247">
        <v>19.170000000000002</v>
      </c>
      <c r="F4035" s="248">
        <v>4.5824999999999996</v>
      </c>
      <c r="G4035" s="128">
        <f t="shared" si="3410"/>
        <v>1.5878711004456625</v>
      </c>
      <c r="H4035" s="129">
        <f t="shared" si="3411"/>
        <v>-1.8175174320750349</v>
      </c>
      <c r="I4035" s="129">
        <f t="shared" si="3412"/>
        <v>-1.7416034985422701</v>
      </c>
      <c r="J4035" s="130">
        <f t="shared" si="3413"/>
        <v>0.53827993254637418</v>
      </c>
    </row>
    <row r="4036" spans="2:10">
      <c r="B4036" s="244">
        <v>37823</v>
      </c>
      <c r="C4036" s="247">
        <v>31.78</v>
      </c>
      <c r="D4036" s="247">
        <v>82.5</v>
      </c>
      <c r="E4036" s="247">
        <v>19.78</v>
      </c>
      <c r="F4036" s="248">
        <v>4.6500000000000004</v>
      </c>
      <c r="G4036" s="128">
        <f t="shared" si="3410"/>
        <v>1.4144581440622983</v>
      </c>
      <c r="H4036" s="129">
        <f t="shared" si="3411"/>
        <v>-3.239300518134717</v>
      </c>
      <c r="I4036" s="129">
        <f t="shared" si="3412"/>
        <v>0.84998955067920667</v>
      </c>
      <c r="J4036" s="130">
        <f t="shared" si="3413"/>
        <v>0.54807692307692346</v>
      </c>
    </row>
    <row r="4037" spans="2:10">
      <c r="B4037" s="244">
        <v>37820</v>
      </c>
      <c r="C4037" s="247">
        <v>31.96</v>
      </c>
      <c r="D4037" s="247">
        <v>83.72</v>
      </c>
      <c r="E4037" s="247">
        <v>19.11</v>
      </c>
      <c r="F4037" s="248">
        <v>4.4675000000000002</v>
      </c>
      <c r="G4037" s="128">
        <f t="shared" si="3410"/>
        <v>3.0313751668891853</v>
      </c>
      <c r="H4037" s="129">
        <f t="shared" si="3411"/>
        <v>-1.1158616203429901</v>
      </c>
      <c r="I4037" s="129">
        <f t="shared" si="3412"/>
        <v>-0.88584848484848655</v>
      </c>
      <c r="J4037" s="130">
        <f t="shared" si="3413"/>
        <v>0.43747095274980635</v>
      </c>
    </row>
    <row r="4038" spans="2:10">
      <c r="B4038" s="244">
        <v>37819</v>
      </c>
      <c r="C4038" s="247">
        <v>31.41</v>
      </c>
      <c r="D4038" s="247">
        <v>83.33</v>
      </c>
      <c r="E4038" s="247">
        <v>20.22</v>
      </c>
      <c r="F4038" s="248">
        <v>4.4074999999999998</v>
      </c>
      <c r="G4038" s="128">
        <f t="shared" si="3410"/>
        <v>1.5705039525691709</v>
      </c>
      <c r="H4038" s="129">
        <f t="shared" si="3411"/>
        <v>-1.8385820543093332</v>
      </c>
      <c r="I4038" s="129">
        <f t="shared" si="3412"/>
        <v>0.59176113360323546</v>
      </c>
      <c r="J4038" s="130">
        <f t="shared" si="3413"/>
        <v>0.38705063780440679</v>
      </c>
    </row>
    <row r="4039" spans="2:10">
      <c r="B4039" s="244">
        <v>37818</v>
      </c>
      <c r="C4039" s="247">
        <v>31.05</v>
      </c>
      <c r="D4039" s="247">
        <v>86.74</v>
      </c>
      <c r="E4039" s="247">
        <v>19.760000000000002</v>
      </c>
      <c r="F4039" s="248">
        <v>4.4074999999999998</v>
      </c>
      <c r="G4039" s="128">
        <f t="shared" si="3410"/>
        <v>-2.9230769230768606E-2</v>
      </c>
      <c r="H4039" s="129">
        <f t="shared" si="3411"/>
        <v>3.2900925266903887</v>
      </c>
      <c r="I4039" s="129">
        <f t="shared" si="3412"/>
        <v>-0.31759120439780109</v>
      </c>
      <c r="J4039" s="130">
        <f t="shared" si="3413"/>
        <v>0.47223618090452268</v>
      </c>
    </row>
    <row r="4040" spans="2:10">
      <c r="B4040" s="244">
        <v>37817</v>
      </c>
      <c r="C4040" s="247">
        <v>31.62</v>
      </c>
      <c r="D4040" s="247">
        <v>86.44</v>
      </c>
      <c r="E4040" s="247">
        <v>19.55</v>
      </c>
      <c r="F4040" s="248">
        <v>4.4744999999999999</v>
      </c>
      <c r="G4040" s="128">
        <f t="shared" si="3410"/>
        <v>0.64080821039127822</v>
      </c>
      <c r="H4040" s="129">
        <f t="shared" si="3411"/>
        <v>2.6097017751479261</v>
      </c>
      <c r="I4040" s="129">
        <f t="shared" si="3412"/>
        <v>-0.84230464886251022</v>
      </c>
      <c r="J4040" s="130">
        <f t="shared" si="3413"/>
        <v>0.59424713031735299</v>
      </c>
    </row>
    <row r="4041" spans="2:10">
      <c r="B4041" s="244">
        <v>37816</v>
      </c>
      <c r="C4041" s="247">
        <v>31.27</v>
      </c>
      <c r="D4041" s="247">
        <v>85.42</v>
      </c>
      <c r="E4041" s="247">
        <v>19.59</v>
      </c>
      <c r="F4041" s="248">
        <v>4.2479999999999993</v>
      </c>
      <c r="G4041" s="128">
        <f t="shared" si="3410"/>
        <v>0.9185709624796099</v>
      </c>
      <c r="H4041" s="129">
        <f t="shared" si="3411"/>
        <v>3.6676604229607275</v>
      </c>
      <c r="I4041" s="129">
        <f t="shared" si="3412"/>
        <v>-1.3165246853823818</v>
      </c>
      <c r="J4041" s="130">
        <f t="shared" si="3413"/>
        <v>0.47239297475301806</v>
      </c>
    </row>
    <row r="4042" spans="2:10">
      <c r="B4042" s="244">
        <v>37813</v>
      </c>
      <c r="C4042" s="247">
        <v>31.28</v>
      </c>
      <c r="D4042" s="247">
        <v>84.89</v>
      </c>
      <c r="E4042" s="247">
        <v>18.47</v>
      </c>
      <c r="F4042" s="248">
        <v>4.1555</v>
      </c>
      <c r="G4042" s="128">
        <f t="shared" si="3410"/>
        <v>-0.3314598540145991</v>
      </c>
      <c r="H4042" s="129">
        <f t="shared" si="3411"/>
        <v>1.2727790351399613</v>
      </c>
      <c r="I4042" s="129">
        <f t="shared" si="3412"/>
        <v>-2.4162077413032845</v>
      </c>
      <c r="J4042" s="130">
        <f t="shared" si="3413"/>
        <v>0.36040254811602052</v>
      </c>
    </row>
    <row r="4043" spans="2:10">
      <c r="B4043" s="244">
        <v>37812</v>
      </c>
      <c r="C4043" s="247">
        <v>31.06</v>
      </c>
      <c r="D4043" s="247">
        <v>84.03</v>
      </c>
      <c r="E4043" s="247">
        <v>19.190000000000001</v>
      </c>
      <c r="F4043" s="248">
        <v>4.1775000000000002</v>
      </c>
      <c r="G4043" s="128">
        <f t="shared" si="3410"/>
        <v>-1.8242583436341171</v>
      </c>
      <c r="H4043" s="129">
        <f t="shared" si="3411"/>
        <v>8.1221864951771569E-2</v>
      </c>
      <c r="I4043" s="129">
        <f t="shared" si="3412"/>
        <v>-1.2829490351311228</v>
      </c>
      <c r="J4043" s="130">
        <f t="shared" si="3413"/>
        <v>0.33551839464882977</v>
      </c>
    </row>
    <row r="4044" spans="2:10">
      <c r="B4044" s="244">
        <v>37811</v>
      </c>
      <c r="C4044" s="247">
        <v>30.88</v>
      </c>
      <c r="D4044" s="247">
        <v>85.47</v>
      </c>
      <c r="E4044" s="247">
        <v>18.93</v>
      </c>
      <c r="F4044" s="248">
        <v>4.1900000000000004</v>
      </c>
      <c r="G4044" s="128">
        <f t="shared" si="3410"/>
        <v>-1.2164670658682655</v>
      </c>
      <c r="H4044" s="129">
        <f t="shared" si="3411"/>
        <v>5.2306841267898747</v>
      </c>
      <c r="I4044" s="129">
        <f t="shared" si="3412"/>
        <v>-2.106017441860466</v>
      </c>
      <c r="J4044" s="130">
        <f t="shared" si="3413"/>
        <v>0.35749395648670473</v>
      </c>
    </row>
    <row r="4045" spans="2:10">
      <c r="B4045" s="244">
        <v>37810</v>
      </c>
      <c r="C4045" s="247">
        <v>30.22</v>
      </c>
      <c r="D4045" s="247">
        <v>86.25</v>
      </c>
      <c r="E4045" s="247">
        <v>19.48</v>
      </c>
      <c r="F4045" s="248">
        <v>4.2149999999999999</v>
      </c>
      <c r="G4045" s="128">
        <f t="shared" si="3410"/>
        <v>-1.7759713831478543</v>
      </c>
      <c r="H4045" s="129">
        <f t="shared" si="3411"/>
        <v>5.8914329268292684</v>
      </c>
      <c r="I4045" s="129">
        <f t="shared" si="3412"/>
        <v>-3.0641715575620752</v>
      </c>
      <c r="J4045" s="130">
        <f t="shared" si="3413"/>
        <v>0.30295275590551202</v>
      </c>
    </row>
    <row r="4046" spans="2:10">
      <c r="B4046" s="244">
        <v>37809</v>
      </c>
      <c r="C4046" s="247">
        <v>30.13</v>
      </c>
      <c r="D4046" s="247">
        <v>86.09</v>
      </c>
      <c r="E4046" s="247">
        <v>20.059999999999999</v>
      </c>
      <c r="F4046" s="248">
        <v>4.2395000000000005</v>
      </c>
      <c r="G4046" s="128">
        <f t="shared" si="3410"/>
        <v>-1.6694852941176499</v>
      </c>
      <c r="H4046" s="129">
        <f t="shared" si="3411"/>
        <v>8.5767245471580349</v>
      </c>
      <c r="I4046" s="129">
        <f t="shared" si="3412"/>
        <v>-1.4235200000000017</v>
      </c>
      <c r="J4046" s="130">
        <f t="shared" si="3413"/>
        <v>0.26808387096774228</v>
      </c>
    </row>
    <row r="4047" spans="2:10">
      <c r="B4047" s="244">
        <v>37806</v>
      </c>
      <c r="C4047" s="247">
        <v>30.42</v>
      </c>
      <c r="D4047" s="247">
        <v>83.95</v>
      </c>
      <c r="E4047" s="247">
        <v>19.39</v>
      </c>
      <c r="F4047" s="248">
        <v>4.1669999999999998</v>
      </c>
      <c r="G4047" s="128">
        <f t="shared" si="3410"/>
        <v>-0.47271307742354757</v>
      </c>
      <c r="H4047" s="129">
        <f t="shared" si="3411"/>
        <v>2.8452197802197761</v>
      </c>
      <c r="I4047" s="129">
        <f t="shared" si="3412"/>
        <v>-1.7573115698511739</v>
      </c>
      <c r="J4047" s="130">
        <f t="shared" si="3413"/>
        <v>0.21476129032258051</v>
      </c>
    </row>
    <row r="4048" spans="2:10">
      <c r="B4048" s="244">
        <v>37805</v>
      </c>
      <c r="C4048" s="247">
        <v>30.42</v>
      </c>
      <c r="D4048" s="247">
        <v>83.95</v>
      </c>
      <c r="E4048" s="247">
        <v>19.39</v>
      </c>
      <c r="F4048" s="248">
        <v>4.1769999999999996</v>
      </c>
      <c r="G4048" s="128">
        <f t="shared" si="3410"/>
        <v>0.55912479201331267</v>
      </c>
      <c r="H4048" s="129">
        <f t="shared" si="3411"/>
        <v>-0.40475964391691016</v>
      </c>
      <c r="I4048" s="129">
        <f t="shared" si="3412"/>
        <v>-1.5163239573229879</v>
      </c>
      <c r="J4048" s="130">
        <f t="shared" si="3413"/>
        <v>0.26268139626094883</v>
      </c>
    </row>
    <row r="4049" spans="2:10">
      <c r="B4049" s="244">
        <v>37804</v>
      </c>
      <c r="C4049" s="247">
        <v>30.15</v>
      </c>
      <c r="D4049" s="247">
        <v>84.74</v>
      </c>
      <c r="E4049" s="247">
        <v>19.03</v>
      </c>
      <c r="F4049" s="248">
        <v>4.0590000000000002</v>
      </c>
      <c r="G4049" s="128">
        <f t="shared" si="3410"/>
        <v>-0.76991196609064683</v>
      </c>
      <c r="H4049" s="129">
        <f t="shared" si="3411"/>
        <v>1.2476306370794583</v>
      </c>
      <c r="I4049" s="129">
        <f t="shared" si="3412"/>
        <v>-2.2077831094049891</v>
      </c>
      <c r="J4049" s="130">
        <f t="shared" si="3413"/>
        <v>0.15432411375146077</v>
      </c>
    </row>
    <row r="4050" spans="2:10">
      <c r="B4050" s="244">
        <v>37803</v>
      </c>
      <c r="C4050" s="247">
        <v>30.4</v>
      </c>
      <c r="D4050" s="247">
        <v>83.59</v>
      </c>
      <c r="E4050" s="247">
        <v>19.46</v>
      </c>
      <c r="F4050" s="248">
        <v>4.0679999999999996</v>
      </c>
      <c r="G4050" s="128">
        <f t="shared" si="3410"/>
        <v>-0.45838814718333121</v>
      </c>
      <c r="H4050" s="129">
        <f t="shared" si="3411"/>
        <v>-4.8680384747509375</v>
      </c>
      <c r="I4050" s="129">
        <f t="shared" si="3412"/>
        <v>-1.6946666666666674</v>
      </c>
      <c r="J4050" s="130">
        <f t="shared" si="3413"/>
        <v>0.11062308478038793</v>
      </c>
    </row>
    <row r="4051" spans="2:10">
      <c r="B4051" s="244">
        <v>37802</v>
      </c>
      <c r="C4051" s="247">
        <v>30.19</v>
      </c>
      <c r="D4051" s="247">
        <v>82.5</v>
      </c>
      <c r="E4051" s="247">
        <v>19.52</v>
      </c>
      <c r="F4051" s="248">
        <v>4.0365000000000002</v>
      </c>
      <c r="G4051" s="128">
        <f t="shared" si="3410"/>
        <v>0.96780446549391452</v>
      </c>
      <c r="H4051" s="129">
        <f t="shared" si="3411"/>
        <v>-7.1527919127669319</v>
      </c>
      <c r="I4051" s="129">
        <f t="shared" si="3412"/>
        <v>6.5279917822291644E-2</v>
      </c>
      <c r="J4051" s="130">
        <f t="shared" si="3413"/>
        <v>0.11916376306620236</v>
      </c>
    </row>
    <row r="4052" spans="2:10">
      <c r="B4052" s="244">
        <v>37799</v>
      </c>
      <c r="C4052" s="247">
        <v>29.27</v>
      </c>
      <c r="D4052" s="247">
        <v>83.42</v>
      </c>
      <c r="E4052" s="247">
        <v>19.16</v>
      </c>
      <c r="F4052" s="248">
        <v>4.0630000000000006</v>
      </c>
      <c r="G4052" s="128">
        <f t="shared" si="3410"/>
        <v>0.26528178694157784</v>
      </c>
      <c r="H4052" s="129">
        <f t="shared" si="3411"/>
        <v>-5.1266002747252717</v>
      </c>
      <c r="I4052" s="129">
        <f t="shared" si="3412"/>
        <v>-1.5801957905041601</v>
      </c>
      <c r="J4052" s="130">
        <f t="shared" si="3413"/>
        <v>0.1666862055490432</v>
      </c>
    </row>
    <row r="4053" spans="2:10">
      <c r="B4053" s="244">
        <v>37798</v>
      </c>
      <c r="C4053" s="247">
        <v>29.01</v>
      </c>
      <c r="D4053" s="247">
        <v>84.35</v>
      </c>
      <c r="E4053" s="247">
        <v>19.399999999999999</v>
      </c>
      <c r="F4053" s="248">
        <v>4.0540000000000003</v>
      </c>
      <c r="G4053" s="128">
        <f t="shared" si="3410"/>
        <v>0.68321553533940338</v>
      </c>
      <c r="H4053" s="129">
        <f t="shared" si="3411"/>
        <v>-4.1797122302158263</v>
      </c>
      <c r="I4053" s="129">
        <f t="shared" si="3412"/>
        <v>-0.7995307039440871</v>
      </c>
      <c r="J4053" s="130">
        <f t="shared" si="3413"/>
        <v>0.10043411644535266</v>
      </c>
    </row>
    <row r="4054" spans="2:10">
      <c r="B4054" s="244">
        <v>37797</v>
      </c>
      <c r="C4054" s="247">
        <v>29.95</v>
      </c>
      <c r="D4054" s="247">
        <v>82.49</v>
      </c>
      <c r="E4054" s="247">
        <v>20.81</v>
      </c>
      <c r="F4054" s="248">
        <v>3.9340000000000002</v>
      </c>
      <c r="G4054" s="128">
        <f t="shared" si="3410"/>
        <v>0.92831345826234746</v>
      </c>
      <c r="H4054" s="129">
        <f t="shared" si="3411"/>
        <v>-6.7406089633937771</v>
      </c>
      <c r="I4054" s="129">
        <f t="shared" si="3412"/>
        <v>1.0427413706853432</v>
      </c>
      <c r="J4054" s="130">
        <f t="shared" si="3413"/>
        <v>2.4477631072939428E-2</v>
      </c>
    </row>
    <row r="4055" spans="2:10">
      <c r="B4055" s="244">
        <v>37796</v>
      </c>
      <c r="C4055" s="247">
        <v>28.78</v>
      </c>
      <c r="D4055" s="247">
        <v>83.63</v>
      </c>
      <c r="E4055" s="247">
        <v>20.75</v>
      </c>
      <c r="F4055" s="248">
        <v>3.7930000000000001</v>
      </c>
      <c r="G4055" s="128">
        <f t="shared" si="3410"/>
        <v>-0.59176268861453885</v>
      </c>
      <c r="H4055" s="129">
        <f t="shared" si="3411"/>
        <v>-2.1731421534131021</v>
      </c>
      <c r="I4055" s="129">
        <f t="shared" si="3412"/>
        <v>2.0951278038601959</v>
      </c>
      <c r="J4055" s="130">
        <f t="shared" si="3413"/>
        <v>-2.2523709167545638E-3</v>
      </c>
    </row>
    <row r="4056" spans="2:10">
      <c r="B4056" s="244">
        <v>37795</v>
      </c>
      <c r="C4056" s="247">
        <v>29.17</v>
      </c>
      <c r="D4056" s="247">
        <v>83.18</v>
      </c>
      <c r="E4056" s="247">
        <v>20.58</v>
      </c>
      <c r="F4056" s="248">
        <v>3.8544999999999998</v>
      </c>
      <c r="G4056" s="128">
        <f t="shared" si="3410"/>
        <v>1.5572702331964023E-2</v>
      </c>
      <c r="H4056" s="129">
        <f t="shared" si="3411"/>
        <v>-2.7730893736805045</v>
      </c>
      <c r="I4056" s="129">
        <f t="shared" si="3412"/>
        <v>1.8697026604068812</v>
      </c>
      <c r="J4056" s="130">
        <f t="shared" si="3413"/>
        <v>4.2016585494274096E-2</v>
      </c>
    </row>
    <row r="4057" spans="2:10">
      <c r="B4057" s="244">
        <v>37792</v>
      </c>
      <c r="C4057" s="247">
        <v>30.82</v>
      </c>
      <c r="D4057" s="247">
        <v>84.92</v>
      </c>
      <c r="E4057" s="247">
        <v>19.14</v>
      </c>
      <c r="F4057" s="248">
        <v>3.9</v>
      </c>
      <c r="G4057" s="128">
        <f t="shared" si="3410"/>
        <v>3.1007868284228746</v>
      </c>
      <c r="H4057" s="129">
        <f t="shared" si="3411"/>
        <v>-1.5317983271375419</v>
      </c>
      <c r="I4057" s="129">
        <f t="shared" si="3412"/>
        <v>-0.82248736097067821</v>
      </c>
      <c r="J4057" s="130">
        <f t="shared" si="3413"/>
        <v>8.2330827067669296E-2</v>
      </c>
    </row>
    <row r="4058" spans="2:10">
      <c r="B4058" s="244">
        <v>37791</v>
      </c>
      <c r="C4058" s="247">
        <v>29.96</v>
      </c>
      <c r="D4058" s="247">
        <v>84.55</v>
      </c>
      <c r="E4058" s="247">
        <v>19.8</v>
      </c>
      <c r="F4058" s="248">
        <v>3.8730000000000002</v>
      </c>
      <c r="G4058" s="128">
        <f t="shared" si="3410"/>
        <v>1.4547468136410602</v>
      </c>
      <c r="H4058" s="129">
        <f t="shared" si="3411"/>
        <v>-2.1499431422603976</v>
      </c>
      <c r="I4058" s="129">
        <f t="shared" si="3412"/>
        <v>-1.6898727015558701</v>
      </c>
      <c r="J4058" s="130">
        <f t="shared" si="3413"/>
        <v>-3.6788434232585784E-4</v>
      </c>
    </row>
    <row r="4059" spans="2:10">
      <c r="B4059" s="244">
        <v>37790</v>
      </c>
      <c r="C4059" s="247">
        <v>30.36</v>
      </c>
      <c r="D4059" s="247">
        <v>84.7</v>
      </c>
      <c r="E4059" s="247">
        <v>19.760000000000002</v>
      </c>
      <c r="F4059" s="248">
        <v>3.8804999999999996</v>
      </c>
      <c r="G4059" s="128">
        <f t="shared" si="3410"/>
        <v>1.6749590163934396</v>
      </c>
      <c r="H4059" s="129">
        <f t="shared" si="3411"/>
        <v>-1.4180587618048179</v>
      </c>
      <c r="I4059" s="129">
        <f t="shared" si="3412"/>
        <v>-1.8268013151714393</v>
      </c>
      <c r="J4059" s="130">
        <f t="shared" si="3413"/>
        <v>1.8480093373102965E-2</v>
      </c>
    </row>
    <row r="4060" spans="2:10">
      <c r="B4060" s="244">
        <v>37789</v>
      </c>
      <c r="C4060" s="247">
        <v>31.07</v>
      </c>
      <c r="D4060" s="247">
        <v>84.3</v>
      </c>
      <c r="E4060" s="247">
        <v>20.010000000000002</v>
      </c>
      <c r="F4060" s="248">
        <v>3.7809999999999997</v>
      </c>
      <c r="G4060" s="128">
        <f t="shared" si="3410"/>
        <v>3.5282136663198087</v>
      </c>
      <c r="H4060" s="129">
        <f t="shared" si="3411"/>
        <v>-2.8269577790630493</v>
      </c>
      <c r="I4060" s="129">
        <f t="shared" si="3412"/>
        <v>-0.61969770843490979</v>
      </c>
      <c r="J4060" s="130">
        <f t="shared" si="3413"/>
        <v>-0.14555778642238706</v>
      </c>
    </row>
    <row r="4061" spans="2:10">
      <c r="B4061" s="244">
        <v>37788</v>
      </c>
      <c r="C4061" s="247">
        <v>31.18</v>
      </c>
      <c r="D4061" s="247">
        <v>84.5</v>
      </c>
      <c r="E4061" s="247">
        <v>20.22</v>
      </c>
      <c r="F4061" s="248">
        <v>3.7025000000000001</v>
      </c>
      <c r="G4061" s="128">
        <f t="shared" si="3410"/>
        <v>3.1790116678105682</v>
      </c>
      <c r="H4061" s="129">
        <f t="shared" si="3411"/>
        <v>-5.7352320485447743</v>
      </c>
      <c r="I4061" s="129">
        <f t="shared" si="3412"/>
        <v>2.5143695652173923</v>
      </c>
      <c r="J4061" s="130">
        <f t="shared" si="3413"/>
        <v>-0.15641352903637515</v>
      </c>
    </row>
    <row r="4062" spans="2:10">
      <c r="B4062" s="244">
        <v>37785</v>
      </c>
      <c r="C4062" s="247">
        <v>30.65</v>
      </c>
      <c r="D4062" s="247">
        <v>82.75</v>
      </c>
      <c r="E4062" s="247">
        <v>20.66</v>
      </c>
      <c r="F4062" s="248">
        <v>3.6440000000000001</v>
      </c>
      <c r="G4062" s="128">
        <f t="shared" si="3410"/>
        <v>3.0178531663187198</v>
      </c>
      <c r="H4062" s="129">
        <f t="shared" si="3411"/>
        <v>-9.0404949944382711</v>
      </c>
      <c r="I4062" s="129">
        <f t="shared" si="3412"/>
        <v>1.8761122661122689</v>
      </c>
      <c r="J4062" s="130">
        <f t="shared" si="3413"/>
        <v>-0.25915554446800526</v>
      </c>
    </row>
    <row r="4063" spans="2:10">
      <c r="B4063" s="244">
        <v>37784</v>
      </c>
      <c r="C4063" s="247">
        <v>31.51</v>
      </c>
      <c r="D4063" s="247">
        <v>83.95</v>
      </c>
      <c r="E4063" s="247">
        <v>20.41</v>
      </c>
      <c r="F4063" s="248">
        <v>3.6890000000000001</v>
      </c>
      <c r="G4063" s="128">
        <f t="shared" si="3410"/>
        <v>3.6427631127871094</v>
      </c>
      <c r="H4063" s="129">
        <f t="shared" si="3411"/>
        <v>-6.0871758737316801</v>
      </c>
      <c r="I4063" s="129">
        <f t="shared" si="3412"/>
        <v>0.52111000000000018</v>
      </c>
      <c r="J4063" s="130">
        <f t="shared" si="3413"/>
        <v>-0.23205926294820714</v>
      </c>
    </row>
    <row r="4064" spans="2:10">
      <c r="B4064" s="244">
        <v>37783</v>
      </c>
      <c r="C4064" s="247">
        <v>32.36</v>
      </c>
      <c r="D4064" s="247">
        <v>83.97</v>
      </c>
      <c r="E4064" s="247">
        <v>20.21</v>
      </c>
      <c r="F4064" s="248">
        <v>3.7374999999999998</v>
      </c>
      <c r="G4064" s="128">
        <f t="shared" si="3410"/>
        <v>6.1502666666666652</v>
      </c>
      <c r="H4064" s="129">
        <f t="shared" si="3411"/>
        <v>-7.5923171815959165</v>
      </c>
      <c r="I4064" s="129">
        <f t="shared" si="3412"/>
        <v>0.38302360622802706</v>
      </c>
      <c r="J4064" s="130">
        <f t="shared" si="3413"/>
        <v>-0.25704113924050681</v>
      </c>
    </row>
    <row r="4065" spans="2:10">
      <c r="B4065" s="244">
        <v>37782</v>
      </c>
      <c r="C4065" s="247">
        <v>31.73</v>
      </c>
      <c r="D4065" s="247">
        <v>81.709999999999994</v>
      </c>
      <c r="E4065" s="247">
        <v>20.64</v>
      </c>
      <c r="F4065" s="248">
        <v>3.7229999999999999</v>
      </c>
      <c r="G4065" s="128">
        <f t="shared" si="3410"/>
        <v>7.2722413162705646</v>
      </c>
      <c r="H4065" s="129">
        <f t="shared" si="3411"/>
        <v>-9.31072247191012</v>
      </c>
      <c r="I4065" s="129">
        <f t="shared" si="3412"/>
        <v>1.4585245901639359</v>
      </c>
      <c r="J4065" s="130">
        <f t="shared" si="3413"/>
        <v>-0.29046556507055865</v>
      </c>
    </row>
    <row r="4066" spans="2:10">
      <c r="B4066" s="244">
        <v>37781</v>
      </c>
      <c r="C4066" s="247">
        <v>31.45</v>
      </c>
      <c r="D4066" s="247">
        <v>82</v>
      </c>
      <c r="E4066" s="247">
        <v>22.15</v>
      </c>
      <c r="F4066" s="248">
        <v>3.8099999999999996</v>
      </c>
      <c r="G4066" s="128">
        <f t="shared" si="3410"/>
        <v>6.1103643578643583</v>
      </c>
      <c r="H4066" s="129">
        <f t="shared" si="3411"/>
        <v>-7.205808109651624</v>
      </c>
      <c r="I4066" s="129">
        <f t="shared" si="3412"/>
        <v>3.1758862366683562</v>
      </c>
      <c r="J4066" s="130">
        <f t="shared" si="3413"/>
        <v>-0.24978448275862106</v>
      </c>
    </row>
    <row r="4067" spans="2:10">
      <c r="B4067" s="244">
        <v>37778</v>
      </c>
      <c r="C4067" s="247">
        <v>31.28</v>
      </c>
      <c r="D4067" s="247">
        <v>80.05</v>
      </c>
      <c r="E4067" s="247">
        <v>21.25</v>
      </c>
      <c r="F4067" s="248">
        <v>3.875</v>
      </c>
      <c r="G4067" s="128">
        <f t="shared" si="3410"/>
        <v>7.2373239436619725</v>
      </c>
      <c r="H4067" s="129">
        <f t="shared" si="3411"/>
        <v>-7.9258570598489246</v>
      </c>
      <c r="I4067" s="129">
        <f t="shared" si="3412"/>
        <v>1.1967984934088502E-2</v>
      </c>
      <c r="J4067" s="130">
        <f t="shared" si="3413"/>
        <v>-0.20953377166766296</v>
      </c>
    </row>
    <row r="4068" spans="2:10">
      <c r="B4068" s="244">
        <v>37777</v>
      </c>
      <c r="C4068" s="247">
        <v>30.74</v>
      </c>
      <c r="D4068" s="247">
        <v>81.900000000000006</v>
      </c>
      <c r="E4068" s="247">
        <v>20.83</v>
      </c>
      <c r="F4068" s="248">
        <v>3.875</v>
      </c>
      <c r="G4068" s="128">
        <f t="shared" si="3410"/>
        <v>7.8078192908882924</v>
      </c>
      <c r="H4068" s="129">
        <f t="shared" si="3411"/>
        <v>-6.2683733271804352</v>
      </c>
      <c r="I4068" s="129">
        <f t="shared" si="3412"/>
        <v>-0.20578095238095445</v>
      </c>
      <c r="J4068" s="130">
        <f t="shared" si="3413"/>
        <v>-0.20637342908438075</v>
      </c>
    </row>
    <row r="4069" spans="2:10">
      <c r="B4069" s="244">
        <v>37776</v>
      </c>
      <c r="C4069" s="247">
        <v>30.05</v>
      </c>
      <c r="D4069" s="247">
        <v>84.25</v>
      </c>
      <c r="E4069" s="247">
        <v>20.62</v>
      </c>
      <c r="F4069" s="248">
        <v>3.8245</v>
      </c>
      <c r="G4069" s="128">
        <f t="shared" si="3410"/>
        <v>7.6448405909797854</v>
      </c>
      <c r="H4069" s="129">
        <f t="shared" si="3411"/>
        <v>-4.234535481659246</v>
      </c>
      <c r="I4069" s="129">
        <f t="shared" si="3412"/>
        <v>-0.2199807692307689</v>
      </c>
      <c r="J4069" s="130">
        <f t="shared" si="3413"/>
        <v>-0.29734777517564376</v>
      </c>
    </row>
    <row r="4070" spans="2:10">
      <c r="B4070" s="244">
        <v>37775</v>
      </c>
      <c r="C4070" s="247">
        <v>30.67</v>
      </c>
      <c r="D4070" s="247">
        <v>83.82</v>
      </c>
      <c r="E4070" s="247">
        <v>20.84</v>
      </c>
      <c r="F4070" s="248">
        <v>3.8505000000000003</v>
      </c>
      <c r="G4070" s="128">
        <f t="shared" si="3410"/>
        <v>7.1654888637221639</v>
      </c>
      <c r="H4070" s="129">
        <f t="shared" si="3411"/>
        <v>-3.5472607489597823</v>
      </c>
      <c r="I4070" s="129">
        <f t="shared" si="3412"/>
        <v>-0.34887837198296162</v>
      </c>
      <c r="J4070" s="130">
        <f t="shared" si="3413"/>
        <v>-0.32348336594911958</v>
      </c>
    </row>
    <row r="4071" spans="2:10">
      <c r="B4071" s="244">
        <v>37774</v>
      </c>
      <c r="C4071" s="247">
        <v>30.71</v>
      </c>
      <c r="D4071" s="247">
        <v>87.33</v>
      </c>
      <c r="E4071" s="247">
        <v>20.85</v>
      </c>
      <c r="F4071" s="248">
        <v>3.9159999999999999</v>
      </c>
      <c r="G4071" s="128">
        <f t="shared" si="3410"/>
        <v>8.9157148422282795</v>
      </c>
      <c r="H4071" s="129">
        <f t="shared" si="3411"/>
        <v>-0.31153134635148366</v>
      </c>
      <c r="I4071" s="129">
        <f t="shared" si="3412"/>
        <v>0.27108095007271266</v>
      </c>
      <c r="J4071" s="130">
        <f t="shared" si="3413"/>
        <v>-0.30133592144325166</v>
      </c>
    </row>
    <row r="4072" spans="2:10">
      <c r="B4072" s="244">
        <v>37771</v>
      </c>
      <c r="C4072" s="247">
        <v>29.56</v>
      </c>
      <c r="D4072" s="247">
        <v>88.04</v>
      </c>
      <c r="E4072" s="247">
        <v>19.47</v>
      </c>
      <c r="F4072" s="248">
        <v>3.8744999999999998</v>
      </c>
      <c r="G4072" s="128">
        <f t="shared" si="3410"/>
        <v>6.158175182481747</v>
      </c>
      <c r="H4072" s="129">
        <f t="shared" si="3411"/>
        <v>2.845389451624178</v>
      </c>
      <c r="I4072" s="129">
        <f t="shared" si="3412"/>
        <v>-2.4960815192218631</v>
      </c>
      <c r="J4072" s="130">
        <f t="shared" si="3413"/>
        <v>-0.28738106289162241</v>
      </c>
    </row>
    <row r="4073" spans="2:10">
      <c r="B4073" s="244">
        <v>37770</v>
      </c>
      <c r="C4073" s="247">
        <v>29.1</v>
      </c>
      <c r="D4073" s="247">
        <v>87.36</v>
      </c>
      <c r="E4073" s="247">
        <v>20.43</v>
      </c>
      <c r="F4073" s="248">
        <v>3.8384999999999998</v>
      </c>
      <c r="G4073" s="128">
        <f t="shared" si="3410"/>
        <v>5.8082558139534894</v>
      </c>
      <c r="H4073" s="129">
        <f t="shared" si="3411"/>
        <v>3.2936183745582954</v>
      </c>
      <c r="I4073" s="129">
        <f t="shared" si="3412"/>
        <v>-0.93482319660537627</v>
      </c>
      <c r="J4073" s="130">
        <f t="shared" si="3413"/>
        <v>-0.30676508194815771</v>
      </c>
    </row>
    <row r="4074" spans="2:10">
      <c r="B4074" s="244">
        <v>37769</v>
      </c>
      <c r="C4074" s="247">
        <v>28.58</v>
      </c>
      <c r="D4074" s="247">
        <v>87.57</v>
      </c>
      <c r="E4074" s="247">
        <v>20.03</v>
      </c>
      <c r="F4074" s="248">
        <v>3.9159999999999999</v>
      </c>
      <c r="G4074" s="128">
        <f t="shared" si="3410"/>
        <v>6.0090887480190176</v>
      </c>
      <c r="H4074" s="129">
        <f t="shared" si="3411"/>
        <v>2.5345517160868507</v>
      </c>
      <c r="I4074" s="129">
        <f t="shared" si="3412"/>
        <v>-0.89386319845857465</v>
      </c>
      <c r="J4074" s="130">
        <f t="shared" si="3413"/>
        <v>-0.30424270072992726</v>
      </c>
    </row>
    <row r="4075" spans="2:10">
      <c r="B4075" s="244">
        <v>37768</v>
      </c>
      <c r="C4075" s="247">
        <v>29.35</v>
      </c>
      <c r="D4075" s="247">
        <v>87.69</v>
      </c>
      <c r="E4075" s="247">
        <v>19.989999999999998</v>
      </c>
      <c r="F4075" s="248">
        <v>3.9005000000000001</v>
      </c>
      <c r="G4075" s="128">
        <f t="shared" si="3410"/>
        <v>6.8765241271086754</v>
      </c>
      <c r="H4075" s="129">
        <f t="shared" si="3411"/>
        <v>3.432000704887209</v>
      </c>
      <c r="I4075" s="129">
        <f t="shared" si="3412"/>
        <v>-1.0368042226487542</v>
      </c>
      <c r="J4075" s="130">
        <f t="shared" si="3413"/>
        <v>-0.3029900332225911</v>
      </c>
    </row>
    <row r="4076" spans="2:10">
      <c r="B4076" s="244">
        <v>37767</v>
      </c>
      <c r="C4076" s="247">
        <v>29.16</v>
      </c>
      <c r="D4076" s="247">
        <v>85.26</v>
      </c>
      <c r="E4076" s="247">
        <v>19.170000000000002</v>
      </c>
      <c r="F4076" s="248">
        <v>3.7960000000000003</v>
      </c>
      <c r="G4076" s="128">
        <f t="shared" si="3410"/>
        <v>5.0148134044173611</v>
      </c>
      <c r="H4076" s="129">
        <f t="shared" si="3411"/>
        <v>1.8701072961373524</v>
      </c>
      <c r="I4076" s="129">
        <f t="shared" si="3412"/>
        <v>-1.9920480769230757</v>
      </c>
      <c r="J4076" s="130">
        <f t="shared" si="3413"/>
        <v>-0.36467953135768405</v>
      </c>
    </row>
    <row r="4077" spans="2:10">
      <c r="B4077" s="244">
        <v>37764</v>
      </c>
      <c r="C4077" s="247">
        <v>29.16</v>
      </c>
      <c r="D4077" s="247">
        <v>85.26</v>
      </c>
      <c r="E4077" s="247">
        <v>19.170000000000002</v>
      </c>
      <c r="F4077" s="248">
        <v>3.7984999999999998</v>
      </c>
      <c r="G4077" s="128">
        <f t="shared" si="3410"/>
        <v>4.2955405405405394</v>
      </c>
      <c r="H4077" s="129">
        <f t="shared" si="3411"/>
        <v>8.0049295774650919E-2</v>
      </c>
      <c r="I4077" s="129">
        <f t="shared" si="3412"/>
        <v>-1.4504279390063906</v>
      </c>
      <c r="J4077" s="130">
        <f t="shared" si="3413"/>
        <v>-0.37809110629067272</v>
      </c>
    </row>
    <row r="4078" spans="2:10">
      <c r="B4078" s="244">
        <v>37763</v>
      </c>
      <c r="C4078" s="247">
        <v>28.85</v>
      </c>
      <c r="D4078" s="247">
        <v>86.08</v>
      </c>
      <c r="E4078" s="247">
        <v>19.78</v>
      </c>
      <c r="F4078" s="248">
        <v>3.7904999999999998</v>
      </c>
      <c r="G4078" s="128">
        <f t="shared" si="3410"/>
        <v>3.7486679174484099</v>
      </c>
      <c r="H4078" s="129">
        <f t="shared" si="3411"/>
        <v>0.43744723032069743</v>
      </c>
      <c r="I4078" s="129">
        <f t="shared" si="3412"/>
        <v>-1.2465576923076918</v>
      </c>
      <c r="J4078" s="130">
        <f t="shared" si="3413"/>
        <v>-0.41196682464454998</v>
      </c>
    </row>
    <row r="4079" spans="2:10">
      <c r="B4079" s="244">
        <v>37762</v>
      </c>
      <c r="C4079" s="247">
        <v>29.03</v>
      </c>
      <c r="D4079" s="247">
        <v>86.18</v>
      </c>
      <c r="E4079" s="247">
        <v>21.21</v>
      </c>
      <c r="F4079" s="248">
        <v>3.8734999999999999</v>
      </c>
      <c r="G4079" s="128">
        <f t="shared" si="3410"/>
        <v>-1.3360347709796039</v>
      </c>
      <c r="H4079" s="129">
        <f t="shared" si="3411"/>
        <v>0.73010043209157183</v>
      </c>
      <c r="I4079" s="129">
        <f t="shared" si="3412"/>
        <v>0.62628985507246582</v>
      </c>
      <c r="J4079" s="130">
        <f t="shared" si="3413"/>
        <v>-0.35773789366745684</v>
      </c>
    </row>
    <row r="4080" spans="2:10">
      <c r="B4080" s="244">
        <v>37761</v>
      </c>
      <c r="C4080" s="247">
        <v>29.28</v>
      </c>
      <c r="D4080" s="247">
        <v>85.77</v>
      </c>
      <c r="E4080" s="247">
        <v>21.29</v>
      </c>
      <c r="F4080" s="248">
        <v>3.8555000000000001</v>
      </c>
      <c r="G4080" s="128">
        <f t="shared" si="3410"/>
        <v>-2.3389018464528664</v>
      </c>
      <c r="H4080" s="129">
        <f t="shared" si="3411"/>
        <v>3.2862847888675577</v>
      </c>
      <c r="I4080" s="129">
        <f t="shared" si="3412"/>
        <v>-0.76433712984054702</v>
      </c>
      <c r="J4080" s="130">
        <f t="shared" si="3413"/>
        <v>-0.37574307588380973</v>
      </c>
    </row>
    <row r="4081" spans="2:10">
      <c r="B4081" s="244">
        <v>37760</v>
      </c>
      <c r="C4081" s="247">
        <v>28.83</v>
      </c>
      <c r="D4081" s="247">
        <v>86.45</v>
      </c>
      <c r="E4081" s="247">
        <v>20.51</v>
      </c>
      <c r="F4081" s="248">
        <v>3.9845000000000002</v>
      </c>
      <c r="G4081" s="128">
        <f t="shared" ref="G4081:G4144" si="3414">((C4081-C4102)/C4102)*C$6</f>
        <v>-2.5566350245499216</v>
      </c>
      <c r="H4081" s="129">
        <f t="shared" ref="H4081:H4144" si="3415">((D4081-D4102)/D4102)*D$6</f>
        <v>2.9543947305957716</v>
      </c>
      <c r="I4081" s="129">
        <f t="shared" ref="I4081:I4144" si="3416">((E4081-E4102)/E4102)*E$6</f>
        <v>-1.1705023255813936</v>
      </c>
      <c r="J4081" s="130">
        <f t="shared" ref="J4081:J4144" si="3417">((F4081-F4102)/F4102)*F$6</f>
        <v>-0.2834218555769013</v>
      </c>
    </row>
    <row r="4082" spans="2:10">
      <c r="B4082" s="244">
        <v>37757</v>
      </c>
      <c r="C4082" s="247">
        <v>29.14</v>
      </c>
      <c r="D4082" s="247">
        <v>88.99</v>
      </c>
      <c r="E4082" s="247">
        <v>18.399999999999999</v>
      </c>
      <c r="F4082" s="248">
        <v>3.9175</v>
      </c>
      <c r="G4082" s="128">
        <f t="shared" si="3414"/>
        <v>-2.0958461538461539</v>
      </c>
      <c r="H4082" s="129">
        <f t="shared" si="3415"/>
        <v>6.3809530026109522</v>
      </c>
      <c r="I4082" s="129">
        <f t="shared" si="3416"/>
        <v>-3.6652093023255832</v>
      </c>
      <c r="J4082" s="130">
        <f t="shared" si="3417"/>
        <v>-0.32686440677966144</v>
      </c>
    </row>
    <row r="4083" spans="2:10">
      <c r="B4083" s="244">
        <v>37756</v>
      </c>
      <c r="C4083" s="247">
        <v>28.74</v>
      </c>
      <c r="D4083" s="247">
        <v>89.9</v>
      </c>
      <c r="E4083" s="247">
        <v>19.239999999999998</v>
      </c>
      <c r="F4083" s="248">
        <v>4.0084999999999997</v>
      </c>
      <c r="G4083" s="128">
        <f t="shared" si="3414"/>
        <v>-0.68472926662097522</v>
      </c>
      <c r="H4083" s="129">
        <f t="shared" si="3415"/>
        <v>9.6279367760617909</v>
      </c>
      <c r="I4083" s="129">
        <f t="shared" si="3416"/>
        <v>-3.7023801065719377</v>
      </c>
      <c r="J4083" s="130">
        <f t="shared" si="3417"/>
        <v>-0.26767066003616674</v>
      </c>
    </row>
    <row r="4084" spans="2:10">
      <c r="B4084" s="244">
        <v>37755</v>
      </c>
      <c r="C4084" s="247">
        <v>29.17</v>
      </c>
      <c r="D4084" s="247">
        <v>88.7</v>
      </c>
      <c r="E4084" s="247">
        <v>20</v>
      </c>
      <c r="F4084" s="248">
        <v>4.016</v>
      </c>
      <c r="G4084" s="128">
        <f t="shared" si="3414"/>
        <v>-0.18604301809490897</v>
      </c>
      <c r="H4084" s="129">
        <f t="shared" si="3415"/>
        <v>8.1143821717598694</v>
      </c>
      <c r="I4084" s="129">
        <f t="shared" si="3416"/>
        <v>-2.8845390070921977</v>
      </c>
      <c r="J4084" s="130">
        <f t="shared" si="3417"/>
        <v>-0.28974946873951429</v>
      </c>
    </row>
    <row r="4085" spans="2:10">
      <c r="B4085" s="244">
        <v>37754</v>
      </c>
      <c r="C4085" s="247">
        <v>28.5</v>
      </c>
      <c r="D4085" s="247">
        <v>89.98</v>
      </c>
      <c r="E4085" s="247">
        <v>19.91</v>
      </c>
      <c r="F4085" s="248">
        <v>4.1080000000000005</v>
      </c>
      <c r="G4085" s="128">
        <f t="shared" si="3414"/>
        <v>-0.20619280475026039</v>
      </c>
      <c r="H4085" s="129">
        <f t="shared" si="3415"/>
        <v>14.06856125889848</v>
      </c>
      <c r="I4085" s="129">
        <f t="shared" si="3416"/>
        <v>-3.8005126014523709</v>
      </c>
      <c r="J4085" s="130">
        <f t="shared" si="3417"/>
        <v>-0.24682045580878262</v>
      </c>
    </row>
    <row r="4086" spans="2:10">
      <c r="B4086" s="244">
        <v>37753</v>
      </c>
      <c r="C4086" s="247">
        <v>27.35</v>
      </c>
      <c r="D4086" s="247">
        <v>89</v>
      </c>
      <c r="E4086" s="247">
        <v>19.52</v>
      </c>
      <c r="F4086" s="248">
        <v>4.1455000000000002</v>
      </c>
      <c r="G4086" s="128">
        <f t="shared" si="3414"/>
        <v>-1.2748365316275749</v>
      </c>
      <c r="H4086" s="129">
        <f t="shared" si="3415"/>
        <v>14.795142857142858</v>
      </c>
      <c r="I4086" s="129">
        <f t="shared" si="3416"/>
        <v>-5.1172831423895273</v>
      </c>
      <c r="J4086" s="130">
        <f t="shared" si="3417"/>
        <v>-0.20156355077336927</v>
      </c>
    </row>
    <row r="4087" spans="2:10">
      <c r="B4087" s="244">
        <v>37750</v>
      </c>
      <c r="C4087" s="247">
        <v>27.72</v>
      </c>
      <c r="D4087" s="247">
        <v>87.55</v>
      </c>
      <c r="E4087" s="247">
        <v>19.690000000000001</v>
      </c>
      <c r="F4087" s="248">
        <v>4.1760000000000002</v>
      </c>
      <c r="G4087" s="128">
        <f t="shared" si="3414"/>
        <v>0.42995630007282987</v>
      </c>
      <c r="H4087" s="129">
        <f t="shared" si="3415"/>
        <v>12.286315656246032</v>
      </c>
      <c r="I4087" s="129">
        <f t="shared" si="3416"/>
        <v>-5.8684453125000005</v>
      </c>
      <c r="J4087" s="130">
        <f t="shared" si="3417"/>
        <v>-0.17036474164133703</v>
      </c>
    </row>
    <row r="4088" spans="2:10">
      <c r="B4088" s="244">
        <v>37749</v>
      </c>
      <c r="C4088" s="247">
        <v>26.98</v>
      </c>
      <c r="D4088" s="247">
        <v>86.05</v>
      </c>
      <c r="E4088" s="247">
        <v>21.24</v>
      </c>
      <c r="F4088" s="248">
        <v>4.1825000000000001</v>
      </c>
      <c r="G4088" s="128">
        <f t="shared" si="3414"/>
        <v>-2.9433864818024276</v>
      </c>
      <c r="H4088" s="129">
        <f t="shared" si="3415"/>
        <v>10.600149917418378</v>
      </c>
      <c r="I4088" s="129">
        <f t="shared" si="3416"/>
        <v>-5.5040722980450028</v>
      </c>
      <c r="J4088" s="130">
        <f t="shared" si="3417"/>
        <v>-0.14118850130666968</v>
      </c>
    </row>
    <row r="4089" spans="2:10">
      <c r="B4089" s="244">
        <v>37748</v>
      </c>
      <c r="C4089" s="247">
        <v>26.23</v>
      </c>
      <c r="D4089" s="247">
        <v>86.68</v>
      </c>
      <c r="E4089" s="247">
        <v>21</v>
      </c>
      <c r="F4089" s="248">
        <v>4.1775000000000002</v>
      </c>
      <c r="G4089" s="128">
        <f t="shared" si="3414"/>
        <v>-2.870560714285713</v>
      </c>
      <c r="H4089" s="129">
        <f t="shared" si="3415"/>
        <v>9.3837729486699342</v>
      </c>
      <c r="I4089" s="129">
        <f t="shared" si="3416"/>
        <v>-5.7436269812016221</v>
      </c>
      <c r="J4089" s="130">
        <f t="shared" si="3417"/>
        <v>-0.16274686829928908</v>
      </c>
    </row>
    <row r="4090" spans="2:10">
      <c r="B4090" s="244">
        <v>37747</v>
      </c>
      <c r="C4090" s="247">
        <v>25.72</v>
      </c>
      <c r="D4090" s="247">
        <v>87.51</v>
      </c>
      <c r="E4090" s="247">
        <v>20.8</v>
      </c>
      <c r="F4090" s="248">
        <v>4.2699999999999996</v>
      </c>
      <c r="G4090" s="128">
        <f t="shared" si="3414"/>
        <v>-3.6379971387696739</v>
      </c>
      <c r="H4090" s="129">
        <f t="shared" si="3415"/>
        <v>9.9445358518702704</v>
      </c>
      <c r="I4090" s="129">
        <f t="shared" si="3416"/>
        <v>-6.8352548330404206</v>
      </c>
      <c r="J4090" s="130">
        <f t="shared" si="3417"/>
        <v>-0.12995082700044744</v>
      </c>
    </row>
    <row r="4091" spans="2:10">
      <c r="B4091" s="244">
        <v>37746</v>
      </c>
      <c r="C4091" s="247">
        <v>26.49</v>
      </c>
      <c r="D4091" s="247">
        <v>86.52</v>
      </c>
      <c r="E4091" s="247">
        <v>21.13</v>
      </c>
      <c r="F4091" s="248">
        <v>4.3435000000000006</v>
      </c>
      <c r="G4091" s="128">
        <f t="shared" si="3414"/>
        <v>-3.3795702306079702</v>
      </c>
      <c r="H4091" s="129">
        <f t="shared" si="3415"/>
        <v>8.0620014853323276</v>
      </c>
      <c r="I4091" s="129">
        <f t="shared" si="3416"/>
        <v>-6.9811191211809138</v>
      </c>
      <c r="J4091" s="130">
        <f t="shared" si="3417"/>
        <v>-7.4133871510258784E-2</v>
      </c>
    </row>
    <row r="4092" spans="2:10">
      <c r="B4092" s="244">
        <v>37743</v>
      </c>
      <c r="C4092" s="247">
        <v>25.67</v>
      </c>
      <c r="D4092" s="247">
        <v>87.57</v>
      </c>
      <c r="E4092" s="247">
        <v>20.63</v>
      </c>
      <c r="F4092" s="248">
        <v>4.3789999999999996</v>
      </c>
      <c r="G4092" s="128">
        <f t="shared" si="3414"/>
        <v>-5.1726958923023769</v>
      </c>
      <c r="H4092" s="129">
        <f t="shared" si="3415"/>
        <v>7.8546233671102383</v>
      </c>
      <c r="I4092" s="129">
        <f t="shared" si="3416"/>
        <v>-6.8303296703296725</v>
      </c>
      <c r="J4092" s="130">
        <f t="shared" si="3417"/>
        <v>-2.6436651583710644E-2</v>
      </c>
    </row>
    <row r="4093" spans="2:10">
      <c r="B4093" s="244">
        <v>37742</v>
      </c>
      <c r="C4093" s="247">
        <v>26.03</v>
      </c>
      <c r="D4093" s="247">
        <v>85.89</v>
      </c>
      <c r="E4093" s="247">
        <v>21.59</v>
      </c>
      <c r="F4093" s="248">
        <v>4.3090000000000002</v>
      </c>
      <c r="G4093" s="128">
        <f t="shared" si="3414"/>
        <v>-4.0226645658263269</v>
      </c>
      <c r="H4093" s="129">
        <f t="shared" si="3415"/>
        <v>6.1816609378836338</v>
      </c>
      <c r="I4093" s="129">
        <f t="shared" si="3416"/>
        <v>-5.8333547466095652</v>
      </c>
      <c r="J4093" s="130">
        <f t="shared" si="3417"/>
        <v>-7.5338906461816527E-2</v>
      </c>
    </row>
    <row r="4094" spans="2:10">
      <c r="B4094" s="244">
        <v>37741</v>
      </c>
      <c r="C4094" s="247">
        <v>25.8</v>
      </c>
      <c r="D4094" s="247">
        <v>84.9</v>
      </c>
      <c r="E4094" s="247">
        <v>21.21</v>
      </c>
      <c r="F4094" s="248">
        <v>4.3014999999999999</v>
      </c>
      <c r="G4094" s="128">
        <f t="shared" si="3414"/>
        <v>-6.068898589657489</v>
      </c>
      <c r="H4094" s="129">
        <f t="shared" si="3415"/>
        <v>8.9082166899530062</v>
      </c>
      <c r="I4094" s="129">
        <f t="shared" si="3416"/>
        <v>-6.4087799717912546</v>
      </c>
      <c r="J4094" s="130">
        <f t="shared" si="3417"/>
        <v>-1.1219173324071088E-2</v>
      </c>
    </row>
    <row r="4095" spans="2:10">
      <c r="B4095" s="244">
        <v>37740</v>
      </c>
      <c r="C4095" s="247">
        <v>25.24</v>
      </c>
      <c r="D4095" s="247">
        <v>85.66</v>
      </c>
      <c r="E4095" s="247">
        <v>20.76</v>
      </c>
      <c r="F4095" s="248">
        <v>4.3840000000000003</v>
      </c>
      <c r="G4095" s="128">
        <f t="shared" si="3414"/>
        <v>-8.4851159793814439</v>
      </c>
      <c r="H4095" s="129">
        <f t="shared" si="3415"/>
        <v>10.478568149942609</v>
      </c>
      <c r="I4095" s="129">
        <f t="shared" si="3416"/>
        <v>-7.3164253859348181</v>
      </c>
      <c r="J4095" s="130">
        <f t="shared" si="3417"/>
        <v>5.095193870443461E-2</v>
      </c>
    </row>
    <row r="4096" spans="2:10">
      <c r="B4096" s="244">
        <v>37739</v>
      </c>
      <c r="C4096" s="247">
        <v>25.49</v>
      </c>
      <c r="D4096" s="247">
        <v>85.12</v>
      </c>
      <c r="E4096" s="247">
        <v>20.84</v>
      </c>
      <c r="F4096" s="248">
        <v>4.3644999999999996</v>
      </c>
      <c r="G4096" s="128">
        <f t="shared" si="3414"/>
        <v>-7.0313229442970844</v>
      </c>
      <c r="H4096" s="129">
        <f t="shared" si="3415"/>
        <v>6.0033506493506641</v>
      </c>
      <c r="I4096" s="129">
        <f t="shared" si="3416"/>
        <v>-6.3298090090090096</v>
      </c>
      <c r="J4096" s="130">
        <f t="shared" si="3417"/>
        <v>-2.748468345813506E-2</v>
      </c>
    </row>
    <row r="4097" spans="2:10">
      <c r="B4097" s="244">
        <v>37736</v>
      </c>
      <c r="C4097" s="247">
        <v>26.26</v>
      </c>
      <c r="D4097" s="247">
        <v>83.88</v>
      </c>
      <c r="E4097" s="247">
        <v>20.8</v>
      </c>
      <c r="F4097" s="248">
        <v>4.3529999999999998</v>
      </c>
      <c r="G4097" s="128">
        <f t="shared" si="3414"/>
        <v>-6.1453770167928861</v>
      </c>
      <c r="H4097" s="129">
        <f t="shared" si="3415"/>
        <v>3.391259668508277</v>
      </c>
      <c r="I4097" s="129">
        <f t="shared" si="3416"/>
        <v>-6.5095565092989984</v>
      </c>
      <c r="J4097" s="130">
        <f t="shared" si="3417"/>
        <v>-4.8272357723577353E-2</v>
      </c>
    </row>
    <row r="4098" spans="2:10">
      <c r="B4098" s="244">
        <v>37735</v>
      </c>
      <c r="C4098" s="247">
        <v>26.64</v>
      </c>
      <c r="D4098" s="247">
        <v>85.2</v>
      </c>
      <c r="E4098" s="247">
        <v>20.329999999999998</v>
      </c>
      <c r="F4098" s="248">
        <v>4.3795000000000002</v>
      </c>
      <c r="G4098" s="128">
        <f t="shared" si="3414"/>
        <v>-3.1563360111770842</v>
      </c>
      <c r="H4098" s="129">
        <f t="shared" si="3415"/>
        <v>5.0876210913550057</v>
      </c>
      <c r="I4098" s="129">
        <f t="shared" si="3416"/>
        <v>-7.1136379737867541</v>
      </c>
      <c r="J4098" s="130">
        <f t="shared" si="3417"/>
        <v>-3.1216124661246465E-2</v>
      </c>
    </row>
    <row r="4099" spans="2:10">
      <c r="B4099" s="244">
        <v>37734</v>
      </c>
      <c r="C4099" s="247">
        <v>26.65</v>
      </c>
      <c r="D4099" s="247">
        <v>85.75</v>
      </c>
      <c r="E4099" s="247">
        <v>20.8</v>
      </c>
      <c r="F4099" s="248">
        <v>4.431</v>
      </c>
      <c r="G4099" s="128">
        <f t="shared" si="3414"/>
        <v>-2.1430532713621742</v>
      </c>
      <c r="H4099" s="129">
        <f t="shared" si="3415"/>
        <v>3.132905931695622</v>
      </c>
      <c r="I4099" s="129">
        <f t="shared" si="3416"/>
        <v>-7.0291826086956517</v>
      </c>
      <c r="J4099" s="130">
        <f t="shared" si="3417"/>
        <v>-2.2494080505129177E-3</v>
      </c>
    </row>
    <row r="4100" spans="2:10">
      <c r="B4100" s="244">
        <v>37733</v>
      </c>
      <c r="C4100" s="247">
        <v>29.91</v>
      </c>
      <c r="D4100" s="247">
        <v>85.63</v>
      </c>
      <c r="E4100" s="247">
        <v>20.7</v>
      </c>
      <c r="F4100" s="248">
        <v>4.4295</v>
      </c>
      <c r="G4100" s="128">
        <f t="shared" si="3414"/>
        <v>1.9805478018143752</v>
      </c>
      <c r="H4100" s="129">
        <f t="shared" si="3415"/>
        <v>4.6711805471124555</v>
      </c>
      <c r="I4100" s="129">
        <f t="shared" si="3416"/>
        <v>-8.1052912142152032</v>
      </c>
      <c r="J4100" s="130">
        <f t="shared" si="3417"/>
        <v>-1.1534569983136463E-2</v>
      </c>
    </row>
    <row r="4101" spans="2:10">
      <c r="B4101" s="244">
        <v>37732</v>
      </c>
      <c r="C4101" s="247">
        <v>30.87</v>
      </c>
      <c r="D4101" s="247">
        <v>83.36</v>
      </c>
      <c r="E4101" s="247">
        <v>21.95</v>
      </c>
      <c r="F4101" s="248">
        <v>4.4409999999999998</v>
      </c>
      <c r="G4101" s="128">
        <f t="shared" si="3414"/>
        <v>6.6824080267558541</v>
      </c>
      <c r="H4101" s="129">
        <f t="shared" si="3415"/>
        <v>-2.0618586572438247</v>
      </c>
      <c r="I4101" s="129">
        <f t="shared" si="3416"/>
        <v>-5.9582281130101178</v>
      </c>
      <c r="J4101" s="130">
        <f t="shared" si="3417"/>
        <v>-8.2265471244260133E-2</v>
      </c>
    </row>
    <row r="4102" spans="2:10">
      <c r="B4102" s="244">
        <v>37729</v>
      </c>
      <c r="C4102" s="247">
        <v>30.55</v>
      </c>
      <c r="D4102" s="247">
        <v>84.26</v>
      </c>
      <c r="E4102" s="247">
        <v>21.5</v>
      </c>
      <c r="F4102" s="248">
        <v>4.4245000000000001</v>
      </c>
      <c r="G4102" s="128">
        <f t="shared" si="3414"/>
        <v>3.0791821041593863</v>
      </c>
      <c r="H4102" s="129">
        <f t="shared" si="3415"/>
        <v>2.8486642335766454</v>
      </c>
      <c r="I4102" s="129">
        <f t="shared" si="3416"/>
        <v>-7.4656636005256249</v>
      </c>
      <c r="J4102" s="130">
        <f t="shared" si="3417"/>
        <v>-1.12280504277353E-2</v>
      </c>
    </row>
    <row r="4103" spans="2:10">
      <c r="B4103" s="244">
        <v>37728</v>
      </c>
      <c r="C4103" s="247">
        <v>30.55</v>
      </c>
      <c r="D4103" s="247">
        <v>84.26</v>
      </c>
      <c r="E4103" s="247">
        <v>21.5</v>
      </c>
      <c r="F4103" s="248">
        <v>4.4250000000000007</v>
      </c>
      <c r="G4103" s="128">
        <f t="shared" si="3414"/>
        <v>1.018229585006696</v>
      </c>
      <c r="H4103" s="129">
        <f t="shared" si="3415"/>
        <v>3.1328560975609827</v>
      </c>
      <c r="I4103" s="129">
        <f t="shared" si="3416"/>
        <v>-8.0918452758402015</v>
      </c>
      <c r="J4103" s="130">
        <f t="shared" si="3417"/>
        <v>-1.9827199281866385E-2</v>
      </c>
    </row>
    <row r="4104" spans="2:10">
      <c r="B4104" s="244">
        <v>37727</v>
      </c>
      <c r="C4104" s="247">
        <v>29.18</v>
      </c>
      <c r="D4104" s="247">
        <v>82.88</v>
      </c>
      <c r="E4104" s="247">
        <v>22.52</v>
      </c>
      <c r="F4104" s="248">
        <v>4.4240000000000004</v>
      </c>
      <c r="G4104" s="128">
        <f t="shared" si="3414"/>
        <v>-3.5702841806125694</v>
      </c>
      <c r="H4104" s="129">
        <f t="shared" si="3415"/>
        <v>0.56511094943615392</v>
      </c>
      <c r="I4104" s="129">
        <f t="shared" si="3416"/>
        <v>-6.6076963522839316</v>
      </c>
      <c r="J4104" s="130">
        <f t="shared" si="3417"/>
        <v>2.0765027322404969E-2</v>
      </c>
    </row>
    <row r="4105" spans="2:10">
      <c r="B4105" s="244">
        <v>37726</v>
      </c>
      <c r="C4105" s="247">
        <v>29.29</v>
      </c>
      <c r="D4105" s="247">
        <v>82.79</v>
      </c>
      <c r="E4105" s="247">
        <v>22.56</v>
      </c>
      <c r="F4105" s="248">
        <v>4.4704999999999995</v>
      </c>
      <c r="G4105" s="128">
        <f t="shared" si="3414"/>
        <v>-7.3321614657887206</v>
      </c>
      <c r="H4105" s="129">
        <f t="shared" si="3415"/>
        <v>0.45490055784624572</v>
      </c>
      <c r="I4105" s="129">
        <f t="shared" si="3416"/>
        <v>-7.3577889763779547</v>
      </c>
      <c r="J4105" s="130">
        <f t="shared" si="3417"/>
        <v>9.8946881148014934E-2</v>
      </c>
    </row>
    <row r="4106" spans="2:10">
      <c r="B4106" s="244">
        <v>37725</v>
      </c>
      <c r="C4106" s="247">
        <v>28.63</v>
      </c>
      <c r="D4106" s="247">
        <v>80.069999999999993</v>
      </c>
      <c r="E4106" s="247">
        <v>23.41</v>
      </c>
      <c r="F4106" s="248">
        <v>4.4975000000000005</v>
      </c>
      <c r="G4106" s="128">
        <f t="shared" si="3414"/>
        <v>-8.6635811192764294</v>
      </c>
      <c r="H4106" s="129">
        <f t="shared" si="3415"/>
        <v>1.5395810126582179</v>
      </c>
      <c r="I4106" s="129">
        <f t="shared" si="3416"/>
        <v>-6.2114073595868309</v>
      </c>
      <c r="J4106" s="130">
        <f t="shared" si="3417"/>
        <v>0.19860863360685052</v>
      </c>
    </row>
    <row r="4107" spans="2:10">
      <c r="B4107" s="244">
        <v>37722</v>
      </c>
      <c r="C4107" s="247">
        <v>28.14</v>
      </c>
      <c r="D4107" s="247">
        <v>78.75</v>
      </c>
      <c r="E4107" s="247">
        <v>24.44</v>
      </c>
      <c r="F4107" s="248">
        <v>4.4610000000000003</v>
      </c>
      <c r="G4107" s="128">
        <f t="shared" si="3414"/>
        <v>-9.9243737850597018</v>
      </c>
      <c r="H4107" s="129">
        <f t="shared" si="3415"/>
        <v>0.43468451242829415</v>
      </c>
      <c r="I4107" s="129">
        <f t="shared" si="3416"/>
        <v>-5.8587657430730484</v>
      </c>
      <c r="J4107" s="130">
        <f t="shared" si="3417"/>
        <v>0.14395973154362424</v>
      </c>
    </row>
    <row r="4108" spans="2:10">
      <c r="B4108" s="244">
        <v>37721</v>
      </c>
      <c r="C4108" s="247">
        <v>27.46</v>
      </c>
      <c r="D4108" s="247">
        <v>79.010000000000005</v>
      </c>
      <c r="E4108" s="247">
        <v>25.6</v>
      </c>
      <c r="F4108" s="248">
        <v>4.4414999999999996</v>
      </c>
      <c r="G4108" s="128">
        <f t="shared" si="3414"/>
        <v>-12.447837694951094</v>
      </c>
      <c r="H4108" s="129">
        <f t="shared" si="3415"/>
        <v>5.7908499600957679</v>
      </c>
      <c r="I4108" s="129">
        <f t="shared" si="3416"/>
        <v>-6.0003640704267358</v>
      </c>
      <c r="J4108" s="130">
        <f t="shared" si="3417"/>
        <v>0.23964486209421534</v>
      </c>
    </row>
    <row r="4109" spans="2:10">
      <c r="B4109" s="244">
        <v>37720</v>
      </c>
      <c r="C4109" s="247">
        <v>28.85</v>
      </c>
      <c r="D4109" s="247">
        <v>78.709999999999994</v>
      </c>
      <c r="E4109" s="247">
        <v>27.11</v>
      </c>
      <c r="F4109" s="248">
        <v>4.4005000000000001</v>
      </c>
      <c r="G4109" s="128">
        <f t="shared" si="3414"/>
        <v>-9.7324809368191687</v>
      </c>
      <c r="H4109" s="129">
        <f t="shared" si="3415"/>
        <v>5.0687617783676169</v>
      </c>
      <c r="I4109" s="129">
        <f t="shared" si="3416"/>
        <v>-4.9160963998809883</v>
      </c>
      <c r="J4109" s="130">
        <f t="shared" si="3417"/>
        <v>0.19847472046669923</v>
      </c>
    </row>
    <row r="4110" spans="2:10">
      <c r="B4110" s="244">
        <v>37719</v>
      </c>
      <c r="C4110" s="247">
        <v>28</v>
      </c>
      <c r="D4110" s="247">
        <v>80.069999999999993</v>
      </c>
      <c r="E4110" s="247">
        <v>27.13</v>
      </c>
      <c r="F4110" s="248">
        <v>4.4305000000000003</v>
      </c>
      <c r="G4110" s="128">
        <f t="shared" si="3414"/>
        <v>-11.294625704319831</v>
      </c>
      <c r="H4110" s="129">
        <f t="shared" si="3415"/>
        <v>6.5619273447820197</v>
      </c>
      <c r="I4110" s="129">
        <f t="shared" si="3416"/>
        <v>-4.7161693185229687</v>
      </c>
      <c r="J4110" s="130">
        <f t="shared" si="3417"/>
        <v>0.22823622623110676</v>
      </c>
    </row>
    <row r="4111" spans="2:10">
      <c r="B4111" s="244">
        <v>37718</v>
      </c>
      <c r="C4111" s="247">
        <v>27.96</v>
      </c>
      <c r="D4111" s="247">
        <v>80.47</v>
      </c>
      <c r="E4111" s="247">
        <v>28.45</v>
      </c>
      <c r="F4111" s="248">
        <v>4.4740000000000002</v>
      </c>
      <c r="G4111" s="128">
        <f t="shared" si="3414"/>
        <v>-11.803234515616726</v>
      </c>
      <c r="H4111" s="129">
        <f t="shared" si="3415"/>
        <v>3.7500885750962674</v>
      </c>
      <c r="I4111" s="129">
        <f t="shared" si="3416"/>
        <v>-2.1510489060489055</v>
      </c>
      <c r="J4111" s="130">
        <f t="shared" si="3417"/>
        <v>0.21217579250720497</v>
      </c>
    </row>
    <row r="4112" spans="2:10">
      <c r="B4112" s="244">
        <v>37715</v>
      </c>
      <c r="C4112" s="247">
        <v>28.62</v>
      </c>
      <c r="D4112" s="247">
        <v>80.790000000000006</v>
      </c>
      <c r="E4112" s="247">
        <v>29.13</v>
      </c>
      <c r="F4112" s="248">
        <v>4.4595000000000002</v>
      </c>
      <c r="G4112" s="128">
        <f t="shared" si="3414"/>
        <v>-10.28475135135135</v>
      </c>
      <c r="H4112" s="129">
        <f t="shared" si="3415"/>
        <v>5.4866017905800124</v>
      </c>
      <c r="I4112" s="129">
        <f t="shared" si="3416"/>
        <v>-1.8151354797577319</v>
      </c>
      <c r="J4112" s="130">
        <f t="shared" si="3417"/>
        <v>0.19202369554810939</v>
      </c>
    </row>
    <row r="4113" spans="2:10">
      <c r="B4113" s="244">
        <v>37714</v>
      </c>
      <c r="C4113" s="247">
        <v>28.97</v>
      </c>
      <c r="D4113" s="247">
        <v>81.91</v>
      </c>
      <c r="E4113" s="247">
        <v>28.21</v>
      </c>
      <c r="F4113" s="248">
        <v>4.42</v>
      </c>
      <c r="G4113" s="128">
        <f t="shared" si="3414"/>
        <v>-9.5547887707822277</v>
      </c>
      <c r="H4113" s="129">
        <f t="shared" si="3415"/>
        <v>6.1127055191045816</v>
      </c>
      <c r="I4113" s="129">
        <f t="shared" si="3416"/>
        <v>-1.8157142857142843</v>
      </c>
      <c r="J4113" s="130">
        <f t="shared" si="3417"/>
        <v>0.18761755485893397</v>
      </c>
    </row>
    <row r="4114" spans="2:10">
      <c r="B4114" s="244">
        <v>37713</v>
      </c>
      <c r="C4114" s="247">
        <v>28.56</v>
      </c>
      <c r="D4114" s="247">
        <v>81.459999999999994</v>
      </c>
      <c r="E4114" s="247">
        <v>28.02</v>
      </c>
      <c r="F4114" s="248">
        <v>4.4260000000000002</v>
      </c>
      <c r="G4114" s="128">
        <f t="shared" si="3414"/>
        <v>-10.253870967741937</v>
      </c>
      <c r="H4114" s="129">
        <f t="shared" si="3415"/>
        <v>7.0543572359843409</v>
      </c>
      <c r="I4114" s="129">
        <f t="shared" si="3416"/>
        <v>-3.0427332704995282</v>
      </c>
      <c r="J4114" s="130">
        <f t="shared" si="3417"/>
        <v>0.18260007212405319</v>
      </c>
    </row>
    <row r="4115" spans="2:10">
      <c r="B4115" s="244">
        <v>37712</v>
      </c>
      <c r="C4115" s="247">
        <v>29.78</v>
      </c>
      <c r="D4115" s="247">
        <v>78.73</v>
      </c>
      <c r="E4115" s="247">
        <v>28.36</v>
      </c>
      <c r="F4115" s="248">
        <v>4.3185000000000002</v>
      </c>
      <c r="G4115" s="128">
        <f t="shared" si="3414"/>
        <v>-7.7202062430323304</v>
      </c>
      <c r="H4115" s="129">
        <f t="shared" si="3415"/>
        <v>2.0579076684339928</v>
      </c>
      <c r="I4115" s="129">
        <f t="shared" si="3416"/>
        <v>-1.7291948734801186</v>
      </c>
      <c r="J4115" s="130">
        <f t="shared" si="3417"/>
        <v>9.9724385859796844E-2</v>
      </c>
    </row>
    <row r="4116" spans="2:10">
      <c r="B4116" s="244">
        <v>37711</v>
      </c>
      <c r="C4116" s="247">
        <v>31.04</v>
      </c>
      <c r="D4116" s="247">
        <v>78.430000000000007</v>
      </c>
      <c r="E4116" s="247">
        <v>29.15</v>
      </c>
      <c r="F4116" s="248">
        <v>4.3070000000000004</v>
      </c>
      <c r="G4116" s="128">
        <f t="shared" si="3414"/>
        <v>-6.898349726775959</v>
      </c>
      <c r="H4116" s="129">
        <f t="shared" si="3415"/>
        <v>0.6999563822963496</v>
      </c>
      <c r="I4116" s="129">
        <f t="shared" si="3416"/>
        <v>-0.411798852514344</v>
      </c>
      <c r="J4116" s="130">
        <f t="shared" si="3417"/>
        <v>8.5888543410667539E-2</v>
      </c>
    </row>
    <row r="4117" spans="2:10">
      <c r="B4117" s="244">
        <v>37708</v>
      </c>
      <c r="C4117" s="247">
        <v>30.16</v>
      </c>
      <c r="D4117" s="247">
        <v>80.849999999999994</v>
      </c>
      <c r="E4117" s="247">
        <v>27.75</v>
      </c>
      <c r="F4117" s="248">
        <v>4.407</v>
      </c>
      <c r="G4117" s="128">
        <f t="shared" si="3414"/>
        <v>-8.5937204301075276</v>
      </c>
      <c r="H4117" s="129">
        <f t="shared" si="3415"/>
        <v>5.251059782608686</v>
      </c>
      <c r="I4117" s="129">
        <f t="shared" si="3416"/>
        <v>-2.3146937438585007</v>
      </c>
      <c r="J4117" s="130">
        <f t="shared" si="3417"/>
        <v>0.12030862007804162</v>
      </c>
    </row>
    <row r="4118" spans="2:10">
      <c r="B4118" s="244">
        <v>37707</v>
      </c>
      <c r="C4118" s="247">
        <v>30.37</v>
      </c>
      <c r="D4118" s="247">
        <v>81.45</v>
      </c>
      <c r="E4118" s="247">
        <v>27.96</v>
      </c>
      <c r="F4118" s="248">
        <v>4.4279999999999999</v>
      </c>
      <c r="G4118" s="128">
        <f t="shared" si="3414"/>
        <v>-8.8290530503978779</v>
      </c>
      <c r="H4118" s="129">
        <f t="shared" si="3415"/>
        <v>5.9478488372092979</v>
      </c>
      <c r="I4118" s="129">
        <f t="shared" si="3416"/>
        <v>-3.1675516593613029</v>
      </c>
      <c r="J4118" s="130">
        <f t="shared" si="3417"/>
        <v>0.1158754406580494</v>
      </c>
    </row>
    <row r="4119" spans="2:10">
      <c r="B4119" s="244">
        <v>37706</v>
      </c>
      <c r="C4119" s="247">
        <v>28.63</v>
      </c>
      <c r="D4119" s="247">
        <v>81.55</v>
      </c>
      <c r="E4119" s="247">
        <v>28.23</v>
      </c>
      <c r="F4119" s="248">
        <v>4.4279999999999999</v>
      </c>
      <c r="G4119" s="128">
        <f t="shared" si="3414"/>
        <v>-9.3565252357182498</v>
      </c>
      <c r="H4119" s="129">
        <f t="shared" si="3415"/>
        <v>3.5652156317187362</v>
      </c>
      <c r="I4119" s="129">
        <f t="shared" si="3416"/>
        <v>-2.8110964083175793</v>
      </c>
      <c r="J4119" s="130">
        <f t="shared" si="3417"/>
        <v>8.4495988838507424E-2</v>
      </c>
    </row>
    <row r="4120" spans="2:10">
      <c r="B4120" s="244">
        <v>37705</v>
      </c>
      <c r="C4120" s="247">
        <v>27.97</v>
      </c>
      <c r="D4120" s="247">
        <v>83.45</v>
      </c>
      <c r="E4120" s="247">
        <v>28.75</v>
      </c>
      <c r="F4120" s="248">
        <v>4.4344999999999999</v>
      </c>
      <c r="G4120" s="128">
        <f t="shared" si="3414"/>
        <v>-10.59317708333333</v>
      </c>
      <c r="H4120" s="129">
        <f t="shared" si="3415"/>
        <v>7.0754366089613043</v>
      </c>
      <c r="I4120" s="129">
        <f t="shared" si="3416"/>
        <v>-2.5674358974358977</v>
      </c>
      <c r="J4120" s="130">
        <f t="shared" si="3417"/>
        <v>6.9793230911401091E-2</v>
      </c>
    </row>
    <row r="4121" spans="2:10">
      <c r="B4121" s="244">
        <v>37704</v>
      </c>
      <c r="C4121" s="247">
        <v>28.66</v>
      </c>
      <c r="D4121" s="247">
        <v>82.25</v>
      </c>
      <c r="E4121" s="247">
        <v>30.39</v>
      </c>
      <c r="F4121" s="248">
        <v>4.4474999999999998</v>
      </c>
      <c r="G4121" s="128">
        <f t="shared" si="3414"/>
        <v>-8.8318493535694174</v>
      </c>
      <c r="H4121" s="129">
        <f t="shared" si="3415"/>
        <v>3.2700562851782324</v>
      </c>
      <c r="I4121" s="129">
        <f t="shared" si="3416"/>
        <v>0.11764628099173602</v>
      </c>
      <c r="J4121" s="130">
        <f t="shared" si="3417"/>
        <v>5.1539430010300848E-2</v>
      </c>
    </row>
    <row r="4122" spans="2:10">
      <c r="B4122" s="244">
        <v>37701</v>
      </c>
      <c r="C4122" s="247">
        <v>26.91</v>
      </c>
      <c r="D4122" s="247">
        <v>84.9</v>
      </c>
      <c r="E4122" s="247">
        <v>28.67</v>
      </c>
      <c r="F4122" s="248">
        <v>4.5730000000000004</v>
      </c>
      <c r="G4122" s="128">
        <f t="shared" si="3414"/>
        <v>-12.194911660777382</v>
      </c>
      <c r="H4122" s="129">
        <f t="shared" si="3415"/>
        <v>8.4274569838056657</v>
      </c>
      <c r="I4122" s="129">
        <f t="shared" si="3416"/>
        <v>-2.0313157894736831</v>
      </c>
      <c r="J4122" s="130">
        <f t="shared" si="3417"/>
        <v>0.15335292084341531</v>
      </c>
    </row>
    <row r="4123" spans="2:10">
      <c r="B4123" s="244">
        <v>37700</v>
      </c>
      <c r="C4123" s="247">
        <v>28.61</v>
      </c>
      <c r="D4123" s="247">
        <v>82.2</v>
      </c>
      <c r="E4123" s="247">
        <v>30.44</v>
      </c>
      <c r="F4123" s="248">
        <v>4.4420000000000002</v>
      </c>
      <c r="G4123" s="128">
        <f t="shared" si="3414"/>
        <v>-10.448210441334766</v>
      </c>
      <c r="H4123" s="129">
        <f t="shared" si="3415"/>
        <v>3.8457087158847907</v>
      </c>
      <c r="I4123" s="129">
        <f t="shared" si="3416"/>
        <v>-0.7063366336633643</v>
      </c>
      <c r="J4123" s="130">
        <f t="shared" si="3417"/>
        <v>5.9606986899563445E-2</v>
      </c>
    </row>
    <row r="4124" spans="2:10">
      <c r="B4124" s="244">
        <v>37699</v>
      </c>
      <c r="C4124" s="247">
        <v>29.88</v>
      </c>
      <c r="D4124" s="247">
        <v>82</v>
      </c>
      <c r="E4124" s="247">
        <v>31.54</v>
      </c>
      <c r="F4124" s="248">
        <v>4.4559999999999995</v>
      </c>
      <c r="G4124" s="128">
        <f t="shared" si="3414"/>
        <v>-8.6986688311688329</v>
      </c>
      <c r="H4124" s="129">
        <f t="shared" si="3415"/>
        <v>3.825777133493006</v>
      </c>
      <c r="I4124" s="129">
        <f t="shared" si="3416"/>
        <v>0.35135326261652178</v>
      </c>
      <c r="J4124" s="130">
        <f t="shared" si="3417"/>
        <v>3.1361315938740635E-2</v>
      </c>
    </row>
    <row r="4125" spans="2:10">
      <c r="B4125" s="244">
        <v>37698</v>
      </c>
      <c r="C4125" s="247">
        <v>31.67</v>
      </c>
      <c r="D4125" s="247">
        <v>82.47</v>
      </c>
      <c r="E4125" s="247">
        <v>30.43</v>
      </c>
      <c r="F4125" s="248">
        <v>4.3919999999999995</v>
      </c>
      <c r="G4125" s="128">
        <f t="shared" si="3414"/>
        <v>-6.3302527173912981</v>
      </c>
      <c r="H4125" s="129">
        <f t="shared" si="3415"/>
        <v>7.3676358941252369</v>
      </c>
      <c r="I4125" s="129">
        <f t="shared" si="3416"/>
        <v>-1.7066155732679322</v>
      </c>
      <c r="J4125" s="130">
        <f t="shared" si="3417"/>
        <v>-2.0614828209765505E-2</v>
      </c>
    </row>
    <row r="4126" spans="2:10">
      <c r="B4126" s="244">
        <v>37697</v>
      </c>
      <c r="C4126" s="247">
        <v>34.93</v>
      </c>
      <c r="D4126" s="247">
        <v>82.46</v>
      </c>
      <c r="E4126" s="247">
        <v>31.75</v>
      </c>
      <c r="F4126" s="248">
        <v>4.3205</v>
      </c>
      <c r="G4126" s="128">
        <f t="shared" si="3414"/>
        <v>-2.3075190217391275</v>
      </c>
      <c r="H4126" s="129">
        <f t="shared" si="3415"/>
        <v>7.3529593285990824</v>
      </c>
      <c r="I4126" s="129">
        <f t="shared" si="3416"/>
        <v>-0.67797057020232798</v>
      </c>
      <c r="J4126" s="130">
        <f t="shared" si="3417"/>
        <v>-7.5456286615592991E-2</v>
      </c>
    </row>
    <row r="4127" spans="2:10">
      <c r="B4127" s="244">
        <v>37694</v>
      </c>
      <c r="C4127" s="247">
        <v>35.380000000000003</v>
      </c>
      <c r="D4127" s="247">
        <v>79</v>
      </c>
      <c r="E4127" s="247">
        <v>30.98</v>
      </c>
      <c r="F4127" s="248">
        <v>4.2044999999999995</v>
      </c>
      <c r="G4127" s="128">
        <f t="shared" si="3414"/>
        <v>-1.223921892189215</v>
      </c>
      <c r="H4127" s="129">
        <f t="shared" si="3415"/>
        <v>4.7050329554442403</v>
      </c>
      <c r="I4127" s="129">
        <f t="shared" si="3416"/>
        <v>-2.0517032640949573</v>
      </c>
      <c r="J4127" s="130">
        <f t="shared" si="3417"/>
        <v>-9.1840257797215247E-2</v>
      </c>
    </row>
    <row r="4128" spans="2:10">
      <c r="B4128" s="244">
        <v>37693</v>
      </c>
      <c r="C4128" s="247">
        <v>36.01</v>
      </c>
      <c r="D4128" s="247">
        <v>78.45</v>
      </c>
      <c r="E4128" s="247">
        <v>31.76</v>
      </c>
      <c r="F4128" s="248">
        <v>4.2465000000000002</v>
      </c>
      <c r="G4128" s="128">
        <f t="shared" si="3414"/>
        <v>0.30467989935699652</v>
      </c>
      <c r="H4128" s="129">
        <f t="shared" si="3415"/>
        <v>2.8974705882352985</v>
      </c>
      <c r="I4128" s="129">
        <f t="shared" si="3416"/>
        <v>-1.9029828138654217</v>
      </c>
      <c r="J4128" s="130">
        <f t="shared" si="3417"/>
        <v>-8.5288406624785415E-2</v>
      </c>
    </row>
    <row r="4129" spans="2:10">
      <c r="B4129" s="244">
        <v>37692</v>
      </c>
      <c r="C4129" s="247">
        <v>37.83</v>
      </c>
      <c r="D4129" s="247">
        <v>75.180000000000007</v>
      </c>
      <c r="E4129" s="247">
        <v>33.51</v>
      </c>
      <c r="F4129" s="248">
        <v>4.0969999999999995</v>
      </c>
      <c r="G4129" s="128">
        <f t="shared" si="3414"/>
        <v>3.0623560948081274</v>
      </c>
      <c r="H4129" s="129">
        <f t="shared" si="3415"/>
        <v>-3.2460356635224095</v>
      </c>
      <c r="I4129" s="129">
        <f t="shared" si="3416"/>
        <v>-0.12830760095012006</v>
      </c>
      <c r="J4129" s="130">
        <f t="shared" si="3417"/>
        <v>-0.20257907266749825</v>
      </c>
    </row>
    <row r="4130" spans="2:10">
      <c r="B4130" s="244">
        <v>37691</v>
      </c>
      <c r="C4130" s="247">
        <v>36.72</v>
      </c>
      <c r="D4130" s="247">
        <v>75.349999999999994</v>
      </c>
      <c r="E4130" s="247">
        <v>33.61</v>
      </c>
      <c r="F4130" s="248">
        <v>4.1139999999999999</v>
      </c>
      <c r="G4130" s="128">
        <f t="shared" si="3414"/>
        <v>2.9500696055684483</v>
      </c>
      <c r="H4130" s="129">
        <f t="shared" si="3415"/>
        <v>-3.735017327685795</v>
      </c>
      <c r="I4130" s="129">
        <f t="shared" si="3416"/>
        <v>-0.28418946749044027</v>
      </c>
      <c r="J4130" s="130">
        <f t="shared" si="3417"/>
        <v>-0.19038788703640708</v>
      </c>
    </row>
    <row r="4131" spans="2:10">
      <c r="B4131" s="244">
        <v>37690</v>
      </c>
      <c r="C4131" s="247">
        <v>37.270000000000003</v>
      </c>
      <c r="D4131" s="247">
        <v>75.7</v>
      </c>
      <c r="E4131" s="247">
        <v>33.31</v>
      </c>
      <c r="F4131" s="248">
        <v>4.1020000000000003</v>
      </c>
      <c r="G4131" s="128">
        <f t="shared" si="3414"/>
        <v>2.779940205011397</v>
      </c>
      <c r="H4131" s="129">
        <f t="shared" si="3415"/>
        <v>-2.0640466926069916</v>
      </c>
      <c r="I4131" s="129">
        <f t="shared" si="3416"/>
        <v>-0.52319905910026154</v>
      </c>
      <c r="J4131" s="130">
        <f t="shared" si="3417"/>
        <v>-0.17417029068436679</v>
      </c>
    </row>
    <row r="4132" spans="2:10">
      <c r="B4132" s="244">
        <v>37687</v>
      </c>
      <c r="C4132" s="247">
        <v>37.78</v>
      </c>
      <c r="D4132" s="247">
        <v>77.900000000000006</v>
      </c>
      <c r="E4132" s="247">
        <v>31.08</v>
      </c>
      <c r="F4132" s="248">
        <v>4.1639999999999997</v>
      </c>
      <c r="G4132" s="128">
        <f t="shared" si="3414"/>
        <v>4.8121838407494204</v>
      </c>
      <c r="H4132" s="129">
        <f t="shared" si="3415"/>
        <v>0.57194297509998782</v>
      </c>
      <c r="I4132" s="129">
        <f t="shared" si="3416"/>
        <v>-1.7302368815592226</v>
      </c>
      <c r="J4132" s="130">
        <f t="shared" si="3417"/>
        <v>-0.14023861171366625</v>
      </c>
    </row>
    <row r="4133" spans="2:10">
      <c r="B4133" s="244">
        <v>37686</v>
      </c>
      <c r="C4133" s="247">
        <v>37</v>
      </c>
      <c r="D4133" s="247">
        <v>77.069999999999993</v>
      </c>
      <c r="E4133" s="247">
        <v>31.37</v>
      </c>
      <c r="F4133" s="248">
        <v>4.1779999999999999</v>
      </c>
      <c r="G4133" s="128">
        <f t="shared" si="3414"/>
        <v>4.1087150014736222</v>
      </c>
      <c r="H4133" s="129">
        <f t="shared" si="3415"/>
        <v>-0.2795405125550266</v>
      </c>
      <c r="I4133" s="129">
        <f t="shared" si="3416"/>
        <v>-1.2848486682808704</v>
      </c>
      <c r="J4133" s="130">
        <f t="shared" si="3417"/>
        <v>-0.16030042918454918</v>
      </c>
    </row>
    <row r="4134" spans="2:10">
      <c r="B4134" s="244">
        <v>37685</v>
      </c>
      <c r="C4134" s="247">
        <v>36.69</v>
      </c>
      <c r="D4134" s="247">
        <v>77.73</v>
      </c>
      <c r="E4134" s="247">
        <v>30.38</v>
      </c>
      <c r="F4134" s="248">
        <v>4.1470000000000002</v>
      </c>
      <c r="G4134" s="128">
        <f t="shared" si="3414"/>
        <v>4.2056313281715294</v>
      </c>
      <c r="H4134" s="129">
        <f t="shared" si="3415"/>
        <v>0.94368660007783201</v>
      </c>
      <c r="I4134" s="129">
        <f t="shared" si="3416"/>
        <v>-1.8467521367521362</v>
      </c>
      <c r="J4134" s="130">
        <f t="shared" si="3417"/>
        <v>-0.13767641996557639</v>
      </c>
    </row>
    <row r="4135" spans="2:10">
      <c r="B4135" s="244">
        <v>37684</v>
      </c>
      <c r="C4135" s="247">
        <v>36.89</v>
      </c>
      <c r="D4135" s="247">
        <v>76.7</v>
      </c>
      <c r="E4135" s="247">
        <v>31.83</v>
      </c>
      <c r="F4135" s="248">
        <v>4.1595000000000004</v>
      </c>
      <c r="G4135" s="128">
        <f t="shared" si="3414"/>
        <v>5.7247649572649602</v>
      </c>
      <c r="H4135" s="129">
        <f t="shared" si="3415"/>
        <v>-2.151849577897166</v>
      </c>
      <c r="I4135" s="129">
        <f t="shared" si="3416"/>
        <v>0.66377176015473782</v>
      </c>
      <c r="J4135" s="130">
        <f t="shared" si="3417"/>
        <v>-0.16584399411298517</v>
      </c>
    </row>
    <row r="4136" spans="2:10">
      <c r="B4136" s="244">
        <v>37683</v>
      </c>
      <c r="C4136" s="247">
        <v>35.880000000000003</v>
      </c>
      <c r="D4136" s="247">
        <v>77.33</v>
      </c>
      <c r="E4136" s="247">
        <v>30.43</v>
      </c>
      <c r="F4136" s="248">
        <v>4.1724999999999994</v>
      </c>
      <c r="G4136" s="128">
        <f t="shared" si="3414"/>
        <v>3.2116293643688509</v>
      </c>
      <c r="H4136" s="129">
        <f t="shared" si="3415"/>
        <v>-1.2646150895140731</v>
      </c>
      <c r="I4136" s="129">
        <f t="shared" si="3416"/>
        <v>-0.60349053577157685</v>
      </c>
      <c r="J4136" s="130">
        <f t="shared" si="3417"/>
        <v>-0.14919940949352725</v>
      </c>
    </row>
    <row r="4137" spans="2:10">
      <c r="B4137" s="244">
        <v>37680</v>
      </c>
      <c r="C4137" s="247">
        <v>36.6</v>
      </c>
      <c r="D4137" s="247">
        <v>77.95</v>
      </c>
      <c r="E4137" s="247">
        <v>29.63</v>
      </c>
      <c r="F4137" s="248">
        <v>4.181</v>
      </c>
      <c r="G4137" s="128">
        <f t="shared" si="3414"/>
        <v>3.6891432791728205</v>
      </c>
      <c r="H4137" s="129">
        <f t="shared" si="3415"/>
        <v>-0.50810344827585385</v>
      </c>
      <c r="I4137" s="129">
        <f t="shared" si="3416"/>
        <v>-1.3716411238825044</v>
      </c>
      <c r="J4137" s="130">
        <f t="shared" si="3417"/>
        <v>-0.15166440217391325</v>
      </c>
    </row>
    <row r="4138" spans="2:10">
      <c r="B4138" s="244">
        <v>37679</v>
      </c>
      <c r="C4138" s="247">
        <v>37.200000000000003</v>
      </c>
      <c r="D4138" s="247">
        <v>77.28</v>
      </c>
      <c r="E4138" s="247">
        <v>30.53</v>
      </c>
      <c r="F4138" s="248">
        <v>4.2285000000000004</v>
      </c>
      <c r="G4138" s="128">
        <f t="shared" si="3414"/>
        <v>4.820508474576271</v>
      </c>
      <c r="H4138" s="129">
        <f t="shared" si="3415"/>
        <v>-4.3022509960159256</v>
      </c>
      <c r="I4138" s="129">
        <f t="shared" si="3416"/>
        <v>-0.59362124120281545</v>
      </c>
      <c r="J4138" s="130">
        <f t="shared" si="3417"/>
        <v>-0.15156180026869617</v>
      </c>
    </row>
    <row r="4139" spans="2:10">
      <c r="B4139" s="244">
        <v>37678</v>
      </c>
      <c r="C4139" s="247">
        <v>37.700000000000003</v>
      </c>
      <c r="D4139" s="247">
        <v>77.400000000000006</v>
      </c>
      <c r="E4139" s="247">
        <v>31.94</v>
      </c>
      <c r="F4139" s="248">
        <v>4.2549999999999999</v>
      </c>
      <c r="G4139" s="128">
        <f t="shared" si="3414"/>
        <v>6.991499846954393</v>
      </c>
      <c r="H4139" s="129">
        <f t="shared" si="3415"/>
        <v>-3.8452839845212745</v>
      </c>
      <c r="I4139" s="129">
        <f t="shared" si="3416"/>
        <v>7.9611650485449346E-3</v>
      </c>
      <c r="J4139" s="130">
        <f t="shared" si="3417"/>
        <v>-0.10670173057346494</v>
      </c>
    </row>
    <row r="4140" spans="2:10">
      <c r="B4140" s="244">
        <v>37677</v>
      </c>
      <c r="C4140" s="247">
        <v>36.06</v>
      </c>
      <c r="D4140" s="247">
        <v>79.069999999999993</v>
      </c>
      <c r="E4140" s="247">
        <v>31.74</v>
      </c>
      <c r="F4140" s="248">
        <v>4.3004999999999995</v>
      </c>
      <c r="G4140" s="128">
        <f t="shared" si="3414"/>
        <v>5.3018179002787278</v>
      </c>
      <c r="H4140" s="129">
        <f t="shared" si="3415"/>
        <v>0.94217674062737855</v>
      </c>
      <c r="I4140" s="129">
        <f t="shared" si="3416"/>
        <v>-2.1616892476217928</v>
      </c>
      <c r="J4140" s="130">
        <f t="shared" si="3417"/>
        <v>-7.9560352622062014E-2</v>
      </c>
    </row>
    <row r="4141" spans="2:10">
      <c r="B4141" s="244">
        <v>37676</v>
      </c>
      <c r="C4141" s="247">
        <v>36.479999999999997</v>
      </c>
      <c r="D4141" s="247">
        <v>78.56</v>
      </c>
      <c r="E4141" s="247">
        <v>31.98</v>
      </c>
      <c r="F4141" s="248">
        <v>4.3285</v>
      </c>
      <c r="G4141" s="128">
        <f t="shared" si="3414"/>
        <v>4.3663461538461474</v>
      </c>
      <c r="H4141" s="129">
        <f t="shared" si="3415"/>
        <v>-0.61878845423470263</v>
      </c>
      <c r="I4141" s="129">
        <f t="shared" si="3416"/>
        <v>0.37916217073944686</v>
      </c>
      <c r="J4141" s="130">
        <f t="shared" si="3417"/>
        <v>-4.4080518594336156E-2</v>
      </c>
    </row>
    <row r="4142" spans="2:10">
      <c r="B4142" s="244">
        <v>37673</v>
      </c>
      <c r="C4142" s="247">
        <v>35.58</v>
      </c>
      <c r="D4142" s="247">
        <v>79.95</v>
      </c>
      <c r="E4142" s="247">
        <v>30.25</v>
      </c>
      <c r="F4142" s="248">
        <v>4.3685</v>
      </c>
      <c r="G4142" s="128">
        <f t="shared" si="3414"/>
        <v>4.6888465116279043</v>
      </c>
      <c r="H4142" s="129">
        <f t="shared" si="3415"/>
        <v>-1.5427143738432987</v>
      </c>
      <c r="I4142" s="129">
        <f t="shared" si="3416"/>
        <v>2.5115292408281862</v>
      </c>
      <c r="J4142" s="130">
        <f t="shared" si="3417"/>
        <v>-2.7779666780006894E-2</v>
      </c>
    </row>
    <row r="4143" spans="2:10">
      <c r="B4143" s="244">
        <v>37672</v>
      </c>
      <c r="C4143" s="247">
        <v>36.79</v>
      </c>
      <c r="D4143" s="247">
        <v>79.040000000000006</v>
      </c>
      <c r="E4143" s="247">
        <v>31.16</v>
      </c>
      <c r="F4143" s="248">
        <v>4.3395000000000001</v>
      </c>
      <c r="G4143" s="128">
        <f t="shared" si="3414"/>
        <v>5.4464353120243496</v>
      </c>
      <c r="H4143" s="129">
        <f t="shared" si="3415"/>
        <v>-0.94130740276034641</v>
      </c>
      <c r="I4143" s="129">
        <f t="shared" si="3416"/>
        <v>1.8839365735953109</v>
      </c>
      <c r="J4143" s="130">
        <f t="shared" si="3417"/>
        <v>-2.9572405929304223E-2</v>
      </c>
    </row>
    <row r="4144" spans="2:10">
      <c r="B4144" s="244">
        <v>37671</v>
      </c>
      <c r="C4144" s="247">
        <v>37.159999999999997</v>
      </c>
      <c r="D4144" s="247">
        <v>79.510000000000005</v>
      </c>
      <c r="E4144" s="247">
        <v>31.31</v>
      </c>
      <c r="F4144" s="248">
        <v>4.351</v>
      </c>
      <c r="G4144" s="128">
        <f t="shared" si="3414"/>
        <v>3.3457237792545471</v>
      </c>
      <c r="H4144" s="129">
        <f t="shared" si="3415"/>
        <v>-1.4536888502607415</v>
      </c>
      <c r="I4144" s="129">
        <f t="shared" si="3416"/>
        <v>3.4274157303370782</v>
      </c>
      <c r="J4144" s="130">
        <f t="shared" si="3417"/>
        <v>-5.2402707275803803E-2</v>
      </c>
    </row>
    <row r="4145" spans="2:10">
      <c r="B4145" s="244">
        <v>37670</v>
      </c>
      <c r="C4145" s="247">
        <v>36.96</v>
      </c>
      <c r="D4145" s="247">
        <v>79.33</v>
      </c>
      <c r="E4145" s="247">
        <v>31.11</v>
      </c>
      <c r="F4145" s="248">
        <v>4.4074999999999998</v>
      </c>
      <c r="G4145" s="128">
        <f t="shared" ref="G4145:G4208" si="3418">((C4145-C4166)/C4166)*C$6</f>
        <v>4.0843556473016873</v>
      </c>
      <c r="H4145" s="129">
        <f t="shared" ref="H4145:H4208" si="3419">((D4145-D4166)/D4166)*D$6</f>
        <v>-2.754365313653135</v>
      </c>
      <c r="I4145" s="129">
        <f t="shared" ref="I4145:I4208" si="3420">((E4145-E4166)/E4166)*E$6</f>
        <v>5.3510583657587549</v>
      </c>
      <c r="J4145" s="130">
        <f t="shared" ref="J4145:J4208" si="3421">((F4145-F4166)/F4166)*F$6</f>
        <v>-3.9848993288591164E-2</v>
      </c>
    </row>
    <row r="4146" spans="2:10">
      <c r="B4146" s="244">
        <v>37669</v>
      </c>
      <c r="C4146" s="247">
        <v>36.799999999999997</v>
      </c>
      <c r="D4146" s="247">
        <v>77.45</v>
      </c>
      <c r="E4146" s="247">
        <v>32.619999999999997</v>
      </c>
      <c r="F4146" s="248">
        <v>4.4240000000000004</v>
      </c>
      <c r="G4146" s="128">
        <f t="shared" si="3418"/>
        <v>3.8700943674432327</v>
      </c>
      <c r="H4146" s="129">
        <f t="shared" si="3419"/>
        <v>-5.382896678966782</v>
      </c>
      <c r="I4146" s="129">
        <f t="shared" si="3420"/>
        <v>6.8446070038910491</v>
      </c>
      <c r="J4146" s="130">
        <f t="shared" si="3421"/>
        <v>-2.7118549199596706E-2</v>
      </c>
    </row>
    <row r="4147" spans="2:10">
      <c r="B4147" s="244">
        <v>37666</v>
      </c>
      <c r="C4147" s="247">
        <v>36.799999999999997</v>
      </c>
      <c r="D4147" s="247">
        <v>77.45</v>
      </c>
      <c r="E4147" s="247">
        <v>32.619999999999997</v>
      </c>
      <c r="F4147" s="248">
        <v>4.4380000000000006</v>
      </c>
      <c r="G4147" s="128">
        <f t="shared" si="3418"/>
        <v>4.2361081402257881</v>
      </c>
      <c r="H4147" s="129">
        <f t="shared" si="3419"/>
        <v>-11.360395119116786</v>
      </c>
      <c r="I4147" s="129">
        <f t="shared" si="3420"/>
        <v>7.7347540983606518</v>
      </c>
      <c r="J4147" s="130">
        <f t="shared" si="3421"/>
        <v>-5.4486683611448233E-2</v>
      </c>
    </row>
    <row r="4148" spans="2:10">
      <c r="B4148" s="244">
        <v>37665</v>
      </c>
      <c r="C4148" s="247">
        <v>36.36</v>
      </c>
      <c r="D4148" s="247">
        <v>75.86</v>
      </c>
      <c r="E4148" s="247">
        <v>33.700000000000003</v>
      </c>
      <c r="F4148" s="248">
        <v>4.3445</v>
      </c>
      <c r="G4148" s="128">
        <f t="shared" si="3418"/>
        <v>4.3071815718157165</v>
      </c>
      <c r="H4148" s="129">
        <f t="shared" si="3419"/>
        <v>-15.222617878753288</v>
      </c>
      <c r="I4148" s="129">
        <f t="shared" si="3420"/>
        <v>8.1611054488435926</v>
      </c>
      <c r="J4148" s="130">
        <f t="shared" si="3421"/>
        <v>-0.1058011968085109</v>
      </c>
    </row>
    <row r="4149" spans="2:10">
      <c r="B4149" s="244">
        <v>37664</v>
      </c>
      <c r="C4149" s="247">
        <v>35.770000000000003</v>
      </c>
      <c r="D4149" s="247">
        <v>76.5</v>
      </c>
      <c r="E4149" s="247">
        <v>34.33</v>
      </c>
      <c r="F4149" s="248">
        <v>4.3774999999999995</v>
      </c>
      <c r="G4149" s="128">
        <f t="shared" si="3418"/>
        <v>4.7696632684584577</v>
      </c>
      <c r="H4149" s="129">
        <f t="shared" si="3419"/>
        <v>-15.501621133438697</v>
      </c>
      <c r="I4149" s="129">
        <f t="shared" si="3420"/>
        <v>10.097647537647537</v>
      </c>
      <c r="J4149" s="130">
        <f t="shared" si="3421"/>
        <v>-0.10170723647978903</v>
      </c>
    </row>
    <row r="4150" spans="2:10">
      <c r="B4150" s="244">
        <v>37663</v>
      </c>
      <c r="C4150" s="247">
        <v>35.44</v>
      </c>
      <c r="D4150" s="247">
        <v>77.39</v>
      </c>
      <c r="E4150" s="247">
        <v>33.68</v>
      </c>
      <c r="F4150" s="248">
        <v>4.4104999999999999</v>
      </c>
      <c r="G4150" s="128">
        <f t="shared" si="3418"/>
        <v>4.4762492250464962</v>
      </c>
      <c r="H4150" s="129">
        <f t="shared" si="3419"/>
        <v>-13.145245114844023</v>
      </c>
      <c r="I4150" s="129">
        <f t="shared" si="3420"/>
        <v>8.9633574297188776</v>
      </c>
      <c r="J4150" s="130">
        <f t="shared" si="3421"/>
        <v>-0.10187472671622212</v>
      </c>
    </row>
    <row r="4151" spans="2:10">
      <c r="B4151" s="244">
        <v>37662</v>
      </c>
      <c r="C4151" s="247">
        <v>34.479999999999997</v>
      </c>
      <c r="D4151" s="247">
        <v>77.91</v>
      </c>
      <c r="E4151" s="247">
        <v>33.99</v>
      </c>
      <c r="F4151" s="248">
        <v>4.4085000000000001</v>
      </c>
      <c r="G4151" s="128">
        <f t="shared" si="3418"/>
        <v>4.0135101010100973</v>
      </c>
      <c r="H4151" s="129">
        <f t="shared" si="3419"/>
        <v>-12.66601163321169</v>
      </c>
      <c r="I4151" s="129">
        <f t="shared" si="3420"/>
        <v>10.107376644736846</v>
      </c>
      <c r="J4151" s="130">
        <f t="shared" si="3421"/>
        <v>-0.11269607843137242</v>
      </c>
    </row>
    <row r="4152" spans="2:10">
      <c r="B4152" s="244">
        <v>37659</v>
      </c>
      <c r="C4152" s="247">
        <v>35.119999999999997</v>
      </c>
      <c r="D4152" s="247">
        <v>77.099999999999994</v>
      </c>
      <c r="E4152" s="247">
        <v>34.01</v>
      </c>
      <c r="F4152" s="248">
        <v>4.3689999999999998</v>
      </c>
      <c r="G4152" s="128">
        <f t="shared" si="3418"/>
        <v>4.4430540793998103</v>
      </c>
      <c r="H4152" s="129">
        <f t="shared" si="3419"/>
        <v>-12.934862068965524</v>
      </c>
      <c r="I4152" s="129">
        <f t="shared" si="3420"/>
        <v>10.230894845360824</v>
      </c>
      <c r="J4152" s="130">
        <f t="shared" si="3421"/>
        <v>-0.15862422997946629</v>
      </c>
    </row>
    <row r="4153" spans="2:10">
      <c r="B4153" s="244">
        <v>37658</v>
      </c>
      <c r="C4153" s="247">
        <v>34.159999999999997</v>
      </c>
      <c r="D4153" s="247">
        <v>77.510000000000005</v>
      </c>
      <c r="E4153" s="247">
        <v>33.35</v>
      </c>
      <c r="F4153" s="248">
        <v>4.3795000000000002</v>
      </c>
      <c r="G4153" s="128">
        <f t="shared" si="3418"/>
        <v>5.3493455497382163</v>
      </c>
      <c r="H4153" s="129">
        <f t="shared" si="3419"/>
        <v>-9.0190711485924595</v>
      </c>
      <c r="I4153" s="129">
        <f t="shared" si="3420"/>
        <v>7.7863063063063063</v>
      </c>
      <c r="J4153" s="130">
        <f t="shared" si="3421"/>
        <v>-6.4866674104652661E-2</v>
      </c>
    </row>
    <row r="4154" spans="2:10">
      <c r="B4154" s="244">
        <v>37657</v>
      </c>
      <c r="C4154" s="247">
        <v>33.93</v>
      </c>
      <c r="D4154" s="247">
        <v>77.260000000000005</v>
      </c>
      <c r="E4154" s="247">
        <v>33.04</v>
      </c>
      <c r="F4154" s="248">
        <v>4.4269999999999996</v>
      </c>
      <c r="G4154" s="128">
        <f t="shared" si="3418"/>
        <v>4.1640444015444036</v>
      </c>
      <c r="H4154" s="129">
        <f t="shared" si="3419"/>
        <v>-11.552044186046505</v>
      </c>
      <c r="I4154" s="129">
        <f t="shared" si="3420"/>
        <v>8.0012813370473541</v>
      </c>
      <c r="J4154" s="130">
        <f t="shared" si="3421"/>
        <v>-3.2773249972089358E-2</v>
      </c>
    </row>
    <row r="4155" spans="2:10">
      <c r="B4155" s="244">
        <v>37656</v>
      </c>
      <c r="C4155" s="247">
        <v>33.58</v>
      </c>
      <c r="D4155" s="247">
        <v>77.09</v>
      </c>
      <c r="E4155" s="247">
        <v>32.76</v>
      </c>
      <c r="F4155" s="248">
        <v>4.3574999999999999</v>
      </c>
      <c r="G4155" s="128">
        <f t="shared" si="3418"/>
        <v>2.0936697819314594</v>
      </c>
      <c r="H4155" s="129">
        <f t="shared" si="3419"/>
        <v>-8.8390357698289268</v>
      </c>
      <c r="I4155" s="129">
        <f t="shared" si="3420"/>
        <v>8.0107185869128852</v>
      </c>
      <c r="J4155" s="130">
        <f t="shared" si="3421"/>
        <v>-9.9418604651163187E-2</v>
      </c>
    </row>
    <row r="4156" spans="2:10">
      <c r="B4156" s="244">
        <v>37655</v>
      </c>
      <c r="C4156" s="247">
        <v>32.76</v>
      </c>
      <c r="D4156" s="247">
        <v>78.180000000000007</v>
      </c>
      <c r="E4156" s="247">
        <v>31.02</v>
      </c>
      <c r="F4156" s="248">
        <v>4.4165000000000001</v>
      </c>
      <c r="G4156" s="128">
        <f t="shared" si="3418"/>
        <v>-0.43927448609431724</v>
      </c>
      <c r="H4156" s="129">
        <f t="shared" si="3419"/>
        <v>-4.8308009797917926</v>
      </c>
      <c r="I4156" s="129">
        <f t="shared" si="3420"/>
        <v>6.5300972447325778</v>
      </c>
      <c r="J4156" s="130">
        <f t="shared" si="3421"/>
        <v>-4.4466733533934759E-2</v>
      </c>
    </row>
    <row r="4157" spans="2:10">
      <c r="B4157" s="244">
        <v>37652</v>
      </c>
      <c r="C4157" s="247">
        <v>33.51</v>
      </c>
      <c r="D4157" s="247">
        <v>78.2</v>
      </c>
      <c r="E4157" s="247">
        <v>31.17</v>
      </c>
      <c r="F4157" s="248">
        <v>4.4029999999999996</v>
      </c>
      <c r="G4157" s="128">
        <f t="shared" si="3418"/>
        <v>2.3667378335949714</v>
      </c>
      <c r="H4157" s="129">
        <f t="shared" si="3419"/>
        <v>-3.3436502420255545</v>
      </c>
      <c r="I4157" s="129">
        <f t="shared" si="3420"/>
        <v>5.7868294604174881</v>
      </c>
      <c r="J4157" s="130">
        <f t="shared" si="3421"/>
        <v>-5.7710280373831906E-2</v>
      </c>
    </row>
    <row r="4158" spans="2:10">
      <c r="B4158" s="244">
        <v>37651</v>
      </c>
      <c r="C4158" s="247">
        <v>33.85</v>
      </c>
      <c r="D4158" s="247">
        <v>78.3</v>
      </c>
      <c r="E4158" s="247">
        <v>31.32</v>
      </c>
      <c r="F4158" s="248">
        <v>4.4160000000000004</v>
      </c>
      <c r="G4158" s="128">
        <f t="shared" si="3418"/>
        <v>3.8569391025641058</v>
      </c>
      <c r="H4158" s="129">
        <f t="shared" si="3419"/>
        <v>1.1733677419354798</v>
      </c>
      <c r="I4158" s="129">
        <f t="shared" si="3420"/>
        <v>2.3981132075471692</v>
      </c>
      <c r="J4158" s="130">
        <f t="shared" si="3421"/>
        <v>7.7224095825096123E-2</v>
      </c>
    </row>
    <row r="4159" spans="2:10">
      <c r="B4159" s="244">
        <v>37650</v>
      </c>
      <c r="C4159" s="247">
        <v>33.630000000000003</v>
      </c>
      <c r="D4159" s="247">
        <v>80.319999999999993</v>
      </c>
      <c r="E4159" s="247">
        <v>31.26</v>
      </c>
      <c r="F4159" s="248">
        <v>4.4659999999999993</v>
      </c>
      <c r="G4159" s="128">
        <f t="shared" si="3418"/>
        <v>3.5367403846153893</v>
      </c>
      <c r="H4159" s="129">
        <f t="shared" si="3419"/>
        <v>4.1361212903225706</v>
      </c>
      <c r="I4159" s="129">
        <f t="shared" si="3420"/>
        <v>2.344821802935011</v>
      </c>
      <c r="J4159" s="130">
        <f t="shared" si="3421"/>
        <v>0.11174520069808021</v>
      </c>
    </row>
    <row r="4160" spans="2:10">
      <c r="B4160" s="244">
        <v>37649</v>
      </c>
      <c r="C4160" s="247">
        <v>32.67</v>
      </c>
      <c r="D4160" s="247">
        <v>80.11</v>
      </c>
      <c r="E4160" s="247">
        <v>31.93</v>
      </c>
      <c r="F4160" s="248">
        <v>4.4205000000000005</v>
      </c>
      <c r="G4160" s="128">
        <f t="shared" si="3418"/>
        <v>1.8818297736691114</v>
      </c>
      <c r="H4160" s="129">
        <f t="shared" si="3419"/>
        <v>5.7543108196721304</v>
      </c>
      <c r="I4160" s="129">
        <f t="shared" si="3420"/>
        <v>1.9824510465901408</v>
      </c>
      <c r="J4160" s="130">
        <f t="shared" si="3421"/>
        <v>9.6655361945971532E-2</v>
      </c>
    </row>
    <row r="4161" spans="2:10">
      <c r="B4161" s="244">
        <v>37648</v>
      </c>
      <c r="C4161" s="247">
        <v>32.29</v>
      </c>
      <c r="D4161" s="247">
        <v>78.42</v>
      </c>
      <c r="E4161" s="247">
        <v>34.69</v>
      </c>
      <c r="F4161" s="248">
        <v>4.4240000000000004</v>
      </c>
      <c r="G4161" s="128">
        <f t="shared" si="3418"/>
        <v>-0.59676955990220004</v>
      </c>
      <c r="H4161" s="129">
        <f t="shared" si="3419"/>
        <v>1.5575258531540881</v>
      </c>
      <c r="I4161" s="129">
        <f t="shared" si="3420"/>
        <v>4.4216175972927223</v>
      </c>
      <c r="J4161" s="130">
        <f t="shared" si="3421"/>
        <v>8.4916201117318513E-2</v>
      </c>
    </row>
    <row r="4162" spans="2:10">
      <c r="B4162" s="244">
        <v>37645</v>
      </c>
      <c r="C4162" s="247">
        <v>33.28</v>
      </c>
      <c r="D4162" s="247">
        <v>78.989999999999995</v>
      </c>
      <c r="E4162" s="247">
        <v>31.51</v>
      </c>
      <c r="F4162" s="248">
        <v>4.3964999999999996</v>
      </c>
      <c r="G4162" s="128">
        <f t="shared" si="3418"/>
        <v>1.1041520467836243</v>
      </c>
      <c r="H4162" s="129">
        <f t="shared" si="3419"/>
        <v>0.70953248407642566</v>
      </c>
      <c r="I4162" s="129">
        <f t="shared" si="3420"/>
        <v>3.8450420168067234</v>
      </c>
      <c r="J4162" s="130">
        <f t="shared" si="3421"/>
        <v>1.0083314311800571E-2</v>
      </c>
    </row>
    <row r="4163" spans="2:10">
      <c r="B4163" s="244">
        <v>37644</v>
      </c>
      <c r="C4163" s="247">
        <v>32.25</v>
      </c>
      <c r="D4163" s="247">
        <v>81.05</v>
      </c>
      <c r="E4163" s="247">
        <v>27.53</v>
      </c>
      <c r="F4163" s="248">
        <v>4.4115000000000002</v>
      </c>
      <c r="G4163" s="128">
        <f t="shared" si="3418"/>
        <v>0.39771035345636691</v>
      </c>
      <c r="H4163" s="129">
        <f t="shared" si="3419"/>
        <v>1.838444082246729</v>
      </c>
      <c r="I4163" s="129">
        <f t="shared" si="3420"/>
        <v>0.99799169497924023</v>
      </c>
      <c r="J4163" s="130">
        <f t="shared" si="3421"/>
        <v>6.7995910020452474E-3</v>
      </c>
    </row>
    <row r="4164" spans="2:10">
      <c r="B4164" s="244">
        <v>37643</v>
      </c>
      <c r="C4164" s="247">
        <v>32.85</v>
      </c>
      <c r="D4164" s="247">
        <v>79.7</v>
      </c>
      <c r="E4164" s="247">
        <v>29.01</v>
      </c>
      <c r="F4164" s="248">
        <v>4.3849999999999998</v>
      </c>
      <c r="G4164" s="128">
        <f t="shared" si="3418"/>
        <v>1.2499468251485804</v>
      </c>
      <c r="H4164" s="129">
        <f t="shared" si="3419"/>
        <v>-8.5509027081246969E-2</v>
      </c>
      <c r="I4164" s="129">
        <f t="shared" si="3420"/>
        <v>2.4182106455266168</v>
      </c>
      <c r="J4164" s="130">
        <f t="shared" si="3421"/>
        <v>-1.1006360745116083E-2</v>
      </c>
    </row>
    <row r="4165" spans="2:10">
      <c r="B4165" s="244">
        <v>37642</v>
      </c>
      <c r="C4165" s="247">
        <v>34.61</v>
      </c>
      <c r="D4165" s="247">
        <v>80.540000000000006</v>
      </c>
      <c r="E4165" s="247">
        <v>27.59</v>
      </c>
      <c r="F4165" s="248">
        <v>4.4325000000000001</v>
      </c>
      <c r="G4165" s="128">
        <f t="shared" si="3418"/>
        <v>4.09047559055118</v>
      </c>
      <c r="H4165" s="129">
        <f t="shared" si="3419"/>
        <v>0.39655619237478357</v>
      </c>
      <c r="I4165" s="129">
        <f t="shared" si="3420"/>
        <v>1.3486183206106876</v>
      </c>
      <c r="J4165" s="130">
        <f t="shared" si="3421"/>
        <v>-9.6414073071665119E-4</v>
      </c>
    </row>
    <row r="4166" spans="2:10">
      <c r="B4166" s="244">
        <v>37641</v>
      </c>
      <c r="C4166" s="247">
        <v>33.909999999999997</v>
      </c>
      <c r="D4166" s="247">
        <v>81.3</v>
      </c>
      <c r="E4166" s="247">
        <v>25.7</v>
      </c>
      <c r="F4166" s="248">
        <v>4.4700000000000006</v>
      </c>
      <c r="G4166" s="128">
        <f t="shared" si="3418"/>
        <v>5.4102343234323369</v>
      </c>
      <c r="H4166" s="129">
        <f t="shared" si="3419"/>
        <v>2.1511680661736929</v>
      </c>
      <c r="I4166" s="129">
        <f t="shared" si="3420"/>
        <v>-0.9612205166604284</v>
      </c>
      <c r="J4166" s="130">
        <f t="shared" si="3421"/>
        <v>2.8007455099966605E-2</v>
      </c>
    </row>
    <row r="4167" spans="2:10">
      <c r="B4167" s="244">
        <v>37638</v>
      </c>
      <c r="C4167" s="247">
        <v>33.909999999999997</v>
      </c>
      <c r="D4167" s="247">
        <v>81.3</v>
      </c>
      <c r="E4167" s="247">
        <v>25.7</v>
      </c>
      <c r="F4167" s="248">
        <v>4.4664999999999999</v>
      </c>
      <c r="G4167" s="128">
        <f t="shared" si="3418"/>
        <v>4.9778632198952852</v>
      </c>
      <c r="H4167" s="129">
        <f t="shared" si="3419"/>
        <v>3.8150114416475986</v>
      </c>
      <c r="I4167" s="129">
        <f t="shared" si="3420"/>
        <v>-3.7949089705395576</v>
      </c>
      <c r="J4167" s="130">
        <f t="shared" si="3421"/>
        <v>3.3244620611551451E-2</v>
      </c>
    </row>
    <row r="4168" spans="2:10">
      <c r="B4168" s="244">
        <v>37637</v>
      </c>
      <c r="C4168" s="247">
        <v>33.659999999999997</v>
      </c>
      <c r="D4168" s="247">
        <v>86.05</v>
      </c>
      <c r="E4168" s="247">
        <v>25.01</v>
      </c>
      <c r="F4168" s="248">
        <v>4.5244999999999997</v>
      </c>
      <c r="G4168" s="128">
        <f t="shared" si="3418"/>
        <v>4.8035545335085343</v>
      </c>
      <c r="H4168" s="129">
        <f t="shared" si="3419"/>
        <v>9.9405585744976648</v>
      </c>
      <c r="I4168" s="129">
        <f t="shared" si="3420"/>
        <v>-2.9472463768115924</v>
      </c>
      <c r="J4168" s="130">
        <f t="shared" si="3421"/>
        <v>1.647215738579514E-2</v>
      </c>
    </row>
    <row r="4169" spans="2:10">
      <c r="B4169" s="244">
        <v>37636</v>
      </c>
      <c r="C4169" s="247">
        <v>33.21</v>
      </c>
      <c r="D4169" s="247">
        <v>87.59</v>
      </c>
      <c r="E4169" s="247">
        <v>25.51</v>
      </c>
      <c r="F4169" s="248">
        <v>4.5120000000000005</v>
      </c>
      <c r="G4169" s="128">
        <f t="shared" si="3418"/>
        <v>4.6918637873754134</v>
      </c>
      <c r="H4169" s="129">
        <f t="shared" si="3419"/>
        <v>10.304041837878223</v>
      </c>
      <c r="I4169" s="129">
        <f t="shared" si="3420"/>
        <v>-1.0965116279069755</v>
      </c>
      <c r="J4169" s="130">
        <f t="shared" si="3421"/>
        <v>-3.8016619287120017E-2</v>
      </c>
    </row>
    <row r="4170" spans="2:10">
      <c r="B4170" s="244">
        <v>37635</v>
      </c>
      <c r="C4170" s="247">
        <v>32.369999999999997</v>
      </c>
      <c r="D4170" s="247">
        <v>88.58</v>
      </c>
      <c r="E4170" s="247">
        <v>24.57</v>
      </c>
      <c r="F4170" s="248">
        <v>4.5395000000000003</v>
      </c>
      <c r="G4170" s="128">
        <f t="shared" si="3418"/>
        <v>3.4246079734219204</v>
      </c>
      <c r="H4170" s="129">
        <f t="shared" si="3419"/>
        <v>9.6930066160254746</v>
      </c>
      <c r="I4170" s="129">
        <f t="shared" si="3420"/>
        <v>-1.6178124999999983</v>
      </c>
      <c r="J4170" s="130">
        <f t="shared" si="3421"/>
        <v>-3.2277033649134028E-2</v>
      </c>
    </row>
    <row r="4171" spans="2:10">
      <c r="B4171" s="244">
        <v>37634</v>
      </c>
      <c r="C4171" s="247">
        <v>32.26</v>
      </c>
      <c r="D4171" s="247">
        <v>87.51</v>
      </c>
      <c r="E4171" s="247">
        <v>24.9</v>
      </c>
      <c r="F4171" s="248">
        <v>4.5739999999999998</v>
      </c>
      <c r="G4171" s="128">
        <f t="shared" si="3418"/>
        <v>6.0993741209563934</v>
      </c>
      <c r="H4171" s="129">
        <f t="shared" si="3419"/>
        <v>10.670771250000008</v>
      </c>
      <c r="I4171" s="129">
        <f t="shared" si="3420"/>
        <v>-2.9587508871540109</v>
      </c>
      <c r="J4171" s="130">
        <f t="shared" si="3421"/>
        <v>4.1084497671323703E-2</v>
      </c>
    </row>
    <row r="4172" spans="2:10">
      <c r="B4172" s="244">
        <v>37631</v>
      </c>
      <c r="C4172" s="247">
        <v>31.68</v>
      </c>
      <c r="D4172" s="247">
        <v>87.68</v>
      </c>
      <c r="E4172" s="247">
        <v>24.32</v>
      </c>
      <c r="F4172" s="248">
        <v>4.59</v>
      </c>
      <c r="G4172" s="128">
        <f t="shared" si="3418"/>
        <v>5.9498286326312</v>
      </c>
      <c r="H4172" s="129">
        <f t="shared" si="3419"/>
        <v>10.648143944118756</v>
      </c>
      <c r="I4172" s="129">
        <f t="shared" si="3420"/>
        <v>-2.7664858922682294</v>
      </c>
      <c r="J4172" s="130">
        <f t="shared" si="3421"/>
        <v>8.3729535770352248E-2</v>
      </c>
    </row>
    <row r="4173" spans="2:10">
      <c r="B4173" s="244">
        <v>37630</v>
      </c>
      <c r="C4173" s="247">
        <v>31.99</v>
      </c>
      <c r="D4173" s="247">
        <v>87</v>
      </c>
      <c r="E4173" s="247">
        <v>24.25</v>
      </c>
      <c r="F4173" s="248">
        <v>4.6265000000000001</v>
      </c>
      <c r="G4173" s="128">
        <f t="shared" si="3418"/>
        <v>7.6070036496350362</v>
      </c>
      <c r="H4173" s="129">
        <f t="shared" si="3419"/>
        <v>7.7603781925343842</v>
      </c>
      <c r="I4173" s="129">
        <f t="shared" si="3420"/>
        <v>-3.2141282420749295</v>
      </c>
      <c r="J4173" s="130">
        <f t="shared" si="3421"/>
        <v>0.10904959605026907</v>
      </c>
    </row>
    <row r="4174" spans="2:10">
      <c r="B4174" s="244">
        <v>37629</v>
      </c>
      <c r="C4174" s="247">
        <v>30.56</v>
      </c>
      <c r="D4174" s="247">
        <v>84.19</v>
      </c>
      <c r="E4174" s="247">
        <v>25.53</v>
      </c>
      <c r="F4174" s="248">
        <v>4.4815000000000005</v>
      </c>
      <c r="G4174" s="128">
        <f t="shared" si="3418"/>
        <v>4.616301369863014</v>
      </c>
      <c r="H4174" s="129">
        <f t="shared" si="3419"/>
        <v>4.7690754950495062</v>
      </c>
      <c r="I4174" s="129">
        <f t="shared" si="3420"/>
        <v>-2.8548887343532687</v>
      </c>
      <c r="J4174" s="130">
        <f t="shared" si="3421"/>
        <v>-9.5360249832704923E-4</v>
      </c>
    </row>
    <row r="4175" spans="2:10">
      <c r="B4175" s="244">
        <v>37628</v>
      </c>
      <c r="C4175" s="247">
        <v>31.08</v>
      </c>
      <c r="D4175" s="247">
        <v>86</v>
      </c>
      <c r="E4175" s="247">
        <v>25.13</v>
      </c>
      <c r="F4175" s="248">
        <v>4.4785000000000004</v>
      </c>
      <c r="G4175" s="128">
        <f t="shared" si="3418"/>
        <v>6.4776029411764684</v>
      </c>
      <c r="H4175" s="129">
        <f t="shared" si="3419"/>
        <v>9.1547267244628667</v>
      </c>
      <c r="I4175" s="129">
        <f t="shared" si="3420"/>
        <v>-4.6661143599740109</v>
      </c>
      <c r="J4175" s="130">
        <f t="shared" si="3421"/>
        <v>-3.495762711864163E-3</v>
      </c>
    </row>
    <row r="4176" spans="2:10">
      <c r="B4176" s="244">
        <v>37627</v>
      </c>
      <c r="C4176" s="247">
        <v>32.1</v>
      </c>
      <c r="D4176" s="247">
        <v>83.59</v>
      </c>
      <c r="E4176" s="247">
        <v>24.91</v>
      </c>
      <c r="F4176" s="248">
        <v>4.5150000000000006</v>
      </c>
      <c r="G4176" s="128">
        <f t="shared" si="3418"/>
        <v>8.7177757148161934</v>
      </c>
      <c r="H4176" s="129">
        <f t="shared" si="3419"/>
        <v>1.7536552478134253</v>
      </c>
      <c r="I4176" s="129">
        <f t="shared" si="3420"/>
        <v>-3.4943698060941824</v>
      </c>
      <c r="J4176" s="130">
        <f t="shared" si="3421"/>
        <v>-1.0377358490565316E-2</v>
      </c>
    </row>
    <row r="4177" spans="2:10">
      <c r="B4177" s="244">
        <v>37624</v>
      </c>
      <c r="C4177" s="247">
        <v>33.08</v>
      </c>
      <c r="D4177" s="247">
        <v>81.650000000000006</v>
      </c>
      <c r="E4177" s="247">
        <v>24.68</v>
      </c>
      <c r="F4177" s="248">
        <v>4.4864999999999995</v>
      </c>
      <c r="G4177" s="128">
        <f t="shared" si="3418"/>
        <v>9.6344411872480737</v>
      </c>
      <c r="H4177" s="129">
        <f t="shared" si="3419"/>
        <v>-1.929625571875748</v>
      </c>
      <c r="I4177" s="129">
        <f t="shared" si="3420"/>
        <v>-4.577289036544852</v>
      </c>
      <c r="J4177" s="130">
        <f t="shared" si="3421"/>
        <v>-4.8088090281582098E-2</v>
      </c>
    </row>
    <row r="4178" spans="2:10">
      <c r="B4178" s="244">
        <v>37623</v>
      </c>
      <c r="C4178" s="247">
        <v>31.85</v>
      </c>
      <c r="D4178" s="247">
        <v>80.569999999999993</v>
      </c>
      <c r="E4178" s="247">
        <v>25.39</v>
      </c>
      <c r="F4178" s="248">
        <v>4.4939999999999998</v>
      </c>
      <c r="G4178" s="128">
        <f t="shared" si="3418"/>
        <v>8.7385773118682142</v>
      </c>
      <c r="H4178" s="129">
        <f t="shared" si="3419"/>
        <v>-4.2376675827458543</v>
      </c>
      <c r="I4178" s="129">
        <f t="shared" si="3420"/>
        <v>-3.1027869986168755</v>
      </c>
      <c r="J4178" s="130">
        <f t="shared" si="3421"/>
        <v>-5.0764943721997684E-2</v>
      </c>
    </row>
    <row r="4179" spans="2:10">
      <c r="B4179" s="244">
        <v>37622</v>
      </c>
      <c r="C4179" s="247">
        <v>31.2</v>
      </c>
      <c r="D4179" s="247">
        <v>77.5</v>
      </c>
      <c r="E4179" s="247">
        <v>28.62</v>
      </c>
      <c r="F4179" s="248">
        <v>4.2995000000000001</v>
      </c>
      <c r="G4179" s="128">
        <f t="shared" si="3418"/>
        <v>6.487142857142854</v>
      </c>
      <c r="H4179" s="129">
        <f t="shared" si="3419"/>
        <v>-10.285127332472706</v>
      </c>
      <c r="I4179" s="129">
        <f t="shared" si="3420"/>
        <v>0.26021178962231095</v>
      </c>
      <c r="J4179" s="130">
        <f t="shared" si="3421"/>
        <v>-0.19656236466002613</v>
      </c>
    </row>
    <row r="4180" spans="2:10">
      <c r="B4180" s="244">
        <v>37621</v>
      </c>
      <c r="C4180" s="247">
        <v>31.2</v>
      </c>
      <c r="D4180" s="247">
        <v>77.5</v>
      </c>
      <c r="E4180" s="247">
        <v>28.62</v>
      </c>
      <c r="F4180" s="248">
        <v>4.2974999999999994</v>
      </c>
      <c r="G4180" s="128">
        <f t="shared" si="3418"/>
        <v>6.6014537444933934</v>
      </c>
      <c r="H4180" s="129">
        <f t="shared" si="3419"/>
        <v>-12.760206185567007</v>
      </c>
      <c r="I4180" s="129">
        <f t="shared" si="3420"/>
        <v>1.0738237436270941</v>
      </c>
      <c r="J4180" s="130">
        <f t="shared" si="3421"/>
        <v>-0.20923350582147507</v>
      </c>
    </row>
    <row r="4181" spans="2:10">
      <c r="B4181" s="244">
        <v>37620</v>
      </c>
      <c r="C4181" s="247">
        <v>31.37</v>
      </c>
      <c r="D4181" s="247">
        <v>76.25</v>
      </c>
      <c r="E4181" s="247">
        <v>29.62</v>
      </c>
      <c r="F4181" s="248">
        <v>4.2755000000000001</v>
      </c>
      <c r="G4181" s="128">
        <f t="shared" si="3418"/>
        <v>7.5655187802156929</v>
      </c>
      <c r="H4181" s="129">
        <f t="shared" si="3419"/>
        <v>-13.95373791992637</v>
      </c>
      <c r="I4181" s="129">
        <f t="shared" si="3420"/>
        <v>1.9596509090909102</v>
      </c>
      <c r="J4181" s="130">
        <f t="shared" si="3421"/>
        <v>-0.21337228172671166</v>
      </c>
    </row>
    <row r="4182" spans="2:10">
      <c r="B4182" s="244">
        <v>37617</v>
      </c>
      <c r="C4182" s="247">
        <v>32.72</v>
      </c>
      <c r="D4182" s="247">
        <v>77.36</v>
      </c>
      <c r="E4182" s="247">
        <v>29.55</v>
      </c>
      <c r="F4182" s="248">
        <v>4.2960000000000003</v>
      </c>
      <c r="G4182" s="128">
        <f t="shared" si="3418"/>
        <v>9.8453068055039008</v>
      </c>
      <c r="H4182" s="129">
        <f t="shared" si="3419"/>
        <v>-13.40191334093501</v>
      </c>
      <c r="I4182" s="129">
        <f t="shared" si="3420"/>
        <v>2.1455412844036705</v>
      </c>
      <c r="J4182" s="130">
        <f t="shared" si="3421"/>
        <v>-0.23384615384615354</v>
      </c>
    </row>
    <row r="4183" spans="2:10">
      <c r="B4183" s="244">
        <v>37616</v>
      </c>
      <c r="C4183" s="247">
        <v>32.49</v>
      </c>
      <c r="D4183" s="247">
        <v>78.5</v>
      </c>
      <c r="E4183" s="247">
        <v>27.37</v>
      </c>
      <c r="F4183" s="248">
        <v>4.3810000000000002</v>
      </c>
      <c r="G4183" s="128">
        <f t="shared" si="3418"/>
        <v>9.4568984752696181</v>
      </c>
      <c r="H4183" s="129">
        <f t="shared" si="3419"/>
        <v>-11.924332953249719</v>
      </c>
      <c r="I4183" s="129">
        <f t="shared" si="3420"/>
        <v>0.11194128440367067</v>
      </c>
      <c r="J4183" s="130">
        <f t="shared" si="3421"/>
        <v>-0.18464617355107246</v>
      </c>
    </row>
    <row r="4184" spans="2:10">
      <c r="B4184" s="244">
        <v>37615</v>
      </c>
      <c r="C4184" s="247">
        <v>31.97</v>
      </c>
      <c r="D4184" s="247">
        <v>79.760000000000005</v>
      </c>
      <c r="E4184" s="247">
        <v>26.49</v>
      </c>
      <c r="F4184" s="248">
        <v>4.4009999999999998</v>
      </c>
      <c r="G4184" s="128">
        <f t="shared" si="3418"/>
        <v>9.5808219696969701</v>
      </c>
      <c r="H4184" s="129">
        <f t="shared" si="3419"/>
        <v>-7.0826592993181245</v>
      </c>
      <c r="I4184" s="129">
        <f t="shared" si="3420"/>
        <v>0.50898729303041934</v>
      </c>
      <c r="J4184" s="130">
        <f t="shared" si="3421"/>
        <v>-6.4247640199888767E-2</v>
      </c>
    </row>
    <row r="4185" spans="2:10">
      <c r="B4185" s="244">
        <v>37614</v>
      </c>
      <c r="C4185" s="247">
        <v>31.97</v>
      </c>
      <c r="D4185" s="247">
        <v>79.760000000000005</v>
      </c>
      <c r="E4185" s="247">
        <v>26.49</v>
      </c>
      <c r="F4185" s="248">
        <v>4.4020000000000001</v>
      </c>
      <c r="G4185" s="128">
        <f t="shared" si="3418"/>
        <v>10.191597089237838</v>
      </c>
      <c r="H4185" s="129">
        <f t="shared" si="3419"/>
        <v>-8.4922830626450097</v>
      </c>
      <c r="I4185" s="129">
        <f t="shared" si="3420"/>
        <v>2.55572912339011</v>
      </c>
      <c r="J4185" s="130">
        <f t="shared" si="3421"/>
        <v>-0.12297032931203138</v>
      </c>
    </row>
    <row r="4186" spans="2:10">
      <c r="B4186" s="244">
        <v>37613</v>
      </c>
      <c r="C4186" s="247">
        <v>31.75</v>
      </c>
      <c r="D4186" s="247">
        <v>80.260000000000005</v>
      </c>
      <c r="E4186" s="247">
        <v>26.2</v>
      </c>
      <c r="F4186" s="248">
        <v>4.4339999999999993</v>
      </c>
      <c r="G4186" s="128">
        <f t="shared" si="3418"/>
        <v>8.4677092675635226</v>
      </c>
      <c r="H4186" s="129">
        <f t="shared" si="3419"/>
        <v>-5.6141643965415149</v>
      </c>
      <c r="I4186" s="129">
        <f t="shared" si="3420"/>
        <v>3.3366493955094985</v>
      </c>
      <c r="J4186" s="130">
        <f t="shared" si="3421"/>
        <v>-0.10344490328189569</v>
      </c>
    </row>
    <row r="4187" spans="2:10">
      <c r="B4187" s="244">
        <v>37610</v>
      </c>
      <c r="C4187" s="247">
        <v>30.3</v>
      </c>
      <c r="D4187" s="247">
        <v>79.790000000000006</v>
      </c>
      <c r="E4187" s="247">
        <v>26.71</v>
      </c>
      <c r="F4187" s="248">
        <v>4.4264999999999999</v>
      </c>
      <c r="G4187" s="128">
        <f t="shared" si="3418"/>
        <v>6.8071916508538877</v>
      </c>
      <c r="H4187" s="129">
        <f t="shared" si="3419"/>
        <v>-6.8416219081272072</v>
      </c>
      <c r="I4187" s="129">
        <f t="shared" si="3420"/>
        <v>3.0960940781184405</v>
      </c>
      <c r="J4187" s="130">
        <f t="shared" si="3421"/>
        <v>-0.10181897396797771</v>
      </c>
    </row>
    <row r="4188" spans="2:10">
      <c r="B4188" s="244">
        <v>37609</v>
      </c>
      <c r="C4188" s="247">
        <v>30.56</v>
      </c>
      <c r="D4188" s="247">
        <v>78.66</v>
      </c>
      <c r="E4188" s="247">
        <v>30.21</v>
      </c>
      <c r="F4188" s="248">
        <v>4.415</v>
      </c>
      <c r="G4188" s="128">
        <f t="shared" si="3418"/>
        <v>6.0254929577464749</v>
      </c>
      <c r="H4188" s="129">
        <f t="shared" si="3419"/>
        <v>-4.1088898419311395</v>
      </c>
      <c r="I4188" s="129">
        <f t="shared" si="3420"/>
        <v>4.9093127962085319</v>
      </c>
      <c r="J4188" s="130">
        <f t="shared" si="3421"/>
        <v>-5.2279043913285451E-2</v>
      </c>
    </row>
    <row r="4189" spans="2:10">
      <c r="B4189" s="244">
        <v>37608</v>
      </c>
      <c r="C4189" s="247">
        <v>30.44</v>
      </c>
      <c r="D4189" s="247">
        <v>79.13</v>
      </c>
      <c r="E4189" s="247">
        <v>28.29</v>
      </c>
      <c r="F4189" s="248">
        <v>4.4984999999999999</v>
      </c>
      <c r="G4189" s="128">
        <f t="shared" si="3418"/>
        <v>6.9094700984102939</v>
      </c>
      <c r="H4189" s="129">
        <f t="shared" si="3419"/>
        <v>1.1023248692101437</v>
      </c>
      <c r="I4189" s="129">
        <f t="shared" si="3420"/>
        <v>0.81611090842758027</v>
      </c>
      <c r="J4189" s="130">
        <f t="shared" si="3421"/>
        <v>5.3901472253680575E-2</v>
      </c>
    </row>
    <row r="4190" spans="2:10">
      <c r="B4190" s="244">
        <v>37607</v>
      </c>
      <c r="C4190" s="247">
        <v>30.1</v>
      </c>
      <c r="D4190" s="247">
        <v>80.31</v>
      </c>
      <c r="E4190" s="247">
        <v>26.66</v>
      </c>
      <c r="F4190" s="248">
        <v>4.5730000000000004</v>
      </c>
      <c r="G4190" s="128">
        <f t="shared" si="3418"/>
        <v>5.7633807562710588</v>
      </c>
      <c r="H4190" s="129">
        <f t="shared" si="3419"/>
        <v>1.6222164688052472</v>
      </c>
      <c r="I4190" s="129">
        <f t="shared" si="3420"/>
        <v>-0.91901663051337679</v>
      </c>
      <c r="J4190" s="130">
        <f t="shared" si="3421"/>
        <v>9.100191808642713E-2</v>
      </c>
    </row>
    <row r="4191" spans="2:10">
      <c r="B4191" s="244">
        <v>37606</v>
      </c>
      <c r="C4191" s="247">
        <v>30.1</v>
      </c>
      <c r="D4191" s="247">
        <v>81.62</v>
      </c>
      <c r="E4191" s="247">
        <v>26.24</v>
      </c>
      <c r="F4191" s="248">
        <v>4.5914999999999999</v>
      </c>
      <c r="G4191" s="128">
        <f t="shared" si="3418"/>
        <v>8.1705958447667566</v>
      </c>
      <c r="H4191" s="129">
        <f t="shared" si="3419"/>
        <v>2.2873228346456682</v>
      </c>
      <c r="I4191" s="129">
        <f t="shared" si="3420"/>
        <v>-0.39107692307692327</v>
      </c>
      <c r="J4191" s="130">
        <f t="shared" si="3421"/>
        <v>7.6811675240438276E-2</v>
      </c>
    </row>
    <row r="4192" spans="2:10">
      <c r="B4192" s="244">
        <v>37603</v>
      </c>
      <c r="C4192" s="247">
        <v>28.44</v>
      </c>
      <c r="D4192" s="247">
        <v>80</v>
      </c>
      <c r="E4192" s="247">
        <v>28.18</v>
      </c>
      <c r="F4192" s="248">
        <v>4.5090000000000003</v>
      </c>
      <c r="G4192" s="128">
        <f t="shared" si="3418"/>
        <v>5.6560498220640607</v>
      </c>
      <c r="H4192" s="129">
        <f t="shared" si="3419"/>
        <v>-1.0139048562933581</v>
      </c>
      <c r="I4192" s="129">
        <f t="shared" si="3420"/>
        <v>-0.43445413324032267</v>
      </c>
      <c r="J4192" s="130">
        <f t="shared" si="3421"/>
        <v>1.8974700399468096E-3</v>
      </c>
    </row>
    <row r="4193" spans="2:10">
      <c r="B4193" s="244">
        <v>37602</v>
      </c>
      <c r="C4193" s="247">
        <v>28.01</v>
      </c>
      <c r="D4193" s="247">
        <v>80.17</v>
      </c>
      <c r="E4193" s="247">
        <v>27.29</v>
      </c>
      <c r="F4193" s="248">
        <v>4.4589999999999996</v>
      </c>
      <c r="G4193" s="128">
        <f t="shared" si="3418"/>
        <v>5.0836125446605793</v>
      </c>
      <c r="H4193" s="129">
        <f t="shared" si="3419"/>
        <v>1.1746616257088953</v>
      </c>
      <c r="I4193" s="129">
        <f t="shared" si="3420"/>
        <v>-3.2141165172855315</v>
      </c>
      <c r="J4193" s="130">
        <f t="shared" si="3421"/>
        <v>9.5110081112398701E-2</v>
      </c>
    </row>
    <row r="4194" spans="2:10">
      <c r="B4194" s="244">
        <v>37601</v>
      </c>
      <c r="C4194" s="247">
        <v>27.4</v>
      </c>
      <c r="D4194" s="247">
        <v>81.44</v>
      </c>
      <c r="E4194" s="247">
        <v>27.76</v>
      </c>
      <c r="F4194" s="248">
        <v>4.4560000000000004</v>
      </c>
      <c r="G4194" s="128">
        <f t="shared" si="3418"/>
        <v>2.6299227799227798</v>
      </c>
      <c r="H4194" s="129">
        <f t="shared" si="3419"/>
        <v>3.2887466835123065</v>
      </c>
      <c r="I4194" s="129">
        <f t="shared" si="3420"/>
        <v>-2.3441595814257661</v>
      </c>
      <c r="J4194" s="130">
        <f t="shared" si="3421"/>
        <v>8.6663198057578869E-2</v>
      </c>
    </row>
    <row r="4195" spans="2:10">
      <c r="B4195" s="244">
        <v>37600</v>
      </c>
      <c r="C4195" s="247">
        <v>27.74</v>
      </c>
      <c r="D4195" s="247">
        <v>80.8</v>
      </c>
      <c r="E4195" s="247">
        <v>28.76</v>
      </c>
      <c r="F4195" s="248">
        <v>4.4830000000000005</v>
      </c>
      <c r="G4195" s="128">
        <f t="shared" si="3418"/>
        <v>3.1510408635312204</v>
      </c>
      <c r="H4195" s="129">
        <f t="shared" si="3419"/>
        <v>5.1621386984085769</v>
      </c>
      <c r="I4195" s="129">
        <f t="shared" si="3420"/>
        <v>-2.0628370607028748</v>
      </c>
      <c r="J4195" s="130">
        <f t="shared" si="3421"/>
        <v>0.11061870003475871</v>
      </c>
    </row>
    <row r="4196" spans="2:10">
      <c r="B4196" s="244">
        <v>37599</v>
      </c>
      <c r="C4196" s="247">
        <v>27.2</v>
      </c>
      <c r="D4196" s="247">
        <v>79.59</v>
      </c>
      <c r="E4196" s="247">
        <v>30.78</v>
      </c>
      <c r="F4196" s="248">
        <v>4.484</v>
      </c>
      <c r="G4196" s="128">
        <f t="shared" si="3418"/>
        <v>2.5012490302560089</v>
      </c>
      <c r="H4196" s="129">
        <f t="shared" si="3419"/>
        <v>2.9300167547364353</v>
      </c>
      <c r="I4196" s="129">
        <f t="shared" si="3420"/>
        <v>1.1841346480788857</v>
      </c>
      <c r="J4196" s="130">
        <f t="shared" si="3421"/>
        <v>0.1143702157272095</v>
      </c>
    </row>
    <row r="4197" spans="2:10">
      <c r="B4197" s="244">
        <v>37596</v>
      </c>
      <c r="C4197" s="247">
        <v>26.93</v>
      </c>
      <c r="D4197" s="247">
        <v>82.32</v>
      </c>
      <c r="E4197" s="247">
        <v>28.88</v>
      </c>
      <c r="F4197" s="248">
        <v>4.5314999999999994</v>
      </c>
      <c r="G4197" s="128">
        <f t="shared" si="3418"/>
        <v>2.7732663514578419</v>
      </c>
      <c r="H4197" s="129">
        <f t="shared" si="3419"/>
        <v>4.8520316656111317</v>
      </c>
      <c r="I4197" s="129">
        <f t="shared" si="3420"/>
        <v>-2.0549586250795691</v>
      </c>
      <c r="J4197" s="130">
        <f t="shared" si="3421"/>
        <v>9.1862186788154138E-2</v>
      </c>
    </row>
    <row r="4198" spans="2:10">
      <c r="B4198" s="244">
        <v>37595</v>
      </c>
      <c r="C4198" s="247">
        <v>27.29</v>
      </c>
      <c r="D4198" s="247">
        <v>83.06</v>
      </c>
      <c r="E4198" s="247">
        <v>30.1</v>
      </c>
      <c r="F4198" s="248">
        <v>4.5634999999999994</v>
      </c>
      <c r="G4198" s="128">
        <f t="shared" si="3418"/>
        <v>2.6784322856034142</v>
      </c>
      <c r="H4198" s="129">
        <f t="shared" si="3419"/>
        <v>2.1189403973509879</v>
      </c>
      <c r="I4198" s="129">
        <f t="shared" si="3420"/>
        <v>-0.5211389521640083</v>
      </c>
      <c r="J4198" s="130">
        <f t="shared" si="3421"/>
        <v>1.0341983725532597E-2</v>
      </c>
    </row>
    <row r="4199" spans="2:10">
      <c r="B4199" s="244">
        <v>37594</v>
      </c>
      <c r="C4199" s="247">
        <v>26.71</v>
      </c>
      <c r="D4199" s="247">
        <v>83.69</v>
      </c>
      <c r="E4199" s="247">
        <v>28.92</v>
      </c>
      <c r="F4199" s="248">
        <v>4.5754999999999999</v>
      </c>
      <c r="G4199" s="128">
        <f t="shared" si="3418"/>
        <v>0.99019510328997751</v>
      </c>
      <c r="H4199" s="129">
        <f t="shared" si="3419"/>
        <v>2.7972171890303494</v>
      </c>
      <c r="I4199" s="129">
        <f t="shared" si="3420"/>
        <v>-1.8802497598463006</v>
      </c>
      <c r="J4199" s="130">
        <f t="shared" si="3421"/>
        <v>3.1147540983589295E-4</v>
      </c>
    </row>
    <row r="4200" spans="2:10">
      <c r="B4200" s="244">
        <v>37593</v>
      </c>
      <c r="C4200" s="247">
        <v>27.3</v>
      </c>
      <c r="D4200" s="247">
        <v>85.21</v>
      </c>
      <c r="E4200" s="247">
        <v>28.33</v>
      </c>
      <c r="F4200" s="248">
        <v>4.6180000000000003</v>
      </c>
      <c r="G4200" s="128">
        <f t="shared" si="3418"/>
        <v>0.58974025974026212</v>
      </c>
      <c r="H4200" s="129">
        <f t="shared" si="3419"/>
        <v>3.7338872727272641</v>
      </c>
      <c r="I4200" s="129">
        <f t="shared" si="3420"/>
        <v>-2.053724853990917</v>
      </c>
      <c r="J4200" s="130">
        <f t="shared" si="3421"/>
        <v>4.1004942339374045E-2</v>
      </c>
    </row>
    <row r="4201" spans="2:10">
      <c r="B4201" s="244">
        <v>37592</v>
      </c>
      <c r="C4201" s="247">
        <v>27.24</v>
      </c>
      <c r="D4201" s="247">
        <v>87.3</v>
      </c>
      <c r="E4201" s="247">
        <v>27.46</v>
      </c>
      <c r="F4201" s="248">
        <v>4.6379999999999999</v>
      </c>
      <c r="G4201" s="128">
        <f t="shared" si="3418"/>
        <v>0.18411721341688073</v>
      </c>
      <c r="H4201" s="129">
        <f t="shared" si="3419"/>
        <v>9.7552611940298384</v>
      </c>
      <c r="I4201" s="129">
        <f t="shared" si="3420"/>
        <v>-1.5963412969283277</v>
      </c>
      <c r="J4201" s="130">
        <f t="shared" si="3421"/>
        <v>7.1816976127320881E-2</v>
      </c>
    </row>
    <row r="4202" spans="2:10">
      <c r="B4202" s="244">
        <v>37589</v>
      </c>
      <c r="C4202" s="247">
        <v>26.89</v>
      </c>
      <c r="D4202" s="247">
        <v>86.92</v>
      </c>
      <c r="E4202" s="247">
        <v>27.5</v>
      </c>
      <c r="F4202" s="248">
        <v>4.6214999999999993</v>
      </c>
      <c r="G4202" s="128">
        <f t="shared" si="3418"/>
        <v>-0.55052534900807948</v>
      </c>
      <c r="H4202" s="129">
        <f t="shared" si="3419"/>
        <v>11.490836078033956</v>
      </c>
      <c r="I4202" s="129">
        <f t="shared" si="3420"/>
        <v>-2.9713808606294161</v>
      </c>
      <c r="J4202" s="130">
        <f t="shared" si="3421"/>
        <v>0.11616935029838928</v>
      </c>
    </row>
    <row r="4203" spans="2:10">
      <c r="B4203" s="244">
        <v>37588</v>
      </c>
      <c r="C4203" s="247">
        <v>26.89</v>
      </c>
      <c r="D4203" s="247">
        <v>87.7</v>
      </c>
      <c r="E4203" s="247">
        <v>27.25</v>
      </c>
      <c r="F4203" s="248">
        <v>4.68</v>
      </c>
      <c r="G4203" s="128">
        <f t="shared" si="3418"/>
        <v>0.13550167847818292</v>
      </c>
      <c r="H4203" s="129">
        <f t="shared" si="3419"/>
        <v>13.047414516334056</v>
      </c>
      <c r="I4203" s="129">
        <f t="shared" si="3420"/>
        <v>-3.2395645212936288</v>
      </c>
      <c r="J4203" s="130">
        <f t="shared" si="3421"/>
        <v>0.1169669669669669</v>
      </c>
    </row>
    <row r="4204" spans="2:10">
      <c r="B4204" s="244">
        <v>37587</v>
      </c>
      <c r="C4204" s="247">
        <v>26.89</v>
      </c>
      <c r="D4204" s="247">
        <v>87.7</v>
      </c>
      <c r="E4204" s="247">
        <v>27.25</v>
      </c>
      <c r="F4204" s="248">
        <v>4.6844999999999999</v>
      </c>
      <c r="G4204" s="128">
        <f t="shared" si="3418"/>
        <v>5.0718540580791199E-2</v>
      </c>
      <c r="H4204" s="129">
        <f t="shared" si="3419"/>
        <v>16.234339327599699</v>
      </c>
      <c r="I4204" s="129">
        <f t="shared" si="3420"/>
        <v>-3.9543972730089889</v>
      </c>
      <c r="J4204" s="130">
        <f t="shared" si="3421"/>
        <v>0.13242488551323592</v>
      </c>
    </row>
    <row r="4205" spans="2:10">
      <c r="B4205" s="244">
        <v>37586</v>
      </c>
      <c r="C4205" s="247">
        <v>26.4</v>
      </c>
      <c r="D4205" s="247">
        <v>85.06</v>
      </c>
      <c r="E4205" s="247">
        <v>25.97</v>
      </c>
      <c r="F4205" s="248">
        <v>4.5024999999999995</v>
      </c>
      <c r="G4205" s="128">
        <f t="shared" si="3418"/>
        <v>-1.480941736899964</v>
      </c>
      <c r="H4205" s="129">
        <f t="shared" si="3419"/>
        <v>12.620101880877742</v>
      </c>
      <c r="I4205" s="129">
        <f t="shared" si="3420"/>
        <v>-4.1725780495654989</v>
      </c>
      <c r="J4205" s="130">
        <f t="shared" si="3421"/>
        <v>-5.8283476558251043E-2</v>
      </c>
    </row>
    <row r="4206" spans="2:10">
      <c r="B4206" s="244">
        <v>37585</v>
      </c>
      <c r="C4206" s="247">
        <v>26.11</v>
      </c>
      <c r="D4206" s="247">
        <v>86.2</v>
      </c>
      <c r="E4206" s="247">
        <v>24.07</v>
      </c>
      <c r="F4206" s="248">
        <v>4.6005000000000003</v>
      </c>
      <c r="G4206" s="128">
        <f t="shared" si="3418"/>
        <v>-1.5780184842883569</v>
      </c>
      <c r="H4206" s="129">
        <f t="shared" si="3419"/>
        <v>17.745692060085837</v>
      </c>
      <c r="I4206" s="129">
        <f t="shared" si="3420"/>
        <v>-5.0246866666666667</v>
      </c>
      <c r="J4206" s="130">
        <f t="shared" si="3421"/>
        <v>7.4534161490686065E-3</v>
      </c>
    </row>
    <row r="4207" spans="2:10">
      <c r="B4207" s="244">
        <v>37582</v>
      </c>
      <c r="C4207" s="247">
        <v>26.76</v>
      </c>
      <c r="D4207" s="247">
        <v>84.43</v>
      </c>
      <c r="E4207" s="247">
        <v>23.16</v>
      </c>
      <c r="F4207" s="248">
        <v>4.601</v>
      </c>
      <c r="G4207" s="128">
        <f t="shared" si="3418"/>
        <v>-2.3188085106382941</v>
      </c>
      <c r="H4207" s="129">
        <f t="shared" si="3419"/>
        <v>19.438988904299606</v>
      </c>
      <c r="I4207" s="129">
        <f t="shared" si="3420"/>
        <v>-8.1197590361445791</v>
      </c>
      <c r="J4207" s="130">
        <f t="shared" si="3421"/>
        <v>-6.1929595827921592E-4</v>
      </c>
    </row>
    <row r="4208" spans="2:10">
      <c r="B4208" s="244">
        <v>37581</v>
      </c>
      <c r="C4208" s="247">
        <v>26.35</v>
      </c>
      <c r="D4208" s="247">
        <v>84.9</v>
      </c>
      <c r="E4208" s="247">
        <v>23.81</v>
      </c>
      <c r="F4208" s="248">
        <v>4.5905000000000005</v>
      </c>
      <c r="G4208" s="128">
        <f t="shared" si="3418"/>
        <v>-2.9489105748757956</v>
      </c>
      <c r="H4208" s="129">
        <f t="shared" si="3419"/>
        <v>15.694383378016106</v>
      </c>
      <c r="I4208" s="129">
        <f t="shared" si="3420"/>
        <v>-7.1895722891566294</v>
      </c>
      <c r="J4208" s="130">
        <f t="shared" si="3421"/>
        <v>-6.580655458608177E-2</v>
      </c>
    </row>
    <row r="4209" spans="2:10">
      <c r="B4209" s="244">
        <v>37580</v>
      </c>
      <c r="C4209" s="247">
        <v>26.98</v>
      </c>
      <c r="D4209" s="247">
        <v>81.61</v>
      </c>
      <c r="E4209" s="247">
        <v>25.32</v>
      </c>
      <c r="F4209" s="248">
        <v>4.4975000000000005</v>
      </c>
      <c r="G4209" s="128">
        <f t="shared" ref="G4209:G4272" si="3422">((C4209-C4230)/C4230)*C$6</f>
        <v>-1.5288467048710621</v>
      </c>
      <c r="H4209" s="129">
        <f t="shared" ref="H4209:H4272" si="3423">((D4209-D4230)/D4230)*D$6</f>
        <v>10.864953685058405</v>
      </c>
      <c r="I4209" s="129">
        <f t="shared" ref="I4209:I4272" si="3424">((E4209-E4230)/E4230)*E$6</f>
        <v>-6.5395541214432411</v>
      </c>
      <c r="J4209" s="130">
        <f t="shared" ref="J4209:J4272" si="3425">((F4209-F4230)/F4230)*F$6</f>
        <v>-0.12713754646840095</v>
      </c>
    </row>
    <row r="4210" spans="2:10">
      <c r="B4210" s="244">
        <v>37579</v>
      </c>
      <c r="C4210" s="247">
        <v>26.42</v>
      </c>
      <c r="D4210" s="247">
        <v>78.37</v>
      </c>
      <c r="E4210" s="247">
        <v>27.41</v>
      </c>
      <c r="F4210" s="248">
        <v>4.415</v>
      </c>
      <c r="G4210" s="128">
        <f t="shared" si="3422"/>
        <v>-3.1212372224180456</v>
      </c>
      <c r="H4210" s="129">
        <f t="shared" si="3423"/>
        <v>4.2428775645268146</v>
      </c>
      <c r="I4210" s="129">
        <f t="shared" si="3424"/>
        <v>-4.376140138930837</v>
      </c>
      <c r="J4210" s="130">
        <f t="shared" si="3425"/>
        <v>-0.17196445674151331</v>
      </c>
    </row>
    <row r="4211" spans="2:10">
      <c r="B4211" s="244">
        <v>37578</v>
      </c>
      <c r="C4211" s="247">
        <v>26.71</v>
      </c>
      <c r="D4211" s="247">
        <v>79.180000000000007</v>
      </c>
      <c r="E4211" s="247">
        <v>27.66</v>
      </c>
      <c r="F4211" s="248">
        <v>4.4314999999999998</v>
      </c>
      <c r="G4211" s="128">
        <f t="shared" si="3422"/>
        <v>-4.4336114864864866</v>
      </c>
      <c r="H4211" s="129">
        <f t="shared" si="3423"/>
        <v>7.5473818181818277</v>
      </c>
      <c r="I4211" s="129">
        <f t="shared" si="3424"/>
        <v>-4.4502057858634068</v>
      </c>
      <c r="J4211" s="130">
        <f t="shared" si="3425"/>
        <v>-9.4212306349552952E-2</v>
      </c>
    </row>
    <row r="4212" spans="2:10">
      <c r="B4212" s="244">
        <v>37575</v>
      </c>
      <c r="C4212" s="247">
        <v>25.51</v>
      </c>
      <c r="D4212" s="247">
        <v>80.010000000000005</v>
      </c>
      <c r="E4212" s="247">
        <v>26.65</v>
      </c>
      <c r="F4212" s="248">
        <v>4.4710000000000001</v>
      </c>
      <c r="G4212" s="128">
        <f t="shared" si="3422"/>
        <v>-6.3009824442943936</v>
      </c>
      <c r="H4212" s="129">
        <f t="shared" si="3423"/>
        <v>12.295882271468148</v>
      </c>
      <c r="I4212" s="129">
        <f t="shared" si="3424"/>
        <v>-5.5536363636363664</v>
      </c>
      <c r="J4212" s="130">
        <f t="shared" si="3425"/>
        <v>-0.11324097938144359</v>
      </c>
    </row>
    <row r="4213" spans="2:10">
      <c r="B4213" s="244">
        <v>37574</v>
      </c>
      <c r="C4213" s="247">
        <v>25.29</v>
      </c>
      <c r="D4213" s="247">
        <v>80.72</v>
      </c>
      <c r="E4213" s="247">
        <v>28.67</v>
      </c>
      <c r="F4213" s="248">
        <v>4.5060000000000002</v>
      </c>
      <c r="G4213" s="128">
        <f t="shared" si="3422"/>
        <v>-6.4409161859518145</v>
      </c>
      <c r="H4213" s="129">
        <f t="shared" si="3423"/>
        <v>27.708157164869018</v>
      </c>
      <c r="I4213" s="129">
        <f t="shared" si="3424"/>
        <v>-5.1757944444444437</v>
      </c>
      <c r="J4213" s="130">
        <f t="shared" si="3425"/>
        <v>-1.4160317986087528E-2</v>
      </c>
    </row>
    <row r="4214" spans="2:10">
      <c r="B4214" s="244">
        <v>37573</v>
      </c>
      <c r="C4214" s="247">
        <v>25.19</v>
      </c>
      <c r="D4214" s="247">
        <v>79.349999999999994</v>
      </c>
      <c r="E4214" s="247">
        <v>31.24</v>
      </c>
      <c r="F4214" s="248">
        <v>4.3149999999999995</v>
      </c>
      <c r="G4214" s="128">
        <f t="shared" si="3422"/>
        <v>-6.9215107671601572</v>
      </c>
      <c r="H4214" s="129">
        <f t="shared" si="3423"/>
        <v>18.043120619158863</v>
      </c>
      <c r="I4214" s="129">
        <f t="shared" si="3424"/>
        <v>-2.0772369194591449</v>
      </c>
      <c r="J4214" s="130">
        <f t="shared" si="3425"/>
        <v>-0.10619143239625212</v>
      </c>
    </row>
    <row r="4215" spans="2:10">
      <c r="B4215" s="244">
        <v>37572</v>
      </c>
      <c r="C4215" s="247">
        <v>25.9</v>
      </c>
      <c r="D4215" s="247">
        <v>79.150000000000006</v>
      </c>
      <c r="E4215" s="247">
        <v>30.58</v>
      </c>
      <c r="F4215" s="248">
        <v>4.3245000000000005</v>
      </c>
      <c r="G4215" s="128">
        <f t="shared" si="3422"/>
        <v>-6.2451981351981392</v>
      </c>
      <c r="H4215" s="129">
        <f t="shared" si="3423"/>
        <v>28.193457899716186</v>
      </c>
      <c r="I4215" s="129">
        <f t="shared" si="3424"/>
        <v>-3.8510876803551617</v>
      </c>
      <c r="J4215" s="130">
        <f t="shared" si="3425"/>
        <v>1.6571694383068037E-2</v>
      </c>
    </row>
    <row r="4216" spans="2:10">
      <c r="B4216" s="244">
        <v>37571</v>
      </c>
      <c r="C4216" s="247">
        <v>25.94</v>
      </c>
      <c r="D4216" s="247">
        <v>77.290000000000006</v>
      </c>
      <c r="E4216" s="247">
        <v>31.3</v>
      </c>
      <c r="F4216" s="248">
        <v>4.3155000000000001</v>
      </c>
      <c r="G4216" s="128">
        <f t="shared" si="3422"/>
        <v>-5.3032448076268288</v>
      </c>
      <c r="H4216" s="129">
        <f t="shared" si="3423"/>
        <v>23.776093554443062</v>
      </c>
      <c r="I4216" s="129">
        <f t="shared" si="3424"/>
        <v>-3.1329971988795533</v>
      </c>
      <c r="J4216" s="130">
        <f t="shared" si="3425"/>
        <v>1.5270821199766827E-2</v>
      </c>
    </row>
    <row r="4217" spans="2:10">
      <c r="B4217" s="244">
        <v>37568</v>
      </c>
      <c r="C4217" s="247">
        <v>25.78</v>
      </c>
      <c r="D4217" s="247">
        <v>77.59</v>
      </c>
      <c r="E4217" s="247">
        <v>29.41</v>
      </c>
      <c r="F4217" s="248">
        <v>4.3109999999999999</v>
      </c>
      <c r="G4217" s="128">
        <f t="shared" si="3422"/>
        <v>-5.0002726958922983</v>
      </c>
      <c r="H4217" s="129">
        <f t="shared" si="3423"/>
        <v>39.502200416811405</v>
      </c>
      <c r="I4217" s="129">
        <f t="shared" si="3424"/>
        <v>-5.5104873501997327</v>
      </c>
      <c r="J4217" s="130">
        <f t="shared" si="3425"/>
        <v>8.4404107953188215E-2</v>
      </c>
    </row>
    <row r="4218" spans="2:10">
      <c r="B4218" s="244">
        <v>37567</v>
      </c>
      <c r="C4218" s="247">
        <v>25.38</v>
      </c>
      <c r="D4218" s="247">
        <v>78.95</v>
      </c>
      <c r="E4218" s="247">
        <v>31.42</v>
      </c>
      <c r="F4218" s="248">
        <v>4.3900000000000006</v>
      </c>
      <c r="G4218" s="128">
        <f t="shared" si="3422"/>
        <v>-6.1423407155025584</v>
      </c>
      <c r="H4218" s="129">
        <f t="shared" si="3423"/>
        <v>49.290713637189036</v>
      </c>
      <c r="I4218" s="129">
        <f t="shared" si="3424"/>
        <v>-6.4620982672679803</v>
      </c>
      <c r="J4218" s="130">
        <f t="shared" si="3425"/>
        <v>0.1923100303951373</v>
      </c>
    </row>
    <row r="4219" spans="2:10">
      <c r="B4219" s="244">
        <v>37566</v>
      </c>
      <c r="C4219" s="247">
        <v>25.77</v>
      </c>
      <c r="D4219" s="247">
        <v>81.540000000000006</v>
      </c>
      <c r="E4219" s="247">
        <v>30.73</v>
      </c>
      <c r="F4219" s="248">
        <v>4.5470000000000006</v>
      </c>
      <c r="G4219" s="128">
        <f t="shared" si="3422"/>
        <v>-5.714759158751697</v>
      </c>
      <c r="H4219" s="129">
        <f t="shared" si="3423"/>
        <v>48.795412795793183</v>
      </c>
      <c r="I4219" s="129">
        <f t="shared" si="3424"/>
        <v>-6.3766894197952242</v>
      </c>
      <c r="J4219" s="130">
        <f t="shared" si="3425"/>
        <v>0.26064570331253017</v>
      </c>
    </row>
    <row r="4220" spans="2:10">
      <c r="B4220" s="244">
        <v>37565</v>
      </c>
      <c r="C4220" s="247">
        <v>26.14</v>
      </c>
      <c r="D4220" s="247">
        <v>81.680000000000007</v>
      </c>
      <c r="E4220" s="247">
        <v>31.23</v>
      </c>
      <c r="F4220" s="248">
        <v>4.5750000000000002</v>
      </c>
      <c r="G4220" s="128">
        <f t="shared" si="3422"/>
        <v>-5.3621794871794872</v>
      </c>
      <c r="H4220" s="129">
        <f t="shared" si="3423"/>
        <v>49.618174463594812</v>
      </c>
      <c r="I4220" s="129">
        <f t="shared" si="3424"/>
        <v>-6.8021153846153855</v>
      </c>
      <c r="J4220" s="130">
        <f t="shared" si="3425"/>
        <v>0.28280874579529092</v>
      </c>
    </row>
    <row r="4221" spans="2:10">
      <c r="B4221" s="244">
        <v>37564</v>
      </c>
      <c r="C4221" s="247">
        <v>26.95</v>
      </c>
      <c r="D4221" s="247">
        <v>82.5</v>
      </c>
      <c r="E4221" s="247">
        <v>30.82</v>
      </c>
      <c r="F4221" s="248">
        <v>4.5525000000000002</v>
      </c>
      <c r="G4221" s="128">
        <f t="shared" si="3422"/>
        <v>-4.0933389601620549</v>
      </c>
      <c r="H4221" s="129">
        <f t="shared" si="3423"/>
        <v>52.015070671378091</v>
      </c>
      <c r="I4221" s="129">
        <f t="shared" si="3424"/>
        <v>-5.5658590978205789</v>
      </c>
      <c r="J4221" s="130">
        <f t="shared" si="3425"/>
        <v>0.24619973750149152</v>
      </c>
    </row>
    <row r="4222" spans="2:10">
      <c r="B4222" s="244">
        <v>37561</v>
      </c>
      <c r="C4222" s="247">
        <v>27.13</v>
      </c>
      <c r="D4222" s="247">
        <v>80.400000000000006</v>
      </c>
      <c r="E4222" s="247">
        <v>29.3</v>
      </c>
      <c r="F4222" s="248">
        <v>4.524</v>
      </c>
      <c r="G4222" s="128">
        <f t="shared" si="3422"/>
        <v>-4.0130477150537676</v>
      </c>
      <c r="H4222" s="129">
        <f t="shared" si="3423"/>
        <v>38.647800000000011</v>
      </c>
      <c r="I4222" s="129">
        <f t="shared" si="3424"/>
        <v>-5.457362637362638</v>
      </c>
      <c r="J4222" s="130">
        <f t="shared" si="3425"/>
        <v>0.21292908896543516</v>
      </c>
    </row>
    <row r="4223" spans="2:10">
      <c r="B4223" s="244">
        <v>37560</v>
      </c>
      <c r="C4223" s="247">
        <v>27.22</v>
      </c>
      <c r="D4223" s="247">
        <v>78.94</v>
      </c>
      <c r="E4223" s="247">
        <v>31.14</v>
      </c>
      <c r="F4223" s="248">
        <v>4.4405000000000001</v>
      </c>
      <c r="G4223" s="128">
        <f t="shared" si="3422"/>
        <v>-4.8701443096097075</v>
      </c>
      <c r="H4223" s="129">
        <f t="shared" si="3423"/>
        <v>36.80978869696461</v>
      </c>
      <c r="I4223" s="129">
        <f t="shared" si="3424"/>
        <v>-3.9272278034211232</v>
      </c>
      <c r="J4223" s="130">
        <f t="shared" si="3425"/>
        <v>0.16606887511916138</v>
      </c>
    </row>
    <row r="4224" spans="2:10">
      <c r="B4224" s="244">
        <v>37559</v>
      </c>
      <c r="C4224" s="247">
        <v>26.81</v>
      </c>
      <c r="D4224" s="247">
        <v>78.67</v>
      </c>
      <c r="E4224" s="247">
        <v>31.23</v>
      </c>
      <c r="F4224" s="248">
        <v>4.4954999999999998</v>
      </c>
      <c r="G4224" s="128">
        <f t="shared" si="3422"/>
        <v>-5.9211222834901065</v>
      </c>
      <c r="H4224" s="129">
        <f t="shared" si="3423"/>
        <v>32.519617459538992</v>
      </c>
      <c r="I4224" s="129">
        <f t="shared" si="3424"/>
        <v>-2.1531008206330577</v>
      </c>
      <c r="J4224" s="130">
        <f t="shared" si="3425"/>
        <v>0.17745155954631353</v>
      </c>
    </row>
    <row r="4225" spans="2:10">
      <c r="B4225" s="244">
        <v>37558</v>
      </c>
      <c r="C4225" s="247">
        <v>26.86</v>
      </c>
      <c r="D4225" s="247">
        <v>76.739999999999995</v>
      </c>
      <c r="E4225" s="247">
        <v>32.270000000000003</v>
      </c>
      <c r="F4225" s="248">
        <v>4.4764999999999997</v>
      </c>
      <c r="G4225" s="128">
        <f t="shared" si="3422"/>
        <v>-5.3537569786535304</v>
      </c>
      <c r="H4225" s="129">
        <f t="shared" si="3423"/>
        <v>35.92759560967243</v>
      </c>
      <c r="I4225" s="129">
        <f t="shared" si="3424"/>
        <v>-4.7522398589065231</v>
      </c>
      <c r="J4225" s="130">
        <f t="shared" si="3425"/>
        <v>0.23724137931034442</v>
      </c>
    </row>
    <row r="4226" spans="2:10">
      <c r="B4226" s="244">
        <v>37557</v>
      </c>
      <c r="C4226" s="247">
        <v>27.29</v>
      </c>
      <c r="D4226" s="247">
        <v>76.56</v>
      </c>
      <c r="E4226" s="247">
        <v>31.07</v>
      </c>
      <c r="F4226" s="248">
        <v>4.5964999999999998</v>
      </c>
      <c r="G4226" s="128">
        <f t="shared" si="3422"/>
        <v>-4.8324328749181404</v>
      </c>
      <c r="H4226" s="129">
        <f t="shared" si="3423"/>
        <v>30.507852882703784</v>
      </c>
      <c r="I4226" s="129">
        <f t="shared" si="3424"/>
        <v>-4.0567487151744652</v>
      </c>
      <c r="J4226" s="130">
        <f t="shared" si="3425"/>
        <v>0.29186952872046978</v>
      </c>
    </row>
    <row r="4227" spans="2:10">
      <c r="B4227" s="244">
        <v>37554</v>
      </c>
      <c r="C4227" s="247">
        <v>27.05</v>
      </c>
      <c r="D4227" s="247">
        <v>74.56</v>
      </c>
      <c r="E4227" s="247">
        <v>30</v>
      </c>
      <c r="F4227" s="248">
        <v>4.5884999999999998</v>
      </c>
      <c r="G4227" s="128">
        <f t="shared" si="3422"/>
        <v>-5.0173495560670824</v>
      </c>
      <c r="H4227" s="129">
        <f t="shared" si="3423"/>
        <v>22.983260238632695</v>
      </c>
      <c r="I4227" s="129">
        <f t="shared" si="3424"/>
        <v>-3.3795375722543368</v>
      </c>
      <c r="J4227" s="130">
        <f t="shared" si="3425"/>
        <v>0.22808049899964686</v>
      </c>
    </row>
    <row r="4228" spans="2:10">
      <c r="B4228" s="244">
        <v>37553</v>
      </c>
      <c r="C4228" s="247">
        <v>28.2</v>
      </c>
      <c r="D4228" s="247">
        <v>72.099999999999994</v>
      </c>
      <c r="E4228" s="247">
        <v>34.03</v>
      </c>
      <c r="F4228" s="248">
        <v>4.6020000000000003</v>
      </c>
      <c r="G4228" s="128">
        <f t="shared" si="3422"/>
        <v>-3.6162010443864245</v>
      </c>
      <c r="H4228" s="129">
        <f t="shared" si="3423"/>
        <v>16.398354229487378</v>
      </c>
      <c r="I4228" s="129">
        <f t="shared" si="3424"/>
        <v>-2.2471470667023823</v>
      </c>
      <c r="J4228" s="130">
        <f t="shared" si="3425"/>
        <v>0.24734325185972414</v>
      </c>
    </row>
    <row r="4229" spans="2:10">
      <c r="B4229" s="244">
        <v>37552</v>
      </c>
      <c r="C4229" s="247">
        <v>28.18</v>
      </c>
      <c r="D4229" s="247">
        <v>74.599999999999994</v>
      </c>
      <c r="E4229" s="247">
        <v>33.200000000000003</v>
      </c>
      <c r="F4229" s="248">
        <v>4.6989999999999998</v>
      </c>
      <c r="G4229" s="128">
        <f t="shared" si="3422"/>
        <v>-3.8222911927201815</v>
      </c>
      <c r="H4229" s="129">
        <f t="shared" si="3423"/>
        <v>28.251037656903755</v>
      </c>
      <c r="I4229" s="129">
        <f t="shared" si="3424"/>
        <v>-4.5921618953603156</v>
      </c>
      <c r="J4229" s="130">
        <f t="shared" si="3425"/>
        <v>0.38638231029482839</v>
      </c>
    </row>
    <row r="4230" spans="2:10">
      <c r="B4230" s="244">
        <v>37551</v>
      </c>
      <c r="C4230" s="247">
        <v>27.92</v>
      </c>
      <c r="D4230" s="247">
        <v>74.489999999999995</v>
      </c>
      <c r="E4230" s="247">
        <v>34.090000000000003</v>
      </c>
      <c r="F4230" s="248">
        <v>4.7074999999999996</v>
      </c>
      <c r="G4230" s="128">
        <f t="shared" si="3422"/>
        <v>-4.1254933246499492</v>
      </c>
      <c r="H4230" s="129">
        <f t="shared" si="3423"/>
        <v>19.946510967334699</v>
      </c>
      <c r="I4230" s="129">
        <f t="shared" si="3424"/>
        <v>-3.5810937499999977</v>
      </c>
      <c r="J4230" s="130">
        <f t="shared" si="3425"/>
        <v>0.35659058317399644</v>
      </c>
    </row>
    <row r="4231" spans="2:10">
      <c r="B4231" s="244">
        <v>37550</v>
      </c>
      <c r="C4231" s="247">
        <v>28.37</v>
      </c>
      <c r="D4231" s="247">
        <v>75.55</v>
      </c>
      <c r="E4231" s="247">
        <v>33.11</v>
      </c>
      <c r="F4231" s="248">
        <v>4.6985000000000001</v>
      </c>
      <c r="G4231" s="128">
        <f t="shared" si="3422"/>
        <v>-1.9016683552853739</v>
      </c>
      <c r="H4231" s="129">
        <f t="shared" si="3423"/>
        <v>20.681822590738413</v>
      </c>
      <c r="I4231" s="129">
        <f t="shared" si="3424"/>
        <v>-3.8279989738327336</v>
      </c>
      <c r="J4231" s="130">
        <f t="shared" si="3425"/>
        <v>0.28967760844079687</v>
      </c>
    </row>
    <row r="4232" spans="2:10">
      <c r="B4232" s="244">
        <v>37547</v>
      </c>
      <c r="C4232" s="247">
        <v>29.6</v>
      </c>
      <c r="D4232" s="247">
        <v>74.25</v>
      </c>
      <c r="E4232" s="247">
        <v>33.53</v>
      </c>
      <c r="F4232" s="248">
        <v>4.5830000000000002</v>
      </c>
      <c r="G4232" s="128">
        <f t="shared" si="3422"/>
        <v>0.15393220338983268</v>
      </c>
      <c r="H4232" s="129">
        <f t="shared" si="3423"/>
        <v>16.576875000000005</v>
      </c>
      <c r="I4232" s="129">
        <f t="shared" si="3424"/>
        <v>-4.4524083640836398</v>
      </c>
      <c r="J4232" s="130">
        <f t="shared" si="3425"/>
        <v>0.22946481197689489</v>
      </c>
    </row>
    <row r="4233" spans="2:10">
      <c r="B4233" s="244">
        <v>37546</v>
      </c>
      <c r="C4233" s="247">
        <v>29.62</v>
      </c>
      <c r="D4233" s="247">
        <v>72.2</v>
      </c>
      <c r="E4233" s="247">
        <v>34.1</v>
      </c>
      <c r="F4233" s="248">
        <v>4.6560000000000006</v>
      </c>
      <c r="G4233" s="128">
        <f t="shared" si="3422"/>
        <v>0.21565128900949881</v>
      </c>
      <c r="H4233" s="129">
        <f t="shared" si="3423"/>
        <v>4.3310639827462349</v>
      </c>
      <c r="I4233" s="129">
        <f t="shared" si="3424"/>
        <v>-2.3170682302771866</v>
      </c>
      <c r="J4233" s="130">
        <f t="shared" si="3425"/>
        <v>0.24026548672566375</v>
      </c>
    </row>
    <row r="4234" spans="2:10">
      <c r="B4234" s="244">
        <v>37545</v>
      </c>
      <c r="C4234" s="247">
        <v>29.47</v>
      </c>
      <c r="D4234" s="247">
        <v>64.900000000000006</v>
      </c>
      <c r="E4234" s="247">
        <v>36</v>
      </c>
      <c r="F4234" s="248">
        <v>4.5284999999999993</v>
      </c>
      <c r="G4234" s="128">
        <f t="shared" si="3422"/>
        <v>0.60900618982118382</v>
      </c>
      <c r="H4234" s="129">
        <f t="shared" si="3423"/>
        <v>-10.852118466898947</v>
      </c>
      <c r="I4234" s="129">
        <f t="shared" si="3424"/>
        <v>-1.3442304656669286</v>
      </c>
      <c r="J4234" s="130">
        <f t="shared" si="3425"/>
        <v>0.1700596700596694</v>
      </c>
    </row>
    <row r="4235" spans="2:10">
      <c r="B4235" s="244">
        <v>37544</v>
      </c>
      <c r="C4235" s="247">
        <v>29.72</v>
      </c>
      <c r="D4235" s="247">
        <v>68.48</v>
      </c>
      <c r="E4235" s="247">
        <v>34.020000000000003</v>
      </c>
      <c r="F4235" s="248">
        <v>4.4820000000000002</v>
      </c>
      <c r="G4235" s="128">
        <f t="shared" si="3422"/>
        <v>7.6525109538249758E-2</v>
      </c>
      <c r="H4235" s="129">
        <f t="shared" si="3423"/>
        <v>-6.0355752212389211</v>
      </c>
      <c r="I4235" s="129">
        <f t="shared" si="3424"/>
        <v>-1.8819379422972229</v>
      </c>
      <c r="J4235" s="130">
        <f t="shared" si="3425"/>
        <v>9.528475905003489E-2</v>
      </c>
    </row>
    <row r="4236" spans="2:10">
      <c r="B4236" s="244">
        <v>37543</v>
      </c>
      <c r="C4236" s="247">
        <v>30.03</v>
      </c>
      <c r="D4236" s="247">
        <v>63.42</v>
      </c>
      <c r="E4236" s="247">
        <v>36.04</v>
      </c>
      <c r="F4236" s="248">
        <v>4.2995000000000001</v>
      </c>
      <c r="G4236" s="128">
        <f t="shared" si="3422"/>
        <v>0.3351291512915166</v>
      </c>
      <c r="H4236" s="129">
        <f t="shared" si="3423"/>
        <v>-14.236187586206892</v>
      </c>
      <c r="I4236" s="129">
        <f t="shared" si="3424"/>
        <v>0.1561250697934107</v>
      </c>
      <c r="J4236" s="130">
        <f t="shared" si="3425"/>
        <v>-2.4968299711815727E-2</v>
      </c>
    </row>
    <row r="4237" spans="2:10">
      <c r="B4237" s="244">
        <v>37540</v>
      </c>
      <c r="C4237" s="247">
        <v>29.37</v>
      </c>
      <c r="D4237" s="247">
        <v>63.92</v>
      </c>
      <c r="E4237" s="247">
        <v>35.700000000000003</v>
      </c>
      <c r="F4237" s="248">
        <v>4.2925000000000004</v>
      </c>
      <c r="G4237" s="128">
        <f t="shared" si="3422"/>
        <v>0.81848180242634239</v>
      </c>
      <c r="H4237" s="129">
        <f t="shared" si="3423"/>
        <v>-12.573765131487411</v>
      </c>
      <c r="I4237" s="129">
        <f t="shared" si="3424"/>
        <v>-1.2201599999999981</v>
      </c>
      <c r="J4237" s="130">
        <f t="shared" si="3425"/>
        <v>-6.2662337662336975E-2</v>
      </c>
    </row>
    <row r="4238" spans="2:10">
      <c r="B4238" s="244">
        <v>37539</v>
      </c>
      <c r="C4238" s="247">
        <v>28.97</v>
      </c>
      <c r="D4238" s="247">
        <v>57.58</v>
      </c>
      <c r="E4238" s="247">
        <v>37.549999999999997</v>
      </c>
      <c r="F4238" s="248">
        <v>4.1870000000000003</v>
      </c>
      <c r="G4238" s="128">
        <f t="shared" si="3422"/>
        <v>-1.2202888814242536</v>
      </c>
      <c r="H4238" s="129">
        <f t="shared" si="3423"/>
        <v>-25.46085444743936</v>
      </c>
      <c r="I4238" s="129">
        <f t="shared" si="3424"/>
        <v>2.0008848032174624</v>
      </c>
      <c r="J4238" s="130">
        <f t="shared" si="3425"/>
        <v>-0.18043624161073793</v>
      </c>
    </row>
    <row r="4239" spans="2:10">
      <c r="B4239" s="244">
        <v>37538</v>
      </c>
      <c r="C4239" s="247">
        <v>29.35</v>
      </c>
      <c r="D4239" s="247">
        <v>55.07</v>
      </c>
      <c r="E4239" s="247">
        <v>42.13</v>
      </c>
      <c r="F4239" s="248">
        <v>4.1124999999999998</v>
      </c>
      <c r="G4239" s="128">
        <f t="shared" si="3422"/>
        <v>-0.58041708711738826</v>
      </c>
      <c r="H4239" s="129">
        <f t="shared" si="3423"/>
        <v>-30.868321428571424</v>
      </c>
      <c r="I4239" s="129">
        <f t="shared" si="3424"/>
        <v>5.1086374002280541</v>
      </c>
      <c r="J4239" s="130">
        <f t="shared" si="3425"/>
        <v>-0.19707446808510659</v>
      </c>
    </row>
    <row r="4240" spans="2:10">
      <c r="B4240" s="244">
        <v>37537</v>
      </c>
      <c r="C4240" s="247">
        <v>29.48</v>
      </c>
      <c r="D4240" s="247">
        <v>57.05</v>
      </c>
      <c r="E4240" s="247">
        <v>41.02</v>
      </c>
      <c r="F4240" s="248">
        <v>4.1660000000000004</v>
      </c>
      <c r="G4240" s="128">
        <f t="shared" si="3422"/>
        <v>-0.38185334678775645</v>
      </c>
      <c r="H4240" s="129">
        <f t="shared" si="3423"/>
        <v>-26.624718120805372</v>
      </c>
      <c r="I4240" s="129">
        <f t="shared" si="3424"/>
        <v>3.187089163237312</v>
      </c>
      <c r="J4240" s="130">
        <f t="shared" si="3425"/>
        <v>-0.190553253443834</v>
      </c>
    </row>
    <row r="4241" spans="2:10">
      <c r="B4241" s="244">
        <v>37536</v>
      </c>
      <c r="C4241" s="247">
        <v>29.64</v>
      </c>
      <c r="D4241" s="247">
        <v>56.86</v>
      </c>
      <c r="E4241" s="247">
        <v>42.64</v>
      </c>
      <c r="F4241" s="248">
        <v>4.1619999999999999</v>
      </c>
      <c r="G4241" s="128">
        <f t="shared" si="3422"/>
        <v>4.6008105369809239E-2</v>
      </c>
      <c r="H4241" s="129">
        <f t="shared" si="3423"/>
        <v>-25.373877049180333</v>
      </c>
      <c r="I4241" s="129">
        <f t="shared" si="3424"/>
        <v>4.4150894577484197</v>
      </c>
      <c r="J4241" s="130">
        <f t="shared" si="3425"/>
        <v>-0.17633832976445435</v>
      </c>
    </row>
    <row r="4242" spans="2:10">
      <c r="B4242" s="244">
        <v>37533</v>
      </c>
      <c r="C4242" s="247">
        <v>29.62</v>
      </c>
      <c r="D4242" s="247">
        <v>56.6</v>
      </c>
      <c r="E4242" s="247">
        <v>39.46</v>
      </c>
      <c r="F4242" s="248">
        <v>4.1905000000000001</v>
      </c>
      <c r="G4242" s="128">
        <f t="shared" si="3422"/>
        <v>1.0028433402346453</v>
      </c>
      <c r="H4242" s="129">
        <f t="shared" si="3423"/>
        <v>-24.535586034912725</v>
      </c>
      <c r="I4242" s="129">
        <f t="shared" si="3424"/>
        <v>0.39248584662892533</v>
      </c>
      <c r="J4242" s="130">
        <f t="shared" si="3425"/>
        <v>-0.10765212399540777</v>
      </c>
    </row>
    <row r="4243" spans="2:10">
      <c r="B4243" s="244">
        <v>37532</v>
      </c>
      <c r="C4243" s="247">
        <v>29.76</v>
      </c>
      <c r="D4243" s="247">
        <v>60</v>
      </c>
      <c r="E4243" s="247">
        <v>37.31</v>
      </c>
      <c r="F4243" s="248">
        <v>4.2095000000000002</v>
      </c>
      <c r="G4243" s="128">
        <f t="shared" si="3422"/>
        <v>2.393381676689073</v>
      </c>
      <c r="H4243" s="129">
        <f t="shared" si="3423"/>
        <v>-21.16762647497627</v>
      </c>
      <c r="I4243" s="129">
        <f t="shared" si="3424"/>
        <v>-8.8263888888885811E-2</v>
      </c>
      <c r="J4243" s="130">
        <f t="shared" si="3425"/>
        <v>-0.11281656399726199</v>
      </c>
    </row>
    <row r="4244" spans="2:10">
      <c r="B4244" s="244">
        <v>37531</v>
      </c>
      <c r="C4244" s="247">
        <v>30.49</v>
      </c>
      <c r="D4244" s="247">
        <v>59.63</v>
      </c>
      <c r="E4244" s="247">
        <v>36.83</v>
      </c>
      <c r="F4244" s="248">
        <v>4.1959999999999997</v>
      </c>
      <c r="G4244" s="128">
        <f t="shared" si="3422"/>
        <v>4.411910759265921</v>
      </c>
      <c r="H4244" s="129">
        <f t="shared" si="3423"/>
        <v>-19.984552868002755</v>
      </c>
      <c r="I4244" s="129">
        <f t="shared" si="3424"/>
        <v>-1.9969677257943463</v>
      </c>
      <c r="J4244" s="130">
        <f t="shared" si="3425"/>
        <v>-0.12470373746581598</v>
      </c>
    </row>
    <row r="4245" spans="2:10">
      <c r="B4245" s="244">
        <v>37530</v>
      </c>
      <c r="C4245" s="247">
        <v>30.83</v>
      </c>
      <c r="D4245" s="247">
        <v>61.17</v>
      </c>
      <c r="E4245" s="247">
        <v>34.119999999999997</v>
      </c>
      <c r="F4245" s="248">
        <v>4.2320000000000002</v>
      </c>
      <c r="G4245" s="128">
        <f t="shared" si="3422"/>
        <v>2.8988440303657659</v>
      </c>
      <c r="H4245" s="129">
        <f t="shared" si="3423"/>
        <v>-21.428106924913763</v>
      </c>
      <c r="I4245" s="129">
        <f t="shared" si="3424"/>
        <v>1.1526225490196054</v>
      </c>
      <c r="J4245" s="130">
        <f t="shared" si="3425"/>
        <v>-0.18865842894969098</v>
      </c>
    </row>
    <row r="4246" spans="2:10">
      <c r="B4246" s="244">
        <v>37529</v>
      </c>
      <c r="C4246" s="247">
        <v>30.45</v>
      </c>
      <c r="D4246" s="247">
        <v>58.31</v>
      </c>
      <c r="E4246" s="247">
        <v>39.69</v>
      </c>
      <c r="F4246" s="248">
        <v>4.1325000000000003</v>
      </c>
      <c r="G4246" s="128">
        <f t="shared" si="3422"/>
        <v>2.3034057971014472</v>
      </c>
      <c r="H4246" s="129">
        <f t="shared" si="3423"/>
        <v>-25.740871583974521</v>
      </c>
      <c r="I4246" s="129">
        <f t="shared" si="3424"/>
        <v>5.4905330882352921</v>
      </c>
      <c r="J4246" s="130">
        <f t="shared" si="3425"/>
        <v>-0.25266291763149146</v>
      </c>
    </row>
    <row r="4247" spans="2:10">
      <c r="B4247" s="244">
        <v>37526</v>
      </c>
      <c r="C4247" s="247">
        <v>30.54</v>
      </c>
      <c r="D4247" s="247">
        <v>60.36</v>
      </c>
      <c r="E4247" s="247">
        <v>36.97</v>
      </c>
      <c r="F4247" s="248">
        <v>4.1695000000000002</v>
      </c>
      <c r="G4247" s="128">
        <f t="shared" si="3422"/>
        <v>2.5437136929460538</v>
      </c>
      <c r="H4247" s="129">
        <f t="shared" si="3423"/>
        <v>-24.122607674236498</v>
      </c>
      <c r="I4247" s="129">
        <f t="shared" si="3424"/>
        <v>2.4914166914166893</v>
      </c>
      <c r="J4247" s="130">
        <f t="shared" si="3425"/>
        <v>-0.23804813715792938</v>
      </c>
    </row>
    <row r="4248" spans="2:10">
      <c r="B4248" s="244">
        <v>37525</v>
      </c>
      <c r="C4248" s="247">
        <v>30.41</v>
      </c>
      <c r="D4248" s="247">
        <v>62.02</v>
      </c>
      <c r="E4248" s="247">
        <v>34.6</v>
      </c>
      <c r="F4248" s="248">
        <v>4.2484999999999999</v>
      </c>
      <c r="G4248" s="128">
        <f t="shared" si="3422"/>
        <v>3.3168207480592802</v>
      </c>
      <c r="H4248" s="129">
        <f t="shared" si="3423"/>
        <v>-20.982471732842491</v>
      </c>
      <c r="I4248" s="129">
        <f t="shared" si="3424"/>
        <v>0.97651860744297803</v>
      </c>
      <c r="J4248" s="130">
        <f t="shared" si="3425"/>
        <v>-0.22746913580246916</v>
      </c>
    </row>
    <row r="4249" spans="2:10">
      <c r="B4249" s="244">
        <v>37524</v>
      </c>
      <c r="C4249" s="247">
        <v>30.64</v>
      </c>
      <c r="D4249" s="247">
        <v>63.01</v>
      </c>
      <c r="E4249" s="247">
        <v>37.33</v>
      </c>
      <c r="F4249" s="248">
        <v>4.2344999999999997</v>
      </c>
      <c r="G4249" s="128">
        <f t="shared" si="3422"/>
        <v>2.8509226500173463</v>
      </c>
      <c r="H4249" s="129">
        <f t="shared" si="3423"/>
        <v>-21.797928424833245</v>
      </c>
      <c r="I4249" s="129">
        <f t="shared" si="3424"/>
        <v>6.0953968781135828</v>
      </c>
      <c r="J4249" s="130">
        <f t="shared" si="3425"/>
        <v>-0.26688249143835668</v>
      </c>
    </row>
    <row r="4250" spans="2:10">
      <c r="B4250" s="244">
        <v>37523</v>
      </c>
      <c r="C4250" s="247">
        <v>30.77</v>
      </c>
      <c r="D4250" s="247">
        <v>59.75</v>
      </c>
      <c r="E4250" s="247">
        <v>40.520000000000003</v>
      </c>
      <c r="F4250" s="248">
        <v>4.1379999999999999</v>
      </c>
      <c r="G4250" s="128">
        <f t="shared" si="3422"/>
        <v>2.3108230874316913</v>
      </c>
      <c r="H4250" s="129">
        <f t="shared" si="3423"/>
        <v>-28.152718458826495</v>
      </c>
      <c r="I4250" s="129">
        <f t="shared" si="3424"/>
        <v>9.0403011040481793</v>
      </c>
      <c r="J4250" s="130">
        <f t="shared" si="3425"/>
        <v>-0.29789006708504684</v>
      </c>
    </row>
    <row r="4251" spans="2:10">
      <c r="B4251" s="244">
        <v>37522</v>
      </c>
      <c r="C4251" s="247">
        <v>30.71</v>
      </c>
      <c r="D4251" s="247">
        <v>63.37</v>
      </c>
      <c r="E4251" s="247">
        <v>39.68</v>
      </c>
      <c r="F4251" s="248">
        <v>4.1839999999999993</v>
      </c>
      <c r="G4251" s="128">
        <f t="shared" si="3422"/>
        <v>3.2990848760041942</v>
      </c>
      <c r="H4251" s="129">
        <f t="shared" si="3423"/>
        <v>-24.077115671641799</v>
      </c>
      <c r="I4251" s="129">
        <f t="shared" si="3424"/>
        <v>8.9819645293315151</v>
      </c>
      <c r="J4251" s="130">
        <f t="shared" si="3425"/>
        <v>-0.27675873974967696</v>
      </c>
    </row>
    <row r="4252" spans="2:10">
      <c r="B4252" s="244">
        <v>37519</v>
      </c>
      <c r="C4252" s="247">
        <v>29.61</v>
      </c>
      <c r="D4252" s="247">
        <v>63.92</v>
      </c>
      <c r="E4252" s="247">
        <v>38.979999999999997</v>
      </c>
      <c r="F4252" s="248">
        <v>4.2650000000000006</v>
      </c>
      <c r="G4252" s="128">
        <f t="shared" si="3422"/>
        <v>1.2124029126213585</v>
      </c>
      <c r="H4252" s="129">
        <f t="shared" si="3423"/>
        <v>-25.052041712403945</v>
      </c>
      <c r="I4252" s="129">
        <f t="shared" si="3424"/>
        <v>10.287084684684682</v>
      </c>
      <c r="J4252" s="130">
        <f t="shared" si="3425"/>
        <v>-0.26679948995855868</v>
      </c>
    </row>
    <row r="4253" spans="2:10">
      <c r="B4253" s="244">
        <v>37518</v>
      </c>
      <c r="C4253" s="247">
        <v>29.5</v>
      </c>
      <c r="D4253" s="247">
        <v>64.8</v>
      </c>
      <c r="E4253" s="247">
        <v>40.65</v>
      </c>
      <c r="F4253" s="248">
        <v>4.2415000000000003</v>
      </c>
      <c r="G4253" s="128">
        <f t="shared" si="3422"/>
        <v>0.40378248974008446</v>
      </c>
      <c r="H4253" s="129">
        <f t="shared" si="3423"/>
        <v>-22.734000000000005</v>
      </c>
      <c r="I4253" s="129">
        <f t="shared" si="3424"/>
        <v>11.183719447396385</v>
      </c>
      <c r="J4253" s="130">
        <f t="shared" si="3425"/>
        <v>-0.22582220774991821</v>
      </c>
    </row>
    <row r="4254" spans="2:10">
      <c r="B4254" s="244">
        <v>37517</v>
      </c>
      <c r="C4254" s="247">
        <v>29.48</v>
      </c>
      <c r="D4254" s="247">
        <v>69.55</v>
      </c>
      <c r="E4254" s="247">
        <v>37.520000000000003</v>
      </c>
      <c r="F4254" s="248">
        <v>4.2940000000000005</v>
      </c>
      <c r="G4254" s="128">
        <f t="shared" si="3422"/>
        <v>-0.9501262039189623</v>
      </c>
      <c r="H4254" s="129">
        <f t="shared" si="3423"/>
        <v>-16.392425249169435</v>
      </c>
      <c r="I4254" s="129">
        <f t="shared" si="3424"/>
        <v>6.8124569111186242</v>
      </c>
      <c r="J4254" s="130">
        <f t="shared" si="3425"/>
        <v>-0.1653668970055939</v>
      </c>
    </row>
    <row r="4255" spans="2:10">
      <c r="B4255" s="244">
        <v>37516</v>
      </c>
      <c r="C4255" s="247">
        <v>29.08</v>
      </c>
      <c r="D4255" s="247">
        <v>71.75</v>
      </c>
      <c r="E4255" s="247">
        <v>38.01</v>
      </c>
      <c r="F4255" s="248">
        <v>4.2735000000000003</v>
      </c>
      <c r="G4255" s="128">
        <f t="shared" si="3422"/>
        <v>-1.1565549597855251</v>
      </c>
      <c r="H4255" s="129">
        <f t="shared" si="3423"/>
        <v>-14.799561158928348</v>
      </c>
      <c r="I4255" s="129">
        <f t="shared" si="3424"/>
        <v>8.3519049283467304</v>
      </c>
      <c r="J4255" s="130">
        <f t="shared" si="3425"/>
        <v>-0.24169611307420438</v>
      </c>
    </row>
    <row r="4256" spans="2:10">
      <c r="B4256" s="244">
        <v>37515</v>
      </c>
      <c r="C4256" s="247">
        <v>29.67</v>
      </c>
      <c r="D4256" s="247">
        <v>72.319999999999993</v>
      </c>
      <c r="E4256" s="247">
        <v>36.74</v>
      </c>
      <c r="F4256" s="248">
        <v>4.3369999999999997</v>
      </c>
      <c r="G4256" s="128">
        <f t="shared" si="3422"/>
        <v>0.52640300034095311</v>
      </c>
      <c r="H4256" s="129">
        <f t="shared" si="3423"/>
        <v>-10.070574669187147</v>
      </c>
      <c r="I4256" s="129">
        <f t="shared" si="3424"/>
        <v>6.9968969107948658</v>
      </c>
      <c r="J4256" s="130">
        <f t="shared" si="3425"/>
        <v>-0.22542201932264602</v>
      </c>
    </row>
    <row r="4257" spans="2:10">
      <c r="B4257" s="244">
        <v>37512</v>
      </c>
      <c r="C4257" s="247">
        <v>29.81</v>
      </c>
      <c r="D4257" s="247">
        <v>72.5</v>
      </c>
      <c r="E4257" s="247">
        <v>35.82</v>
      </c>
      <c r="F4257" s="248">
        <v>4.3375000000000004</v>
      </c>
      <c r="G4257" s="128">
        <f t="shared" si="3422"/>
        <v>1.1719717825189262</v>
      </c>
      <c r="H4257" s="129">
        <f t="shared" si="3423"/>
        <v>-5.9435294117647057</v>
      </c>
      <c r="I4257" s="129">
        <f t="shared" si="3424"/>
        <v>5.5193272171253831</v>
      </c>
      <c r="J4257" s="130">
        <f t="shared" si="3425"/>
        <v>-0.15060596134949228</v>
      </c>
    </row>
    <row r="4258" spans="2:10">
      <c r="B4258" s="244">
        <v>37511</v>
      </c>
      <c r="C4258" s="247">
        <v>28.85</v>
      </c>
      <c r="D4258" s="247">
        <v>71.87</v>
      </c>
      <c r="E4258" s="247">
        <v>37.5</v>
      </c>
      <c r="F4258" s="248">
        <v>4.3889999999999993</v>
      </c>
      <c r="G4258" s="128">
        <f t="shared" si="3422"/>
        <v>1.1292007104795783</v>
      </c>
      <c r="H4258" s="129">
        <f t="shared" si="3423"/>
        <v>-4.6275160170848855</v>
      </c>
      <c r="I4258" s="129">
        <f t="shared" si="3424"/>
        <v>4.0376637824474662</v>
      </c>
      <c r="J4258" s="130">
        <f t="shared" si="3425"/>
        <v>-8.6268228015908374E-2</v>
      </c>
    </row>
    <row r="4259" spans="2:10">
      <c r="B4259" s="244">
        <v>37510</v>
      </c>
      <c r="C4259" s="247">
        <v>29.77</v>
      </c>
      <c r="D4259" s="247">
        <v>74.2</v>
      </c>
      <c r="E4259" s="247">
        <v>34.81</v>
      </c>
      <c r="F4259" s="248">
        <v>4.47</v>
      </c>
      <c r="G4259" s="128">
        <f t="shared" si="3422"/>
        <v>3.0436093189964173</v>
      </c>
      <c r="H4259" s="129">
        <f t="shared" si="3423"/>
        <v>3.6361752433935979</v>
      </c>
      <c r="I4259" s="129">
        <f t="shared" si="3424"/>
        <v>-0.71675600223338776</v>
      </c>
      <c r="J4259" s="130">
        <f t="shared" si="3425"/>
        <v>-3.5884691848906247E-2</v>
      </c>
    </row>
    <row r="4260" spans="2:10">
      <c r="B4260" s="244">
        <v>37509</v>
      </c>
      <c r="C4260" s="247">
        <v>29.73</v>
      </c>
      <c r="D4260" s="247">
        <v>75.599999999999994</v>
      </c>
      <c r="E4260" s="247">
        <v>35.08</v>
      </c>
      <c r="F4260" s="248">
        <v>4.4180000000000001</v>
      </c>
      <c r="G4260" s="128">
        <f t="shared" si="3422"/>
        <v>3.0479791816223991</v>
      </c>
      <c r="H4260" s="129">
        <f t="shared" si="3423"/>
        <v>6.0659899679531817</v>
      </c>
      <c r="I4260" s="129">
        <f t="shared" si="3424"/>
        <v>-1.3516167341430494</v>
      </c>
      <c r="J4260" s="130">
        <f t="shared" si="3425"/>
        <v>-0.13781906300484648</v>
      </c>
    </row>
    <row r="4261" spans="2:10">
      <c r="B4261" s="244">
        <v>37508</v>
      </c>
      <c r="C4261" s="247">
        <v>29.73</v>
      </c>
      <c r="D4261" s="247">
        <v>74.5</v>
      </c>
      <c r="E4261" s="247">
        <v>36.450000000000003</v>
      </c>
      <c r="F4261" s="248">
        <v>4.4644999999999992</v>
      </c>
      <c r="G4261" s="128">
        <f t="shared" si="3422"/>
        <v>4.8520737155621756</v>
      </c>
      <c r="H4261" s="129">
        <f t="shared" si="3423"/>
        <v>4.2252387581790369</v>
      </c>
      <c r="I4261" s="129">
        <f t="shared" si="3424"/>
        <v>0.80584206057175545</v>
      </c>
      <c r="J4261" s="130">
        <f t="shared" si="3425"/>
        <v>-0.13326572008113663</v>
      </c>
    </row>
    <row r="4262" spans="2:10">
      <c r="B4262" s="244">
        <v>37505</v>
      </c>
      <c r="C4262" s="247">
        <v>29.61</v>
      </c>
      <c r="D4262" s="247">
        <v>73.2</v>
      </c>
      <c r="E4262" s="247">
        <v>36.33</v>
      </c>
      <c r="F4262" s="248">
        <v>4.4365000000000006</v>
      </c>
      <c r="G4262" s="128">
        <f t="shared" si="3422"/>
        <v>5.0058267716535383</v>
      </c>
      <c r="H4262" s="129">
        <f t="shared" si="3423"/>
        <v>2.5238835358190252</v>
      </c>
      <c r="I4262" s="129">
        <f t="shared" si="3424"/>
        <v>0</v>
      </c>
      <c r="J4262" s="130">
        <f t="shared" si="3425"/>
        <v>-0.22103129223411958</v>
      </c>
    </row>
    <row r="4263" spans="2:10">
      <c r="B4263" s="244">
        <v>37504</v>
      </c>
      <c r="C4263" s="247">
        <v>28.98</v>
      </c>
      <c r="D4263" s="247">
        <v>72.180000000000007</v>
      </c>
      <c r="E4263" s="247">
        <v>38.86</v>
      </c>
      <c r="F4263" s="248">
        <v>4.3550000000000004</v>
      </c>
      <c r="G4263" s="128">
        <f t="shared" si="3422"/>
        <v>4.249690566037736</v>
      </c>
      <c r="H4263" s="129">
        <f t="shared" si="3423"/>
        <v>4.9464608934509267</v>
      </c>
      <c r="I4263" s="129">
        <f t="shared" si="3424"/>
        <v>8.5324038213273057E-2</v>
      </c>
      <c r="J4263" s="130">
        <f t="shared" si="3425"/>
        <v>-0.24303717706364192</v>
      </c>
    </row>
    <row r="4264" spans="2:10">
      <c r="B4264" s="244">
        <v>37503</v>
      </c>
      <c r="C4264" s="247">
        <v>28.27</v>
      </c>
      <c r="D4264" s="247">
        <v>73.73</v>
      </c>
      <c r="E4264" s="247">
        <v>37.44</v>
      </c>
      <c r="F4264" s="248">
        <v>4.383</v>
      </c>
      <c r="G4264" s="128">
        <f t="shared" si="3422"/>
        <v>1.8384615384615346</v>
      </c>
      <c r="H4264" s="129">
        <f t="shared" si="3423"/>
        <v>9.759883652430041</v>
      </c>
      <c r="I4264" s="129">
        <f t="shared" si="3424"/>
        <v>-2.7760599571734494</v>
      </c>
      <c r="J4264" s="130">
        <f t="shared" si="3425"/>
        <v>-0.23752483530272944</v>
      </c>
    </row>
    <row r="4265" spans="2:10">
      <c r="B4265" s="244">
        <v>37502</v>
      </c>
      <c r="C4265" s="247">
        <v>27.79</v>
      </c>
      <c r="D4265" s="247">
        <v>72.349999999999994</v>
      </c>
      <c r="E4265" s="247">
        <v>39.97</v>
      </c>
      <c r="F4265" s="248">
        <v>4.3879999999999999</v>
      </c>
      <c r="G4265" s="128">
        <f t="shared" si="3422"/>
        <v>2.0671971407073002</v>
      </c>
      <c r="H4265" s="129">
        <f t="shared" si="3423"/>
        <v>10.955314441582058</v>
      </c>
      <c r="I4265" s="129">
        <f t="shared" si="3424"/>
        <v>-2.8814596273291926</v>
      </c>
      <c r="J4265" s="130">
        <f t="shared" si="3425"/>
        <v>-0.18067235859124903</v>
      </c>
    </row>
    <row r="4266" spans="2:10">
      <c r="B4266" s="244">
        <v>37501</v>
      </c>
      <c r="C4266" s="247">
        <v>28.98</v>
      </c>
      <c r="D4266" s="247">
        <v>75.38</v>
      </c>
      <c r="E4266" s="247">
        <v>32.64</v>
      </c>
      <c r="F4266" s="248">
        <v>4.532</v>
      </c>
      <c r="G4266" s="128">
        <f t="shared" si="3422"/>
        <v>3.6206184798807759</v>
      </c>
      <c r="H4266" s="129">
        <f t="shared" si="3423"/>
        <v>12.559295816146141</v>
      </c>
      <c r="I4266" s="129">
        <f t="shared" si="3424"/>
        <v>-5.3253330104141439</v>
      </c>
      <c r="J4266" s="130">
        <f t="shared" si="3425"/>
        <v>-0.13365930599369077</v>
      </c>
    </row>
    <row r="4267" spans="2:10">
      <c r="B4267" s="244">
        <v>37498</v>
      </c>
      <c r="C4267" s="247">
        <v>28.98</v>
      </c>
      <c r="D4267" s="247">
        <v>75.38</v>
      </c>
      <c r="E4267" s="247">
        <v>32.64</v>
      </c>
      <c r="F4267" s="248">
        <v>4.5344999999999995</v>
      </c>
      <c r="G4267" s="128">
        <f t="shared" si="3422"/>
        <v>4.305972799395545</v>
      </c>
      <c r="H4267" s="129">
        <f t="shared" si="3423"/>
        <v>11.874975824175817</v>
      </c>
      <c r="I4267" s="129">
        <f t="shared" si="3424"/>
        <v>-2.9650933694181343</v>
      </c>
      <c r="J4267" s="130">
        <f t="shared" si="3425"/>
        <v>-0.17878772219925623</v>
      </c>
    </row>
    <row r="4268" spans="2:10">
      <c r="B4268" s="244">
        <v>37497</v>
      </c>
      <c r="C4268" s="247">
        <v>28.92</v>
      </c>
      <c r="D4268" s="247">
        <v>76.62</v>
      </c>
      <c r="E4268" s="247">
        <v>33.67</v>
      </c>
      <c r="F4268" s="248">
        <v>4.5495000000000001</v>
      </c>
      <c r="G4268" s="128">
        <f t="shared" si="3422"/>
        <v>3.193153219837161</v>
      </c>
      <c r="H4268" s="129">
        <f t="shared" si="3423"/>
        <v>10.043002840909089</v>
      </c>
      <c r="I4268" s="129">
        <f t="shared" si="3424"/>
        <v>1.3015547923821422</v>
      </c>
      <c r="J4268" s="130">
        <f t="shared" si="3425"/>
        <v>-0.19383386254225127</v>
      </c>
    </row>
    <row r="4269" spans="2:10">
      <c r="B4269" s="244">
        <v>37496</v>
      </c>
      <c r="C4269" s="247">
        <v>28.34</v>
      </c>
      <c r="D4269" s="247">
        <v>76.06</v>
      </c>
      <c r="E4269" s="247">
        <v>33.32</v>
      </c>
      <c r="F4269" s="248">
        <v>4.617</v>
      </c>
      <c r="G4269" s="128">
        <f t="shared" si="3422"/>
        <v>1.6265277777777785</v>
      </c>
      <c r="H4269" s="129">
        <f t="shared" si="3423"/>
        <v>6.76098203092352</v>
      </c>
      <c r="I4269" s="129">
        <f t="shared" si="3424"/>
        <v>1.1149122807017533</v>
      </c>
      <c r="J4269" s="130">
        <f t="shared" si="3425"/>
        <v>-0.21409254807692307</v>
      </c>
    </row>
    <row r="4270" spans="2:10">
      <c r="B4270" s="244">
        <v>37495</v>
      </c>
      <c r="C4270" s="247">
        <v>28.83</v>
      </c>
      <c r="D4270" s="247">
        <v>77.959999999999994</v>
      </c>
      <c r="E4270" s="247">
        <v>30.11</v>
      </c>
      <c r="F4270" s="248">
        <v>4.6720000000000006</v>
      </c>
      <c r="G4270" s="128">
        <f t="shared" si="3422"/>
        <v>3.8996158192090347</v>
      </c>
      <c r="H4270" s="129">
        <f t="shared" si="3423"/>
        <v>10.827235178420883</v>
      </c>
      <c r="I4270" s="129">
        <f t="shared" si="3424"/>
        <v>-0.98986275135652646</v>
      </c>
      <c r="J4270" s="130">
        <f t="shared" si="3425"/>
        <v>-0.18189059212503719</v>
      </c>
    </row>
    <row r="4271" spans="2:10">
      <c r="B4271" s="244">
        <v>37494</v>
      </c>
      <c r="C4271" s="247">
        <v>29.28</v>
      </c>
      <c r="D4271" s="247">
        <v>79.42</v>
      </c>
      <c r="E4271" s="247">
        <v>29.89</v>
      </c>
      <c r="F4271" s="248">
        <v>4.6210000000000004</v>
      </c>
      <c r="G4271" s="128">
        <f t="shared" si="3422"/>
        <v>4.6881461944235143</v>
      </c>
      <c r="H4271" s="129">
        <f t="shared" si="3423"/>
        <v>22.288906626506016</v>
      </c>
      <c r="I4271" s="129">
        <f t="shared" si="3424"/>
        <v>-4.0231033511686833</v>
      </c>
      <c r="J4271" s="130">
        <f t="shared" si="3425"/>
        <v>-0.13316658071170689</v>
      </c>
    </row>
    <row r="4272" spans="2:10">
      <c r="B4272" s="244">
        <v>37491</v>
      </c>
      <c r="C4272" s="247">
        <v>28.63</v>
      </c>
      <c r="D4272" s="247">
        <v>80.400000000000006</v>
      </c>
      <c r="E4272" s="247">
        <v>29.32</v>
      </c>
      <c r="F4272" s="248">
        <v>4.6340000000000003</v>
      </c>
      <c r="G4272" s="128">
        <f t="shared" si="3422"/>
        <v>3.155121404557339</v>
      </c>
      <c r="H4272" s="129">
        <f t="shared" si="3423"/>
        <v>18.111802451333837</v>
      </c>
      <c r="I4272" s="129">
        <f t="shared" si="3424"/>
        <v>-6.4407690348866842</v>
      </c>
      <c r="J4272" s="130">
        <f t="shared" si="3425"/>
        <v>-0.1213016528925617</v>
      </c>
    </row>
    <row r="4273" spans="2:10">
      <c r="B4273" s="244">
        <v>37490</v>
      </c>
      <c r="C4273" s="247">
        <v>28.84</v>
      </c>
      <c r="D4273" s="247">
        <v>81.99</v>
      </c>
      <c r="E4273" s="247">
        <v>27.75</v>
      </c>
      <c r="F4273" s="248">
        <v>4.7054999999999998</v>
      </c>
      <c r="G4273" s="128">
        <f t="shared" ref="G4273:G4336" si="3426">((C4273-C4294)/C4294)*C$6</f>
        <v>3.3292780052102695</v>
      </c>
      <c r="H4273" s="129">
        <f t="shared" ref="H4273:H4336" si="3427">((D4273-D4294)/D4294)*D$6</f>
        <v>20.350754961173404</v>
      </c>
      <c r="I4273" s="129">
        <f t="shared" ref="I4273:I4336" si="3428">((E4273-E4294)/E4294)*E$6</f>
        <v>-7.7229352734571002</v>
      </c>
      <c r="J4273" s="130">
        <f t="shared" ref="J4273:J4336" si="3429">((F4273-F4294)/F4294)*F$6</f>
        <v>-0.12148016276703982</v>
      </c>
    </row>
    <row r="4274" spans="2:10">
      <c r="B4274" s="244">
        <v>37489</v>
      </c>
      <c r="C4274" s="247">
        <v>29.24</v>
      </c>
      <c r="D4274" s="247">
        <v>81</v>
      </c>
      <c r="E4274" s="247">
        <v>28.23</v>
      </c>
      <c r="F4274" s="248">
        <v>4.6064999999999996</v>
      </c>
      <c r="G4274" s="128">
        <f t="shared" si="3426"/>
        <v>5.0570619536297983</v>
      </c>
      <c r="H4274" s="129">
        <f t="shared" si="3427"/>
        <v>23.649463087248328</v>
      </c>
      <c r="I4274" s="129">
        <f t="shared" si="3428"/>
        <v>-9.4447862867319685</v>
      </c>
      <c r="J4274" s="130">
        <f t="shared" si="3429"/>
        <v>-0.13889519876097095</v>
      </c>
    </row>
    <row r="4275" spans="2:10">
      <c r="B4275" s="244">
        <v>37488</v>
      </c>
      <c r="C4275" s="247">
        <v>30.11</v>
      </c>
      <c r="D4275" s="247">
        <v>81.27</v>
      </c>
      <c r="E4275" s="247">
        <v>29.59</v>
      </c>
      <c r="F4275" s="248">
        <v>4.5585000000000004</v>
      </c>
      <c r="G4275" s="128">
        <f t="shared" si="3426"/>
        <v>5.9920714285714238</v>
      </c>
      <c r="H4275" s="129">
        <f t="shared" si="3427"/>
        <v>21.190743065693425</v>
      </c>
      <c r="I4275" s="129">
        <f t="shared" si="3428"/>
        <v>-7.4554000477668971</v>
      </c>
      <c r="J4275" s="130">
        <f t="shared" si="3429"/>
        <v>-0.17845465761875337</v>
      </c>
    </row>
    <row r="4276" spans="2:10">
      <c r="B4276" s="244">
        <v>37487</v>
      </c>
      <c r="C4276" s="247">
        <v>29.84</v>
      </c>
      <c r="D4276" s="247">
        <v>82.49</v>
      </c>
      <c r="E4276" s="247">
        <v>28.61</v>
      </c>
      <c r="F4276" s="248">
        <v>4.6694999999999993</v>
      </c>
      <c r="G4276" s="128">
        <f t="shared" si="3426"/>
        <v>3.2797017606899055</v>
      </c>
      <c r="H4276" s="129">
        <f t="shared" si="3427"/>
        <v>16.561087499999992</v>
      </c>
      <c r="I4276" s="129">
        <f t="shared" si="3428"/>
        <v>-6.3666544406602057</v>
      </c>
      <c r="J4276" s="130">
        <f t="shared" si="3429"/>
        <v>-0.14648044692737439</v>
      </c>
    </row>
    <row r="4277" spans="2:10">
      <c r="B4277" s="244">
        <v>37484</v>
      </c>
      <c r="C4277" s="247">
        <v>29.33</v>
      </c>
      <c r="D4277" s="247">
        <v>79.349999999999994</v>
      </c>
      <c r="E4277" s="247">
        <v>28.81</v>
      </c>
      <c r="F4277" s="248">
        <v>4.7095000000000002</v>
      </c>
      <c r="G4277" s="128">
        <f t="shared" si="3426"/>
        <v>2.8988610808850162</v>
      </c>
      <c r="H4277" s="129">
        <f t="shared" si="3427"/>
        <v>11.51687716863289</v>
      </c>
      <c r="I4277" s="129">
        <f t="shared" si="3428"/>
        <v>-4.5672038724373571</v>
      </c>
      <c r="J4277" s="130">
        <f t="shared" si="3429"/>
        <v>-0.16960559161258115</v>
      </c>
    </row>
    <row r="4278" spans="2:10">
      <c r="B4278" s="244">
        <v>37483</v>
      </c>
      <c r="C4278" s="247">
        <v>29.06</v>
      </c>
      <c r="D4278" s="247">
        <v>76.5</v>
      </c>
      <c r="E4278" s="247">
        <v>29.43</v>
      </c>
      <c r="F4278" s="248">
        <v>4.5795000000000003</v>
      </c>
      <c r="G4278" s="128">
        <f t="shared" si="3426"/>
        <v>1.9219440459110466</v>
      </c>
      <c r="H4278" s="129">
        <f t="shared" si="3427"/>
        <v>9.3425194511246321</v>
      </c>
      <c r="I4278" s="129">
        <f t="shared" si="3428"/>
        <v>-4.316739069111426</v>
      </c>
      <c r="J4278" s="130">
        <f t="shared" si="3429"/>
        <v>-0.27470895816890256</v>
      </c>
    </row>
    <row r="4279" spans="2:10">
      <c r="B4279" s="244">
        <v>37482</v>
      </c>
      <c r="C4279" s="247">
        <v>28.15</v>
      </c>
      <c r="D4279" s="247">
        <v>74.92</v>
      </c>
      <c r="E4279" s="247">
        <v>32.36</v>
      </c>
      <c r="F4279" s="248">
        <v>4.5259999999999998</v>
      </c>
      <c r="G4279" s="128">
        <f t="shared" si="3426"/>
        <v>0.65455855855855616</v>
      </c>
      <c r="H4279" s="129">
        <f t="shared" si="3427"/>
        <v>9.7346717866975734</v>
      </c>
      <c r="I4279" s="129">
        <f t="shared" si="3428"/>
        <v>-2.9754924965893585</v>
      </c>
      <c r="J4279" s="130">
        <f t="shared" si="3429"/>
        <v>-0.30378997236478533</v>
      </c>
    </row>
    <row r="4280" spans="2:10">
      <c r="B4280" s="244">
        <v>37481</v>
      </c>
      <c r="C4280" s="247">
        <v>27.9</v>
      </c>
      <c r="D4280" s="247">
        <v>71.900000000000006</v>
      </c>
      <c r="E4280" s="247">
        <v>35.82</v>
      </c>
      <c r="F4280" s="248">
        <v>4.5269999999999992</v>
      </c>
      <c r="G4280" s="128">
        <f t="shared" si="3426"/>
        <v>1.3923272995936431</v>
      </c>
      <c r="H4280" s="129">
        <f t="shared" si="3427"/>
        <v>1.440887323943671</v>
      </c>
      <c r="I4280" s="129">
        <f t="shared" si="3428"/>
        <v>0.57327433628318525</v>
      </c>
      <c r="J4280" s="130">
        <f t="shared" si="3429"/>
        <v>-0.27193026276351334</v>
      </c>
    </row>
    <row r="4281" spans="2:10">
      <c r="B4281" s="244">
        <v>37480</v>
      </c>
      <c r="C4281" s="247">
        <v>27.86</v>
      </c>
      <c r="D4281" s="247">
        <v>71.77</v>
      </c>
      <c r="E4281" s="247">
        <v>37.049999999999997</v>
      </c>
      <c r="F4281" s="248">
        <v>4.6425000000000001</v>
      </c>
      <c r="G4281" s="128">
        <f t="shared" si="3426"/>
        <v>0.62794032023289492</v>
      </c>
      <c r="H4281" s="129">
        <f t="shared" si="3427"/>
        <v>4.2045253576072863</v>
      </c>
      <c r="I4281" s="129">
        <f t="shared" si="3428"/>
        <v>3.171712204007286</v>
      </c>
      <c r="J4281" s="130">
        <f t="shared" si="3429"/>
        <v>-0.17785519539533434</v>
      </c>
    </row>
    <row r="4282" spans="2:10">
      <c r="B4282" s="244">
        <v>37477</v>
      </c>
      <c r="C4282" s="247">
        <v>26.86</v>
      </c>
      <c r="D4282" s="247">
        <v>71.83</v>
      </c>
      <c r="E4282" s="247">
        <v>35.33</v>
      </c>
      <c r="F4282" s="248">
        <v>4.6835000000000004</v>
      </c>
      <c r="G4282" s="128">
        <f t="shared" si="3426"/>
        <v>5.0775251584049635E-2</v>
      </c>
      <c r="H4282" s="129">
        <f t="shared" si="3427"/>
        <v>3.9631378763866913</v>
      </c>
      <c r="I4282" s="129">
        <f t="shared" si="3428"/>
        <v>1.1114209748892148</v>
      </c>
      <c r="J4282" s="130">
        <f t="shared" si="3429"/>
        <v>-0.18227240931348021</v>
      </c>
    </row>
    <row r="4283" spans="2:10">
      <c r="B4283" s="244">
        <v>37476</v>
      </c>
      <c r="C4283" s="247">
        <v>26.67</v>
      </c>
      <c r="D4283" s="247">
        <v>71.61</v>
      </c>
      <c r="E4283" s="247">
        <v>36.33</v>
      </c>
      <c r="F4283" s="248">
        <v>4.8094999999999999</v>
      </c>
      <c r="G4283" s="128">
        <f t="shared" si="3426"/>
        <v>-0.16963018304071359</v>
      </c>
      <c r="H4283" s="129">
        <f t="shared" si="3427"/>
        <v>4.7114528795811426</v>
      </c>
      <c r="I4283" s="129">
        <f t="shared" si="3428"/>
        <v>1.662363636363634</v>
      </c>
      <c r="J4283" s="130">
        <f t="shared" si="3429"/>
        <v>-9.5085921012963731E-2</v>
      </c>
    </row>
    <row r="4284" spans="2:10">
      <c r="B4284" s="244">
        <v>37475</v>
      </c>
      <c r="C4284" s="247">
        <v>26.5</v>
      </c>
      <c r="D4284" s="247">
        <v>69.17</v>
      </c>
      <c r="E4284" s="247">
        <v>38.729999999999997</v>
      </c>
      <c r="F4284" s="248">
        <v>4.7610000000000001</v>
      </c>
      <c r="G4284" s="128">
        <f t="shared" si="3426"/>
        <v>0.7136105787658108</v>
      </c>
      <c r="H4284" s="129">
        <f t="shared" si="3427"/>
        <v>-0.81577436486292521</v>
      </c>
      <c r="I4284" s="129">
        <f t="shared" si="3428"/>
        <v>7.1583123759099925</v>
      </c>
      <c r="J4284" s="130">
        <f t="shared" si="3429"/>
        <v>-0.17422599092881069</v>
      </c>
    </row>
    <row r="4285" spans="2:10">
      <c r="B4285" s="244">
        <v>37474</v>
      </c>
      <c r="C4285" s="247">
        <v>27.17</v>
      </c>
      <c r="D4285" s="247">
        <v>67.900000000000006</v>
      </c>
      <c r="E4285" s="247">
        <v>42.03</v>
      </c>
      <c r="F4285" s="248">
        <v>4.7815000000000003</v>
      </c>
      <c r="G4285" s="128">
        <f t="shared" si="3426"/>
        <v>1.9160337552742639</v>
      </c>
      <c r="H4285" s="129">
        <f t="shared" si="3427"/>
        <v>-5.4204488078541235</v>
      </c>
      <c r="I4285" s="129">
        <f t="shared" si="3428"/>
        <v>12.399561061946905</v>
      </c>
      <c r="J4285" s="130">
        <f t="shared" si="3429"/>
        <v>-0.19748905109489046</v>
      </c>
    </row>
    <row r="4286" spans="2:10">
      <c r="B4286" s="244">
        <v>37473</v>
      </c>
      <c r="C4286" s="247">
        <v>26.58</v>
      </c>
      <c r="D4286" s="247">
        <v>65.989999999999995</v>
      </c>
      <c r="E4286" s="247">
        <v>45.08</v>
      </c>
      <c r="F4286" s="248">
        <v>4.6850000000000005</v>
      </c>
      <c r="G4286" s="128">
        <f t="shared" si="3426"/>
        <v>-0.37276865671642195</v>
      </c>
      <c r="H4286" s="129">
        <f t="shared" si="3427"/>
        <v>-11.61444489795919</v>
      </c>
      <c r="I4286" s="129">
        <f t="shared" si="3428"/>
        <v>16.849774990778311</v>
      </c>
      <c r="J4286" s="130">
        <f t="shared" si="3429"/>
        <v>-0.27755996532125976</v>
      </c>
    </row>
    <row r="4287" spans="2:10">
      <c r="B4287" s="244">
        <v>37470</v>
      </c>
      <c r="C4287" s="247">
        <v>26.84</v>
      </c>
      <c r="D4287" s="247">
        <v>67.88</v>
      </c>
      <c r="E4287" s="247">
        <v>41.29</v>
      </c>
      <c r="F4287" s="248">
        <v>4.7549999999999999</v>
      </c>
      <c r="G4287" s="128">
        <f t="shared" si="3426"/>
        <v>6.7776119402983628E-2</v>
      </c>
      <c r="H4287" s="129">
        <f t="shared" si="3427"/>
        <v>-4.2398539214296003</v>
      </c>
      <c r="I4287" s="129">
        <f t="shared" si="3428"/>
        <v>10.256131883072738</v>
      </c>
      <c r="J4287" s="130">
        <f t="shared" si="3429"/>
        <v>-0.19565664479482928</v>
      </c>
    </row>
    <row r="4288" spans="2:10">
      <c r="B4288" s="244">
        <v>37469</v>
      </c>
      <c r="C4288" s="247">
        <v>26.47</v>
      </c>
      <c r="D4288" s="247">
        <v>68.25</v>
      </c>
      <c r="E4288" s="247">
        <v>36.950000000000003</v>
      </c>
      <c r="F4288" s="248">
        <v>4.8380000000000001</v>
      </c>
      <c r="G4288" s="128">
        <f t="shared" si="3426"/>
        <v>-0.55915298507462996</v>
      </c>
      <c r="H4288" s="129">
        <f t="shared" si="3427"/>
        <v>-3.6433725712664948</v>
      </c>
      <c r="I4288" s="129">
        <f t="shared" si="3428"/>
        <v>6.5062066621346037</v>
      </c>
      <c r="J4288" s="130">
        <f t="shared" si="3429"/>
        <v>-0.15143849691750688</v>
      </c>
    </row>
    <row r="4289" spans="2:10">
      <c r="B4289" s="244">
        <v>37468</v>
      </c>
      <c r="C4289" s="247">
        <v>27.02</v>
      </c>
      <c r="D4289" s="247">
        <v>70.400000000000006</v>
      </c>
      <c r="E4289" s="247">
        <v>32.03</v>
      </c>
      <c r="F4289" s="248">
        <v>4.8815</v>
      </c>
      <c r="G4289" s="128">
        <f t="shared" si="3426"/>
        <v>0.42407545760179299</v>
      </c>
      <c r="H4289" s="129">
        <f t="shared" si="3427"/>
        <v>3.0166141732283589</v>
      </c>
      <c r="I4289" s="129">
        <f t="shared" si="3428"/>
        <v>2.6947306629834258</v>
      </c>
      <c r="J4289" s="130">
        <f t="shared" si="3429"/>
        <v>-0.11244096812278674</v>
      </c>
    </row>
    <row r="4290" spans="2:10">
      <c r="B4290" s="244">
        <v>37467</v>
      </c>
      <c r="C4290" s="247">
        <v>27.36</v>
      </c>
      <c r="D4290" s="247">
        <v>71.790000000000006</v>
      </c>
      <c r="E4290" s="247">
        <v>31.92</v>
      </c>
      <c r="F4290" s="248">
        <v>4.992</v>
      </c>
      <c r="G4290" s="128">
        <f t="shared" si="3426"/>
        <v>0.93157403953748719</v>
      </c>
      <c r="H4290" s="129">
        <f t="shared" si="3427"/>
        <v>7.0455221893491338</v>
      </c>
      <c r="I4290" s="129">
        <f t="shared" si="3428"/>
        <v>4.5101512357063838</v>
      </c>
      <c r="J4290" s="130">
        <f t="shared" si="3429"/>
        <v>-7.6666666666666619E-2</v>
      </c>
    </row>
    <row r="4291" spans="2:10">
      <c r="B4291" s="244">
        <v>37466</v>
      </c>
      <c r="C4291" s="247">
        <v>26.55</v>
      </c>
      <c r="D4291" s="247">
        <v>71.180000000000007</v>
      </c>
      <c r="E4291" s="247">
        <v>31.33</v>
      </c>
      <c r="F4291" s="248">
        <v>4.9904999999999999</v>
      </c>
      <c r="G4291" s="128">
        <f t="shared" si="3426"/>
        <v>-0.52409158600148709</v>
      </c>
      <c r="H4291" s="129">
        <f t="shared" si="3427"/>
        <v>-1.2945749999999892</v>
      </c>
      <c r="I4291" s="129">
        <f t="shared" si="3428"/>
        <v>5.934669291338583</v>
      </c>
      <c r="J4291" s="130">
        <f t="shared" si="3429"/>
        <v>-9.0410360884749699E-2</v>
      </c>
    </row>
    <row r="4292" spans="2:10">
      <c r="B4292" s="244">
        <v>37463</v>
      </c>
      <c r="C4292" s="247">
        <v>26.54</v>
      </c>
      <c r="D4292" s="247">
        <v>66.400000000000006</v>
      </c>
      <c r="E4292" s="247">
        <v>35.51</v>
      </c>
      <c r="F4292" s="248">
        <v>4.8475000000000001</v>
      </c>
      <c r="G4292" s="128">
        <f t="shared" si="3426"/>
        <v>-0.5409977661950861</v>
      </c>
      <c r="H4292" s="129">
        <f t="shared" si="3427"/>
        <v>-8.6952016689846996</v>
      </c>
      <c r="I4292" s="129">
        <f t="shared" si="3428"/>
        <v>8.9148877900342338</v>
      </c>
      <c r="J4292" s="130">
        <f t="shared" si="3429"/>
        <v>-0.17726349390597812</v>
      </c>
    </row>
    <row r="4293" spans="2:10">
      <c r="B4293" s="244">
        <v>37462</v>
      </c>
      <c r="C4293" s="247">
        <v>26.77</v>
      </c>
      <c r="D4293" s="247">
        <v>69.349999999999994</v>
      </c>
      <c r="E4293" s="247">
        <v>39.270000000000003</v>
      </c>
      <c r="F4293" s="248">
        <v>4.84</v>
      </c>
      <c r="G4293" s="128">
        <f t="shared" si="3426"/>
        <v>1.6969357249622931E-2</v>
      </c>
      <c r="H4293" s="129">
        <f t="shared" si="3427"/>
        <v>-1.1358886509636019</v>
      </c>
      <c r="I4293" s="129">
        <f t="shared" si="3428"/>
        <v>9.7046798029556669</v>
      </c>
      <c r="J4293" s="130">
        <f t="shared" si="3429"/>
        <v>-0.1381156001179594</v>
      </c>
    </row>
    <row r="4294" spans="2:10">
      <c r="B4294" s="244">
        <v>37461</v>
      </c>
      <c r="C4294" s="247">
        <v>26.87</v>
      </c>
      <c r="D4294" s="247">
        <v>69.540000000000006</v>
      </c>
      <c r="E4294" s="247">
        <v>39.86</v>
      </c>
      <c r="F4294" s="248">
        <v>4.915</v>
      </c>
      <c r="G4294" s="128">
        <f t="shared" si="3426"/>
        <v>0.94891717325228075</v>
      </c>
      <c r="H4294" s="129">
        <f t="shared" si="3427"/>
        <v>1.5575772594752386</v>
      </c>
      <c r="I4294" s="129">
        <f t="shared" si="3428"/>
        <v>10.975158045977013</v>
      </c>
      <c r="J4294" s="130">
        <f t="shared" si="3429"/>
        <v>-0.12396127274496473</v>
      </c>
    </row>
    <row r="4295" spans="2:10">
      <c r="B4295" s="244">
        <v>37460</v>
      </c>
      <c r="C4295" s="247">
        <v>26.31</v>
      </c>
      <c r="D4295" s="247">
        <v>67.05</v>
      </c>
      <c r="E4295" s="247">
        <v>44.92</v>
      </c>
      <c r="F4295" s="248">
        <v>4.8425000000000002</v>
      </c>
      <c r="G4295" s="128">
        <f t="shared" si="3426"/>
        <v>-0.27448432187381966</v>
      </c>
      <c r="H4295" s="129">
        <f t="shared" si="3427"/>
        <v>-4.321743185078919</v>
      </c>
      <c r="I4295" s="129">
        <f t="shared" si="3428"/>
        <v>16.90269829503336</v>
      </c>
      <c r="J4295" s="130">
        <f t="shared" si="3429"/>
        <v>-0.16600058343057136</v>
      </c>
    </row>
    <row r="4296" spans="2:10">
      <c r="B4296" s="244">
        <v>37459</v>
      </c>
      <c r="C4296" s="247">
        <v>26.6</v>
      </c>
      <c r="D4296" s="247">
        <v>68.5</v>
      </c>
      <c r="E4296" s="247">
        <v>41.87</v>
      </c>
      <c r="F4296" s="248">
        <v>4.8629999999999995</v>
      </c>
      <c r="G4296" s="128">
        <f t="shared" si="3426"/>
        <v>1.3717970565453157</v>
      </c>
      <c r="H4296" s="129">
        <f t="shared" si="3427"/>
        <v>-0.41334545454545457</v>
      </c>
      <c r="I4296" s="129">
        <f t="shared" si="3428"/>
        <v>13.666867425633491</v>
      </c>
      <c r="J4296" s="130">
        <f t="shared" si="3429"/>
        <v>-0.12335235097383469</v>
      </c>
    </row>
    <row r="4297" spans="2:10">
      <c r="B4297" s="244">
        <v>37456</v>
      </c>
      <c r="C4297" s="247">
        <v>27.83</v>
      </c>
      <c r="D4297" s="247">
        <v>72</v>
      </c>
      <c r="E4297" s="247">
        <v>38.17</v>
      </c>
      <c r="F4297" s="248">
        <v>4.9224999999999994</v>
      </c>
      <c r="G4297" s="128">
        <f t="shared" si="3426"/>
        <v>4.0909909909909858</v>
      </c>
      <c r="H4297" s="129">
        <f t="shared" si="3427"/>
        <v>0.66696563285834309</v>
      </c>
      <c r="I4297" s="129">
        <f t="shared" si="3428"/>
        <v>9.8886390101892303</v>
      </c>
      <c r="J4297" s="130">
        <f t="shared" si="3429"/>
        <v>-0.10403699354081064</v>
      </c>
    </row>
    <row r="4298" spans="2:10">
      <c r="B4298" s="244">
        <v>37455</v>
      </c>
      <c r="C4298" s="247">
        <v>27.57</v>
      </c>
      <c r="D4298" s="247">
        <v>72.05</v>
      </c>
      <c r="E4298" s="247">
        <v>35.119999999999997</v>
      </c>
      <c r="F4298" s="248">
        <v>5.0075000000000003</v>
      </c>
      <c r="G4298" s="128">
        <f t="shared" si="3426"/>
        <v>4.0547846700908758</v>
      </c>
      <c r="H4298" s="129">
        <f t="shared" si="3427"/>
        <v>-2.0146012269938609</v>
      </c>
      <c r="I4298" s="129">
        <f t="shared" si="3428"/>
        <v>8.8374980813507289</v>
      </c>
      <c r="J4298" s="130">
        <f t="shared" si="3429"/>
        <v>-2.8175976272861985E-2</v>
      </c>
    </row>
    <row r="4299" spans="2:10">
      <c r="B4299" s="244">
        <v>37454</v>
      </c>
      <c r="C4299" s="247">
        <v>27.88</v>
      </c>
      <c r="D4299" s="247">
        <v>70.69</v>
      </c>
      <c r="E4299" s="247">
        <v>35.450000000000003</v>
      </c>
      <c r="F4299" s="248">
        <v>5.0679999999999996</v>
      </c>
      <c r="G4299" s="128">
        <f t="shared" si="3426"/>
        <v>4.3749311836413671</v>
      </c>
      <c r="H4299" s="129">
        <f t="shared" si="3427"/>
        <v>-7.8584079536476175</v>
      </c>
      <c r="I4299" s="129">
        <f t="shared" si="3428"/>
        <v>11.755701320132019</v>
      </c>
      <c r="J4299" s="130">
        <f t="shared" si="3429"/>
        <v>-4.4289044289044337E-2</v>
      </c>
    </row>
    <row r="4300" spans="2:10">
      <c r="B4300" s="244">
        <v>37453</v>
      </c>
      <c r="C4300" s="247">
        <v>27.75</v>
      </c>
      <c r="D4300" s="247">
        <v>69.010000000000005</v>
      </c>
      <c r="E4300" s="247">
        <v>36.65</v>
      </c>
      <c r="F4300" s="248">
        <v>5.0660000000000007</v>
      </c>
      <c r="G4300" s="128">
        <f t="shared" si="3426"/>
        <v>2.8892525871981602</v>
      </c>
      <c r="H4300" s="129">
        <f t="shared" si="3427"/>
        <v>-11.979998703655683</v>
      </c>
      <c r="I4300" s="129">
        <f t="shared" si="3428"/>
        <v>12.390186688311687</v>
      </c>
      <c r="J4300" s="130">
        <f t="shared" si="3429"/>
        <v>-4.8389444067138548E-2</v>
      </c>
    </row>
    <row r="4301" spans="2:10">
      <c r="B4301" s="244">
        <v>37452</v>
      </c>
      <c r="C4301" s="247">
        <v>27.07</v>
      </c>
      <c r="D4301" s="247">
        <v>71</v>
      </c>
      <c r="E4301" s="247">
        <v>35.03</v>
      </c>
      <c r="F4301" s="248">
        <v>5.0045000000000002</v>
      </c>
      <c r="G4301" s="128">
        <f t="shared" si="3426"/>
        <v>1.9781534309946009</v>
      </c>
      <c r="H4301" s="129">
        <f t="shared" si="3427"/>
        <v>-7.7152934226073278</v>
      </c>
      <c r="I4301" s="129">
        <f t="shared" si="3428"/>
        <v>8.8813328197226511</v>
      </c>
      <c r="J4301" s="130">
        <f t="shared" si="3429"/>
        <v>-5.6380374106355879E-2</v>
      </c>
    </row>
    <row r="4302" spans="2:10">
      <c r="B4302" s="244">
        <v>37449</v>
      </c>
      <c r="C4302" s="247">
        <v>27.48</v>
      </c>
      <c r="D4302" s="247">
        <v>69.209999999999994</v>
      </c>
      <c r="E4302" s="247">
        <v>32.94</v>
      </c>
      <c r="F4302" s="248">
        <v>4.9514999999999993</v>
      </c>
      <c r="G4302" s="128">
        <f t="shared" si="3426"/>
        <v>3.2587519500780022</v>
      </c>
      <c r="H4302" s="129">
        <f t="shared" si="3427"/>
        <v>-9.6078214285714303</v>
      </c>
      <c r="I4302" s="129">
        <f t="shared" si="3428"/>
        <v>8.0466187050359697</v>
      </c>
      <c r="J4302" s="130">
        <f t="shared" si="3429"/>
        <v>-0.13463055609005234</v>
      </c>
    </row>
    <row r="4303" spans="2:10">
      <c r="B4303" s="244">
        <v>37448</v>
      </c>
      <c r="C4303" s="247">
        <v>26.83</v>
      </c>
      <c r="D4303" s="247">
        <v>69.41</v>
      </c>
      <c r="E4303" s="247">
        <v>33.85</v>
      </c>
      <c r="F4303" s="248">
        <v>5.0034999999999998</v>
      </c>
      <c r="G4303" s="128">
        <f t="shared" si="3426"/>
        <v>4.0360349025973976</v>
      </c>
      <c r="H4303" s="129">
        <f t="shared" si="3427"/>
        <v>-7.9789792364367189</v>
      </c>
      <c r="I4303" s="129">
        <f t="shared" si="3428"/>
        <v>10.210103519668742</v>
      </c>
      <c r="J4303" s="130">
        <f t="shared" si="3429"/>
        <v>-0.13510709186101885</v>
      </c>
    </row>
    <row r="4304" spans="2:10">
      <c r="B4304" s="244">
        <v>37447</v>
      </c>
      <c r="C4304" s="247">
        <v>26.77</v>
      </c>
      <c r="D4304" s="247">
        <v>68.760000000000005</v>
      </c>
      <c r="E4304" s="247">
        <v>34.1</v>
      </c>
      <c r="F4304" s="248">
        <v>4.9755000000000003</v>
      </c>
      <c r="G4304" s="128">
        <f t="shared" si="3426"/>
        <v>4.9890754560530644</v>
      </c>
      <c r="H4304" s="129">
        <f t="shared" si="3427"/>
        <v>-10.133780633196436</v>
      </c>
      <c r="I4304" s="129">
        <f t="shared" si="3428"/>
        <v>10.032842535787324</v>
      </c>
      <c r="J4304" s="130">
        <f t="shared" si="3429"/>
        <v>-0.15594186377885405</v>
      </c>
    </row>
    <row r="4305" spans="2:10">
      <c r="B4305" s="244">
        <v>37446</v>
      </c>
      <c r="C4305" s="247">
        <v>26.09</v>
      </c>
      <c r="D4305" s="247">
        <v>69.67</v>
      </c>
      <c r="E4305" s="247">
        <v>30.22</v>
      </c>
      <c r="F4305" s="248">
        <v>5.0709999999999997</v>
      </c>
      <c r="G4305" s="128">
        <f t="shared" si="3426"/>
        <v>3.3650885137916848</v>
      </c>
      <c r="H4305" s="129">
        <f t="shared" si="3427"/>
        <v>-10.552957031249994</v>
      </c>
      <c r="I4305" s="129">
        <f t="shared" si="3428"/>
        <v>6.9658516020236094</v>
      </c>
      <c r="J4305" s="130">
        <f t="shared" si="3429"/>
        <v>-0.13211565585331461</v>
      </c>
    </row>
    <row r="4306" spans="2:10">
      <c r="B4306" s="244">
        <v>37445</v>
      </c>
      <c r="C4306" s="247">
        <v>26.07</v>
      </c>
      <c r="D4306" s="247">
        <v>71.3</v>
      </c>
      <c r="E4306" s="247">
        <v>28.25</v>
      </c>
      <c r="F4306" s="248">
        <v>5.1375000000000002</v>
      </c>
      <c r="G4306" s="128">
        <f t="shared" si="3426"/>
        <v>2.4218666666666668</v>
      </c>
      <c r="H4306" s="129">
        <f t="shared" si="3427"/>
        <v>-10.162068965517241</v>
      </c>
      <c r="I4306" s="129">
        <f t="shared" si="3428"/>
        <v>5.1250871969374723</v>
      </c>
      <c r="J4306" s="130">
        <f t="shared" si="3429"/>
        <v>-0.12034395973154347</v>
      </c>
    </row>
    <row r="4307" spans="2:10">
      <c r="B4307" s="244">
        <v>37442</v>
      </c>
      <c r="C4307" s="247">
        <v>26.8</v>
      </c>
      <c r="D4307" s="247">
        <v>73.5</v>
      </c>
      <c r="E4307" s="247">
        <v>27.11</v>
      </c>
      <c r="F4307" s="248">
        <v>5.1905000000000001</v>
      </c>
      <c r="G4307" s="128">
        <f t="shared" si="3426"/>
        <v>3.6818918918918944</v>
      </c>
      <c r="H4307" s="129">
        <f t="shared" si="3427"/>
        <v>-8.7899472759226658</v>
      </c>
      <c r="I4307" s="129">
        <f t="shared" si="3428"/>
        <v>3.1038493377483438</v>
      </c>
      <c r="J4307" s="130">
        <f t="shared" si="3429"/>
        <v>-5.4662698412698253E-2</v>
      </c>
    </row>
    <row r="4308" spans="2:10">
      <c r="B4308" s="244">
        <v>37441</v>
      </c>
      <c r="C4308" s="247">
        <v>26.8</v>
      </c>
      <c r="D4308" s="247">
        <v>70.510000000000005</v>
      </c>
      <c r="E4308" s="247">
        <v>29.42</v>
      </c>
      <c r="F4308" s="248">
        <v>5.1055000000000001</v>
      </c>
      <c r="G4308" s="128">
        <f t="shared" si="3426"/>
        <v>3.4846564885496183</v>
      </c>
      <c r="H4308" s="129">
        <f t="shared" si="3427"/>
        <v>-14.16817877094971</v>
      </c>
      <c r="I4308" s="129">
        <f t="shared" si="3428"/>
        <v>7.6563555948695301</v>
      </c>
      <c r="J4308" s="130">
        <f t="shared" si="3429"/>
        <v>-0.13202577752871966</v>
      </c>
    </row>
    <row r="4309" spans="2:10">
      <c r="B4309" s="244">
        <v>37440</v>
      </c>
      <c r="C4309" s="247">
        <v>26.8</v>
      </c>
      <c r="D4309" s="247">
        <v>70.510000000000005</v>
      </c>
      <c r="E4309" s="247">
        <v>29.42</v>
      </c>
      <c r="F4309" s="248">
        <v>5.1095000000000006</v>
      </c>
      <c r="G4309" s="128">
        <f t="shared" si="3426"/>
        <v>2.635321752862223</v>
      </c>
      <c r="H4309" s="129">
        <f t="shared" si="3427"/>
        <v>-12.612482662968096</v>
      </c>
      <c r="I4309" s="129">
        <f t="shared" si="3428"/>
        <v>5.884160736709922</v>
      </c>
      <c r="J4309" s="130">
        <f t="shared" si="3429"/>
        <v>-0.11610813855251977</v>
      </c>
    </row>
    <row r="4310" spans="2:10">
      <c r="B4310" s="244">
        <v>37439</v>
      </c>
      <c r="C4310" s="247">
        <v>26.77</v>
      </c>
      <c r="D4310" s="247">
        <v>68.58</v>
      </c>
      <c r="E4310" s="247">
        <v>28.96</v>
      </c>
      <c r="F4310" s="248">
        <v>5.0820000000000007</v>
      </c>
      <c r="G4310" s="128">
        <f t="shared" si="3426"/>
        <v>3.0599242424242448</v>
      </c>
      <c r="H4310" s="129">
        <f t="shared" si="3427"/>
        <v>-13.868584048137244</v>
      </c>
      <c r="I4310" s="129">
        <f t="shared" si="3428"/>
        <v>6.0803508771929824</v>
      </c>
      <c r="J4310" s="130">
        <f t="shared" si="3429"/>
        <v>-0.11645276965178773</v>
      </c>
    </row>
    <row r="4311" spans="2:10">
      <c r="B4311" s="244">
        <v>37438</v>
      </c>
      <c r="C4311" s="247">
        <v>26.81</v>
      </c>
      <c r="D4311" s="247">
        <v>67.599999999999994</v>
      </c>
      <c r="E4311" s="247">
        <v>27.11</v>
      </c>
      <c r="F4311" s="248">
        <v>5.13</v>
      </c>
      <c r="G4311" s="128">
        <f t="shared" si="3426"/>
        <v>2.6912287633346503</v>
      </c>
      <c r="H4311" s="129">
        <f t="shared" si="3427"/>
        <v>-18.156115599751409</v>
      </c>
      <c r="I4311" s="129">
        <f t="shared" si="3428"/>
        <v>9.0713013013013004</v>
      </c>
      <c r="J4311" s="130">
        <f t="shared" si="3429"/>
        <v>-0.10719913704155327</v>
      </c>
    </row>
    <row r="4312" spans="2:10">
      <c r="B4312" s="244">
        <v>37435</v>
      </c>
      <c r="C4312" s="247">
        <v>26.86</v>
      </c>
      <c r="D4312" s="247">
        <v>72</v>
      </c>
      <c r="E4312" s="247">
        <v>25.4</v>
      </c>
      <c r="F4312" s="248">
        <v>5.1539999999999999</v>
      </c>
      <c r="G4312" s="128">
        <f t="shared" si="3426"/>
        <v>4.0311268747466515</v>
      </c>
      <c r="H4312" s="129">
        <f t="shared" si="3427"/>
        <v>-14.165562310030396</v>
      </c>
      <c r="I4312" s="129">
        <f t="shared" si="3428"/>
        <v>5.9078990781174179</v>
      </c>
      <c r="J4312" s="130">
        <f t="shared" si="3429"/>
        <v>-8.294716021475021E-2</v>
      </c>
    </row>
    <row r="4313" spans="2:10">
      <c r="B4313" s="244">
        <v>37434</v>
      </c>
      <c r="C4313" s="247">
        <v>26.86</v>
      </c>
      <c r="D4313" s="247">
        <v>71.900000000000006</v>
      </c>
      <c r="E4313" s="247">
        <v>26.29</v>
      </c>
      <c r="F4313" s="248">
        <v>5.1690000000000005</v>
      </c>
      <c r="G4313" s="128">
        <f t="shared" si="3426"/>
        <v>1.9390916149068282</v>
      </c>
      <c r="H4313" s="129">
        <f t="shared" si="3427"/>
        <v>-13.512242647058809</v>
      </c>
      <c r="I4313" s="129">
        <f t="shared" si="3428"/>
        <v>7.355468366846492</v>
      </c>
      <c r="J4313" s="130">
        <f t="shared" si="3429"/>
        <v>-9.3328967065867713E-2</v>
      </c>
    </row>
    <row r="4314" spans="2:10">
      <c r="B4314" s="244">
        <v>37433</v>
      </c>
      <c r="C4314" s="247">
        <v>26.76</v>
      </c>
      <c r="D4314" s="247">
        <v>70.05</v>
      </c>
      <c r="E4314" s="247">
        <v>28.42</v>
      </c>
      <c r="F4314" s="248">
        <v>5.0865</v>
      </c>
      <c r="G4314" s="128">
        <f t="shared" si="3426"/>
        <v>2.6775187969924845</v>
      </c>
      <c r="H4314" s="129">
        <f t="shared" si="3427"/>
        <v>-16.65996710526316</v>
      </c>
      <c r="I4314" s="129">
        <f t="shared" si="3428"/>
        <v>10.150477597242743</v>
      </c>
      <c r="J4314" s="130">
        <f t="shared" si="3429"/>
        <v>-0.16421491431218155</v>
      </c>
    </row>
    <row r="4315" spans="2:10">
      <c r="B4315" s="244">
        <v>37432</v>
      </c>
      <c r="C4315" s="247">
        <v>26.32</v>
      </c>
      <c r="D4315" s="247">
        <v>68.599999999999994</v>
      </c>
      <c r="E4315" s="247">
        <v>27.84</v>
      </c>
      <c r="F4315" s="248">
        <v>5.1385000000000005</v>
      </c>
      <c r="G4315" s="128">
        <f t="shared" si="3426"/>
        <v>0.77204018547140862</v>
      </c>
      <c r="H4315" s="129">
        <f t="shared" si="3427"/>
        <v>-19.834115523465705</v>
      </c>
      <c r="I4315" s="129">
        <f t="shared" si="3428"/>
        <v>12.024063492063496</v>
      </c>
      <c r="J4315" s="130">
        <f t="shared" si="3429"/>
        <v>-0.1395197112715158</v>
      </c>
    </row>
    <row r="4316" spans="2:10">
      <c r="B4316" s="244">
        <v>37431</v>
      </c>
      <c r="C4316" s="247">
        <v>26.47</v>
      </c>
      <c r="D4316" s="247">
        <v>69.7</v>
      </c>
      <c r="E4316" s="247">
        <v>26.98</v>
      </c>
      <c r="F4316" s="248">
        <v>5.1419999999999995</v>
      </c>
      <c r="G4316" s="128">
        <f t="shared" si="3426"/>
        <v>1.0352357032457493</v>
      </c>
      <c r="H4316" s="129">
        <f t="shared" si="3427"/>
        <v>-18.329458483754504</v>
      </c>
      <c r="I4316" s="129">
        <f t="shared" si="3428"/>
        <v>10.867386243386246</v>
      </c>
      <c r="J4316" s="130">
        <f t="shared" si="3429"/>
        <v>-0.13792449338391777</v>
      </c>
    </row>
    <row r="4317" spans="2:10">
      <c r="B4317" s="244">
        <v>37428</v>
      </c>
      <c r="C4317" s="247">
        <v>25.82</v>
      </c>
      <c r="D4317" s="247">
        <v>68.75</v>
      </c>
      <c r="E4317" s="247">
        <v>27.23</v>
      </c>
      <c r="F4317" s="248">
        <v>5.0830000000000002</v>
      </c>
      <c r="G4317" s="128">
        <f t="shared" si="3426"/>
        <v>-0.57305162523900277</v>
      </c>
      <c r="H4317" s="129">
        <f t="shared" si="3427"/>
        <v>-21.022548903378773</v>
      </c>
      <c r="I4317" s="129">
        <f t="shared" si="3428"/>
        <v>12.549643444871093</v>
      </c>
      <c r="J4317" s="130">
        <f t="shared" si="3429"/>
        <v>-0.17152167883886471</v>
      </c>
    </row>
    <row r="4318" spans="2:10">
      <c r="B4318" s="244">
        <v>37427</v>
      </c>
      <c r="C4318" s="247">
        <v>25.53</v>
      </c>
      <c r="D4318" s="247">
        <v>71.58</v>
      </c>
      <c r="E4318" s="247">
        <v>27.48</v>
      </c>
      <c r="F4318" s="248">
        <v>5.109</v>
      </c>
      <c r="G4318" s="128">
        <f t="shared" si="3426"/>
        <v>-1.4465073947667799</v>
      </c>
      <c r="H4318" s="129">
        <f t="shared" si="3427"/>
        <v>-16.806921428571432</v>
      </c>
      <c r="I4318" s="129">
        <f t="shared" si="3428"/>
        <v>10.256281920326868</v>
      </c>
      <c r="J4318" s="130">
        <f t="shared" si="3429"/>
        <v>-0.14255299367794727</v>
      </c>
    </row>
    <row r="4319" spans="2:10">
      <c r="B4319" s="244">
        <v>37426</v>
      </c>
      <c r="C4319" s="247">
        <v>25.31</v>
      </c>
      <c r="D4319" s="247">
        <v>73.349999999999994</v>
      </c>
      <c r="E4319" s="247">
        <v>26.06</v>
      </c>
      <c r="F4319" s="248">
        <v>5.0575000000000001</v>
      </c>
      <c r="G4319" s="128">
        <f t="shared" si="3426"/>
        <v>-3.3563190633004019</v>
      </c>
      <c r="H4319" s="129">
        <f t="shared" si="3427"/>
        <v>-13.757543439185152</v>
      </c>
      <c r="I4319" s="129">
        <f t="shared" si="3428"/>
        <v>7.6196608478802972</v>
      </c>
      <c r="J4319" s="130">
        <f t="shared" si="3429"/>
        <v>-0.18446601941747601</v>
      </c>
    </row>
    <row r="4320" spans="2:10">
      <c r="B4320" s="244">
        <v>37425</v>
      </c>
      <c r="C4320" s="247">
        <v>25.43</v>
      </c>
      <c r="D4320" s="247">
        <v>75.94</v>
      </c>
      <c r="E4320" s="247">
        <v>24.24</v>
      </c>
      <c r="F4320" s="248">
        <v>5.1479999999999997</v>
      </c>
      <c r="G4320" s="128">
        <f t="shared" si="3426"/>
        <v>-4.6483939286974918</v>
      </c>
      <c r="H4320" s="129">
        <f t="shared" si="3427"/>
        <v>-11.454490230905868</v>
      </c>
      <c r="I4320" s="129">
        <f t="shared" si="3428"/>
        <v>6.6060291060291068</v>
      </c>
      <c r="J4320" s="130">
        <f t="shared" si="3429"/>
        <v>-0.157432556432373</v>
      </c>
    </row>
    <row r="4321" spans="2:10">
      <c r="B4321" s="244">
        <v>37424</v>
      </c>
      <c r="C4321" s="247">
        <v>26.09</v>
      </c>
      <c r="D4321" s="247">
        <v>77.14</v>
      </c>
      <c r="E4321" s="247">
        <v>24.64</v>
      </c>
      <c r="F4321" s="248">
        <v>5.1535000000000002</v>
      </c>
      <c r="G4321" s="128">
        <f t="shared" si="3426"/>
        <v>-3.3678814762242726</v>
      </c>
      <c r="H4321" s="129">
        <f t="shared" si="3427"/>
        <v>-11.341796008869176</v>
      </c>
      <c r="I4321" s="129">
        <f t="shared" si="3428"/>
        <v>9.966937853107348</v>
      </c>
      <c r="J4321" s="130">
        <f t="shared" si="3429"/>
        <v>-0.1819754768392369</v>
      </c>
    </row>
    <row r="4322" spans="2:10">
      <c r="B4322" s="244">
        <v>37421</v>
      </c>
      <c r="C4322" s="247">
        <v>25.94</v>
      </c>
      <c r="D4322" s="247">
        <v>76.17</v>
      </c>
      <c r="E4322" s="247">
        <v>25.96</v>
      </c>
      <c r="F4322" s="248">
        <v>5.1055000000000001</v>
      </c>
      <c r="G4322" s="128">
        <f t="shared" si="3426"/>
        <v>-3.265620751341678</v>
      </c>
      <c r="H4322" s="129">
        <f t="shared" si="3427"/>
        <v>-12.344734932709187</v>
      </c>
      <c r="I4322" s="129">
        <f t="shared" si="3428"/>
        <v>10.250443243243245</v>
      </c>
      <c r="J4322" s="130">
        <f t="shared" si="3429"/>
        <v>-0.16834224106155549</v>
      </c>
    </row>
    <row r="4323" spans="2:10">
      <c r="B4323" s="244">
        <v>37420</v>
      </c>
      <c r="C4323" s="247">
        <v>25.64</v>
      </c>
      <c r="D4323" s="247">
        <v>75.599999999999994</v>
      </c>
      <c r="E4323" s="247">
        <v>25.02</v>
      </c>
      <c r="F4323" s="248">
        <v>5.1970000000000001</v>
      </c>
      <c r="G4323" s="128">
        <f t="shared" si="3426"/>
        <v>-4.0489911190053256</v>
      </c>
      <c r="H4323" s="129">
        <f t="shared" si="3427"/>
        <v>-11.97234319526628</v>
      </c>
      <c r="I4323" s="129">
        <f t="shared" si="3428"/>
        <v>7.722699322563833</v>
      </c>
      <c r="J4323" s="130">
        <f t="shared" si="3429"/>
        <v>-0.15136649357748025</v>
      </c>
    </row>
    <row r="4324" spans="2:10">
      <c r="B4324" s="244">
        <v>37419</v>
      </c>
      <c r="C4324" s="247">
        <v>24.64</v>
      </c>
      <c r="D4324" s="247">
        <v>74.650000000000006</v>
      </c>
      <c r="E4324" s="247">
        <v>24.15</v>
      </c>
      <c r="F4324" s="248">
        <v>5.2525000000000004</v>
      </c>
      <c r="G4324" s="128">
        <f t="shared" si="3426"/>
        <v>-7.3002452316076267</v>
      </c>
      <c r="H4324" s="129">
        <f t="shared" si="3427"/>
        <v>-14.401568788020588</v>
      </c>
      <c r="I4324" s="129">
        <f t="shared" si="3428"/>
        <v>6.3057364341085229</v>
      </c>
      <c r="J4324" s="130">
        <f t="shared" si="3429"/>
        <v>-0.13368263473053879</v>
      </c>
    </row>
    <row r="4325" spans="2:10">
      <c r="B4325" s="244">
        <v>37418</v>
      </c>
      <c r="C4325" s="247">
        <v>24.12</v>
      </c>
      <c r="D4325" s="247">
        <v>75.489999999999995</v>
      </c>
      <c r="E4325" s="247">
        <v>24.45</v>
      </c>
      <c r="F4325" s="248">
        <v>5.2634999999999996</v>
      </c>
      <c r="G4325" s="128">
        <f t="shared" si="3426"/>
        <v>-6.8163002114164861</v>
      </c>
      <c r="H4325" s="129">
        <f t="shared" si="3427"/>
        <v>-9.2662002676724704</v>
      </c>
      <c r="I4325" s="129">
        <f t="shared" si="3428"/>
        <v>4.5760907335907346</v>
      </c>
      <c r="J4325" s="130">
        <f t="shared" si="3429"/>
        <v>-9.9798331652763694E-2</v>
      </c>
    </row>
    <row r="4326" spans="2:10">
      <c r="B4326" s="244">
        <v>37417</v>
      </c>
      <c r="C4326" s="247">
        <v>24.29</v>
      </c>
      <c r="D4326" s="247">
        <v>76.8</v>
      </c>
      <c r="E4326" s="247">
        <v>23.72</v>
      </c>
      <c r="F4326" s="248">
        <v>5.3174999999999999</v>
      </c>
      <c r="G4326" s="128">
        <f t="shared" si="3426"/>
        <v>-6.0027509824937457</v>
      </c>
      <c r="H4326" s="129">
        <f t="shared" si="3427"/>
        <v>-4.1085542168674829</v>
      </c>
      <c r="I4326" s="129">
        <f t="shared" si="3428"/>
        <v>1.4859526996876382</v>
      </c>
      <c r="J4326" s="130">
        <f t="shared" si="3429"/>
        <v>-2.2070348945698873E-2</v>
      </c>
    </row>
    <row r="4327" spans="2:10">
      <c r="B4327" s="244">
        <v>37414</v>
      </c>
      <c r="C4327" s="247">
        <v>24.75</v>
      </c>
      <c r="D4327" s="247">
        <v>78.3</v>
      </c>
      <c r="E4327" s="247">
        <v>23.51</v>
      </c>
      <c r="F4327" s="248">
        <v>5.3639999999999999</v>
      </c>
      <c r="G4327" s="128">
        <f t="shared" si="3426"/>
        <v>-4.8067666184971092</v>
      </c>
      <c r="H4327" s="129">
        <f t="shared" si="3427"/>
        <v>-2.3180545477292767</v>
      </c>
      <c r="I4327" s="129">
        <f t="shared" si="3428"/>
        <v>2.2991187384044562</v>
      </c>
      <c r="J4327" s="130">
        <f t="shared" si="3429"/>
        <v>-1.8475643637710763E-2</v>
      </c>
    </row>
    <row r="4328" spans="2:10">
      <c r="B4328" s="244">
        <v>37413</v>
      </c>
      <c r="C4328" s="247">
        <v>24.79</v>
      </c>
      <c r="D4328" s="247">
        <v>79.66</v>
      </c>
      <c r="E4328" s="247">
        <v>24.16</v>
      </c>
      <c r="F4328" s="248">
        <v>5.2919999999999998</v>
      </c>
      <c r="G4328" s="128">
        <f t="shared" si="3426"/>
        <v>-4.9893931777378846</v>
      </c>
      <c r="H4328" s="129">
        <f t="shared" si="3427"/>
        <v>-3.8464439053972188</v>
      </c>
      <c r="I4328" s="129">
        <f t="shared" si="3428"/>
        <v>4.7000196174595388</v>
      </c>
      <c r="J4328" s="130">
        <f t="shared" si="3429"/>
        <v>-7.9828267058499339E-2</v>
      </c>
    </row>
    <row r="4329" spans="2:10">
      <c r="B4329" s="244">
        <v>37412</v>
      </c>
      <c r="C4329" s="247">
        <v>24.89</v>
      </c>
      <c r="D4329" s="247">
        <v>80.55</v>
      </c>
      <c r="E4329" s="247">
        <v>22.61</v>
      </c>
      <c r="F4329" s="248">
        <v>5.3535000000000004</v>
      </c>
      <c r="G4329" s="128">
        <f t="shared" si="3426"/>
        <v>-2.9670822380773534</v>
      </c>
      <c r="H4329" s="129">
        <f t="shared" si="3427"/>
        <v>6.0178235294117606</v>
      </c>
      <c r="I4329" s="129">
        <f t="shared" si="3428"/>
        <v>0.776271649954419</v>
      </c>
      <c r="J4329" s="130">
        <f t="shared" si="3429"/>
        <v>3.1215182702294307E-2</v>
      </c>
    </row>
    <row r="4330" spans="2:10">
      <c r="B4330" s="244">
        <v>37411</v>
      </c>
      <c r="C4330" s="247">
        <v>25.33</v>
      </c>
      <c r="D4330" s="247">
        <v>79.31</v>
      </c>
      <c r="E4330" s="247">
        <v>23.89</v>
      </c>
      <c r="F4330" s="248">
        <v>5.3264999999999993</v>
      </c>
      <c r="G4330" s="128">
        <f t="shared" si="3426"/>
        <v>-1.3734264931087334</v>
      </c>
      <c r="H4330" s="129">
        <f t="shared" si="3427"/>
        <v>4.9506276315789508</v>
      </c>
      <c r="I4330" s="129">
        <f t="shared" si="3428"/>
        <v>1.4986081560283711</v>
      </c>
      <c r="J4330" s="130">
        <f t="shared" si="3429"/>
        <v>1.3169558657110388E-2</v>
      </c>
    </row>
    <row r="4331" spans="2:10">
      <c r="B4331" s="244">
        <v>37410</v>
      </c>
      <c r="C4331" s="247">
        <v>25.08</v>
      </c>
      <c r="D4331" s="247">
        <v>78.11</v>
      </c>
      <c r="E4331" s="247">
        <v>23.37</v>
      </c>
      <c r="F4331" s="248">
        <v>5.2984999999999998</v>
      </c>
      <c r="G4331" s="128">
        <f t="shared" si="3426"/>
        <v>-2.6270247933884341</v>
      </c>
      <c r="H4331" s="129">
        <f t="shared" si="3427"/>
        <v>-5.1011115187087333</v>
      </c>
      <c r="I4331" s="129">
        <f t="shared" si="3428"/>
        <v>4.0037444279346204</v>
      </c>
      <c r="J4331" s="130">
        <f t="shared" si="3429"/>
        <v>1.0761823845934812E-3</v>
      </c>
    </row>
    <row r="4332" spans="2:10">
      <c r="B4332" s="244">
        <v>37407</v>
      </c>
      <c r="C4332" s="247">
        <v>25.31</v>
      </c>
      <c r="D4332" s="247">
        <v>80.45</v>
      </c>
      <c r="E4332" s="247">
        <v>19.98</v>
      </c>
      <c r="F4332" s="248">
        <v>5.3304999999999998</v>
      </c>
      <c r="G4332" s="128">
        <f t="shared" si="3426"/>
        <v>-1.6094245426829263</v>
      </c>
      <c r="H4332" s="129">
        <f t="shared" si="3427"/>
        <v>-4.6221643214881905</v>
      </c>
      <c r="I4332" s="129">
        <f t="shared" si="3428"/>
        <v>-0.11399103139013436</v>
      </c>
      <c r="J4332" s="130">
        <f t="shared" si="3429"/>
        <v>-5.6028833551766723E-3</v>
      </c>
    </row>
    <row r="4333" spans="2:10">
      <c r="B4333" s="244">
        <v>37406</v>
      </c>
      <c r="C4333" s="247">
        <v>24.67</v>
      </c>
      <c r="D4333" s="247">
        <v>82.25</v>
      </c>
      <c r="E4333" s="247">
        <v>20.61</v>
      </c>
      <c r="F4333" s="248">
        <v>5.3085000000000004</v>
      </c>
      <c r="G4333" s="128">
        <f t="shared" si="3426"/>
        <v>-3.5309457943925202</v>
      </c>
      <c r="H4333" s="129">
        <f t="shared" si="3427"/>
        <v>-2.7642170818505303</v>
      </c>
      <c r="I4333" s="129">
        <f t="shared" si="3428"/>
        <v>0.69695912263210469</v>
      </c>
      <c r="J4333" s="130">
        <f t="shared" si="3429"/>
        <v>-2.1458823529409404E-3</v>
      </c>
    </row>
    <row r="4334" spans="2:10">
      <c r="B4334" s="244">
        <v>37405</v>
      </c>
      <c r="C4334" s="247">
        <v>25.76</v>
      </c>
      <c r="D4334" s="247">
        <v>81.599999999999994</v>
      </c>
      <c r="E4334" s="247">
        <v>20.39</v>
      </c>
      <c r="F4334" s="248">
        <v>5.3439999999999994</v>
      </c>
      <c r="G4334" s="128">
        <f t="shared" si="3426"/>
        <v>-2.5458886038842028</v>
      </c>
      <c r="H4334" s="129">
        <f t="shared" si="3427"/>
        <v>-2.9313180515759458</v>
      </c>
      <c r="I4334" s="129">
        <f t="shared" si="3428"/>
        <v>-1.763505248744865</v>
      </c>
      <c r="J4334" s="130">
        <f t="shared" si="3429"/>
        <v>2.1348314606739224E-3</v>
      </c>
    </row>
    <row r="4335" spans="2:10">
      <c r="B4335" s="244">
        <v>37404</v>
      </c>
      <c r="C4335" s="247">
        <v>25.27</v>
      </c>
      <c r="D4335" s="247">
        <v>82.08</v>
      </c>
      <c r="E4335" s="247">
        <v>20.309999999999999</v>
      </c>
      <c r="F4335" s="248">
        <v>5.3975</v>
      </c>
      <c r="G4335" s="128">
        <f t="shared" si="3426"/>
        <v>-3.7882843670656521</v>
      </c>
      <c r="H4335" s="129">
        <f t="shared" si="3427"/>
        <v>-2.4525295029204939</v>
      </c>
      <c r="I4335" s="129">
        <f t="shared" si="3428"/>
        <v>-3.9530478170478198</v>
      </c>
      <c r="J4335" s="130">
        <f t="shared" si="3429"/>
        <v>1.2196483393804381E-2</v>
      </c>
    </row>
    <row r="4336" spans="2:10">
      <c r="B4336" s="244">
        <v>37403</v>
      </c>
      <c r="C4336" s="247">
        <v>25.88</v>
      </c>
      <c r="D4336" s="247">
        <v>83.1</v>
      </c>
      <c r="E4336" s="247">
        <v>18.899999999999999</v>
      </c>
      <c r="F4336" s="248">
        <v>5.4030000000000005</v>
      </c>
      <c r="G4336" s="128">
        <f t="shared" si="3426"/>
        <v>-2.0602840280339363</v>
      </c>
      <c r="H4336" s="129">
        <f t="shared" si="3427"/>
        <v>-2.1604143548577497</v>
      </c>
      <c r="I4336" s="129">
        <f t="shared" si="3428"/>
        <v>-3.720000000000002</v>
      </c>
      <c r="J4336" s="130">
        <f t="shared" si="3429"/>
        <v>4.3376550169109573E-2</v>
      </c>
    </row>
    <row r="4337" spans="2:10">
      <c r="B4337" s="244">
        <v>37400</v>
      </c>
      <c r="C4337" s="247">
        <v>25.88</v>
      </c>
      <c r="D4337" s="247">
        <v>83.1</v>
      </c>
      <c r="E4337" s="247">
        <v>18.899999999999999</v>
      </c>
      <c r="F4337" s="248">
        <v>5.4034999999999993</v>
      </c>
      <c r="G4337" s="128">
        <f t="shared" ref="G4337:G4400" si="3430">((C4337-C4358)/C4358)*C$6</f>
        <v>-1.4440142162364407</v>
      </c>
      <c r="H4337" s="129">
        <f t="shared" ref="H4337:H4400" si="3431">((D4337-D4358)/D4358)*D$6</f>
        <v>-4.7324264790681578</v>
      </c>
      <c r="I4337" s="129">
        <f t="shared" ref="I4337:I4400" si="3432">((E4337-E4358)/E4358)*E$6</f>
        <v>-2.4873985680190942</v>
      </c>
      <c r="J4337" s="130">
        <f t="shared" ref="J4337:J4400" si="3433">((F4337-F4358)/F4358)*F$6</f>
        <v>2.3665795857435726E-2</v>
      </c>
    </row>
    <row r="4338" spans="2:10">
      <c r="B4338" s="244">
        <v>37399</v>
      </c>
      <c r="C4338" s="247">
        <v>26.15</v>
      </c>
      <c r="D4338" s="247">
        <v>84.35</v>
      </c>
      <c r="E4338" s="247">
        <v>18.23</v>
      </c>
      <c r="F4338" s="248">
        <v>5.4085000000000001</v>
      </c>
      <c r="G4338" s="128">
        <f t="shared" si="3430"/>
        <v>-0.39591736163760494</v>
      </c>
      <c r="H4338" s="129">
        <f t="shared" si="3431"/>
        <v>-2.8253236994219728</v>
      </c>
      <c r="I4338" s="129">
        <f t="shared" si="3432"/>
        <v>-3.1086567164179097</v>
      </c>
      <c r="J4338" s="130">
        <f t="shared" si="3433"/>
        <v>2.1234981838502396E-2</v>
      </c>
    </row>
    <row r="4339" spans="2:10">
      <c r="B4339" s="244">
        <v>37398</v>
      </c>
      <c r="C4339" s="247">
        <v>26.37</v>
      </c>
      <c r="D4339" s="247">
        <v>84</v>
      </c>
      <c r="E4339" s="247">
        <v>19.579999999999998</v>
      </c>
      <c r="F4339" s="248">
        <v>5.3780000000000001</v>
      </c>
      <c r="G4339" s="128">
        <f t="shared" si="3430"/>
        <v>-0.42646506386175803</v>
      </c>
      <c r="H4339" s="129">
        <f t="shared" si="3431"/>
        <v>-4.334376502919957</v>
      </c>
      <c r="I4339" s="129">
        <f t="shared" si="3432"/>
        <v>-0.87741617357002333</v>
      </c>
      <c r="J4339" s="130">
        <f t="shared" si="3433"/>
        <v>-1.8166281755196061E-2</v>
      </c>
    </row>
    <row r="4340" spans="2:10">
      <c r="B4340" s="244">
        <v>37397</v>
      </c>
      <c r="C4340" s="247">
        <v>27.33</v>
      </c>
      <c r="D4340" s="247">
        <v>83.45</v>
      </c>
      <c r="E4340" s="247">
        <v>20.05</v>
      </c>
      <c r="F4340" s="248">
        <v>5.4075000000000006</v>
      </c>
      <c r="G4340" s="128">
        <f t="shared" si="3430"/>
        <v>1.8323030072325823</v>
      </c>
      <c r="H4340" s="129">
        <f t="shared" si="3431"/>
        <v>-5.7914431934493393</v>
      </c>
      <c r="I4340" s="129">
        <f t="shared" si="3432"/>
        <v>0.36002023267577288</v>
      </c>
      <c r="J4340" s="130">
        <f t="shared" si="3433"/>
        <v>-9.9788077029388817E-3</v>
      </c>
    </row>
    <row r="4341" spans="2:10">
      <c r="B4341" s="244">
        <v>37396</v>
      </c>
      <c r="C4341" s="247">
        <v>28.33</v>
      </c>
      <c r="D4341" s="247">
        <v>84.45</v>
      </c>
      <c r="E4341" s="247">
        <v>19.239999999999998</v>
      </c>
      <c r="F4341" s="248">
        <v>5.4489999999999998</v>
      </c>
      <c r="G4341" s="128">
        <f t="shared" si="3430"/>
        <v>3.3566906747535996</v>
      </c>
      <c r="H4341" s="129">
        <f t="shared" si="3431"/>
        <v>-5.8112191011235916</v>
      </c>
      <c r="I4341" s="129">
        <f t="shared" si="3432"/>
        <v>1.3057267759562809</v>
      </c>
      <c r="J4341" s="130">
        <f t="shared" si="3433"/>
        <v>3.9281448130108016E-3</v>
      </c>
    </row>
    <row r="4342" spans="2:10">
      <c r="B4342" s="244">
        <v>37393</v>
      </c>
      <c r="C4342" s="247">
        <v>28.18</v>
      </c>
      <c r="D4342" s="247">
        <v>85.69</v>
      </c>
      <c r="E4342" s="247">
        <v>17.7</v>
      </c>
      <c r="F4342" s="248">
        <v>5.5049999999999999</v>
      </c>
      <c r="G4342" s="128">
        <f t="shared" si="3430"/>
        <v>3.4690603514132921</v>
      </c>
      <c r="H4342" s="129">
        <f t="shared" si="3431"/>
        <v>-4.1659831365935984</v>
      </c>
      <c r="I4342" s="129">
        <f t="shared" si="3432"/>
        <v>-2.0952721617418355</v>
      </c>
      <c r="J4342" s="130">
        <f t="shared" si="3433"/>
        <v>2.9554005689639232E-2</v>
      </c>
    </row>
    <row r="4343" spans="2:10">
      <c r="B4343" s="244">
        <v>37392</v>
      </c>
      <c r="C4343" s="247">
        <v>27.95</v>
      </c>
      <c r="D4343" s="247">
        <v>85.45</v>
      </c>
      <c r="E4343" s="247">
        <v>18.5</v>
      </c>
      <c r="F4343" s="248">
        <v>5.4260000000000002</v>
      </c>
      <c r="G4343" s="128">
        <f t="shared" si="3430"/>
        <v>3.5186622976098652</v>
      </c>
      <c r="H4343" s="129">
        <f t="shared" si="3431"/>
        <v>0.8577856384860284</v>
      </c>
      <c r="I4343" s="129">
        <f t="shared" si="3432"/>
        <v>9.6549104720564688E-2</v>
      </c>
      <c r="J4343" s="130">
        <f t="shared" si="3433"/>
        <v>-2.8856152512998438E-2</v>
      </c>
    </row>
    <row r="4344" spans="2:10">
      <c r="B4344" s="244">
        <v>37391</v>
      </c>
      <c r="C4344" s="247">
        <v>28.15</v>
      </c>
      <c r="D4344" s="247">
        <v>84.5</v>
      </c>
      <c r="E4344" s="247">
        <v>19.190000000000001</v>
      </c>
      <c r="F4344" s="248">
        <v>5.4885000000000002</v>
      </c>
      <c r="G4344" s="128">
        <f t="shared" si="3430"/>
        <v>6.2381414141414107</v>
      </c>
      <c r="H4344" s="129">
        <f t="shared" si="3431"/>
        <v>-2.2417517401392151</v>
      </c>
      <c r="I4344" s="129">
        <f t="shared" si="3432"/>
        <v>1.5159359469906157</v>
      </c>
      <c r="J4344" s="130">
        <f t="shared" si="3433"/>
        <v>3.2031321971441699E-2</v>
      </c>
    </row>
    <row r="4345" spans="2:10">
      <c r="B4345" s="244">
        <v>37390</v>
      </c>
      <c r="C4345" s="247">
        <v>29.36</v>
      </c>
      <c r="D4345" s="247">
        <v>85.48</v>
      </c>
      <c r="E4345" s="247">
        <v>19.350000000000001</v>
      </c>
      <c r="F4345" s="248">
        <v>5.5110000000000001</v>
      </c>
      <c r="G4345" s="128">
        <f t="shared" si="3430"/>
        <v>8.8528245828245797</v>
      </c>
      <c r="H4345" s="129">
        <f t="shared" si="3431"/>
        <v>0.17313532513182306</v>
      </c>
      <c r="I4345" s="129">
        <f t="shared" si="3432"/>
        <v>-0.60279515640766757</v>
      </c>
      <c r="J4345" s="130">
        <f t="shared" si="3433"/>
        <v>7.0481591669765711E-2</v>
      </c>
    </row>
    <row r="4346" spans="2:10">
      <c r="B4346" s="244">
        <v>37389</v>
      </c>
      <c r="C4346" s="247">
        <v>28.38</v>
      </c>
      <c r="D4346" s="247">
        <v>82.19</v>
      </c>
      <c r="E4346" s="247">
        <v>20.72</v>
      </c>
      <c r="F4346" s="248">
        <v>5.4544999999999995</v>
      </c>
      <c r="G4346" s="128">
        <f t="shared" si="3430"/>
        <v>9.499919045590115</v>
      </c>
      <c r="H4346" s="129">
        <f t="shared" si="3431"/>
        <v>-4.5282091121495291</v>
      </c>
      <c r="I4346" s="129">
        <f t="shared" si="3432"/>
        <v>1.7016477857878438</v>
      </c>
      <c r="J4346" s="130">
        <f t="shared" si="3433"/>
        <v>2.7964454318244431E-2</v>
      </c>
    </row>
    <row r="4347" spans="2:10">
      <c r="B4347" s="244">
        <v>37386</v>
      </c>
      <c r="C4347" s="247">
        <v>27.99</v>
      </c>
      <c r="D4347" s="247">
        <v>79.680000000000007</v>
      </c>
      <c r="E4347" s="247">
        <v>22.41</v>
      </c>
      <c r="F4347" s="248">
        <v>5.359</v>
      </c>
      <c r="G4347" s="128">
        <f t="shared" si="3430"/>
        <v>5.4513805522208889</v>
      </c>
      <c r="H4347" s="129">
        <f t="shared" si="3431"/>
        <v>-6.0892231856514911</v>
      </c>
      <c r="I4347" s="129">
        <f t="shared" si="3432"/>
        <v>2.642177339901477</v>
      </c>
      <c r="J4347" s="130">
        <f t="shared" si="3433"/>
        <v>-4.1661303668291072E-2</v>
      </c>
    </row>
    <row r="4348" spans="2:10">
      <c r="B4348" s="244">
        <v>37385</v>
      </c>
      <c r="C4348" s="247">
        <v>27.68</v>
      </c>
      <c r="D4348" s="247">
        <v>79.930000000000007</v>
      </c>
      <c r="E4348" s="247">
        <v>21.56</v>
      </c>
      <c r="F4348" s="248">
        <v>5.399</v>
      </c>
      <c r="G4348" s="128">
        <f t="shared" si="3430"/>
        <v>2.6936662839647925</v>
      </c>
      <c r="H4348" s="129">
        <f t="shared" si="3431"/>
        <v>-11.595591506572292</v>
      </c>
      <c r="I4348" s="129">
        <f t="shared" si="3432"/>
        <v>4.7094777350192381</v>
      </c>
      <c r="J4348" s="130">
        <f t="shared" si="3433"/>
        <v>-3.5449057984269054E-2</v>
      </c>
    </row>
    <row r="4349" spans="2:10">
      <c r="B4349" s="244">
        <v>37384</v>
      </c>
      <c r="C4349" s="247">
        <v>27.85</v>
      </c>
      <c r="D4349" s="247">
        <v>82.45</v>
      </c>
      <c r="E4349" s="247">
        <v>20.39</v>
      </c>
      <c r="F4349" s="248">
        <v>5.4444999999999997</v>
      </c>
      <c r="G4349" s="128">
        <f t="shared" si="3430"/>
        <v>3.5701897753679339</v>
      </c>
      <c r="H4349" s="129">
        <f t="shared" si="3431"/>
        <v>-6.8533656257123221</v>
      </c>
      <c r="I4349" s="129">
        <f t="shared" si="3432"/>
        <v>1.2011504879301513</v>
      </c>
      <c r="J4349" s="130">
        <f t="shared" si="3433"/>
        <v>4.71897709502317E-3</v>
      </c>
    </row>
    <row r="4350" spans="2:10">
      <c r="B4350" s="244">
        <v>37383</v>
      </c>
      <c r="C4350" s="247">
        <v>26.63</v>
      </c>
      <c r="D4350" s="247">
        <v>76.5</v>
      </c>
      <c r="E4350" s="247">
        <v>21.94</v>
      </c>
      <c r="F4350" s="248">
        <v>5.2955000000000005</v>
      </c>
      <c r="G4350" s="128">
        <f t="shared" si="3430"/>
        <v>0.15399020346646547</v>
      </c>
      <c r="H4350" s="129">
        <f t="shared" si="3431"/>
        <v>-14.187618121496394</v>
      </c>
      <c r="I4350" s="129">
        <f t="shared" si="3432"/>
        <v>3.0203263640999514</v>
      </c>
      <c r="J4350" s="130">
        <f t="shared" si="3433"/>
        <v>-9.9717539863325821E-2</v>
      </c>
    </row>
    <row r="4351" spans="2:10">
      <c r="B4351" s="244">
        <v>37382</v>
      </c>
      <c r="C4351" s="247">
        <v>26.12</v>
      </c>
      <c r="D4351" s="247">
        <v>76</v>
      </c>
      <c r="E4351" s="247">
        <v>22.56</v>
      </c>
      <c r="F4351" s="248">
        <v>5.3019999999999996</v>
      </c>
      <c r="G4351" s="128">
        <f t="shared" si="3430"/>
        <v>-0.15592903471957242</v>
      </c>
      <c r="H4351" s="129">
        <f t="shared" si="3431"/>
        <v>-24.837917737789201</v>
      </c>
      <c r="I4351" s="129">
        <f t="shared" si="3432"/>
        <v>4.5577940407736541</v>
      </c>
      <c r="J4351" s="130">
        <f t="shared" si="3433"/>
        <v>-7.0253863134658021E-2</v>
      </c>
    </row>
    <row r="4352" spans="2:10">
      <c r="B4352" s="244">
        <v>37379</v>
      </c>
      <c r="C4352" s="247">
        <v>26.62</v>
      </c>
      <c r="D4352" s="247">
        <v>81.78</v>
      </c>
      <c r="E4352" s="247">
        <v>20.190000000000001</v>
      </c>
      <c r="F4352" s="248">
        <v>5.2965</v>
      </c>
      <c r="G4352" s="128">
        <f t="shared" si="3430"/>
        <v>6.8337095560576475E-2</v>
      </c>
      <c r="H4352" s="129">
        <f t="shared" si="3431"/>
        <v>-21.485027766759224</v>
      </c>
      <c r="I4352" s="129">
        <f t="shared" si="3432"/>
        <v>0.52690596562184044</v>
      </c>
      <c r="J4352" s="130">
        <f t="shared" si="3433"/>
        <v>-9.7693499863251293E-2</v>
      </c>
    </row>
    <row r="4353" spans="2:10">
      <c r="B4353" s="244">
        <v>37378</v>
      </c>
      <c r="C4353" s="247">
        <v>26.24</v>
      </c>
      <c r="D4353" s="247">
        <v>83.86</v>
      </c>
      <c r="E4353" s="247">
        <v>20.07</v>
      </c>
      <c r="F4353" s="248">
        <v>5.3409999999999993</v>
      </c>
      <c r="G4353" s="128">
        <f t="shared" si="3430"/>
        <v>-2.1749346879535563</v>
      </c>
      <c r="H4353" s="129">
        <f t="shared" si="3431"/>
        <v>-18.30819327731092</v>
      </c>
      <c r="I4353" s="129">
        <f t="shared" si="3432"/>
        <v>-0.16359405940593935</v>
      </c>
      <c r="J4353" s="130">
        <f t="shared" si="3433"/>
        <v>-8.1635900700191291E-2</v>
      </c>
    </row>
    <row r="4354" spans="2:10">
      <c r="B4354" s="244">
        <v>37377</v>
      </c>
      <c r="C4354" s="247">
        <v>26.75</v>
      </c>
      <c r="D4354" s="247">
        <v>84.3</v>
      </c>
      <c r="E4354" s="247">
        <v>20.059999999999999</v>
      </c>
      <c r="F4354" s="248">
        <v>5.3125</v>
      </c>
      <c r="G4354" s="128">
        <f t="shared" si="3430"/>
        <v>-1.5732082280765078</v>
      </c>
      <c r="H4354" s="129">
        <f t="shared" si="3431"/>
        <v>-18.747949479940569</v>
      </c>
      <c r="I4354" s="129">
        <f t="shared" si="3432"/>
        <v>1.1940501043841318</v>
      </c>
      <c r="J4354" s="130">
        <f t="shared" si="3433"/>
        <v>-0.12269656849500174</v>
      </c>
    </row>
    <row r="4355" spans="2:10">
      <c r="B4355" s="244">
        <v>37376</v>
      </c>
      <c r="C4355" s="247">
        <v>27.29</v>
      </c>
      <c r="D4355" s="247">
        <v>83.76</v>
      </c>
      <c r="E4355" s="247">
        <v>21.91</v>
      </c>
      <c r="F4355" s="248">
        <v>5.34</v>
      </c>
      <c r="G4355" s="128">
        <f t="shared" si="3430"/>
        <v>0.69263764880952405</v>
      </c>
      <c r="H4355" s="129">
        <f t="shared" si="3431"/>
        <v>-21.107301186078161</v>
      </c>
      <c r="I4355" s="129">
        <f t="shared" si="3432"/>
        <v>4.3158355579284571</v>
      </c>
      <c r="J4355" s="130">
        <f t="shared" si="3433"/>
        <v>-0.1453616491913986</v>
      </c>
    </row>
    <row r="4356" spans="2:10">
      <c r="B4356" s="244">
        <v>37375</v>
      </c>
      <c r="C4356" s="247">
        <v>27.57</v>
      </c>
      <c r="D4356" s="247">
        <v>83.89</v>
      </c>
      <c r="E4356" s="247">
        <v>24.05</v>
      </c>
      <c r="F4356" s="248">
        <v>5.3744999999999994</v>
      </c>
      <c r="G4356" s="128">
        <f t="shared" si="3430"/>
        <v>2.1747092360319296</v>
      </c>
      <c r="H4356" s="129">
        <f t="shared" si="3431"/>
        <v>-21.97984326923077</v>
      </c>
      <c r="I4356" s="129">
        <f t="shared" si="3432"/>
        <v>9.7151149425287411</v>
      </c>
      <c r="J4356" s="130">
        <f t="shared" si="3433"/>
        <v>-0.11256366723259768</v>
      </c>
    </row>
    <row r="4357" spans="2:10">
      <c r="B4357" s="244">
        <v>37372</v>
      </c>
      <c r="C4357" s="247">
        <v>27.11</v>
      </c>
      <c r="D4357" s="247">
        <v>84.71</v>
      </c>
      <c r="E4357" s="247">
        <v>22.14</v>
      </c>
      <c r="F4357" s="248">
        <v>5.3220000000000001</v>
      </c>
      <c r="G4357" s="128">
        <f t="shared" si="3430"/>
        <v>1.3807677689091613</v>
      </c>
      <c r="H4357" s="129">
        <f t="shared" si="3431"/>
        <v>-21.083599038461546</v>
      </c>
      <c r="I4357" s="129">
        <f t="shared" si="3432"/>
        <v>6.9247586206896594</v>
      </c>
      <c r="J4357" s="130">
        <f t="shared" si="3433"/>
        <v>-0.14124028931154603</v>
      </c>
    </row>
    <row r="4358" spans="2:10">
      <c r="B4358" s="244">
        <v>37371</v>
      </c>
      <c r="C4358" s="247">
        <v>26.73</v>
      </c>
      <c r="D4358" s="247">
        <v>86.71</v>
      </c>
      <c r="E4358" s="247">
        <v>20.95</v>
      </c>
      <c r="F4358" s="248">
        <v>5.359</v>
      </c>
      <c r="G4358" s="128">
        <f t="shared" si="3430"/>
        <v>1.5095709315809807</v>
      </c>
      <c r="H4358" s="129">
        <f t="shared" si="3431"/>
        <v>-18.338481477899222</v>
      </c>
      <c r="I4358" s="129">
        <f t="shared" si="3432"/>
        <v>4.6675141242937856</v>
      </c>
      <c r="J4358" s="130">
        <f t="shared" si="3433"/>
        <v>-9.758515047756329E-2</v>
      </c>
    </row>
    <row r="4359" spans="2:10">
      <c r="B4359" s="244">
        <v>37370</v>
      </c>
      <c r="C4359" s="247">
        <v>26.38</v>
      </c>
      <c r="D4359" s="247">
        <v>86.5</v>
      </c>
      <c r="E4359" s="247">
        <v>20.77</v>
      </c>
      <c r="F4359" s="248">
        <v>5.3685</v>
      </c>
      <c r="G4359" s="128">
        <f t="shared" si="3430"/>
        <v>1.826427444794952</v>
      </c>
      <c r="H4359" s="129">
        <f t="shared" si="3431"/>
        <v>-18.116501457725953</v>
      </c>
      <c r="I4359" s="129">
        <f t="shared" si="3432"/>
        <v>3.7015333701047997</v>
      </c>
      <c r="J4359" s="130">
        <f t="shared" si="3433"/>
        <v>-9.2954320209027871E-2</v>
      </c>
    </row>
    <row r="4360" spans="2:10">
      <c r="B4360" s="244">
        <v>37369</v>
      </c>
      <c r="C4360" s="247">
        <v>26.62</v>
      </c>
      <c r="D4360" s="247">
        <v>87.33</v>
      </c>
      <c r="E4360" s="247">
        <v>20.28</v>
      </c>
      <c r="F4360" s="248">
        <v>5.4124999999999996</v>
      </c>
      <c r="G4360" s="128">
        <f t="shared" si="3430"/>
        <v>2.9619167667066875</v>
      </c>
      <c r="H4360" s="129">
        <f t="shared" si="3431"/>
        <v>-17.814446697566634</v>
      </c>
      <c r="I4360" s="129">
        <f t="shared" si="3432"/>
        <v>2.4759740259740268</v>
      </c>
      <c r="J4360" s="130">
        <f t="shared" si="3433"/>
        <v>-9.8126839710998379E-2</v>
      </c>
    </row>
    <row r="4361" spans="2:10">
      <c r="B4361" s="244">
        <v>37368</v>
      </c>
      <c r="C4361" s="247">
        <v>26.27</v>
      </c>
      <c r="D4361" s="247">
        <v>87.93</v>
      </c>
      <c r="E4361" s="247">
        <v>19.77</v>
      </c>
      <c r="F4361" s="248">
        <v>5.4264999999999999</v>
      </c>
      <c r="G4361" s="128">
        <f t="shared" si="3430"/>
        <v>1.6480157790926986</v>
      </c>
      <c r="H4361" s="129">
        <f t="shared" si="3431"/>
        <v>-19.020349431818168</v>
      </c>
      <c r="I4361" s="129">
        <f t="shared" si="3432"/>
        <v>2.8610016882386047</v>
      </c>
      <c r="J4361" s="130">
        <f t="shared" si="3433"/>
        <v>-9.223876604850248E-2</v>
      </c>
    </row>
    <row r="4362" spans="2:10">
      <c r="B4362" s="244">
        <v>37365</v>
      </c>
      <c r="C4362" s="247">
        <v>26.38</v>
      </c>
      <c r="D4362" s="247">
        <v>89</v>
      </c>
      <c r="E4362" s="247">
        <v>18.3</v>
      </c>
      <c r="F4362" s="248">
        <v>5.4415000000000004</v>
      </c>
      <c r="G4362" s="128">
        <f t="shared" si="3430"/>
        <v>1.3653143303397102</v>
      </c>
      <c r="H4362" s="129">
        <f t="shared" si="3431"/>
        <v>-18.927257913466942</v>
      </c>
      <c r="I4362" s="129">
        <f t="shared" si="3432"/>
        <v>0.21008264462810219</v>
      </c>
      <c r="J4362" s="130">
        <f t="shared" si="3433"/>
        <v>-6.9244217321140153E-2</v>
      </c>
    </row>
    <row r="4363" spans="2:10">
      <c r="B4363" s="244">
        <v>37364</v>
      </c>
      <c r="C4363" s="247">
        <v>26.18</v>
      </c>
      <c r="D4363" s="247">
        <v>88.95</v>
      </c>
      <c r="E4363" s="247">
        <v>19.29</v>
      </c>
      <c r="F4363" s="248">
        <v>5.4485000000000001</v>
      </c>
      <c r="G4363" s="128">
        <f t="shared" si="3430"/>
        <v>2.3343293172690784</v>
      </c>
      <c r="H4363" s="129">
        <f t="shared" si="3431"/>
        <v>-17.83164454976303</v>
      </c>
      <c r="I4363" s="129">
        <f t="shared" si="3432"/>
        <v>1.1429360780064983</v>
      </c>
      <c r="J4363" s="130">
        <f t="shared" si="3433"/>
        <v>-8.3771265698761935E-2</v>
      </c>
    </row>
    <row r="4364" spans="2:10">
      <c r="B4364" s="244">
        <v>37363</v>
      </c>
      <c r="C4364" s="247">
        <v>25.94</v>
      </c>
      <c r="D4364" s="247">
        <v>84.81</v>
      </c>
      <c r="E4364" s="247">
        <v>18.43</v>
      </c>
      <c r="F4364" s="248">
        <v>5.4815000000000005</v>
      </c>
      <c r="G4364" s="128">
        <f t="shared" si="3430"/>
        <v>1.9346704180064351</v>
      </c>
      <c r="H4364" s="129">
        <f t="shared" si="3431"/>
        <v>-23.983957577449058</v>
      </c>
      <c r="I4364" s="129">
        <f t="shared" si="3432"/>
        <v>0.37794052863436067</v>
      </c>
      <c r="J4364" s="130">
        <f t="shared" si="3433"/>
        <v>-1.4484072964878171E-2</v>
      </c>
    </row>
    <row r="4365" spans="2:10">
      <c r="B4365" s="244">
        <v>37362</v>
      </c>
      <c r="C4365" s="247">
        <v>24.75</v>
      </c>
      <c r="D4365" s="247">
        <v>86.2</v>
      </c>
      <c r="E4365" s="247">
        <v>18.11</v>
      </c>
      <c r="F4365" s="248">
        <v>5.4275000000000002</v>
      </c>
      <c r="G4365" s="128">
        <f t="shared" si="3430"/>
        <v>-0.65103942652329638</v>
      </c>
      <c r="H4365" s="129">
        <f t="shared" si="3431"/>
        <v>-21.536911142454152</v>
      </c>
      <c r="I4365" s="129">
        <f t="shared" si="3432"/>
        <v>-1.1011304807184368</v>
      </c>
      <c r="J4365" s="130">
        <f t="shared" si="3433"/>
        <v>-4.6488445854100516E-2</v>
      </c>
    </row>
    <row r="4366" spans="2:10">
      <c r="B4366" s="244">
        <v>37361</v>
      </c>
      <c r="C4366" s="247">
        <v>24.57</v>
      </c>
      <c r="D4366" s="247">
        <v>85.35</v>
      </c>
      <c r="E4366" s="247">
        <v>19.82</v>
      </c>
      <c r="F4366" s="248">
        <v>5.3780000000000001</v>
      </c>
      <c r="G4366" s="128">
        <f t="shared" si="3430"/>
        <v>0.11116279069767204</v>
      </c>
      <c r="H4366" s="129">
        <f t="shared" si="3431"/>
        <v>-22.821282891656534</v>
      </c>
      <c r="I4366" s="129">
        <f t="shared" si="3432"/>
        <v>1.9320304017372403</v>
      </c>
      <c r="J4366" s="130">
        <f t="shared" si="3433"/>
        <v>-8.5086136917110006E-2</v>
      </c>
    </row>
    <row r="4367" spans="2:10">
      <c r="B4367" s="244">
        <v>37358</v>
      </c>
      <c r="C4367" s="247">
        <v>23.47</v>
      </c>
      <c r="D4367" s="247">
        <v>85.6</v>
      </c>
      <c r="E4367" s="247">
        <v>19.420000000000002</v>
      </c>
      <c r="F4367" s="248">
        <v>5.4015000000000004</v>
      </c>
      <c r="G4367" s="128">
        <f t="shared" si="3430"/>
        <v>-2.0153460912052115</v>
      </c>
      <c r="H4367" s="129">
        <f t="shared" si="3431"/>
        <v>-22.392776735459663</v>
      </c>
      <c r="I4367" s="129">
        <f t="shared" si="3432"/>
        <v>0.29127083333333653</v>
      </c>
      <c r="J4367" s="130">
        <f t="shared" si="3433"/>
        <v>-0.11153606688606188</v>
      </c>
    </row>
    <row r="4368" spans="2:10">
      <c r="B4368" s="244">
        <v>37357</v>
      </c>
      <c r="C4368" s="247">
        <v>24.99</v>
      </c>
      <c r="D4368" s="247">
        <v>84.19</v>
      </c>
      <c r="E4368" s="247">
        <v>20.3</v>
      </c>
      <c r="F4368" s="248">
        <v>5.4385000000000003</v>
      </c>
      <c r="G4368" s="128">
        <f t="shared" si="3430"/>
        <v>1.5600289735099306</v>
      </c>
      <c r="H4368" s="129">
        <f t="shared" si="3431"/>
        <v>-24.382098339242404</v>
      </c>
      <c r="I4368" s="129">
        <f t="shared" si="3432"/>
        <v>1.0972661870503595</v>
      </c>
      <c r="J4368" s="130">
        <f t="shared" si="3433"/>
        <v>-3.8258503401360465E-2</v>
      </c>
    </row>
    <row r="4369" spans="2:10">
      <c r="B4369" s="244">
        <v>37356</v>
      </c>
      <c r="C4369" s="247">
        <v>26.13</v>
      </c>
      <c r="D4369" s="247">
        <v>89.01</v>
      </c>
      <c r="E4369" s="247">
        <v>18.190000000000001</v>
      </c>
      <c r="F4369" s="248">
        <v>5.4669999999999996</v>
      </c>
      <c r="G4369" s="128">
        <f t="shared" si="3430"/>
        <v>3.6215413223140489</v>
      </c>
      <c r="H4369" s="129">
        <f t="shared" si="3431"/>
        <v>-20.418694009216587</v>
      </c>
      <c r="I4369" s="129">
        <f t="shared" si="3432"/>
        <v>-1.816641143440529</v>
      </c>
      <c r="J4369" s="130">
        <f t="shared" si="3433"/>
        <v>-2.5829255029907468E-2</v>
      </c>
    </row>
    <row r="4370" spans="2:10">
      <c r="B4370" s="244">
        <v>37355</v>
      </c>
      <c r="C4370" s="247">
        <v>25.82</v>
      </c>
      <c r="D4370" s="247">
        <v>87.74</v>
      </c>
      <c r="E4370" s="247">
        <v>19.47</v>
      </c>
      <c r="F4370" s="248">
        <v>5.4355000000000002</v>
      </c>
      <c r="G4370" s="128">
        <f t="shared" si="3430"/>
        <v>2.8206129164952722</v>
      </c>
      <c r="H4370" s="129">
        <f t="shared" si="3431"/>
        <v>-18.901795895096921</v>
      </c>
      <c r="I4370" s="129">
        <f t="shared" si="3432"/>
        <v>-0.47406250000000127</v>
      </c>
      <c r="J4370" s="130">
        <f t="shared" si="3433"/>
        <v>-4.4136026082231772E-2</v>
      </c>
    </row>
    <row r="4371" spans="2:10">
      <c r="B4371" s="244">
        <v>37354</v>
      </c>
      <c r="C4371" s="247">
        <v>26.54</v>
      </c>
      <c r="D4371" s="247">
        <v>87.41</v>
      </c>
      <c r="E4371" s="247">
        <v>19.61</v>
      </c>
      <c r="F4371" s="248">
        <v>5.4875000000000007</v>
      </c>
      <c r="G4371" s="128">
        <f t="shared" si="3430"/>
        <v>5.1429110738255019</v>
      </c>
      <c r="H4371" s="129">
        <f t="shared" si="3431"/>
        <v>-19.123471310305458</v>
      </c>
      <c r="I4371" s="129">
        <f t="shared" si="3432"/>
        <v>0.44851063829787213</v>
      </c>
      <c r="J4371" s="130">
        <f t="shared" si="3433"/>
        <v>-1.7293062850932388E-2</v>
      </c>
    </row>
    <row r="4372" spans="2:10">
      <c r="B4372" s="244">
        <v>37351</v>
      </c>
      <c r="C4372" s="247">
        <v>26.21</v>
      </c>
      <c r="D4372" s="247">
        <v>97.25</v>
      </c>
      <c r="E4372" s="247">
        <v>19.13</v>
      </c>
      <c r="F4372" s="248">
        <v>5.4359999999999999</v>
      </c>
      <c r="G4372" s="128">
        <f t="shared" si="3430"/>
        <v>4.7880641079713193</v>
      </c>
      <c r="H4372" s="129">
        <f t="shared" si="3431"/>
        <v>-7.0803991900491692</v>
      </c>
      <c r="I4372" s="129">
        <f t="shared" si="3432"/>
        <v>-1.1543013972055891</v>
      </c>
      <c r="J4372" s="130">
        <f t="shared" si="3433"/>
        <v>-4.4494443934244158E-3</v>
      </c>
    </row>
    <row r="4373" spans="2:10">
      <c r="B4373" s="244">
        <v>37350</v>
      </c>
      <c r="C4373" s="247">
        <v>26.58</v>
      </c>
      <c r="D4373" s="247">
        <v>100.84</v>
      </c>
      <c r="E4373" s="247">
        <v>19.78</v>
      </c>
      <c r="F4373" s="248">
        <v>5.4845000000000006</v>
      </c>
      <c r="G4373" s="128">
        <f t="shared" si="3430"/>
        <v>6.7281339092872559</v>
      </c>
      <c r="H4373" s="129">
        <f t="shared" si="3431"/>
        <v>-5.8385531514581315</v>
      </c>
      <c r="I4373" s="129">
        <f t="shared" si="3432"/>
        <v>-0.20397191574724191</v>
      </c>
      <c r="J4373" s="130">
        <f t="shared" si="3433"/>
        <v>9.9490517973393977E-2</v>
      </c>
    </row>
    <row r="4374" spans="2:10">
      <c r="B4374" s="244">
        <v>37349</v>
      </c>
      <c r="C4374" s="247">
        <v>27.56</v>
      </c>
      <c r="D4374" s="247">
        <v>99.96</v>
      </c>
      <c r="E4374" s="247">
        <v>20.2</v>
      </c>
      <c r="F4374" s="248">
        <v>5.4984999999999999</v>
      </c>
      <c r="G4374" s="128">
        <f t="shared" si="3430"/>
        <v>8.6037936987483743</v>
      </c>
      <c r="H4374" s="129">
        <f t="shared" si="3431"/>
        <v>-6.1422892022333766</v>
      </c>
      <c r="I4374" s="129">
        <f t="shared" si="3432"/>
        <v>-0.12522167487684907</v>
      </c>
      <c r="J4374" s="130">
        <f t="shared" si="3433"/>
        <v>0.13831521739130445</v>
      </c>
    </row>
    <row r="4375" spans="2:10">
      <c r="B4375" s="244">
        <v>37348</v>
      </c>
      <c r="C4375" s="247">
        <v>27.71</v>
      </c>
      <c r="D4375" s="247">
        <v>100.95</v>
      </c>
      <c r="E4375" s="247">
        <v>19.16</v>
      </c>
      <c r="F4375" s="248">
        <v>5.5515000000000008</v>
      </c>
      <c r="G4375" s="128">
        <f t="shared" si="3430"/>
        <v>10.63949220489978</v>
      </c>
      <c r="H4375" s="129">
        <f t="shared" si="3431"/>
        <v>-5.3131869688385303</v>
      </c>
      <c r="I4375" s="129">
        <f t="shared" si="3432"/>
        <v>-1.6615999999999997</v>
      </c>
      <c r="J4375" s="130">
        <f t="shared" si="3433"/>
        <v>0.16338443957718371</v>
      </c>
    </row>
    <row r="4376" spans="2:10">
      <c r="B4376" s="244">
        <v>37347</v>
      </c>
      <c r="C4376" s="247">
        <v>26.88</v>
      </c>
      <c r="D4376" s="247">
        <v>102.86</v>
      </c>
      <c r="E4376" s="247">
        <v>18.73</v>
      </c>
      <c r="F4376" s="248">
        <v>5.6269999999999998</v>
      </c>
      <c r="G4376" s="128">
        <f t="shared" si="3430"/>
        <v>9.0820000000000007</v>
      </c>
      <c r="H4376" s="129">
        <f t="shared" si="3431"/>
        <v>-0.17654047757716573</v>
      </c>
      <c r="I4376" s="129">
        <f t="shared" si="3432"/>
        <v>-1.566462925851704</v>
      </c>
      <c r="J4376" s="130">
        <f t="shared" si="3433"/>
        <v>0.20902718168812592</v>
      </c>
    </row>
    <row r="4377" spans="2:10">
      <c r="B4377" s="244">
        <v>37344</v>
      </c>
      <c r="C4377" s="247">
        <v>26.31</v>
      </c>
      <c r="D4377" s="247">
        <v>104</v>
      </c>
      <c r="E4377" s="247">
        <v>17.399999999999999</v>
      </c>
      <c r="F4377" s="248">
        <v>5.5954999999999995</v>
      </c>
      <c r="G4377" s="128">
        <f t="shared" si="3430"/>
        <v>9.5457083716651354</v>
      </c>
      <c r="H4377" s="129">
        <f t="shared" si="3431"/>
        <v>6.8118589482266554</v>
      </c>
      <c r="I4377" s="129">
        <f t="shared" si="3432"/>
        <v>-4.9332931912922673</v>
      </c>
      <c r="J4377" s="130">
        <f t="shared" si="3433"/>
        <v>0.24834369535651793</v>
      </c>
    </row>
    <row r="4378" spans="2:10">
      <c r="B4378" s="244">
        <v>37343</v>
      </c>
      <c r="C4378" s="247">
        <v>26.31</v>
      </c>
      <c r="D4378" s="247">
        <v>104</v>
      </c>
      <c r="E4378" s="247">
        <v>17.399999999999999</v>
      </c>
      <c r="F4378" s="248">
        <v>5.5995000000000008</v>
      </c>
      <c r="G4378" s="128">
        <f t="shared" si="3430"/>
        <v>10.707289807421324</v>
      </c>
      <c r="H4378" s="129">
        <f t="shared" si="3431"/>
        <v>7.1690064397424118</v>
      </c>
      <c r="I4378" s="129">
        <f t="shared" si="3432"/>
        <v>-4.8379618427175437</v>
      </c>
      <c r="J4378" s="130">
        <f t="shared" si="3433"/>
        <v>0.2775992160705541</v>
      </c>
    </row>
    <row r="4379" spans="2:10">
      <c r="B4379" s="244">
        <v>37342</v>
      </c>
      <c r="C4379" s="247">
        <v>25.87</v>
      </c>
      <c r="D4379" s="247">
        <v>103.39</v>
      </c>
      <c r="E4379" s="247">
        <v>17.7</v>
      </c>
      <c r="F4379" s="248">
        <v>5.5489999999999995</v>
      </c>
      <c r="G4379" s="128">
        <f t="shared" si="3430"/>
        <v>9.4595329285380672</v>
      </c>
      <c r="H4379" s="129">
        <f t="shared" si="3431"/>
        <v>7.3010890375707609</v>
      </c>
      <c r="I4379" s="129">
        <f t="shared" si="3432"/>
        <v>-4.666586715867159</v>
      </c>
      <c r="J4379" s="130">
        <f t="shared" si="3433"/>
        <v>0.20538060278207074</v>
      </c>
    </row>
    <row r="4380" spans="2:10">
      <c r="B4380" s="244">
        <v>37341</v>
      </c>
      <c r="C4380" s="247">
        <v>25.36</v>
      </c>
      <c r="D4380" s="247">
        <v>102.9</v>
      </c>
      <c r="E4380" s="247">
        <v>18.13</v>
      </c>
      <c r="F4380" s="248">
        <v>5.5495000000000001</v>
      </c>
      <c r="G4380" s="128">
        <f t="shared" si="3430"/>
        <v>10.820351562499997</v>
      </c>
      <c r="H4380" s="129">
        <f t="shared" si="3431"/>
        <v>5.3192472024415158</v>
      </c>
      <c r="I4380" s="129">
        <f t="shared" si="3432"/>
        <v>-4.3181410256410269</v>
      </c>
      <c r="J4380" s="130">
        <f t="shared" si="3433"/>
        <v>0.24663729809104271</v>
      </c>
    </row>
    <row r="4381" spans="2:10">
      <c r="B4381" s="244">
        <v>37340</v>
      </c>
      <c r="C4381" s="247">
        <v>24.99</v>
      </c>
      <c r="D4381" s="247">
        <v>103.56</v>
      </c>
      <c r="E4381" s="247">
        <v>18.48</v>
      </c>
      <c r="F4381" s="248">
        <v>5.6055000000000001</v>
      </c>
      <c r="G4381" s="128">
        <f t="shared" si="3430"/>
        <v>8.4483720930232504</v>
      </c>
      <c r="H4381" s="129">
        <f t="shared" si="3431"/>
        <v>5.8999867953275764</v>
      </c>
      <c r="I4381" s="129">
        <f t="shared" si="3432"/>
        <v>-4.8704986876640408</v>
      </c>
      <c r="J4381" s="130">
        <f t="shared" si="3433"/>
        <v>0.29018181818181804</v>
      </c>
    </row>
    <row r="4382" spans="2:10">
      <c r="B4382" s="244">
        <v>37337</v>
      </c>
      <c r="C4382" s="247">
        <v>25.35</v>
      </c>
      <c r="D4382" s="247">
        <v>105.6</v>
      </c>
      <c r="E4382" s="247">
        <v>17.77</v>
      </c>
      <c r="F4382" s="248">
        <v>5.6080000000000005</v>
      </c>
      <c r="G4382" s="128">
        <f t="shared" si="3430"/>
        <v>9.5371837708830594</v>
      </c>
      <c r="H4382" s="129">
        <f t="shared" si="3431"/>
        <v>10.874013280763643</v>
      </c>
      <c r="I4382" s="129">
        <f t="shared" si="3432"/>
        <v>-6.4404453781512618</v>
      </c>
      <c r="J4382" s="130">
        <f t="shared" si="3433"/>
        <v>0.27774951076321003</v>
      </c>
    </row>
    <row r="4383" spans="2:10">
      <c r="B4383" s="244">
        <v>37336</v>
      </c>
      <c r="C4383" s="247">
        <v>25.61</v>
      </c>
      <c r="D4383" s="247">
        <v>106.78</v>
      </c>
      <c r="E4383" s="247">
        <v>18.149999999999999</v>
      </c>
      <c r="F4383" s="248">
        <v>5.577</v>
      </c>
      <c r="G4383" s="128">
        <f t="shared" si="3430"/>
        <v>11.906416954164614</v>
      </c>
      <c r="H4383" s="129">
        <f t="shared" si="3431"/>
        <v>8.5501450005034716</v>
      </c>
      <c r="I4383" s="129">
        <f t="shared" si="3432"/>
        <v>-5.0593203883495166</v>
      </c>
      <c r="J4383" s="130">
        <f t="shared" si="3433"/>
        <v>0.24290718038528883</v>
      </c>
    </row>
    <row r="4384" spans="2:10">
      <c r="B4384" s="244">
        <v>37335</v>
      </c>
      <c r="C4384" s="247">
        <v>24.9</v>
      </c>
      <c r="D4384" s="247">
        <v>105.5</v>
      </c>
      <c r="E4384" s="247">
        <v>18.46</v>
      </c>
      <c r="F4384" s="248">
        <v>5.6135000000000002</v>
      </c>
      <c r="G4384" s="128">
        <f t="shared" si="3430"/>
        <v>8.7427298850574697</v>
      </c>
      <c r="H4384" s="129">
        <f t="shared" si="3431"/>
        <v>6.8060397830018013</v>
      </c>
      <c r="I4384" s="129">
        <f t="shared" si="3432"/>
        <v>-6.2119279574293893</v>
      </c>
      <c r="J4384" s="130">
        <f t="shared" si="3433"/>
        <v>0.26830718253581554</v>
      </c>
    </row>
    <row r="4385" spans="2:10">
      <c r="B4385" s="244">
        <v>37334</v>
      </c>
      <c r="C4385" s="247">
        <v>24.88</v>
      </c>
      <c r="D4385" s="247">
        <v>107.49</v>
      </c>
      <c r="E4385" s="247">
        <v>18.16</v>
      </c>
      <c r="F4385" s="248">
        <v>5.5094999999999992</v>
      </c>
      <c r="G4385" s="128">
        <f t="shared" si="3430"/>
        <v>7.1388744186046491</v>
      </c>
      <c r="H4385" s="129">
        <f t="shared" si="3431"/>
        <v>5.0819515987948227</v>
      </c>
      <c r="I4385" s="129">
        <f t="shared" si="3432"/>
        <v>-4.7840053643272249</v>
      </c>
      <c r="J4385" s="130">
        <f t="shared" si="3433"/>
        <v>0.21920934323690358</v>
      </c>
    </row>
    <row r="4386" spans="2:10">
      <c r="B4386" s="244">
        <v>37333</v>
      </c>
      <c r="C4386" s="247">
        <v>25.11</v>
      </c>
      <c r="D4386" s="247">
        <v>106.35</v>
      </c>
      <c r="E4386" s="247">
        <v>18.93</v>
      </c>
      <c r="F4386" s="248">
        <v>5.5175000000000001</v>
      </c>
      <c r="G4386" s="128">
        <f t="shared" si="3430"/>
        <v>7.6246558139534875</v>
      </c>
      <c r="H4386" s="129">
        <f t="shared" si="3431"/>
        <v>3.8225114199630608</v>
      </c>
      <c r="I4386" s="129">
        <f t="shared" si="3432"/>
        <v>-3.909021010281629</v>
      </c>
      <c r="J4386" s="130">
        <f t="shared" si="3433"/>
        <v>0.22096474953617826</v>
      </c>
    </row>
    <row r="4387" spans="2:10">
      <c r="B4387" s="244">
        <v>37330</v>
      </c>
      <c r="C4387" s="247">
        <v>24.51</v>
      </c>
      <c r="D4387" s="247">
        <v>106.79</v>
      </c>
      <c r="E4387" s="247">
        <v>18.420000000000002</v>
      </c>
      <c r="F4387" s="248">
        <v>5.5434999999999999</v>
      </c>
      <c r="G4387" s="128">
        <f t="shared" si="3430"/>
        <v>7.015770136599154</v>
      </c>
      <c r="H4387" s="129">
        <f t="shared" si="3431"/>
        <v>-1.1589303920659872</v>
      </c>
      <c r="I4387" s="129">
        <f t="shared" si="3432"/>
        <v>-3.9116674322462086</v>
      </c>
      <c r="J4387" s="130">
        <f t="shared" si="3433"/>
        <v>0.20146788990825668</v>
      </c>
    </row>
    <row r="4388" spans="2:10">
      <c r="B4388" s="244">
        <v>37329</v>
      </c>
      <c r="C4388" s="247">
        <v>24.56</v>
      </c>
      <c r="D4388" s="247">
        <v>106.6</v>
      </c>
      <c r="E4388" s="247">
        <v>19.2</v>
      </c>
      <c r="F4388" s="248">
        <v>5.6214999999999993</v>
      </c>
      <c r="G4388" s="128">
        <f t="shared" si="3430"/>
        <v>7.2467327667610926</v>
      </c>
      <c r="H4388" s="129">
        <f t="shared" si="3431"/>
        <v>-1.5461728509299517</v>
      </c>
      <c r="I4388" s="129">
        <f t="shared" si="3432"/>
        <v>-2.0116546762589951</v>
      </c>
      <c r="J4388" s="130">
        <f t="shared" si="3433"/>
        <v>0.21891581266162238</v>
      </c>
    </row>
    <row r="4389" spans="2:10">
      <c r="B4389" s="244">
        <v>37328</v>
      </c>
      <c r="C4389" s="247">
        <v>24.16</v>
      </c>
      <c r="D4389" s="247">
        <v>107.18</v>
      </c>
      <c r="E4389" s="247">
        <v>19.46</v>
      </c>
      <c r="F4389" s="248">
        <v>5.5125000000000002</v>
      </c>
      <c r="G4389" s="128">
        <f t="shared" si="3430"/>
        <v>7.5135697057404709</v>
      </c>
      <c r="H4389" s="129">
        <f t="shared" si="3431"/>
        <v>0.65063995495919635</v>
      </c>
      <c r="I4389" s="129">
        <f t="shared" si="3432"/>
        <v>-2.5396484736355229</v>
      </c>
      <c r="J4389" s="130">
        <f t="shared" si="3433"/>
        <v>0.16229508196721296</v>
      </c>
    </row>
    <row r="4390" spans="2:10">
      <c r="B4390" s="244">
        <v>37327</v>
      </c>
      <c r="C4390" s="247">
        <v>24.2</v>
      </c>
      <c r="D4390" s="247">
        <v>108.5</v>
      </c>
      <c r="E4390" s="247">
        <v>19.59</v>
      </c>
      <c r="F4390" s="248">
        <v>5.5169999999999995</v>
      </c>
      <c r="G4390" s="128">
        <f t="shared" si="3430"/>
        <v>5.917510509107891</v>
      </c>
      <c r="H4390" s="129">
        <f t="shared" si="3431"/>
        <v>1.185606258148636</v>
      </c>
      <c r="I4390" s="129">
        <f t="shared" si="3432"/>
        <v>-2.5560055096418748</v>
      </c>
      <c r="J4390" s="130">
        <f t="shared" si="3433"/>
        <v>0.19983997672388684</v>
      </c>
    </row>
    <row r="4391" spans="2:10">
      <c r="B4391" s="244">
        <v>37326</v>
      </c>
      <c r="C4391" s="247">
        <v>24.31</v>
      </c>
      <c r="D4391" s="247">
        <v>105.24</v>
      </c>
      <c r="E4391" s="247">
        <v>19.84</v>
      </c>
      <c r="F4391" s="248">
        <v>5.5210000000000008</v>
      </c>
      <c r="G4391" s="128">
        <f t="shared" si="3430"/>
        <v>9.0775172754195381</v>
      </c>
      <c r="H4391" s="129">
        <f t="shared" si="3431"/>
        <v>0.27066863510810552</v>
      </c>
      <c r="I4391" s="129">
        <f t="shared" si="3432"/>
        <v>-3.7375924333619972</v>
      </c>
      <c r="J4391" s="130">
        <f t="shared" si="3433"/>
        <v>0.2190169689877127</v>
      </c>
    </row>
    <row r="4392" spans="2:10">
      <c r="B4392" s="244">
        <v>37323</v>
      </c>
      <c r="C4392" s="247">
        <v>23.84</v>
      </c>
      <c r="D4392" s="247">
        <v>105.09</v>
      </c>
      <c r="E4392" s="247">
        <v>19.27</v>
      </c>
      <c r="F4392" s="248">
        <v>5.5209999999999999</v>
      </c>
      <c r="G4392" s="128">
        <f t="shared" si="3430"/>
        <v>9.7108961303462298</v>
      </c>
      <c r="H4392" s="129">
        <f t="shared" si="3431"/>
        <v>1.2908343759022307</v>
      </c>
      <c r="I4392" s="129">
        <f t="shared" si="3432"/>
        <v>-5.9120987654320993</v>
      </c>
      <c r="J4392" s="130">
        <f t="shared" si="3433"/>
        <v>0.19084452604116328</v>
      </c>
    </row>
    <row r="4393" spans="2:10">
      <c r="B4393" s="244">
        <v>37322</v>
      </c>
      <c r="C4393" s="247">
        <v>23.71</v>
      </c>
      <c r="D4393" s="247">
        <v>103.71</v>
      </c>
      <c r="E4393" s="247">
        <v>20.04</v>
      </c>
      <c r="F4393" s="248">
        <v>5.4444999999999997</v>
      </c>
      <c r="G4393" s="128">
        <f t="shared" si="3430"/>
        <v>9.0223104145601596</v>
      </c>
      <c r="H4393" s="129">
        <f t="shared" si="3431"/>
        <v>-3.1127862702804112</v>
      </c>
      <c r="I4393" s="129">
        <f t="shared" si="3432"/>
        <v>-5.8946339593714079</v>
      </c>
      <c r="J4393" s="130">
        <f t="shared" si="3433"/>
        <v>0.16414627039627042</v>
      </c>
    </row>
    <row r="4394" spans="2:10">
      <c r="B4394" s="244">
        <v>37321</v>
      </c>
      <c r="C4394" s="247">
        <v>23.15</v>
      </c>
      <c r="D4394" s="247">
        <v>106.3</v>
      </c>
      <c r="E4394" s="247">
        <v>19.940000000000001</v>
      </c>
      <c r="F4394" s="248">
        <v>5.2995000000000001</v>
      </c>
      <c r="G4394" s="128">
        <f t="shared" si="3430"/>
        <v>6.9687493771798659</v>
      </c>
      <c r="H4394" s="129">
        <f t="shared" si="3431"/>
        <v>0</v>
      </c>
      <c r="I4394" s="129">
        <f t="shared" si="3432"/>
        <v>-5.5035049115913539</v>
      </c>
      <c r="J4394" s="130">
        <f t="shared" si="3433"/>
        <v>0.10106975381008194</v>
      </c>
    </row>
    <row r="4395" spans="2:10">
      <c r="B4395" s="244">
        <v>37320</v>
      </c>
      <c r="C4395" s="247">
        <v>23.17</v>
      </c>
      <c r="D4395" s="247">
        <v>105.67</v>
      </c>
      <c r="E4395" s="247">
        <v>20.3</v>
      </c>
      <c r="F4395" s="248">
        <v>5.2439999999999998</v>
      </c>
      <c r="G4395" s="128">
        <f t="shared" si="3430"/>
        <v>7.0140009965122099</v>
      </c>
      <c r="H4395" s="129">
        <f t="shared" si="3431"/>
        <v>-1.2026882022471861</v>
      </c>
      <c r="I4395" s="129">
        <f t="shared" si="3432"/>
        <v>-4.6710655408122239</v>
      </c>
      <c r="J4395" s="130">
        <f t="shared" si="3433"/>
        <v>6.6175609756097431E-2</v>
      </c>
    </row>
    <row r="4396" spans="2:10">
      <c r="B4396" s="244">
        <v>37319</v>
      </c>
      <c r="C4396" s="247">
        <v>22.45</v>
      </c>
      <c r="D4396" s="247">
        <v>105.9</v>
      </c>
      <c r="E4396" s="247">
        <v>20.5</v>
      </c>
      <c r="F4396" s="248">
        <v>5.2504999999999997</v>
      </c>
      <c r="G4396" s="128">
        <f t="shared" si="3430"/>
        <v>4.6123012757605499</v>
      </c>
      <c r="H4396" s="129">
        <f t="shared" si="3431"/>
        <v>-2.2102499999999941</v>
      </c>
      <c r="I4396" s="129">
        <f t="shared" si="3432"/>
        <v>-0.74623106060606181</v>
      </c>
      <c r="J4396" s="130">
        <f t="shared" si="3433"/>
        <v>3.3778184621314135E-2</v>
      </c>
    </row>
    <row r="4397" spans="2:10">
      <c r="B4397" s="244">
        <v>37316</v>
      </c>
      <c r="C4397" s="247">
        <v>22.4</v>
      </c>
      <c r="D4397" s="247">
        <v>103.02</v>
      </c>
      <c r="E4397" s="247">
        <v>19.96</v>
      </c>
      <c r="F4397" s="248">
        <v>5.2424999999999997</v>
      </c>
      <c r="G4397" s="128">
        <f t="shared" si="3430"/>
        <v>6.8068377823408568</v>
      </c>
      <c r="H4397" s="129">
        <f t="shared" si="3431"/>
        <v>-5.1309009176012657</v>
      </c>
      <c r="I4397" s="129">
        <f t="shared" si="3432"/>
        <v>-1.3620009483167366</v>
      </c>
      <c r="J4397" s="130">
        <f t="shared" si="3433"/>
        <v>5.7196100917428511E-3</v>
      </c>
    </row>
    <row r="4398" spans="2:10">
      <c r="B4398" s="244">
        <v>37315</v>
      </c>
      <c r="C4398" s="247">
        <v>21.74</v>
      </c>
      <c r="D4398" s="247">
        <v>98.12</v>
      </c>
      <c r="E4398" s="247">
        <v>21.59</v>
      </c>
      <c r="F4398" s="248">
        <v>5.1470000000000002</v>
      </c>
      <c r="G4398" s="128">
        <f t="shared" si="3430"/>
        <v>6.3307442348008385</v>
      </c>
      <c r="H4398" s="129">
        <f t="shared" si="3431"/>
        <v>-8.0015926101373687</v>
      </c>
      <c r="I4398" s="129">
        <f t="shared" si="3432"/>
        <v>-1.7844358311800164</v>
      </c>
      <c r="J4398" s="130">
        <f t="shared" si="3433"/>
        <v>-4.2008039816232752E-2</v>
      </c>
    </row>
    <row r="4399" spans="2:10">
      <c r="B4399" s="244">
        <v>37314</v>
      </c>
      <c r="C4399" s="247">
        <v>21.29</v>
      </c>
      <c r="D4399" s="247">
        <v>97.83</v>
      </c>
      <c r="E4399" s="247">
        <v>21.49</v>
      </c>
      <c r="F4399" s="248">
        <v>5.1025</v>
      </c>
      <c r="G4399" s="128">
        <f t="shared" si="3430"/>
        <v>3.9658375893769175</v>
      </c>
      <c r="H4399" s="129">
        <f t="shared" si="3431"/>
        <v>-5.705571844660196</v>
      </c>
      <c r="I4399" s="129">
        <f t="shared" si="3432"/>
        <v>-2.9856755646817277</v>
      </c>
      <c r="J4399" s="130">
        <f t="shared" si="3433"/>
        <v>-3.4214347952367274E-2</v>
      </c>
    </row>
    <row r="4400" spans="2:10">
      <c r="B4400" s="244">
        <v>37313</v>
      </c>
      <c r="C4400" s="247">
        <v>21.41</v>
      </c>
      <c r="D4400" s="247">
        <v>97.15</v>
      </c>
      <c r="E4400" s="247">
        <v>21.68</v>
      </c>
      <c r="F4400" s="248">
        <v>5.1760000000000002</v>
      </c>
      <c r="G4400" s="128">
        <f t="shared" si="3430"/>
        <v>3.080179551122193</v>
      </c>
      <c r="H4400" s="129">
        <f t="shared" si="3431"/>
        <v>-11.561442441054092</v>
      </c>
      <c r="I4400" s="129">
        <f t="shared" si="3432"/>
        <v>0.64932828760643224</v>
      </c>
      <c r="J4400" s="130">
        <f t="shared" si="3433"/>
        <v>-5.083491461100538E-2</v>
      </c>
    </row>
    <row r="4401" spans="2:10">
      <c r="B4401" s="244">
        <v>37312</v>
      </c>
      <c r="C4401" s="247">
        <v>20.48</v>
      </c>
      <c r="D4401" s="247">
        <v>98.3</v>
      </c>
      <c r="E4401" s="247">
        <v>21.84</v>
      </c>
      <c r="F4401" s="248">
        <v>5.1074999999999999</v>
      </c>
      <c r="G4401" s="128">
        <f t="shared" ref="G4401:G4464" si="3434">((C4401-C4422)/C4422)*C$6</f>
        <v>1.1131015507753921</v>
      </c>
      <c r="H4401" s="129">
        <f t="shared" ref="H4401:H4464" si="3435">((D4401-D4422)/D4422)*D$6</f>
        <v>-11.421088945827236</v>
      </c>
      <c r="I4401" s="129">
        <f t="shared" ref="I4401:I4464" si="3436">((E4401-E4422)/E4422)*E$6</f>
        <v>1.0042170395049956</v>
      </c>
      <c r="J4401" s="130">
        <f t="shared" ref="J4401:J4464" si="3437">((F4401-F4422)/F4422)*F$6</f>
        <v>-8.7355285632947546E-2</v>
      </c>
    </row>
    <row r="4402" spans="2:10">
      <c r="B4402" s="244">
        <v>37309</v>
      </c>
      <c r="C4402" s="247">
        <v>21.07</v>
      </c>
      <c r="D4402" s="247">
        <v>98.45</v>
      </c>
      <c r="E4402" s="247">
        <v>22.86</v>
      </c>
      <c r="F4402" s="248">
        <v>5.0875000000000004</v>
      </c>
      <c r="G4402" s="128">
        <f t="shared" si="3434"/>
        <v>3.1579543147208144</v>
      </c>
      <c r="H4402" s="129">
        <f t="shared" si="3435"/>
        <v>-10.737591059602645</v>
      </c>
      <c r="I4402" s="129">
        <f t="shared" si="3436"/>
        <v>2.055234042553193</v>
      </c>
      <c r="J4402" s="130">
        <f t="shared" si="3437"/>
        <v>-7.5530998851894168E-2</v>
      </c>
    </row>
    <row r="4403" spans="2:10">
      <c r="B4403" s="244">
        <v>37308</v>
      </c>
      <c r="C4403" s="247">
        <v>20.95</v>
      </c>
      <c r="D4403" s="247">
        <v>96.38</v>
      </c>
      <c r="E4403" s="247">
        <v>23.8</v>
      </c>
      <c r="F4403" s="248">
        <v>5.1099999999999994</v>
      </c>
      <c r="G4403" s="128">
        <f t="shared" si="3434"/>
        <v>3.3766410256410233</v>
      </c>
      <c r="H4403" s="129">
        <f t="shared" si="3435"/>
        <v>-12.136037071362383</v>
      </c>
      <c r="I4403" s="129">
        <f t="shared" si="3436"/>
        <v>2.230639853747717</v>
      </c>
      <c r="J4403" s="130">
        <f t="shared" si="3437"/>
        <v>-7.5735784360415268E-2</v>
      </c>
    </row>
    <row r="4404" spans="2:10">
      <c r="B4404" s="244">
        <v>37307</v>
      </c>
      <c r="C4404" s="247">
        <v>20.29</v>
      </c>
      <c r="D4404" s="247">
        <v>99.31</v>
      </c>
      <c r="E4404" s="247">
        <v>22.66</v>
      </c>
      <c r="F4404" s="248">
        <v>5.1390000000000002</v>
      </c>
      <c r="G4404" s="128">
        <f t="shared" si="3434"/>
        <v>4.828217011995636</v>
      </c>
      <c r="H4404" s="129">
        <f t="shared" si="3435"/>
        <v>-11.511016289592758</v>
      </c>
      <c r="I4404" s="129">
        <f t="shared" si="3436"/>
        <v>-1.0228293096145693</v>
      </c>
      <c r="J4404" s="130">
        <f t="shared" si="3437"/>
        <v>-6.9154615160633799E-3</v>
      </c>
    </row>
    <row r="4405" spans="2:10">
      <c r="B4405" s="244">
        <v>37306</v>
      </c>
      <c r="C4405" s="247">
        <v>20.88</v>
      </c>
      <c r="D4405" s="247">
        <v>99.54</v>
      </c>
      <c r="E4405" s="247">
        <v>24.43</v>
      </c>
      <c r="F4405" s="248">
        <v>5.1304999999999996</v>
      </c>
      <c r="G4405" s="128">
        <f t="shared" si="3434"/>
        <v>7.2655999999999974</v>
      </c>
      <c r="H4405" s="129">
        <f t="shared" si="3435"/>
        <v>-14.635323413566734</v>
      </c>
      <c r="I4405" s="129">
        <f t="shared" si="3436"/>
        <v>2.1559591474245119</v>
      </c>
      <c r="J4405" s="130">
        <f t="shared" si="3437"/>
        <v>2.5019508388603113E-3</v>
      </c>
    </row>
    <row r="4406" spans="2:10">
      <c r="B4406" s="244">
        <v>37305</v>
      </c>
      <c r="C4406" s="247">
        <v>21.5</v>
      </c>
      <c r="D4406" s="247">
        <v>102.89</v>
      </c>
      <c r="E4406" s="247">
        <v>22.37</v>
      </c>
      <c r="F4406" s="248">
        <v>5.1159999999999997</v>
      </c>
      <c r="G4406" s="128">
        <f t="shared" si="3434"/>
        <v>8.8297222222222214</v>
      </c>
      <c r="H4406" s="129">
        <f t="shared" si="3435"/>
        <v>-11.302329978118161</v>
      </c>
      <c r="I4406" s="129">
        <f t="shared" si="3436"/>
        <v>-0.16931616341030037</v>
      </c>
      <c r="J4406" s="130">
        <f t="shared" si="3437"/>
        <v>-5.559890753023683E-3</v>
      </c>
    </row>
    <row r="4407" spans="2:10">
      <c r="B4407" s="244">
        <v>37302</v>
      </c>
      <c r="C4407" s="247">
        <v>21.5</v>
      </c>
      <c r="D4407" s="247">
        <v>102.89</v>
      </c>
      <c r="E4407" s="247">
        <v>22.37</v>
      </c>
      <c r="F4407" s="248">
        <v>5.1204999999999998</v>
      </c>
      <c r="G4407" s="128">
        <f t="shared" si="3434"/>
        <v>8.9202726766833642</v>
      </c>
      <c r="H4407" s="129">
        <f t="shared" si="3435"/>
        <v>-16.126160967472899</v>
      </c>
      <c r="I4407" s="129">
        <f t="shared" si="3436"/>
        <v>0.13709662921348428</v>
      </c>
      <c r="J4407" s="130">
        <f t="shared" si="3437"/>
        <v>-2.3186440677966005E-2</v>
      </c>
    </row>
    <row r="4408" spans="2:10">
      <c r="B4408" s="244">
        <v>37301</v>
      </c>
      <c r="C4408" s="247">
        <v>21.23</v>
      </c>
      <c r="D4408" s="247">
        <v>107.89</v>
      </c>
      <c r="E4408" s="247">
        <v>21.77</v>
      </c>
      <c r="F4408" s="248">
        <v>5.1775000000000002</v>
      </c>
      <c r="G4408" s="128">
        <f t="shared" si="3434"/>
        <v>5.7063467656415723</v>
      </c>
      <c r="H4408" s="129">
        <f t="shared" si="3435"/>
        <v>-9.2078509369676365</v>
      </c>
      <c r="I4408" s="129">
        <f t="shared" si="3436"/>
        <v>-1.8211343283582089</v>
      </c>
      <c r="J4408" s="130">
        <f t="shared" si="3437"/>
        <v>4.7285489888081816E-2</v>
      </c>
    </row>
    <row r="4409" spans="2:10">
      <c r="B4409" s="244">
        <v>37300</v>
      </c>
      <c r="C4409" s="247">
        <v>21.18</v>
      </c>
      <c r="D4409" s="247">
        <v>108.07</v>
      </c>
      <c r="E4409" s="247">
        <v>20.85</v>
      </c>
      <c r="F4409" s="248">
        <v>5.2204999999999995</v>
      </c>
      <c r="G4409" s="128">
        <f t="shared" si="3434"/>
        <v>5.4780317460317489</v>
      </c>
      <c r="H4409" s="129">
        <f t="shared" si="3435"/>
        <v>-10.310160706773244</v>
      </c>
      <c r="I4409" s="129">
        <f t="shared" si="3436"/>
        <v>-2.0716740088105707</v>
      </c>
      <c r="J4409" s="130">
        <f t="shared" si="3437"/>
        <v>7.5368659064097066E-2</v>
      </c>
    </row>
    <row r="4410" spans="2:10">
      <c r="B4410" s="244">
        <v>37299</v>
      </c>
      <c r="C4410" s="247">
        <v>20.73</v>
      </c>
      <c r="D4410" s="247">
        <v>106.57</v>
      </c>
      <c r="E4410" s="247">
        <v>21.62</v>
      </c>
      <c r="F4410" s="248">
        <v>5.2155000000000005</v>
      </c>
      <c r="G4410" s="128">
        <f t="shared" si="3434"/>
        <v>4.4232080465854944</v>
      </c>
      <c r="H4410" s="129">
        <f t="shared" si="3435"/>
        <v>-11.054058449809407</v>
      </c>
      <c r="I4410" s="129">
        <f t="shared" si="3436"/>
        <v>-2.1129431721798109</v>
      </c>
      <c r="J4410" s="130">
        <f t="shared" si="3437"/>
        <v>4.8912725499756761E-2</v>
      </c>
    </row>
    <row r="4411" spans="2:10">
      <c r="B4411" s="244">
        <v>37298</v>
      </c>
      <c r="C4411" s="247">
        <v>21.41</v>
      </c>
      <c r="D4411" s="247">
        <v>107.38</v>
      </c>
      <c r="E4411" s="247">
        <v>21.78</v>
      </c>
      <c r="F4411" s="248">
        <v>5.1555</v>
      </c>
      <c r="G4411" s="128">
        <f t="shared" si="3434"/>
        <v>3.9918343495934967</v>
      </c>
      <c r="H4411" s="129">
        <f t="shared" si="3435"/>
        <v>-12.216383509267731</v>
      </c>
      <c r="I4411" s="129">
        <f t="shared" si="3436"/>
        <v>-0.92231858407079681</v>
      </c>
      <c r="J4411" s="130">
        <f t="shared" si="3437"/>
        <v>2.0601738790661284E-2</v>
      </c>
    </row>
    <row r="4412" spans="2:10">
      <c r="B4412" s="244">
        <v>37295</v>
      </c>
      <c r="C4412" s="247">
        <v>20.260000000000002</v>
      </c>
      <c r="D4412" s="247">
        <v>104.99</v>
      </c>
      <c r="E4412" s="247">
        <v>23.26</v>
      </c>
      <c r="F4412" s="248">
        <v>5.1269999999999998</v>
      </c>
      <c r="G4412" s="128">
        <f t="shared" si="3434"/>
        <v>-0.26737978410205515</v>
      </c>
      <c r="H4412" s="129">
        <f t="shared" si="3435"/>
        <v>-15.960704928770268</v>
      </c>
      <c r="I4412" s="129">
        <f t="shared" si="3436"/>
        <v>1.0231663685152084</v>
      </c>
      <c r="J4412" s="130">
        <f t="shared" si="3437"/>
        <v>-3.8658008658008669E-2</v>
      </c>
    </row>
    <row r="4413" spans="2:10">
      <c r="B4413" s="244">
        <v>37294</v>
      </c>
      <c r="C4413" s="247">
        <v>19.64</v>
      </c>
      <c r="D4413" s="247">
        <v>103.91</v>
      </c>
      <c r="E4413" s="247">
        <v>25.11</v>
      </c>
      <c r="F4413" s="248">
        <v>5.1745000000000001</v>
      </c>
      <c r="G4413" s="128">
        <f t="shared" si="3434"/>
        <v>-1.2151337958374608</v>
      </c>
      <c r="H4413" s="129">
        <f t="shared" si="3435"/>
        <v>-18.791297292955257</v>
      </c>
      <c r="I4413" s="129">
        <f t="shared" si="3436"/>
        <v>3.4230275643922288</v>
      </c>
      <c r="J4413" s="130">
        <f t="shared" si="3437"/>
        <v>-5.376848691695104E-2</v>
      </c>
    </row>
    <row r="4414" spans="2:10">
      <c r="B4414" s="244">
        <v>37293</v>
      </c>
      <c r="C4414" s="247">
        <v>19.78</v>
      </c>
      <c r="D4414" s="247">
        <v>106.63</v>
      </c>
      <c r="E4414" s="247">
        <v>26.09</v>
      </c>
      <c r="F4414" s="248">
        <v>5.1479999999999997</v>
      </c>
      <c r="G4414" s="128">
        <f t="shared" si="3434"/>
        <v>-3.1413035294117622</v>
      </c>
      <c r="H4414" s="129">
        <f t="shared" si="3435"/>
        <v>-16.471667201283086</v>
      </c>
      <c r="I4414" s="129">
        <f t="shared" si="3436"/>
        <v>4.9605680256527735</v>
      </c>
      <c r="J4414" s="130">
        <f t="shared" si="3437"/>
        <v>-8.4084268074276727E-2</v>
      </c>
    </row>
    <row r="4415" spans="2:10">
      <c r="B4415" s="244">
        <v>37292</v>
      </c>
      <c r="C4415" s="247">
        <v>20.07</v>
      </c>
      <c r="D4415" s="247">
        <v>106.3</v>
      </c>
      <c r="E4415" s="247">
        <v>25.45</v>
      </c>
      <c r="F4415" s="248">
        <v>5.1180000000000003</v>
      </c>
      <c r="G4415" s="128">
        <f t="shared" si="3434"/>
        <v>-2.9808240223463685</v>
      </c>
      <c r="H4415" s="129">
        <f t="shared" si="3435"/>
        <v>-16.264752116082228</v>
      </c>
      <c r="I4415" s="129">
        <f t="shared" si="3436"/>
        <v>4.0667365542388305</v>
      </c>
      <c r="J4415" s="130">
        <f t="shared" si="3437"/>
        <v>-8.1413115687576684E-2</v>
      </c>
    </row>
    <row r="4416" spans="2:10">
      <c r="B4416" s="244">
        <v>37291</v>
      </c>
      <c r="C4416" s="247">
        <v>20.07</v>
      </c>
      <c r="D4416" s="247">
        <v>106.8</v>
      </c>
      <c r="E4416" s="247">
        <v>24.87</v>
      </c>
      <c r="F4416" s="248">
        <v>5.125</v>
      </c>
      <c r="G4416" s="128">
        <f t="shared" si="3434"/>
        <v>-3.2555735430157275</v>
      </c>
      <c r="H4416" s="129">
        <f t="shared" si="3435"/>
        <v>-17.014299363057326</v>
      </c>
      <c r="I4416" s="129">
        <f t="shared" si="3436"/>
        <v>5.4942004889975582</v>
      </c>
      <c r="J4416" s="130">
        <f t="shared" si="3437"/>
        <v>-0.11372236792806299</v>
      </c>
    </row>
    <row r="4417" spans="2:10">
      <c r="B4417" s="244">
        <v>37288</v>
      </c>
      <c r="C4417" s="247">
        <v>20.38</v>
      </c>
      <c r="D4417" s="247">
        <v>108</v>
      </c>
      <c r="E4417" s="247">
        <v>21.12</v>
      </c>
      <c r="F4417" s="248">
        <v>5.1890000000000001</v>
      </c>
      <c r="G4417" s="128">
        <f t="shared" si="3434"/>
        <v>2.2292587137943524E-2</v>
      </c>
      <c r="H4417" s="129">
        <f t="shared" si="3435"/>
        <v>-14.394890829694319</v>
      </c>
      <c r="I4417" s="129">
        <f t="shared" si="3436"/>
        <v>-0.26206185567010176</v>
      </c>
      <c r="J4417" s="130">
        <f t="shared" si="3437"/>
        <v>-7.1484264913104598E-2</v>
      </c>
    </row>
    <row r="4418" spans="2:10">
      <c r="B4418" s="244">
        <v>37287</v>
      </c>
      <c r="C4418" s="247">
        <v>19.48</v>
      </c>
      <c r="D4418" s="247">
        <v>107.89</v>
      </c>
      <c r="E4418" s="247">
        <v>21.09</v>
      </c>
      <c r="F4418" s="248">
        <v>5.2320000000000002</v>
      </c>
      <c r="G4418" s="128">
        <f t="shared" si="3434"/>
        <v>-3.3068681580199928</v>
      </c>
      <c r="H4418" s="129">
        <f t="shared" si="3435"/>
        <v>-12.732911111111111</v>
      </c>
      <c r="I4418" s="129">
        <f t="shared" si="3436"/>
        <v>-1.813315719947161</v>
      </c>
      <c r="J4418" s="130">
        <f t="shared" si="3437"/>
        <v>-6.7021276595744861E-2</v>
      </c>
    </row>
    <row r="4419" spans="2:10">
      <c r="B4419" s="244">
        <v>37286</v>
      </c>
      <c r="C4419" s="247">
        <v>19.079999999999998</v>
      </c>
      <c r="D4419" s="247">
        <v>105.55</v>
      </c>
      <c r="E4419" s="247">
        <v>23.22</v>
      </c>
      <c r="F4419" s="248">
        <v>5.2240000000000002</v>
      </c>
      <c r="G4419" s="128">
        <f t="shared" si="3434"/>
        <v>-1.7394959677419388</v>
      </c>
      <c r="H4419" s="129">
        <f t="shared" si="3435"/>
        <v>-14.481272321428568</v>
      </c>
      <c r="I4419" s="129">
        <f t="shared" si="3436"/>
        <v>-0.61947899159664066</v>
      </c>
      <c r="J4419" s="130">
        <f t="shared" si="3437"/>
        <v>-1.5194211728864968E-2</v>
      </c>
    </row>
    <row r="4420" spans="2:10">
      <c r="B4420" s="244">
        <v>37285</v>
      </c>
      <c r="C4420" s="247">
        <v>19.579999999999998</v>
      </c>
      <c r="D4420" s="247">
        <v>103</v>
      </c>
      <c r="E4420" s="247">
        <v>24.35</v>
      </c>
      <c r="F4420" s="248">
        <v>5.1645000000000003</v>
      </c>
      <c r="G4420" s="128">
        <f t="shared" si="3434"/>
        <v>-0.59509072580645517</v>
      </c>
      <c r="H4420" s="129">
        <f t="shared" si="3435"/>
        <v>-16.877589285714279</v>
      </c>
      <c r="I4420" s="129">
        <f t="shared" si="3436"/>
        <v>0.58743697478991674</v>
      </c>
      <c r="J4420" s="130">
        <f t="shared" si="3437"/>
        <v>-5.0946087287248906E-2</v>
      </c>
    </row>
    <row r="4421" spans="2:10">
      <c r="B4421" s="244">
        <v>37284</v>
      </c>
      <c r="C4421" s="247">
        <v>20.05</v>
      </c>
      <c r="D4421" s="247">
        <v>108.15</v>
      </c>
      <c r="E4421" s="247">
        <v>21.14</v>
      </c>
      <c r="F4421" s="248">
        <v>5.27</v>
      </c>
      <c r="G4421" s="128">
        <f t="shared" si="3434"/>
        <v>-0.80096031357177733</v>
      </c>
      <c r="H4421" s="129">
        <f t="shared" si="3435"/>
        <v>-13.642249796582586</v>
      </c>
      <c r="I4421" s="129">
        <f t="shared" si="3436"/>
        <v>-0.30884112149532478</v>
      </c>
      <c r="J4421" s="130">
        <f t="shared" si="3437"/>
        <v>-2.8906836964688348E-2</v>
      </c>
    </row>
    <row r="4422" spans="2:10">
      <c r="B4422" s="244">
        <v>37281</v>
      </c>
      <c r="C4422" s="247">
        <v>19.989999999999998</v>
      </c>
      <c r="D4422" s="247">
        <v>109.28</v>
      </c>
      <c r="E4422" s="247">
        <v>21.01</v>
      </c>
      <c r="F4422" s="248">
        <v>5.2690000000000001</v>
      </c>
      <c r="G4422" s="128">
        <f t="shared" si="3434"/>
        <v>-1.9771818181818184</v>
      </c>
      <c r="H4422" s="129">
        <f t="shared" si="3435"/>
        <v>-13.088157085020242</v>
      </c>
      <c r="I4422" s="129">
        <f t="shared" si="3436"/>
        <v>-0.68289022695692247</v>
      </c>
      <c r="J4422" s="130">
        <f t="shared" si="3437"/>
        <v>2.7047546740091902E-4</v>
      </c>
    </row>
    <row r="4423" spans="2:10">
      <c r="B4423" s="244">
        <v>37280</v>
      </c>
      <c r="C4423" s="247">
        <v>19.7</v>
      </c>
      <c r="D4423" s="247">
        <v>108.72</v>
      </c>
      <c r="E4423" s="247">
        <v>21.15</v>
      </c>
      <c r="F4423" s="248">
        <v>5.226</v>
      </c>
      <c r="G4423" s="128">
        <f t="shared" si="3434"/>
        <v>-3.3518429713211098</v>
      </c>
      <c r="H4423" s="129">
        <f t="shared" si="3435"/>
        <v>-12.704294117647065</v>
      </c>
      <c r="I4423" s="129">
        <f t="shared" si="3436"/>
        <v>-1.300080753701212</v>
      </c>
      <c r="J4423" s="130">
        <f t="shared" si="3437"/>
        <v>-7.5907990314769871E-2</v>
      </c>
    </row>
    <row r="4424" spans="2:10">
      <c r="B4424" s="244">
        <v>37279</v>
      </c>
      <c r="C4424" s="247">
        <v>19.5</v>
      </c>
      <c r="D4424" s="247">
        <v>107.9</v>
      </c>
      <c r="E4424" s="247">
        <v>21.88</v>
      </c>
      <c r="F4424" s="248">
        <v>5.2494999999999994</v>
      </c>
      <c r="G4424" s="128">
        <f t="shared" si="3434"/>
        <v>-0.27773700305810622</v>
      </c>
      <c r="H4424" s="129">
        <f t="shared" si="3435"/>
        <v>-12.681996706463563</v>
      </c>
      <c r="I4424" s="129">
        <f t="shared" si="3436"/>
        <v>-0.83160035366932139</v>
      </c>
      <c r="J4424" s="130">
        <f t="shared" si="3437"/>
        <v>-3.4062676453981457E-2</v>
      </c>
    </row>
    <row r="4425" spans="2:10">
      <c r="B4425" s="244">
        <v>37278</v>
      </c>
      <c r="C4425" s="247">
        <v>18.34</v>
      </c>
      <c r="D4425" s="247">
        <v>110.5</v>
      </c>
      <c r="E4425" s="247">
        <v>23.61</v>
      </c>
      <c r="F4425" s="248">
        <v>5.1515000000000004</v>
      </c>
      <c r="G4425" s="128">
        <f t="shared" si="3434"/>
        <v>-2.9625280326197783</v>
      </c>
      <c r="H4425" s="129">
        <f t="shared" si="3435"/>
        <v>-10.248550843968713</v>
      </c>
      <c r="I4425" s="129">
        <f t="shared" si="3436"/>
        <v>1.1125464190981416</v>
      </c>
      <c r="J4425" s="130">
        <f t="shared" si="3437"/>
        <v>-8.6111634036144039E-2</v>
      </c>
    </row>
    <row r="4426" spans="2:10">
      <c r="B4426" s="244">
        <v>37277</v>
      </c>
      <c r="C4426" s="247">
        <v>18</v>
      </c>
      <c r="D4426" s="247">
        <v>114.25</v>
      </c>
      <c r="E4426" s="247">
        <v>22.52</v>
      </c>
      <c r="F4426" s="248">
        <v>5.1260000000000003</v>
      </c>
      <c r="G4426" s="128">
        <f t="shared" si="3434"/>
        <v>-3.7494495412844056</v>
      </c>
      <c r="H4426" s="129">
        <f t="shared" si="3435"/>
        <v>-7.2208401639344268</v>
      </c>
      <c r="I4426" s="129">
        <f t="shared" si="3436"/>
        <v>2.2595555555555077E-2</v>
      </c>
      <c r="J4426" s="130">
        <f t="shared" si="3437"/>
        <v>-7.4187725631768731E-2</v>
      </c>
    </row>
    <row r="4427" spans="2:10">
      <c r="B4427" s="244">
        <v>37274</v>
      </c>
      <c r="C4427" s="247">
        <v>18</v>
      </c>
      <c r="D4427" s="247">
        <v>114.25</v>
      </c>
      <c r="E4427" s="247">
        <v>22.52</v>
      </c>
      <c r="F4427" s="248">
        <v>5.1259999999999994</v>
      </c>
      <c r="G4427" s="128">
        <f t="shared" si="3434"/>
        <v>-3.0147717842323676</v>
      </c>
      <c r="H4427" s="129">
        <f t="shared" si="3435"/>
        <v>-7.8281295843520811</v>
      </c>
      <c r="I4427" s="129">
        <f t="shared" si="3436"/>
        <v>-1.2350232361639228</v>
      </c>
      <c r="J4427" s="130">
        <f t="shared" si="3437"/>
        <v>-5.21258259120949E-2</v>
      </c>
    </row>
    <row r="4428" spans="2:10">
      <c r="B4428" s="244">
        <v>37273</v>
      </c>
      <c r="C4428" s="247">
        <v>17.97</v>
      </c>
      <c r="D4428" s="247">
        <v>119.9</v>
      </c>
      <c r="E4428" s="247">
        <v>22.25</v>
      </c>
      <c r="F4428" s="248">
        <v>5.1624999999999996</v>
      </c>
      <c r="G4428" s="128">
        <f t="shared" si="3434"/>
        <v>-4.1969848484848526</v>
      </c>
      <c r="H4428" s="129">
        <f t="shared" si="3435"/>
        <v>-3.6608547905399909</v>
      </c>
      <c r="I4428" s="129">
        <f t="shared" si="3436"/>
        <v>-0.37150575730734975</v>
      </c>
      <c r="J4428" s="130">
        <f t="shared" si="3437"/>
        <v>-4.6164840400191025E-2</v>
      </c>
    </row>
    <row r="4429" spans="2:10">
      <c r="B4429" s="244">
        <v>37272</v>
      </c>
      <c r="C4429" s="247">
        <v>18.86</v>
      </c>
      <c r="D4429" s="247">
        <v>117.4</v>
      </c>
      <c r="E4429" s="247">
        <v>23.45</v>
      </c>
      <c r="F4429" s="248">
        <v>5.093</v>
      </c>
      <c r="G4429" s="128">
        <f t="shared" si="3434"/>
        <v>-1.1727789256198347</v>
      </c>
      <c r="H4429" s="129">
        <f t="shared" si="3435"/>
        <v>-4.4649427168576077</v>
      </c>
      <c r="I4429" s="129">
        <f t="shared" si="3436"/>
        <v>0.17463288965221144</v>
      </c>
      <c r="J4429" s="130">
        <f t="shared" si="3437"/>
        <v>-0.11981096586099903</v>
      </c>
    </row>
    <row r="4430" spans="2:10">
      <c r="B4430" s="244">
        <v>37271</v>
      </c>
      <c r="C4430" s="247">
        <v>18.899999999999999</v>
      </c>
      <c r="D4430" s="247">
        <v>118.85</v>
      </c>
      <c r="E4430" s="247">
        <v>22.7</v>
      </c>
      <c r="F4430" s="248">
        <v>5.0860000000000003</v>
      </c>
      <c r="G4430" s="128">
        <f t="shared" si="3434"/>
        <v>-0.75604578563995906</v>
      </c>
      <c r="H4430" s="129">
        <f t="shared" si="3435"/>
        <v>-2.3326050766441488</v>
      </c>
      <c r="I4430" s="129">
        <f t="shared" si="3436"/>
        <v>-1.6345919208573809</v>
      </c>
      <c r="J4430" s="130">
        <f t="shared" si="3437"/>
        <v>-0.15398958430205512</v>
      </c>
    </row>
    <row r="4431" spans="2:10">
      <c r="B4431" s="244">
        <v>37270</v>
      </c>
      <c r="C4431" s="247">
        <v>18.89</v>
      </c>
      <c r="D4431" s="247">
        <v>118.05</v>
      </c>
      <c r="E4431" s="247">
        <v>23.58</v>
      </c>
      <c r="F4431" s="248">
        <v>5.1274999999999995</v>
      </c>
      <c r="G4431" s="128">
        <f t="shared" si="3434"/>
        <v>-0.80288091523660909</v>
      </c>
      <c r="H4431" s="129">
        <f t="shared" si="3435"/>
        <v>-2.8628695293146134</v>
      </c>
      <c r="I4431" s="129">
        <f t="shared" si="3436"/>
        <v>-1.0836784409257012</v>
      </c>
      <c r="J4431" s="130">
        <f t="shared" si="3437"/>
        <v>-0.13703703703703723</v>
      </c>
    </row>
    <row r="4432" spans="2:10">
      <c r="B4432" s="244">
        <v>37267</v>
      </c>
      <c r="C4432" s="247">
        <v>19.68</v>
      </c>
      <c r="D4432" s="247">
        <v>120.31</v>
      </c>
      <c r="E4432" s="247">
        <v>22.6</v>
      </c>
      <c r="F4432" s="248">
        <v>5.1185</v>
      </c>
      <c r="G4432" s="128">
        <f t="shared" si="3434"/>
        <v>3.9094701986754932</v>
      </c>
      <c r="H4432" s="129">
        <f t="shared" si="3435"/>
        <v>5.6716839916842066E-2</v>
      </c>
      <c r="I4432" s="129">
        <f t="shared" si="3436"/>
        <v>-3.2474025472790418</v>
      </c>
      <c r="J4432" s="130">
        <f t="shared" si="3437"/>
        <v>-9.2917217917218076E-2</v>
      </c>
    </row>
    <row r="4433" spans="2:10">
      <c r="B4433" s="244">
        <v>37266</v>
      </c>
      <c r="C4433" s="247">
        <v>20.38</v>
      </c>
      <c r="D4433" s="247">
        <v>122.14</v>
      </c>
      <c r="E4433" s="247">
        <v>22.36</v>
      </c>
      <c r="F4433" s="248">
        <v>5.1974999999999998</v>
      </c>
      <c r="G4433" s="128">
        <f t="shared" si="3434"/>
        <v>4.996089324618735</v>
      </c>
      <c r="H4433" s="129">
        <f t="shared" si="3435"/>
        <v>-0.97800487012987225</v>
      </c>
      <c r="I4433" s="129">
        <f t="shared" si="3436"/>
        <v>-2.5655086449537614</v>
      </c>
      <c r="J4433" s="130">
        <f t="shared" si="3437"/>
        <v>-2.3385173170499079E-2</v>
      </c>
    </row>
    <row r="4434" spans="2:10">
      <c r="B4434" s="244">
        <v>37265</v>
      </c>
      <c r="C4434" s="247">
        <v>20.18</v>
      </c>
      <c r="D4434" s="247">
        <v>124.49</v>
      </c>
      <c r="E4434" s="247">
        <v>22.13</v>
      </c>
      <c r="F4434" s="248">
        <v>5.274</v>
      </c>
      <c r="G4434" s="128">
        <f t="shared" si="3434"/>
        <v>5.2743915929203578</v>
      </c>
      <c r="H4434" s="129">
        <f t="shared" si="3435"/>
        <v>2.7973111111111066</v>
      </c>
      <c r="I4434" s="129">
        <f t="shared" si="3436"/>
        <v>-3.1850355731225313</v>
      </c>
      <c r="J4434" s="130">
        <f t="shared" si="3437"/>
        <v>-1.1571145312057687E-2</v>
      </c>
    </row>
    <row r="4435" spans="2:10">
      <c r="B4435" s="244">
        <v>37264</v>
      </c>
      <c r="C4435" s="247">
        <v>21.25</v>
      </c>
      <c r="D4435" s="247">
        <v>124.7</v>
      </c>
      <c r="E4435" s="247">
        <v>21.83</v>
      </c>
      <c r="F4435" s="248">
        <v>5.3045</v>
      </c>
      <c r="G4435" s="128">
        <f t="shared" si="3434"/>
        <v>7.1192596624931923</v>
      </c>
      <c r="H4435" s="129">
        <f t="shared" si="3435"/>
        <v>4.7877051646331328</v>
      </c>
      <c r="I4435" s="129">
        <f t="shared" si="3436"/>
        <v>-3.7604137392662014</v>
      </c>
      <c r="J4435" s="130">
        <f t="shared" si="3437"/>
        <v>-1.2570382882882571E-2</v>
      </c>
    </row>
    <row r="4436" spans="2:10">
      <c r="B4436" s="244">
        <v>37263</v>
      </c>
      <c r="C4436" s="247">
        <v>21.48</v>
      </c>
      <c r="D4436" s="247">
        <v>124.05</v>
      </c>
      <c r="E4436" s="247">
        <v>21.94</v>
      </c>
      <c r="F4436" s="248">
        <v>5.2684999999999995</v>
      </c>
      <c r="G4436" s="128">
        <f t="shared" si="3434"/>
        <v>5.8193487394958012</v>
      </c>
      <c r="H4436" s="129">
        <f t="shared" si="3435"/>
        <v>3.4459759136212544</v>
      </c>
      <c r="I4436" s="129">
        <f t="shared" si="3436"/>
        <v>-1.6773520647083837</v>
      </c>
      <c r="J4436" s="130">
        <f t="shared" si="3437"/>
        <v>-5.6729606548228187E-2</v>
      </c>
    </row>
    <row r="4437" spans="2:10">
      <c r="B4437" s="244">
        <v>37260</v>
      </c>
      <c r="C4437" s="247">
        <v>21.62</v>
      </c>
      <c r="D4437" s="247">
        <v>125.6</v>
      </c>
      <c r="E4437" s="247">
        <v>20.45</v>
      </c>
      <c r="F4437" s="248">
        <v>5.3380000000000001</v>
      </c>
      <c r="G4437" s="128">
        <f t="shared" si="3434"/>
        <v>7.5438403451995732</v>
      </c>
      <c r="H4437" s="129">
        <f t="shared" si="3435"/>
        <v>5.165958048942894</v>
      </c>
      <c r="I4437" s="129">
        <f t="shared" si="3436"/>
        <v>-3.4951159848165347</v>
      </c>
      <c r="J4437" s="130">
        <f t="shared" si="3437"/>
        <v>5.4964674431926666E-2</v>
      </c>
    </row>
    <row r="4438" spans="2:10">
      <c r="B4438" s="244">
        <v>37259</v>
      </c>
      <c r="C4438" s="247">
        <v>20.37</v>
      </c>
      <c r="D4438" s="247">
        <v>123.66</v>
      </c>
      <c r="E4438" s="247">
        <v>21.34</v>
      </c>
      <c r="F4438" s="248">
        <v>5.3224999999999998</v>
      </c>
      <c r="G4438" s="128">
        <f t="shared" si="3434"/>
        <v>2.050323242688564</v>
      </c>
      <c r="H4438" s="129">
        <f t="shared" si="3435"/>
        <v>2.1160971993410129</v>
      </c>
      <c r="I4438" s="129">
        <f t="shared" si="3436"/>
        <v>-1.8551520417028668</v>
      </c>
      <c r="J4438" s="130">
        <f t="shared" si="3437"/>
        <v>0.11040690866510496</v>
      </c>
    </row>
    <row r="4439" spans="2:10">
      <c r="B4439" s="244">
        <v>37258</v>
      </c>
      <c r="C4439" s="247">
        <v>21.01</v>
      </c>
      <c r="D4439" s="247">
        <v>121.5</v>
      </c>
      <c r="E4439" s="247">
        <v>22.71</v>
      </c>
      <c r="F4439" s="248">
        <v>5.3580000000000005</v>
      </c>
      <c r="G4439" s="128">
        <f t="shared" si="3434"/>
        <v>3.142880407124689</v>
      </c>
      <c r="H4439" s="129">
        <f t="shared" si="3435"/>
        <v>4.7362500000000001</v>
      </c>
      <c r="I4439" s="129">
        <f t="shared" si="3436"/>
        <v>-1.4462375415282367</v>
      </c>
      <c r="J4439" s="130">
        <f t="shared" si="3437"/>
        <v>0.24554023920535212</v>
      </c>
    </row>
    <row r="4440" spans="2:10">
      <c r="B4440" s="244">
        <v>37257</v>
      </c>
      <c r="C4440" s="247">
        <v>19.84</v>
      </c>
      <c r="D4440" s="247">
        <v>120.96</v>
      </c>
      <c r="E4440" s="247">
        <v>23.8</v>
      </c>
      <c r="F4440" s="248">
        <v>5.2519999999999998</v>
      </c>
      <c r="G4440" s="128">
        <f t="shared" si="3434"/>
        <v>-0.56508213041314082</v>
      </c>
      <c r="H4440" s="129">
        <f t="shared" si="3435"/>
        <v>6.8024717427494954</v>
      </c>
      <c r="I4440" s="129">
        <f t="shared" si="3436"/>
        <v>-1.9432440822662</v>
      </c>
      <c r="J4440" s="130">
        <f t="shared" si="3437"/>
        <v>0.16474320241691839</v>
      </c>
    </row>
    <row r="4441" spans="2:10">
      <c r="B4441" s="244">
        <v>37256</v>
      </c>
      <c r="C4441" s="247">
        <v>19.84</v>
      </c>
      <c r="D4441" s="247">
        <v>120.96</v>
      </c>
      <c r="E4441" s="247">
        <v>23.8</v>
      </c>
      <c r="F4441" s="248">
        <v>5.2584999999999997</v>
      </c>
      <c r="G4441" s="128">
        <f t="shared" si="3434"/>
        <v>0.93436213991769212</v>
      </c>
      <c r="H4441" s="129">
        <f t="shared" si="3435"/>
        <v>5.2808019724889608</v>
      </c>
      <c r="I4441" s="129">
        <f t="shared" si="3436"/>
        <v>-4.2651006711408486E-2</v>
      </c>
      <c r="J4441" s="130">
        <f t="shared" si="3437"/>
        <v>0.13599820681410618</v>
      </c>
    </row>
    <row r="4442" spans="2:10">
      <c r="B4442" s="244">
        <v>37253</v>
      </c>
      <c r="C4442" s="247">
        <v>20.41</v>
      </c>
      <c r="D4442" s="247">
        <v>122.9</v>
      </c>
      <c r="E4442" s="247">
        <v>21.4</v>
      </c>
      <c r="F4442" s="248">
        <v>5.3239999999999998</v>
      </c>
      <c r="G4442" s="128">
        <f t="shared" si="3434"/>
        <v>4.365408163265303</v>
      </c>
      <c r="H4442" s="129">
        <f t="shared" si="3435"/>
        <v>8.4137455212793828</v>
      </c>
      <c r="I4442" s="129">
        <f t="shared" si="3436"/>
        <v>-3.8160285941223204</v>
      </c>
      <c r="J4442" s="130">
        <f t="shared" si="3437"/>
        <v>0.18680576403482421</v>
      </c>
    </row>
    <row r="4443" spans="2:10">
      <c r="B4443" s="244">
        <v>37252</v>
      </c>
      <c r="C4443" s="247">
        <v>20.9</v>
      </c>
      <c r="D4443" s="247">
        <v>123.5</v>
      </c>
      <c r="E4443" s="247">
        <v>21.59</v>
      </c>
      <c r="F4443" s="248">
        <v>5.2684999999999995</v>
      </c>
      <c r="G4443" s="128">
        <f t="shared" si="3434"/>
        <v>3.9692403746097806</v>
      </c>
      <c r="H4443" s="129">
        <f t="shared" si="3435"/>
        <v>11.503829692376275</v>
      </c>
      <c r="I4443" s="129">
        <f t="shared" si="3436"/>
        <v>-4.2301235521235512</v>
      </c>
      <c r="J4443" s="130">
        <f t="shared" si="3437"/>
        <v>7.2102753721902724E-2</v>
      </c>
    </row>
    <row r="4444" spans="2:10">
      <c r="B4444" s="244">
        <v>37251</v>
      </c>
      <c r="C4444" s="247">
        <v>21.27</v>
      </c>
      <c r="D4444" s="247">
        <v>122.4</v>
      </c>
      <c r="E4444" s="247">
        <v>22.29</v>
      </c>
      <c r="F4444" s="248">
        <v>5.3689999999999998</v>
      </c>
      <c r="G4444" s="128">
        <f t="shared" si="3434"/>
        <v>4.1726848049281289</v>
      </c>
      <c r="H4444" s="129">
        <f t="shared" si="3435"/>
        <v>8.1619439579684787</v>
      </c>
      <c r="I4444" s="129">
        <f t="shared" si="3436"/>
        <v>-1.8111750000000011</v>
      </c>
      <c r="J4444" s="130">
        <f t="shared" si="3437"/>
        <v>0.13510534529847804</v>
      </c>
    </row>
    <row r="4445" spans="2:10">
      <c r="B4445" s="244">
        <v>37250</v>
      </c>
      <c r="C4445" s="247">
        <v>19.62</v>
      </c>
      <c r="D4445" s="247">
        <v>121.45</v>
      </c>
      <c r="E4445" s="247">
        <v>22.62</v>
      </c>
      <c r="F4445" s="248">
        <v>5.3130000000000006</v>
      </c>
      <c r="G4445" s="128">
        <f t="shared" si="3434"/>
        <v>2.2595666131621179</v>
      </c>
      <c r="H4445" s="129">
        <f t="shared" si="3435"/>
        <v>5.0029261583426505</v>
      </c>
      <c r="I4445" s="129">
        <f t="shared" si="3436"/>
        <v>-1.2501639344262276</v>
      </c>
      <c r="J4445" s="130">
        <f t="shared" si="3437"/>
        <v>6.3053097345132855E-2</v>
      </c>
    </row>
    <row r="4446" spans="2:10">
      <c r="B4446" s="244">
        <v>37249</v>
      </c>
      <c r="C4446" s="247">
        <v>19.62</v>
      </c>
      <c r="D4446" s="247">
        <v>121.45</v>
      </c>
      <c r="E4446" s="247">
        <v>22.62</v>
      </c>
      <c r="F4446" s="248">
        <v>5.3119999999999994</v>
      </c>
      <c r="G4446" s="128">
        <f t="shared" si="3434"/>
        <v>1.5807278481012659</v>
      </c>
      <c r="H4446" s="129">
        <f t="shared" si="3435"/>
        <v>6.0111573472041702</v>
      </c>
      <c r="I4446" s="129">
        <f t="shared" si="3436"/>
        <v>-0.68879999999999897</v>
      </c>
      <c r="J4446" s="130">
        <f t="shared" si="3437"/>
        <v>7.6297477529718064E-2</v>
      </c>
    </row>
    <row r="4447" spans="2:10">
      <c r="B4447" s="244">
        <v>37246</v>
      </c>
      <c r="C4447" s="247">
        <v>19.62</v>
      </c>
      <c r="D4447" s="247">
        <v>122</v>
      </c>
      <c r="E4447" s="247">
        <v>22.5</v>
      </c>
      <c r="F4447" s="248">
        <v>5.2629999999999999</v>
      </c>
      <c r="G4447" s="128">
        <f t="shared" si="3434"/>
        <v>1.5807278481012659</v>
      </c>
      <c r="H4447" s="129">
        <f t="shared" si="3435"/>
        <v>7.6151145705789709</v>
      </c>
      <c r="I4447" s="129">
        <f t="shared" si="3436"/>
        <v>-1.7759322033898317</v>
      </c>
      <c r="J4447" s="130">
        <f t="shared" si="3437"/>
        <v>5.6607886832670776E-2</v>
      </c>
    </row>
    <row r="4448" spans="2:10">
      <c r="B4448" s="244">
        <v>37245</v>
      </c>
      <c r="C4448" s="247">
        <v>19.28</v>
      </c>
      <c r="D4448" s="247">
        <v>122.7</v>
      </c>
      <c r="E4448" s="247">
        <v>23.67</v>
      </c>
      <c r="F4448" s="248">
        <v>5.2215000000000007</v>
      </c>
      <c r="G4448" s="128">
        <f t="shared" si="3434"/>
        <v>0.76641350210970527</v>
      </c>
      <c r="H4448" s="129">
        <f t="shared" si="3435"/>
        <v>8.3110127689347557</v>
      </c>
      <c r="I4448" s="129">
        <f t="shared" si="3436"/>
        <v>-0.54644067796610118</v>
      </c>
      <c r="J4448" s="130">
        <f t="shared" si="3437"/>
        <v>2.0616319444444735E-2</v>
      </c>
    </row>
    <row r="4449" spans="2:10">
      <c r="B4449" s="244">
        <v>37244</v>
      </c>
      <c r="C4449" s="247">
        <v>19.8</v>
      </c>
      <c r="D4449" s="247">
        <v>123.89</v>
      </c>
      <c r="E4449" s="247">
        <v>22.58</v>
      </c>
      <c r="F4449" s="248">
        <v>5.2475000000000005</v>
      </c>
      <c r="G4449" s="128">
        <f t="shared" si="3434"/>
        <v>1.5413315926893001</v>
      </c>
      <c r="H4449" s="129">
        <f t="shared" si="3435"/>
        <v>8.3204391891891927</v>
      </c>
      <c r="I4449" s="129">
        <f t="shared" si="3436"/>
        <v>-1.6230016583747957</v>
      </c>
      <c r="J4449" s="130">
        <f t="shared" si="3437"/>
        <v>8.7899027600432694E-2</v>
      </c>
    </row>
    <row r="4450" spans="2:10">
      <c r="B4450" s="244">
        <v>37243</v>
      </c>
      <c r="C4450" s="247">
        <v>19.36</v>
      </c>
      <c r="D4450" s="247">
        <v>122.2</v>
      </c>
      <c r="E4450" s="247">
        <v>23.29</v>
      </c>
      <c r="F4450" s="248">
        <v>5.3165000000000004</v>
      </c>
      <c r="G4450" s="128">
        <f t="shared" si="3434"/>
        <v>4.2027313769751711</v>
      </c>
      <c r="H4450" s="129">
        <f t="shared" si="3435"/>
        <v>7.1167304347826112</v>
      </c>
      <c r="I4450" s="129">
        <f t="shared" si="3436"/>
        <v>-1.2159198691741637</v>
      </c>
      <c r="J4450" s="130">
        <f t="shared" si="3437"/>
        <v>0.16983557548579992</v>
      </c>
    </row>
    <row r="4451" spans="2:10">
      <c r="B4451" s="244">
        <v>37242</v>
      </c>
      <c r="C4451" s="247">
        <v>19.22</v>
      </c>
      <c r="D4451" s="247">
        <v>121.34</v>
      </c>
      <c r="E4451" s="247">
        <v>24.26</v>
      </c>
      <c r="F4451" s="248">
        <v>5.3765000000000001</v>
      </c>
      <c r="G4451" s="128">
        <f t="shared" si="3434"/>
        <v>2.997110371602878</v>
      </c>
      <c r="H4451" s="129">
        <f t="shared" si="3435"/>
        <v>6.7904174672489122</v>
      </c>
      <c r="I4451" s="129">
        <f t="shared" si="3436"/>
        <v>-0.82130833665735814</v>
      </c>
      <c r="J4451" s="130">
        <f t="shared" si="3437"/>
        <v>0.18096132924537617</v>
      </c>
    </row>
    <row r="4452" spans="2:10">
      <c r="B4452" s="244">
        <v>37239</v>
      </c>
      <c r="C4452" s="247">
        <v>19.23</v>
      </c>
      <c r="D4452" s="247">
        <v>121.1</v>
      </c>
      <c r="E4452" s="247">
        <v>24.63</v>
      </c>
      <c r="F4452" s="248">
        <v>5.3864999999999998</v>
      </c>
      <c r="G4452" s="128">
        <f t="shared" si="3434"/>
        <v>4.6320802292263634</v>
      </c>
      <c r="H4452" s="129">
        <f t="shared" si="3435"/>
        <v>6.2902352941176423</v>
      </c>
      <c r="I4452" s="129">
        <f t="shared" si="3436"/>
        <v>-0.92490610328638478</v>
      </c>
      <c r="J4452" s="130">
        <f t="shared" si="3437"/>
        <v>0.2255334067915454</v>
      </c>
    </row>
    <row r="4453" spans="2:10">
      <c r="B4453" s="244">
        <v>37238</v>
      </c>
      <c r="C4453" s="247">
        <v>18.12</v>
      </c>
      <c r="D4453" s="247">
        <v>120.25</v>
      </c>
      <c r="E4453" s="247">
        <v>25.91</v>
      </c>
      <c r="F4453" s="248">
        <v>5.2910000000000004</v>
      </c>
      <c r="G4453" s="128">
        <f t="shared" si="3434"/>
        <v>-3.7266565349544014</v>
      </c>
      <c r="H4453" s="129">
        <f t="shared" si="3435"/>
        <v>5.8649147354613094</v>
      </c>
      <c r="I4453" s="129">
        <f t="shared" si="3436"/>
        <v>-0.62210090361445658</v>
      </c>
      <c r="J4453" s="130">
        <f t="shared" si="3437"/>
        <v>0.30269705205937752</v>
      </c>
    </row>
    <row r="4454" spans="2:10">
      <c r="B4454" s="244">
        <v>37237</v>
      </c>
      <c r="C4454" s="247">
        <v>18.36</v>
      </c>
      <c r="D4454" s="247">
        <v>123.2</v>
      </c>
      <c r="E4454" s="247">
        <v>24.87</v>
      </c>
      <c r="F4454" s="248">
        <v>5.2404999999999999</v>
      </c>
      <c r="G4454" s="128">
        <f t="shared" si="3434"/>
        <v>-6.9361836640516881</v>
      </c>
      <c r="H4454" s="129">
        <f t="shared" si="3435"/>
        <v>6.331233933161954</v>
      </c>
      <c r="I4454" s="129">
        <f t="shared" si="3436"/>
        <v>-1.5365319229316188</v>
      </c>
      <c r="J4454" s="130">
        <f t="shared" si="3437"/>
        <v>0.36226475965157556</v>
      </c>
    </row>
    <row r="4455" spans="2:10">
      <c r="B4455" s="244">
        <v>37236</v>
      </c>
      <c r="C4455" s="247">
        <v>18.079999999999998</v>
      </c>
      <c r="D4455" s="247">
        <v>121.5</v>
      </c>
      <c r="E4455" s="247">
        <v>25.3</v>
      </c>
      <c r="F4455" s="248">
        <v>5.2955000000000005</v>
      </c>
      <c r="G4455" s="128">
        <f t="shared" si="3434"/>
        <v>-6.7377060763071164</v>
      </c>
      <c r="H4455" s="129">
        <f t="shared" si="3435"/>
        <v>6.5712066864008367</v>
      </c>
      <c r="I4455" s="129">
        <f t="shared" si="3436"/>
        <v>-3.5077001703577522</v>
      </c>
      <c r="J4455" s="130">
        <f t="shared" si="3437"/>
        <v>0.43841377056324243</v>
      </c>
    </row>
    <row r="4456" spans="2:10">
      <c r="B4456" s="244">
        <v>37235</v>
      </c>
      <c r="C4456" s="247">
        <v>18.37</v>
      </c>
      <c r="D4456" s="247">
        <v>119.66</v>
      </c>
      <c r="E4456" s="247">
        <v>25.62</v>
      </c>
      <c r="F4456" s="248">
        <v>5.3279999999999994</v>
      </c>
      <c r="G4456" s="128">
        <f t="shared" si="3434"/>
        <v>-7.8680693069306882</v>
      </c>
      <c r="H4456" s="129">
        <f t="shared" si="3435"/>
        <v>5.5599456521739121</v>
      </c>
      <c r="I4456" s="129">
        <f t="shared" si="3436"/>
        <v>-1.6860204081632655</v>
      </c>
      <c r="J4456" s="130">
        <f t="shared" si="3437"/>
        <v>0.4596774193548383</v>
      </c>
    </row>
    <row r="4457" spans="2:10">
      <c r="B4457" s="244">
        <v>37232</v>
      </c>
      <c r="C4457" s="247">
        <v>19.04</v>
      </c>
      <c r="D4457" s="247">
        <v>120.4</v>
      </c>
      <c r="E4457" s="247">
        <v>23.49</v>
      </c>
      <c r="F4457" s="248">
        <v>5.3754999999999997</v>
      </c>
      <c r="G4457" s="128">
        <f t="shared" si="3434"/>
        <v>-4.5688852149267873</v>
      </c>
      <c r="H4457" s="129">
        <f t="shared" si="3435"/>
        <v>6.5818935067217321</v>
      </c>
      <c r="I4457" s="129">
        <f t="shared" si="3436"/>
        <v>-4.5564150943396244</v>
      </c>
      <c r="J4457" s="130">
        <f t="shared" si="3437"/>
        <v>0.49867213114754133</v>
      </c>
    </row>
    <row r="4458" spans="2:10">
      <c r="B4458" s="244">
        <v>37231</v>
      </c>
      <c r="C4458" s="247">
        <v>18.54</v>
      </c>
      <c r="D4458" s="247">
        <v>120.14</v>
      </c>
      <c r="E4458" s="247">
        <v>23.71</v>
      </c>
      <c r="F4458" s="248">
        <v>5.2370000000000001</v>
      </c>
      <c r="G4458" s="128">
        <f t="shared" si="3434"/>
        <v>-3.503509208561475</v>
      </c>
      <c r="H4458" s="129">
        <f t="shared" si="3435"/>
        <v>6.2800553359683855</v>
      </c>
      <c r="I4458" s="129">
        <f t="shared" si="3436"/>
        <v>-4.7297082046000671</v>
      </c>
      <c r="J4458" s="130">
        <f t="shared" si="3437"/>
        <v>0.47823057197011892</v>
      </c>
    </row>
    <row r="4459" spans="2:10">
      <c r="B4459" s="244">
        <v>37230</v>
      </c>
      <c r="C4459" s="247">
        <v>19.489999999999998</v>
      </c>
      <c r="D4459" s="247">
        <v>121.4</v>
      </c>
      <c r="E4459" s="247">
        <v>23.02</v>
      </c>
      <c r="F4459" s="248">
        <v>5.1240000000000006</v>
      </c>
      <c r="G4459" s="128">
        <f t="shared" si="3434"/>
        <v>-0.98023594377510759</v>
      </c>
      <c r="H4459" s="129">
        <f t="shared" si="3435"/>
        <v>7.177167002364488</v>
      </c>
      <c r="I4459" s="129">
        <f t="shared" si="3436"/>
        <v>-5.1016527777777787</v>
      </c>
      <c r="J4459" s="130">
        <f t="shared" si="3437"/>
        <v>0.35883322346737007</v>
      </c>
    </row>
    <row r="4460" spans="2:10">
      <c r="B4460" s="244">
        <v>37229</v>
      </c>
      <c r="C4460" s="247">
        <v>19.649999999999999</v>
      </c>
      <c r="D4460" s="247">
        <v>116.64</v>
      </c>
      <c r="E4460" s="247">
        <v>24.08</v>
      </c>
      <c r="F4460" s="248">
        <v>4.9329999999999998</v>
      </c>
      <c r="G4460" s="128">
        <f t="shared" si="3434"/>
        <v>-0.83924575424575654</v>
      </c>
      <c r="H4460" s="129">
        <f t="shared" si="3435"/>
        <v>6.8944157497499337</v>
      </c>
      <c r="I4460" s="129">
        <f t="shared" si="3436"/>
        <v>-5.3507016393442637</v>
      </c>
      <c r="J4460" s="130">
        <f t="shared" si="3437"/>
        <v>0.22200917731891157</v>
      </c>
    </row>
    <row r="4461" spans="2:10">
      <c r="B4461" s="244">
        <v>37228</v>
      </c>
      <c r="C4461" s="247">
        <v>20.09</v>
      </c>
      <c r="D4461" s="247">
        <v>114.13</v>
      </c>
      <c r="E4461" s="247">
        <v>25.77</v>
      </c>
      <c r="F4461" s="248">
        <v>4.9649999999999999</v>
      </c>
      <c r="G4461" s="128">
        <f t="shared" si="3434"/>
        <v>-0.20252229930624346</v>
      </c>
      <c r="H4461" s="129">
        <f t="shared" si="3435"/>
        <v>4.8063205479452007</v>
      </c>
      <c r="I4461" s="129">
        <f t="shared" si="3436"/>
        <v>-4.0890524259198964</v>
      </c>
      <c r="J4461" s="130">
        <f t="shared" si="3437"/>
        <v>0.18849044449216223</v>
      </c>
    </row>
    <row r="4462" spans="2:10">
      <c r="B4462" s="244">
        <v>37225</v>
      </c>
      <c r="C4462" s="247">
        <v>19.440000000000001</v>
      </c>
      <c r="D4462" s="247">
        <v>115.59</v>
      </c>
      <c r="E4462" s="247">
        <v>23.84</v>
      </c>
      <c r="F4462" s="248">
        <v>5.0190000000000001</v>
      </c>
      <c r="G4462" s="128">
        <f t="shared" si="3434"/>
        <v>-2.115718489455614</v>
      </c>
      <c r="H4462" s="129">
        <f t="shared" si="3435"/>
        <v>5.8960687960687999</v>
      </c>
      <c r="I4462" s="129">
        <f t="shared" si="3436"/>
        <v>-6.663800680903746</v>
      </c>
      <c r="J4462" s="130">
        <f t="shared" si="3437"/>
        <v>0.31358509344244201</v>
      </c>
    </row>
    <row r="4463" spans="2:10">
      <c r="B4463" s="244">
        <v>37224</v>
      </c>
      <c r="C4463" s="247">
        <v>18.62</v>
      </c>
      <c r="D4463" s="247">
        <v>114.43</v>
      </c>
      <c r="E4463" s="247">
        <v>25.18</v>
      </c>
      <c r="F4463" s="248">
        <v>4.9965000000000002</v>
      </c>
      <c r="G4463" s="128">
        <f t="shared" si="3434"/>
        <v>-5.4886496694995248</v>
      </c>
      <c r="H4463" s="129">
        <f t="shared" si="3435"/>
        <v>6.6895641713704226</v>
      </c>
      <c r="I4463" s="129">
        <f t="shared" si="3436"/>
        <v>-6.3474255065554246</v>
      </c>
      <c r="J4463" s="130">
        <f t="shared" si="3437"/>
        <v>0.27761366132220527</v>
      </c>
    </row>
    <row r="4464" spans="2:10">
      <c r="B4464" s="244">
        <v>37223</v>
      </c>
      <c r="C4464" s="247">
        <v>19.22</v>
      </c>
      <c r="D4464" s="247">
        <v>112.15</v>
      </c>
      <c r="E4464" s="247">
        <v>25.9</v>
      </c>
      <c r="F4464" s="248">
        <v>5.1385000000000005</v>
      </c>
      <c r="G4464" s="128">
        <f t="shared" si="3434"/>
        <v>-5.5023548239597657</v>
      </c>
      <c r="H4464" s="129">
        <f t="shared" si="3435"/>
        <v>3.6617119190059828</v>
      </c>
      <c r="I4464" s="129">
        <f t="shared" si="3436"/>
        <v>-5.7434309623430986</v>
      </c>
      <c r="J4464" s="130">
        <f t="shared" si="3437"/>
        <v>0.19622464898595968</v>
      </c>
    </row>
    <row r="4465" spans="2:10">
      <c r="B4465" s="244">
        <v>37222</v>
      </c>
      <c r="C4465" s="247">
        <v>19.48</v>
      </c>
      <c r="D4465" s="247">
        <v>114.2</v>
      </c>
      <c r="E4465" s="247">
        <v>24</v>
      </c>
      <c r="F4465" s="248">
        <v>5.1260000000000003</v>
      </c>
      <c r="G4465" s="128">
        <f t="shared" ref="G4465:G4528" si="3438">((C4465-C4486)/C4486)*C$6</f>
        <v>-5.473801354401802</v>
      </c>
      <c r="H4465" s="129">
        <f t="shared" ref="H4465:H4528" si="3439">((D4465-D4486)/D4486)*D$6</f>
        <v>5.8394273614435628</v>
      </c>
      <c r="I4465" s="129">
        <f t="shared" ref="I4465:I4528" si="3440">((E4465-E4486)/E4486)*E$6</f>
        <v>-6.1380783817951974</v>
      </c>
      <c r="J4465" s="130">
        <f t="shared" ref="J4465:J4528" si="3441">((F4465-F4486)/F4486)*F$6</f>
        <v>0.1491993430507082</v>
      </c>
    </row>
    <row r="4466" spans="2:10">
      <c r="B4466" s="244">
        <v>37221</v>
      </c>
      <c r="C4466" s="247">
        <v>18.690000000000001</v>
      </c>
      <c r="D4466" s="247">
        <v>116.33</v>
      </c>
      <c r="E4466" s="247">
        <v>23.79</v>
      </c>
      <c r="F4466" s="248">
        <v>5.1980000000000004</v>
      </c>
      <c r="G4466" s="128">
        <f t="shared" si="3438"/>
        <v>-6.8846754425783008</v>
      </c>
      <c r="H4466" s="129">
        <f t="shared" si="3439"/>
        <v>5.2867389348686595</v>
      </c>
      <c r="I4466" s="129">
        <f t="shared" si="3440"/>
        <v>-4.1412596762843092</v>
      </c>
      <c r="J4466" s="130">
        <f t="shared" si="3441"/>
        <v>0.17332653061224493</v>
      </c>
    </row>
    <row r="4467" spans="2:10">
      <c r="B4467" s="244">
        <v>37218</v>
      </c>
      <c r="C4467" s="247">
        <v>18.96</v>
      </c>
      <c r="D4467" s="247">
        <v>115.35</v>
      </c>
      <c r="E4467" s="247">
        <v>23.25</v>
      </c>
      <c r="F4467" s="248">
        <v>5.1735000000000007</v>
      </c>
      <c r="G4467" s="128">
        <f t="shared" si="3438"/>
        <v>-6.2926169922762396</v>
      </c>
      <c r="H4467" s="129">
        <f t="shared" si="3439"/>
        <v>4.8175700343394166</v>
      </c>
      <c r="I4467" s="129">
        <f t="shared" si="3440"/>
        <v>-5.3583910386965385</v>
      </c>
      <c r="J4467" s="130">
        <f t="shared" si="3441"/>
        <v>0.14441003249390807</v>
      </c>
    </row>
    <row r="4468" spans="2:10">
      <c r="B4468" s="244">
        <v>37217</v>
      </c>
      <c r="C4468" s="247">
        <v>18.96</v>
      </c>
      <c r="D4468" s="247">
        <v>114.34</v>
      </c>
      <c r="E4468" s="247">
        <v>24.19</v>
      </c>
      <c r="F4468" s="248">
        <v>5.1605000000000008</v>
      </c>
      <c r="G4468" s="128">
        <f t="shared" si="3438"/>
        <v>-6.8531885356023237</v>
      </c>
      <c r="H4468" s="129">
        <f t="shared" si="3439"/>
        <v>6.0410417242332244</v>
      </c>
      <c r="I4468" s="129">
        <f t="shared" si="3440"/>
        <v>-5.5521550888529871</v>
      </c>
      <c r="J4468" s="130">
        <f t="shared" si="3441"/>
        <v>0.11072974333165606</v>
      </c>
    </row>
    <row r="4469" spans="2:10">
      <c r="B4469" s="244">
        <v>37216</v>
      </c>
      <c r="C4469" s="247">
        <v>18.96</v>
      </c>
      <c r="D4469" s="247">
        <v>114.34</v>
      </c>
      <c r="E4469" s="247">
        <v>24.19</v>
      </c>
      <c r="F4469" s="248">
        <v>5.1840000000000002</v>
      </c>
      <c r="G4469" s="128">
        <f t="shared" si="3438"/>
        <v>-6.0061739130434786</v>
      </c>
      <c r="H4469" s="129">
        <f t="shared" si="3439"/>
        <v>9.1636433229373413</v>
      </c>
      <c r="I4469" s="129">
        <f t="shared" si="3440"/>
        <v>-6.2040687499999994</v>
      </c>
      <c r="J4469" s="130">
        <f t="shared" si="3441"/>
        <v>9.5454545454545542E-2</v>
      </c>
    </row>
    <row r="4470" spans="2:10">
      <c r="B4470" s="244">
        <v>37215</v>
      </c>
      <c r="C4470" s="247">
        <v>19.149999999999999</v>
      </c>
      <c r="D4470" s="247">
        <v>115.44</v>
      </c>
      <c r="E4470" s="247">
        <v>24.12</v>
      </c>
      <c r="F4470" s="248">
        <v>5.0904999999999996</v>
      </c>
      <c r="G4470" s="128">
        <f t="shared" si="3438"/>
        <v>-5.4466957720588294</v>
      </c>
      <c r="H4470" s="129">
        <f t="shared" si="3439"/>
        <v>11.005199999999999</v>
      </c>
      <c r="I4470" s="129">
        <f t="shared" si="3440"/>
        <v>-6.4082046511627899</v>
      </c>
      <c r="J4470" s="130">
        <f t="shared" si="3441"/>
        <v>4.6660676849356014E-2</v>
      </c>
    </row>
    <row r="4471" spans="2:10">
      <c r="B4471" s="244">
        <v>37214</v>
      </c>
      <c r="C4471" s="247">
        <v>17.72</v>
      </c>
      <c r="D4471" s="247">
        <v>115</v>
      </c>
      <c r="E4471" s="247">
        <v>24.46</v>
      </c>
      <c r="F4471" s="248">
        <v>5.0175000000000001</v>
      </c>
      <c r="G4471" s="128">
        <f t="shared" si="3438"/>
        <v>-8.5494777828676121</v>
      </c>
      <c r="H4471" s="129">
        <f t="shared" si="3439"/>
        <v>13.675835362883578</v>
      </c>
      <c r="I4471" s="129">
        <f t="shared" si="3440"/>
        <v>-7.1915274113163292</v>
      </c>
      <c r="J4471" s="130">
        <f t="shared" si="3441"/>
        <v>1.5993586531716873E-2</v>
      </c>
    </row>
    <row r="4472" spans="2:10">
      <c r="B4472" s="244">
        <v>37211</v>
      </c>
      <c r="C4472" s="247">
        <v>18.03</v>
      </c>
      <c r="D4472" s="247">
        <v>114.5</v>
      </c>
      <c r="E4472" s="247">
        <v>25.07</v>
      </c>
      <c r="F4472" s="248">
        <v>5.0555000000000003</v>
      </c>
      <c r="G4472" s="128">
        <f t="shared" si="3438"/>
        <v>-6.9894321914594038</v>
      </c>
      <c r="H4472" s="129">
        <f t="shared" si="3439"/>
        <v>14.862638751728216</v>
      </c>
      <c r="I4472" s="129">
        <f t="shared" si="3440"/>
        <v>-7.1859685264663824</v>
      </c>
      <c r="J4472" s="130">
        <f t="shared" si="3441"/>
        <v>6.2213239009601129E-2</v>
      </c>
    </row>
    <row r="4473" spans="2:10">
      <c r="B4473" s="244">
        <v>37210</v>
      </c>
      <c r="C4473" s="247">
        <v>17.45</v>
      </c>
      <c r="D4473" s="247">
        <v>114.75</v>
      </c>
      <c r="E4473" s="247">
        <v>25.56</v>
      </c>
      <c r="F4473" s="248">
        <v>4.9915000000000003</v>
      </c>
      <c r="G4473" s="128">
        <f t="shared" si="3438"/>
        <v>-9.0778358551123315</v>
      </c>
      <c r="H4473" s="129">
        <f t="shared" si="3439"/>
        <v>13.090276967930022</v>
      </c>
      <c r="I4473" s="129">
        <f t="shared" si="3440"/>
        <v>-6.8984720638540482</v>
      </c>
      <c r="J4473" s="130">
        <f t="shared" si="3441"/>
        <v>2.9420099180245005E-2</v>
      </c>
    </row>
    <row r="4474" spans="2:10">
      <c r="B4474" s="244">
        <v>37209</v>
      </c>
      <c r="C4474" s="247">
        <v>19.739999999999998</v>
      </c>
      <c r="D4474" s="247">
        <v>114.35</v>
      </c>
      <c r="E4474" s="247">
        <v>26.56</v>
      </c>
      <c r="F4474" s="248">
        <v>4.7829999999999995</v>
      </c>
      <c r="G4474" s="128">
        <f t="shared" si="3438"/>
        <v>-4.664845454545457</v>
      </c>
      <c r="H4474" s="129">
        <f t="shared" si="3439"/>
        <v>13.950662739322535</v>
      </c>
      <c r="I4474" s="129">
        <f t="shared" si="3440"/>
        <v>-4.8860827250608301</v>
      </c>
      <c r="J4474" s="130">
        <f t="shared" si="3441"/>
        <v>-9.6707735810947881E-2</v>
      </c>
    </row>
    <row r="4475" spans="2:10">
      <c r="B4475" s="244">
        <v>37208</v>
      </c>
      <c r="C4475" s="247">
        <v>21.67</v>
      </c>
      <c r="D4475" s="247">
        <v>116.7</v>
      </c>
      <c r="E4475" s="247">
        <v>26.47</v>
      </c>
      <c r="F4475" s="248">
        <v>4.6494999999999997</v>
      </c>
      <c r="G4475" s="128">
        <f t="shared" si="3438"/>
        <v>-1.2630865859129603</v>
      </c>
      <c r="H4475" s="129">
        <f t="shared" si="3439"/>
        <v>16.381852941176472</v>
      </c>
      <c r="I4475" s="129">
        <f t="shared" si="3440"/>
        <v>-6.3639988671764396</v>
      </c>
      <c r="J4475" s="130">
        <f t="shared" si="3441"/>
        <v>-0.19181043129388198</v>
      </c>
    </row>
    <row r="4476" spans="2:10">
      <c r="B4476" s="244">
        <v>37207</v>
      </c>
      <c r="C4476" s="247">
        <v>21.23</v>
      </c>
      <c r="D4476" s="247">
        <v>114.86</v>
      </c>
      <c r="E4476" s="247">
        <v>29.35</v>
      </c>
      <c r="F4476" s="248">
        <v>4.5895000000000001</v>
      </c>
      <c r="G4476" s="128">
        <f t="shared" si="3438"/>
        <v>-2.5631422222222211</v>
      </c>
      <c r="H4476" s="129">
        <f t="shared" si="3439"/>
        <v>15.803782229274091</v>
      </c>
      <c r="I4476" s="129">
        <f t="shared" si="3440"/>
        <v>-4.266696909554863</v>
      </c>
      <c r="J4476" s="130">
        <f t="shared" si="3441"/>
        <v>-0.25860326894502239</v>
      </c>
    </row>
    <row r="4477" spans="2:10">
      <c r="B4477" s="244">
        <v>37204</v>
      </c>
      <c r="C4477" s="247">
        <v>22.22</v>
      </c>
      <c r="D4477" s="247">
        <v>114.08</v>
      </c>
      <c r="E4477" s="247">
        <v>27.44</v>
      </c>
      <c r="F4477" s="248">
        <v>4.5880000000000001</v>
      </c>
      <c r="G4477" s="128">
        <f t="shared" si="3438"/>
        <v>-2.1790574121679538</v>
      </c>
      <c r="H4477" s="129">
        <f t="shared" si="3439"/>
        <v>16.787480885311862</v>
      </c>
      <c r="I4477" s="129">
        <f t="shared" si="3440"/>
        <v>-3.276355555555555</v>
      </c>
      <c r="J4477" s="130">
        <f t="shared" si="3441"/>
        <v>-0.25224495877619946</v>
      </c>
    </row>
    <row r="4478" spans="2:10">
      <c r="B4478" s="244">
        <v>37203</v>
      </c>
      <c r="C4478" s="247">
        <v>21.17</v>
      </c>
      <c r="D4478" s="247">
        <v>113.81</v>
      </c>
      <c r="E4478" s="247">
        <v>28.62</v>
      </c>
      <c r="F4478" s="248">
        <v>4.5749999999999993</v>
      </c>
      <c r="G4478" s="128">
        <f t="shared" si="3438"/>
        <v>-2.7411273857079435</v>
      </c>
      <c r="H4478" s="129">
        <f t="shared" si="3439"/>
        <v>19.356043187660671</v>
      </c>
      <c r="I4478" s="129">
        <f t="shared" si="3440"/>
        <v>-2.3972025316455698</v>
      </c>
      <c r="J4478" s="130">
        <f t="shared" si="3441"/>
        <v>-0.23230275045171686</v>
      </c>
    </row>
    <row r="4479" spans="2:10">
      <c r="B4479" s="244">
        <v>37202</v>
      </c>
      <c r="C4479" s="247">
        <v>20.09</v>
      </c>
      <c r="D4479" s="247">
        <v>113.85</v>
      </c>
      <c r="E4479" s="247">
        <v>29.13</v>
      </c>
      <c r="F4479" s="248">
        <v>4.4845000000000006</v>
      </c>
      <c r="G4479" s="128">
        <f t="shared" si="3438"/>
        <v>-4.8278425266903922</v>
      </c>
      <c r="H4479" s="129">
        <f t="shared" si="3439"/>
        <v>19.553486720197647</v>
      </c>
      <c r="I4479" s="129">
        <f t="shared" si="3440"/>
        <v>-4.1600344530577091</v>
      </c>
      <c r="J4479" s="130">
        <f t="shared" si="3441"/>
        <v>-0.28588624736683721</v>
      </c>
    </row>
    <row r="4480" spans="2:10">
      <c r="B4480" s="244">
        <v>37201</v>
      </c>
      <c r="C4480" s="247">
        <v>19.920000000000002</v>
      </c>
      <c r="D4480" s="247">
        <v>114.19</v>
      </c>
      <c r="E4480" s="247">
        <v>28.8</v>
      </c>
      <c r="F4480" s="248">
        <v>4.5510000000000002</v>
      </c>
      <c r="G4480" s="128">
        <f t="shared" si="3438"/>
        <v>-5.1174743875278343</v>
      </c>
      <c r="H4480" s="129">
        <f t="shared" si="3439"/>
        <v>18.106419289340099</v>
      </c>
      <c r="I4480" s="129">
        <f t="shared" si="3440"/>
        <v>-4.5744419134396344</v>
      </c>
      <c r="J4480" s="130">
        <f t="shared" si="3441"/>
        <v>-0.20784273782847859</v>
      </c>
    </row>
    <row r="4481" spans="2:10">
      <c r="B4481" s="244">
        <v>37200</v>
      </c>
      <c r="C4481" s="247">
        <v>20.02</v>
      </c>
      <c r="D4481" s="247">
        <v>109.97</v>
      </c>
      <c r="E4481" s="247">
        <v>30.5</v>
      </c>
      <c r="F4481" s="248">
        <v>4.5765000000000002</v>
      </c>
      <c r="G4481" s="128">
        <f t="shared" si="3438"/>
        <v>-4.8066860205448876</v>
      </c>
      <c r="H4481" s="129">
        <f t="shared" si="3439"/>
        <v>13.857952458681906</v>
      </c>
      <c r="I4481" s="129">
        <f t="shared" si="3440"/>
        <v>-2.2001737047020069</v>
      </c>
      <c r="J4481" s="130">
        <f t="shared" si="3441"/>
        <v>-0.19141357521402336</v>
      </c>
    </row>
    <row r="4482" spans="2:10">
      <c r="B4482" s="244">
        <v>37197</v>
      </c>
      <c r="C4482" s="247">
        <v>20.18</v>
      </c>
      <c r="D4482" s="247">
        <v>109.5</v>
      </c>
      <c r="E4482" s="247">
        <v>30.71</v>
      </c>
      <c r="F4482" s="248">
        <v>4.657</v>
      </c>
      <c r="G4482" s="128">
        <f t="shared" si="3438"/>
        <v>-4.916239505081748</v>
      </c>
      <c r="H4482" s="129">
        <f t="shared" si="3439"/>
        <v>14.239413215496862</v>
      </c>
      <c r="I4482" s="129">
        <f t="shared" si="3440"/>
        <v>-1.0018517360025008</v>
      </c>
      <c r="J4482" s="130">
        <f t="shared" si="3441"/>
        <v>-0.1435460848287112</v>
      </c>
    </row>
    <row r="4483" spans="2:10">
      <c r="B4483" s="244">
        <v>37196</v>
      </c>
      <c r="C4483" s="247">
        <v>20.39</v>
      </c>
      <c r="D4483" s="247">
        <v>109.89</v>
      </c>
      <c r="E4483" s="247">
        <v>32.31</v>
      </c>
      <c r="F4483" s="248">
        <v>4.5214999999999996</v>
      </c>
      <c r="G4483" s="128">
        <f t="shared" si="3438"/>
        <v>-3.4756748188405755</v>
      </c>
      <c r="H4483" s="129">
        <f t="shared" si="3439"/>
        <v>15.171632800412581</v>
      </c>
      <c r="I4483" s="129">
        <f t="shared" si="3440"/>
        <v>0.78677089980855341</v>
      </c>
      <c r="J4483" s="130">
        <f t="shared" si="3441"/>
        <v>-0.2096404056961377</v>
      </c>
    </row>
    <row r="4484" spans="2:10">
      <c r="B4484" s="244">
        <v>37195</v>
      </c>
      <c r="C4484" s="247">
        <v>21.18</v>
      </c>
      <c r="D4484" s="247">
        <v>108.07</v>
      </c>
      <c r="E4484" s="247">
        <v>33.56</v>
      </c>
      <c r="F4484" s="248">
        <v>4.5529999999999999</v>
      </c>
      <c r="G4484" s="128">
        <f t="shared" si="3438"/>
        <v>-3.2079903466432631</v>
      </c>
      <c r="H4484" s="129">
        <f t="shared" si="3439"/>
        <v>17.334765916604454</v>
      </c>
      <c r="I4484" s="129">
        <f t="shared" si="3440"/>
        <v>1.9403335471456082</v>
      </c>
      <c r="J4484" s="130">
        <f t="shared" si="3441"/>
        <v>-0.2080270793036752</v>
      </c>
    </row>
    <row r="4485" spans="2:10">
      <c r="B4485" s="244">
        <v>37194</v>
      </c>
      <c r="C4485" s="247">
        <v>21.87</v>
      </c>
      <c r="D4485" s="247">
        <v>108.65</v>
      </c>
      <c r="E4485" s="247">
        <v>33.46</v>
      </c>
      <c r="F4485" s="248">
        <v>4.8075000000000001</v>
      </c>
      <c r="G4485" s="128">
        <f t="shared" si="3438"/>
        <v>-2.7503479381443299</v>
      </c>
      <c r="H4485" s="129">
        <f t="shared" si="3439"/>
        <v>19.543736382267301</v>
      </c>
      <c r="I4485" s="129">
        <f t="shared" si="3440"/>
        <v>0.89662128712871336</v>
      </c>
      <c r="J4485" s="130">
        <f t="shared" si="3441"/>
        <v>-8.5675375769191986E-2</v>
      </c>
    </row>
    <row r="4486" spans="2:10">
      <c r="B4486" s="244">
        <v>37193</v>
      </c>
      <c r="C4486" s="247">
        <v>22.15</v>
      </c>
      <c r="D4486" s="247">
        <v>108.62</v>
      </c>
      <c r="E4486" s="247">
        <v>31.64</v>
      </c>
      <c r="F4486" s="248">
        <v>4.8710000000000004</v>
      </c>
      <c r="G4486" s="128">
        <f t="shared" si="3438"/>
        <v>-2.4807853179684187</v>
      </c>
      <c r="H4486" s="129">
        <f t="shared" si="3439"/>
        <v>20.944428696031409</v>
      </c>
      <c r="I4486" s="129">
        <f t="shared" si="3440"/>
        <v>-0.23087378640776635</v>
      </c>
      <c r="J4486" s="130">
        <f t="shared" si="3441"/>
        <v>-7.6026576081526465E-2</v>
      </c>
    </row>
    <row r="4487" spans="2:10">
      <c r="B4487" s="244">
        <v>37190</v>
      </c>
      <c r="C4487" s="247">
        <v>22.03</v>
      </c>
      <c r="D4487" s="247">
        <v>111.16</v>
      </c>
      <c r="E4487" s="247">
        <v>28.42</v>
      </c>
      <c r="F4487" s="248">
        <v>4.9000000000000004</v>
      </c>
      <c r="G4487" s="128">
        <f t="shared" si="3438"/>
        <v>-1.417814423922598</v>
      </c>
      <c r="H4487" s="129">
        <f t="shared" si="3439"/>
        <v>26.725079999999995</v>
      </c>
      <c r="I4487" s="129">
        <f t="shared" si="3440"/>
        <v>-4.1718705882352936</v>
      </c>
      <c r="J4487" s="130">
        <f t="shared" si="3441"/>
        <v>-5.2243814484623813E-2</v>
      </c>
    </row>
    <row r="4488" spans="2:10">
      <c r="B4488" s="244">
        <v>37189</v>
      </c>
      <c r="C4488" s="247">
        <v>22.01</v>
      </c>
      <c r="D4488" s="247">
        <v>110.66</v>
      </c>
      <c r="E4488" s="247">
        <v>29.46</v>
      </c>
      <c r="F4488" s="248">
        <v>4.9239999999999995</v>
      </c>
      <c r="G4488" s="128">
        <f t="shared" si="3438"/>
        <v>-0.75074620196603592</v>
      </c>
      <c r="H4488" s="129">
        <f t="shared" si="3439"/>
        <v>24.103518072289155</v>
      </c>
      <c r="I4488" s="129">
        <f t="shared" si="3440"/>
        <v>-4.1813953488372073</v>
      </c>
      <c r="J4488" s="130">
        <f t="shared" si="3441"/>
        <v>-7.9338598223099729E-2</v>
      </c>
    </row>
    <row r="4489" spans="2:10">
      <c r="B4489" s="244">
        <v>37188</v>
      </c>
      <c r="C4489" s="247">
        <v>22.33</v>
      </c>
      <c r="D4489" s="247">
        <v>108.57</v>
      </c>
      <c r="E4489" s="247">
        <v>30.95</v>
      </c>
      <c r="F4489" s="248">
        <v>4.9675000000000002</v>
      </c>
      <c r="G4489" s="128">
        <f t="shared" si="3438"/>
        <v>1.0826776707932133</v>
      </c>
      <c r="H4489" s="129">
        <f t="shared" si="3439"/>
        <v>16.993334039174155</v>
      </c>
      <c r="I4489" s="129">
        <f t="shared" si="3440"/>
        <v>-3.4499078469701221</v>
      </c>
      <c r="J4489" s="130">
        <f t="shared" si="3441"/>
        <v>-9.2427931437475713E-2</v>
      </c>
    </row>
    <row r="4490" spans="2:10">
      <c r="B4490" s="244">
        <v>37187</v>
      </c>
      <c r="C4490" s="247">
        <v>21.85</v>
      </c>
      <c r="D4490" s="247">
        <v>105.81</v>
      </c>
      <c r="E4490" s="247">
        <v>32</v>
      </c>
      <c r="F4490" s="248">
        <v>5.016</v>
      </c>
      <c r="G4490" s="128">
        <f t="shared" si="3438"/>
        <v>-0.33010449795547503</v>
      </c>
      <c r="H4490" s="129">
        <f t="shared" si="3439"/>
        <v>13.201547468354438</v>
      </c>
      <c r="I4490" s="129">
        <f t="shared" si="3440"/>
        <v>-3.8719205298013248</v>
      </c>
      <c r="J4490" s="130">
        <f t="shared" si="3441"/>
        <v>-7.1997668091721659E-2</v>
      </c>
    </row>
    <row r="4491" spans="2:10">
      <c r="B4491" s="244">
        <v>37186</v>
      </c>
      <c r="C4491" s="247">
        <v>21.76</v>
      </c>
      <c r="D4491" s="247">
        <v>105.25</v>
      </c>
      <c r="E4491" s="247">
        <v>32.25</v>
      </c>
      <c r="F4491" s="248">
        <v>5.0084999999999997</v>
      </c>
      <c r="G4491" s="128">
        <f t="shared" si="3438"/>
        <v>-7.3614208702348822</v>
      </c>
      <c r="H4491" s="129">
        <f t="shared" si="3439"/>
        <v>18.52632596685083</v>
      </c>
      <c r="I4491" s="129">
        <f t="shared" si="3440"/>
        <v>-6.2030520393811521</v>
      </c>
      <c r="J4491" s="130">
        <f t="shared" si="3441"/>
        <v>-7.1291609889040694E-2</v>
      </c>
    </row>
    <row r="4492" spans="2:10">
      <c r="B4492" s="244">
        <v>37183</v>
      </c>
      <c r="C4492" s="247">
        <v>21.83</v>
      </c>
      <c r="D4492" s="247">
        <v>102.65</v>
      </c>
      <c r="E4492" s="247">
        <v>34.11</v>
      </c>
      <c r="F4492" s="248">
        <v>4.9894999999999996</v>
      </c>
      <c r="G4492" s="128">
        <f t="shared" si="3438"/>
        <v>-8.1290560361038011</v>
      </c>
      <c r="H4492" s="129">
        <f t="shared" si="3439"/>
        <v>11.257467880085652</v>
      </c>
      <c r="I4492" s="129">
        <f t="shared" si="3440"/>
        <v>-5.5965843621399198</v>
      </c>
      <c r="J4492" s="130">
        <f t="shared" si="3441"/>
        <v>-0.10613603473227234</v>
      </c>
    </row>
    <row r="4493" spans="2:10">
      <c r="B4493" s="244">
        <v>37182</v>
      </c>
      <c r="C4493" s="247">
        <v>21.31</v>
      </c>
      <c r="D4493" s="247">
        <v>101.26</v>
      </c>
      <c r="E4493" s="247">
        <v>34.950000000000003</v>
      </c>
      <c r="F4493" s="248">
        <v>4.9474999999999998</v>
      </c>
      <c r="G4493" s="128">
        <f t="shared" si="3438"/>
        <v>-9.194165419161676</v>
      </c>
      <c r="H4493" s="129">
        <f t="shared" si="3439"/>
        <v>6.2281687500000062</v>
      </c>
      <c r="I4493" s="129">
        <f t="shared" si="3440"/>
        <v>-3.5159319526627217</v>
      </c>
      <c r="J4493" s="130">
        <f t="shared" si="3441"/>
        <v>-9.655828939660259E-2</v>
      </c>
    </row>
    <row r="4494" spans="2:10">
      <c r="B4494" s="244">
        <v>37181</v>
      </c>
      <c r="C4494" s="247">
        <v>21.81</v>
      </c>
      <c r="D4494" s="247">
        <v>102.9</v>
      </c>
      <c r="E4494" s="247">
        <v>35.08</v>
      </c>
      <c r="F4494" s="248">
        <v>4.9405000000000001</v>
      </c>
      <c r="G4494" s="128">
        <f t="shared" si="3438"/>
        <v>-9.655772563176896</v>
      </c>
      <c r="H4494" s="129">
        <f t="shared" si="3439"/>
        <v>7.6644709543568466</v>
      </c>
      <c r="I4494" s="129">
        <f t="shared" si="3440"/>
        <v>-2.4785644455878568</v>
      </c>
      <c r="J4494" s="130">
        <f t="shared" si="3441"/>
        <v>-0.10233193482290916</v>
      </c>
    </row>
    <row r="4495" spans="2:10">
      <c r="B4495" s="244">
        <v>37180</v>
      </c>
      <c r="C4495" s="247">
        <v>22</v>
      </c>
      <c r="D4495" s="247">
        <v>101.85</v>
      </c>
      <c r="E4495" s="247">
        <v>32.880000000000003</v>
      </c>
      <c r="F4495" s="248">
        <v>4.9510000000000005</v>
      </c>
      <c r="G4495" s="128">
        <f t="shared" si="3438"/>
        <v>-10.733845886844843</v>
      </c>
      <c r="H4495" s="129">
        <f t="shared" si="3439"/>
        <v>10.363527962288396</v>
      </c>
      <c r="I4495" s="129">
        <f t="shared" si="3440"/>
        <v>-5.4054022988505723</v>
      </c>
      <c r="J4495" s="130">
        <f t="shared" si="3441"/>
        <v>-4.0852080430021434E-2</v>
      </c>
    </row>
    <row r="4496" spans="2:10">
      <c r="B4496" s="244">
        <v>37179</v>
      </c>
      <c r="C4496" s="247">
        <v>22.29</v>
      </c>
      <c r="D4496" s="247">
        <v>102</v>
      </c>
      <c r="E4496" s="247">
        <v>35.31</v>
      </c>
      <c r="F4496" s="248">
        <v>4.9850000000000003</v>
      </c>
      <c r="G4496" s="128">
        <f t="shared" si="3438"/>
        <v>-11.133369454791739</v>
      </c>
      <c r="H4496" s="129">
        <f t="shared" si="3439"/>
        <v>6.5159645485643214</v>
      </c>
      <c r="I4496" s="129">
        <f t="shared" si="3440"/>
        <v>2.7703329145728666</v>
      </c>
      <c r="J4496" s="130">
        <f t="shared" si="3441"/>
        <v>1.9282035746743975E-2</v>
      </c>
    </row>
    <row r="4497" spans="2:10">
      <c r="B4497" s="244">
        <v>37176</v>
      </c>
      <c r="C4497" s="247">
        <v>22.5</v>
      </c>
      <c r="D4497" s="247">
        <v>100.84</v>
      </c>
      <c r="E4497" s="247">
        <v>35.270000000000003</v>
      </c>
      <c r="F4497" s="248">
        <v>5.0475000000000003</v>
      </c>
      <c r="G4497" s="128">
        <f t="shared" si="3438"/>
        <v>-8.6175981274756914</v>
      </c>
      <c r="H4497" s="129">
        <f t="shared" si="3439"/>
        <v>5.1491437752669285</v>
      </c>
      <c r="I4497" s="129">
        <f t="shared" si="3440"/>
        <v>2.738398241206033</v>
      </c>
      <c r="J4497" s="130">
        <f t="shared" si="3441"/>
        <v>2.2765851223165268E-2</v>
      </c>
    </row>
    <row r="4498" spans="2:10">
      <c r="B4498" s="244">
        <v>37175</v>
      </c>
      <c r="C4498" s="247">
        <v>23.34</v>
      </c>
      <c r="D4498" s="247">
        <v>99.4</v>
      </c>
      <c r="E4498" s="247">
        <v>31.5</v>
      </c>
      <c r="F4498" s="248">
        <v>5.0335000000000001</v>
      </c>
      <c r="G4498" s="128">
        <f t="shared" si="3438"/>
        <v>-7.2440151242347843</v>
      </c>
      <c r="H4498" s="129">
        <f t="shared" si="3439"/>
        <v>3.4524007463460227</v>
      </c>
      <c r="I4498" s="129">
        <f t="shared" si="3440"/>
        <v>-0.27144472361809036</v>
      </c>
      <c r="J4498" s="130">
        <f t="shared" si="3441"/>
        <v>-2.13546288080451E-2</v>
      </c>
    </row>
    <row r="4499" spans="2:10">
      <c r="B4499" s="244">
        <v>37174</v>
      </c>
      <c r="C4499" s="247">
        <v>22.53</v>
      </c>
      <c r="D4499" s="247">
        <v>97.25</v>
      </c>
      <c r="E4499" s="247">
        <v>31.6</v>
      </c>
      <c r="F4499" s="248">
        <v>4.9809999999999999</v>
      </c>
      <c r="G4499" s="128">
        <f t="shared" si="3438"/>
        <v>-8.5685415916456584</v>
      </c>
      <c r="H4499" s="129">
        <f t="shared" si="3439"/>
        <v>0.91906914066549328</v>
      </c>
      <c r="I4499" s="129">
        <f t="shared" si="3440"/>
        <v>-0.1916080402010038</v>
      </c>
      <c r="J4499" s="130">
        <f t="shared" si="3441"/>
        <v>-5.0857734398107333E-2</v>
      </c>
    </row>
    <row r="4500" spans="2:10">
      <c r="B4500" s="244">
        <v>37173</v>
      </c>
      <c r="C4500" s="247">
        <v>22.48</v>
      </c>
      <c r="D4500" s="247">
        <v>97.14</v>
      </c>
      <c r="E4500" s="247">
        <v>34.83</v>
      </c>
      <c r="F4500" s="248">
        <v>4.9845000000000006</v>
      </c>
      <c r="G4500" s="128">
        <f t="shared" si="3438"/>
        <v>-8.4640427072023137</v>
      </c>
      <c r="H4500" s="129">
        <f t="shared" si="3439"/>
        <v>0.78945682595625788</v>
      </c>
      <c r="I4500" s="129">
        <f t="shared" si="3440"/>
        <v>2.3871168341708535</v>
      </c>
      <c r="J4500" s="130">
        <f t="shared" si="3441"/>
        <v>-8.4068341121495069E-2</v>
      </c>
    </row>
    <row r="4501" spans="2:10">
      <c r="B4501" s="244">
        <v>37172</v>
      </c>
      <c r="C4501" s="247">
        <v>22.45</v>
      </c>
      <c r="D4501" s="247">
        <v>98.5</v>
      </c>
      <c r="E4501" s="247">
        <v>35.119999999999997</v>
      </c>
      <c r="F4501" s="248">
        <v>4.9090000000000007</v>
      </c>
      <c r="G4501" s="128">
        <f t="shared" si="3438"/>
        <v>-9.039878701391368</v>
      </c>
      <c r="H4501" s="129">
        <f t="shared" si="3439"/>
        <v>2.2477451081892492</v>
      </c>
      <c r="I4501" s="129">
        <f t="shared" si="3440"/>
        <v>3.3876928041303644</v>
      </c>
      <c r="J4501" s="130">
        <f t="shared" si="3441"/>
        <v>-9.5663943301505378E-2</v>
      </c>
    </row>
    <row r="4502" spans="2:10">
      <c r="B4502" s="244">
        <v>37169</v>
      </c>
      <c r="C4502" s="247">
        <v>22.39</v>
      </c>
      <c r="D4502" s="247">
        <v>98.02</v>
      </c>
      <c r="E4502" s="247">
        <v>33.39</v>
      </c>
      <c r="F4502" s="248">
        <v>4.9059999999999997</v>
      </c>
      <c r="G4502" s="128">
        <f t="shared" si="3438"/>
        <v>-8.5452465554749786</v>
      </c>
      <c r="H4502" s="129">
        <f t="shared" si="3439"/>
        <v>2.3197959183668855E-2</v>
      </c>
      <c r="I4502" s="129">
        <f t="shared" si="3440"/>
        <v>4.247032506116744</v>
      </c>
      <c r="J4502" s="130">
        <f t="shared" si="3441"/>
        <v>-0.1313338518374495</v>
      </c>
    </row>
    <row r="4503" spans="2:10">
      <c r="B4503" s="244">
        <v>37168</v>
      </c>
      <c r="C4503" s="247">
        <v>22.63</v>
      </c>
      <c r="D4503" s="247">
        <v>97.31</v>
      </c>
      <c r="E4503" s="247">
        <v>31.97</v>
      </c>
      <c r="F4503" s="248">
        <v>4.9039999999999999</v>
      </c>
      <c r="G4503" s="128">
        <f t="shared" si="3438"/>
        <v>-7.2790797773654914</v>
      </c>
      <c r="H4503" s="129">
        <f t="shared" si="3439"/>
        <v>-3.4435156950672559</v>
      </c>
      <c r="I4503" s="129">
        <f t="shared" si="3440"/>
        <v>5.4216470588235275</v>
      </c>
      <c r="J4503" s="130">
        <f t="shared" si="3441"/>
        <v>-0.17406662837449741</v>
      </c>
    </row>
    <row r="4504" spans="2:10">
      <c r="B4504" s="244">
        <v>37167</v>
      </c>
      <c r="C4504" s="247">
        <v>22.08</v>
      </c>
      <c r="D4504" s="247">
        <v>96.95</v>
      </c>
      <c r="E4504" s="247">
        <v>31.34</v>
      </c>
      <c r="F4504" s="248">
        <v>4.8804999999999996</v>
      </c>
      <c r="G4504" s="128">
        <f t="shared" si="3438"/>
        <v>-8.1781841812105469</v>
      </c>
      <c r="H4504" s="129">
        <f t="shared" si="3439"/>
        <v>-5.0848536801655246</v>
      </c>
      <c r="I4504" s="129">
        <f t="shared" si="3440"/>
        <v>5.3986769825918746</v>
      </c>
      <c r="J4504" s="130">
        <f t="shared" si="3441"/>
        <v>-0.18586956521739159</v>
      </c>
    </row>
    <row r="4505" spans="2:10">
      <c r="B4505" s="244">
        <v>37166</v>
      </c>
      <c r="C4505" s="247">
        <v>22.79</v>
      </c>
      <c r="D4505" s="247">
        <v>93.77</v>
      </c>
      <c r="E4505" s="247">
        <v>31.18</v>
      </c>
      <c r="F4505" s="248">
        <v>4.9115000000000002</v>
      </c>
      <c r="G4505" s="128">
        <f t="shared" si="3438"/>
        <v>-7.3624301470588236</v>
      </c>
      <c r="H4505" s="129">
        <f t="shared" si="3439"/>
        <v>-7.0283201600800478</v>
      </c>
      <c r="I4505" s="129">
        <f t="shared" si="3440"/>
        <v>6.385601926163722</v>
      </c>
      <c r="J4505" s="130">
        <f t="shared" si="3441"/>
        <v>-0.10399215301618436</v>
      </c>
    </row>
    <row r="4506" spans="2:10">
      <c r="B4506" s="244">
        <v>37165</v>
      </c>
      <c r="C4506" s="247">
        <v>23.28</v>
      </c>
      <c r="D4506" s="247">
        <v>92.71</v>
      </c>
      <c r="E4506" s="247">
        <v>32.32</v>
      </c>
      <c r="F4506" s="248">
        <v>4.9565000000000001</v>
      </c>
      <c r="G4506" s="128">
        <f t="shared" si="3438"/>
        <v>-6.5443823529411729</v>
      </c>
      <c r="H4506" s="129">
        <f t="shared" si="3439"/>
        <v>-8.2338249124562388</v>
      </c>
      <c r="I4506" s="129">
        <f t="shared" si="3440"/>
        <v>7.5484751203852305</v>
      </c>
      <c r="J4506" s="130">
        <f t="shared" si="3441"/>
        <v>-8.0191176470587974E-2</v>
      </c>
    </row>
    <row r="4507" spans="2:10">
      <c r="B4507" s="244">
        <v>37162</v>
      </c>
      <c r="C4507" s="247">
        <v>23.43</v>
      </c>
      <c r="D4507" s="247">
        <v>91.72</v>
      </c>
      <c r="E4507" s="247">
        <v>31.93</v>
      </c>
      <c r="F4507" s="248">
        <v>5.0045000000000002</v>
      </c>
      <c r="G4507" s="128">
        <f t="shared" si="3438"/>
        <v>-5.3363163841807921</v>
      </c>
      <c r="H4507" s="129">
        <f t="shared" si="3439"/>
        <v>-9.7858589079314484</v>
      </c>
      <c r="I4507" s="129">
        <f t="shared" si="3440"/>
        <v>6.5225659189295557</v>
      </c>
      <c r="J4507" s="130">
        <f t="shared" si="3441"/>
        <v>-5.2544866137098828E-2</v>
      </c>
    </row>
    <row r="4508" spans="2:10">
      <c r="B4508" s="244">
        <v>37161</v>
      </c>
      <c r="C4508" s="247">
        <v>22.74</v>
      </c>
      <c r="D4508" s="247">
        <v>90</v>
      </c>
      <c r="E4508" s="247">
        <v>34</v>
      </c>
      <c r="F4508" s="248">
        <v>4.9915000000000003</v>
      </c>
      <c r="G4508" s="128">
        <f t="shared" si="3438"/>
        <v>-7.2353826247689499</v>
      </c>
      <c r="H4508" s="129">
        <f t="shared" si="3439"/>
        <v>-15.424537597234222</v>
      </c>
      <c r="I4508" s="129">
        <f t="shared" si="3440"/>
        <v>12.108441163699521</v>
      </c>
      <c r="J4508" s="130">
        <f t="shared" si="3441"/>
        <v>-4.2188887792361199E-2</v>
      </c>
    </row>
    <row r="4509" spans="2:10">
      <c r="B4509" s="244">
        <v>37160</v>
      </c>
      <c r="C4509" s="247">
        <v>22.38</v>
      </c>
      <c r="D4509" s="247">
        <v>91.3</v>
      </c>
      <c r="E4509" s="247">
        <v>35.26</v>
      </c>
      <c r="F4509" s="248">
        <v>5.0649999999999995</v>
      </c>
      <c r="G4509" s="128">
        <f t="shared" si="3438"/>
        <v>-8.0056643356643384</v>
      </c>
      <c r="H4509" s="129">
        <f t="shared" si="3439"/>
        <v>-14.784140066698432</v>
      </c>
      <c r="I4509" s="129">
        <f t="shared" si="3440"/>
        <v>15.321327272727272</v>
      </c>
      <c r="J4509" s="130">
        <f t="shared" si="3441"/>
        <v>-3.0890538033395362E-2</v>
      </c>
    </row>
    <row r="4510" spans="2:10">
      <c r="B4510" s="244">
        <v>37159</v>
      </c>
      <c r="C4510" s="247">
        <v>21.81</v>
      </c>
      <c r="D4510" s="247">
        <v>94.45</v>
      </c>
      <c r="E4510" s="247">
        <v>35.81</v>
      </c>
      <c r="F4510" s="248">
        <v>5.1340000000000003</v>
      </c>
      <c r="G4510" s="128">
        <f t="shared" si="3438"/>
        <v>-8.2749381327334124</v>
      </c>
      <c r="H4510" s="129">
        <f t="shared" si="3439"/>
        <v>-13.200867490174057</v>
      </c>
      <c r="I4510" s="129">
        <f t="shared" si="3440"/>
        <v>18.854815175097283</v>
      </c>
      <c r="J4510" s="130">
        <f t="shared" si="3441"/>
        <v>-3.2651391162029392E-2</v>
      </c>
    </row>
    <row r="4511" spans="2:10">
      <c r="B4511" s="244">
        <v>37158</v>
      </c>
      <c r="C4511" s="247">
        <v>22.01</v>
      </c>
      <c r="D4511" s="247">
        <v>94.8</v>
      </c>
      <c r="E4511" s="247">
        <v>37.75</v>
      </c>
      <c r="F4511" s="248">
        <v>5.1459999999999999</v>
      </c>
      <c r="G4511" s="128">
        <f t="shared" si="3438"/>
        <v>-8.254828996282523</v>
      </c>
      <c r="H4511" s="129">
        <f t="shared" si="3439"/>
        <v>-12.951091690812223</v>
      </c>
      <c r="I4511" s="129">
        <f t="shared" si="3440"/>
        <v>23.266199898528665</v>
      </c>
      <c r="J4511" s="130">
        <f t="shared" si="3441"/>
        <v>-2.1709574775816871E-2</v>
      </c>
    </row>
    <row r="4512" spans="2:10">
      <c r="B4512" s="244">
        <v>37155</v>
      </c>
      <c r="C4512" s="247">
        <v>25.97</v>
      </c>
      <c r="D4512" s="247">
        <v>90.5</v>
      </c>
      <c r="E4512" s="247">
        <v>42.66</v>
      </c>
      <c r="F4512" s="248">
        <v>5.1370000000000005</v>
      </c>
      <c r="G4512" s="128">
        <f t="shared" si="3438"/>
        <v>-1.1254449868569285</v>
      </c>
      <c r="H4512" s="129">
        <f t="shared" si="3439"/>
        <v>-13.79490291262136</v>
      </c>
      <c r="I4512" s="129">
        <f t="shared" si="3440"/>
        <v>23.361700404858297</v>
      </c>
      <c r="J4512" s="130">
        <f t="shared" si="3441"/>
        <v>-4.9844539448112013E-3</v>
      </c>
    </row>
    <row r="4513" spans="2:10">
      <c r="B4513" s="244">
        <v>37154</v>
      </c>
      <c r="C4513" s="247">
        <v>26.59</v>
      </c>
      <c r="D4513" s="247">
        <v>93.4</v>
      </c>
      <c r="E4513" s="247">
        <v>43.74</v>
      </c>
      <c r="F4513" s="248">
        <v>5.1825000000000001</v>
      </c>
      <c r="G4513" s="128">
        <f t="shared" si="3438"/>
        <v>0.37884717481986907</v>
      </c>
      <c r="H4513" s="129">
        <f t="shared" si="3439"/>
        <v>-11.546317814544045</v>
      </c>
      <c r="I4513" s="129">
        <f t="shared" si="3440"/>
        <v>24.128609625668453</v>
      </c>
      <c r="J4513" s="130">
        <f t="shared" si="3441"/>
        <v>9.933197792622599E-3</v>
      </c>
    </row>
    <row r="4514" spans="2:10">
      <c r="B4514" s="244">
        <v>37153</v>
      </c>
      <c r="C4514" s="247">
        <v>26.72</v>
      </c>
      <c r="D4514" s="247">
        <v>96</v>
      </c>
      <c r="E4514" s="247">
        <v>40.56</v>
      </c>
      <c r="F4514" s="248">
        <v>5.1210000000000004</v>
      </c>
      <c r="G4514" s="128">
        <f t="shared" si="3438"/>
        <v>-1.9361483339304928</v>
      </c>
      <c r="H4514" s="129">
        <f t="shared" si="3439"/>
        <v>-6.5709716360781236</v>
      </c>
      <c r="I4514" s="129">
        <f t="shared" si="3440"/>
        <v>16.835540983606563</v>
      </c>
      <c r="J4514" s="130">
        <f t="shared" si="3441"/>
        <v>-1.4947552447552031E-2</v>
      </c>
    </row>
    <row r="4515" spans="2:10">
      <c r="B4515" s="244">
        <v>37152</v>
      </c>
      <c r="C4515" s="247">
        <v>27.7</v>
      </c>
      <c r="D4515" s="247">
        <v>96.4</v>
      </c>
      <c r="E4515" s="247">
        <v>38.869999999999997</v>
      </c>
      <c r="F4515" s="248">
        <v>5.1244999999999994</v>
      </c>
      <c r="G4515" s="128">
        <f t="shared" si="3438"/>
        <v>0.86877115526122073</v>
      </c>
      <c r="H4515" s="129">
        <f t="shared" si="3439"/>
        <v>-8.4078674351584901</v>
      </c>
      <c r="I4515" s="129">
        <f t="shared" si="3440"/>
        <v>17.783996501967639</v>
      </c>
      <c r="J4515" s="130">
        <f t="shared" si="3441"/>
        <v>-2.9174311926605957E-2</v>
      </c>
    </row>
    <row r="4516" spans="2:10">
      <c r="B4516" s="244">
        <v>37151</v>
      </c>
      <c r="C4516" s="247">
        <v>28.81</v>
      </c>
      <c r="D4516" s="247">
        <v>93.34</v>
      </c>
      <c r="E4516" s="247">
        <v>41.76</v>
      </c>
      <c r="F4516" s="248">
        <v>5.0229999999999997</v>
      </c>
      <c r="G4516" s="128">
        <f t="shared" si="3438"/>
        <v>3.6253110944527718</v>
      </c>
      <c r="H4516" s="129">
        <f t="shared" si="3439"/>
        <v>-12.226670809828855</v>
      </c>
      <c r="I4516" s="129">
        <f t="shared" si="3440"/>
        <v>19.107651006711407</v>
      </c>
      <c r="J4516" s="130">
        <f t="shared" si="3441"/>
        <v>-5.9172433960425264E-2</v>
      </c>
    </row>
    <row r="4517" spans="2:10">
      <c r="B4517" s="244">
        <v>37148</v>
      </c>
      <c r="C4517" s="247">
        <v>29.53</v>
      </c>
      <c r="D4517" s="247">
        <v>96.47</v>
      </c>
      <c r="E4517" s="247">
        <v>31.84</v>
      </c>
      <c r="F4517" s="248">
        <v>4.9514999999999993</v>
      </c>
      <c r="G4517" s="128">
        <f t="shared" si="3438"/>
        <v>3.5300474452554784</v>
      </c>
      <c r="H4517" s="129">
        <f t="shared" si="3439"/>
        <v>-9.9750127659574481</v>
      </c>
      <c r="I4517" s="129">
        <f t="shared" si="3440"/>
        <v>12.155338904363976</v>
      </c>
      <c r="J4517" s="130">
        <f t="shared" si="3441"/>
        <v>-0.14062589997120123</v>
      </c>
    </row>
    <row r="4518" spans="2:10">
      <c r="B4518" s="244">
        <v>37147</v>
      </c>
      <c r="C4518" s="247">
        <v>27.77</v>
      </c>
      <c r="D4518" s="247">
        <v>96.47</v>
      </c>
      <c r="E4518" s="247">
        <v>31.84</v>
      </c>
      <c r="F4518" s="248">
        <v>5.0075000000000003</v>
      </c>
      <c r="G4518" s="128">
        <f t="shared" si="3438"/>
        <v>0.34601233671988529</v>
      </c>
      <c r="H4518" s="129">
        <f t="shared" si="3439"/>
        <v>-9.244279592419776</v>
      </c>
      <c r="I4518" s="129">
        <f t="shared" si="3440"/>
        <v>13.287450980392158</v>
      </c>
      <c r="J4518" s="130">
        <f t="shared" si="3441"/>
        <v>-0.13603689264999497</v>
      </c>
    </row>
    <row r="4519" spans="2:10">
      <c r="B4519" s="244">
        <v>37146</v>
      </c>
      <c r="C4519" s="247">
        <v>27.77</v>
      </c>
      <c r="D4519" s="247">
        <v>96.47</v>
      </c>
      <c r="E4519" s="247">
        <v>31.84</v>
      </c>
      <c r="F4519" s="248">
        <v>5.0715000000000003</v>
      </c>
      <c r="G4519" s="128">
        <f t="shared" si="3438"/>
        <v>-0.38908961085326982</v>
      </c>
      <c r="H4519" s="129">
        <f t="shared" si="3439"/>
        <v>-10.414398305084751</v>
      </c>
      <c r="I4519" s="129">
        <f t="shared" si="3440"/>
        <v>14.100156250000001</v>
      </c>
      <c r="J4519" s="130">
        <f t="shared" si="3441"/>
        <v>-8.9538770053476102E-2</v>
      </c>
    </row>
    <row r="4520" spans="2:10">
      <c r="B4520" s="244">
        <v>37145</v>
      </c>
      <c r="C4520" s="247">
        <v>27.77</v>
      </c>
      <c r="D4520" s="247">
        <v>96.47</v>
      </c>
      <c r="E4520" s="247">
        <v>31.84</v>
      </c>
      <c r="F4520" s="248">
        <v>5.0715000000000003</v>
      </c>
      <c r="G4520" s="128">
        <f t="shared" si="3438"/>
        <v>-8.161394680086384E-2</v>
      </c>
      <c r="H4520" s="129">
        <f t="shared" si="3439"/>
        <v>-10.082763083317589</v>
      </c>
      <c r="I4520" s="129">
        <f t="shared" si="3440"/>
        <v>14.21627815866797</v>
      </c>
      <c r="J4520" s="130">
        <f t="shared" si="3441"/>
        <v>-9.3749999999999695E-2</v>
      </c>
    </row>
    <row r="4521" spans="2:10">
      <c r="B4521" s="244">
        <v>37144</v>
      </c>
      <c r="C4521" s="247">
        <v>27.63</v>
      </c>
      <c r="D4521" s="247">
        <v>96.47</v>
      </c>
      <c r="E4521" s="247">
        <v>31.84</v>
      </c>
      <c r="F4521" s="248">
        <v>5.1360000000000001</v>
      </c>
      <c r="G4521" s="128">
        <f t="shared" si="3438"/>
        <v>-0.67993582887700799</v>
      </c>
      <c r="H4521" s="129">
        <f t="shared" si="3439"/>
        <v>-9.1845793234873785</v>
      </c>
      <c r="I4521" s="129">
        <f t="shared" si="3440"/>
        <v>13.965537712895376</v>
      </c>
      <c r="J4521" s="130">
        <f t="shared" si="3441"/>
        <v>-5.7630675314765283E-2</v>
      </c>
    </row>
    <row r="4522" spans="2:10">
      <c r="B4522" s="244">
        <v>37141</v>
      </c>
      <c r="C4522" s="247">
        <v>28.03</v>
      </c>
      <c r="D4522" s="247">
        <v>96.59</v>
      </c>
      <c r="E4522" s="247">
        <v>30.99</v>
      </c>
      <c r="F4522" s="248">
        <v>5.0794999999999995</v>
      </c>
      <c r="G4522" s="128">
        <f t="shared" si="3438"/>
        <v>0.64073444283646974</v>
      </c>
      <c r="H4522" s="129">
        <f t="shared" si="3439"/>
        <v>-8.1801335511145226</v>
      </c>
      <c r="I4522" s="129">
        <f t="shared" si="3440"/>
        <v>10.799117241379308</v>
      </c>
      <c r="J4522" s="130">
        <f t="shared" si="3441"/>
        <v>-0.11029996214988665</v>
      </c>
    </row>
    <row r="4523" spans="2:10">
      <c r="B4523" s="244">
        <v>37140</v>
      </c>
      <c r="C4523" s="247">
        <v>27.58</v>
      </c>
      <c r="D4523" s="247">
        <v>98</v>
      </c>
      <c r="E4523" s="247">
        <v>28.61</v>
      </c>
      <c r="F4523" s="248">
        <v>5.1430000000000007</v>
      </c>
      <c r="G4523" s="128">
        <f t="shared" si="3438"/>
        <v>6.595497458242415E-2</v>
      </c>
      <c r="H4523" s="129">
        <f t="shared" si="3439"/>
        <v>-6.7532133602073117</v>
      </c>
      <c r="I4523" s="129">
        <f t="shared" si="3440"/>
        <v>7.16361111111111</v>
      </c>
      <c r="J4523" s="130">
        <f t="shared" si="3441"/>
        <v>-7.315998863313368E-2</v>
      </c>
    </row>
    <row r="4524" spans="2:10">
      <c r="B4524" s="244">
        <v>37139</v>
      </c>
      <c r="C4524" s="247">
        <v>26.95</v>
      </c>
      <c r="D4524" s="247">
        <v>100.35</v>
      </c>
      <c r="E4524" s="247">
        <v>26.35</v>
      </c>
      <c r="F4524" s="248">
        <v>5.2229999999999999</v>
      </c>
      <c r="G4524" s="128">
        <f t="shared" si="3438"/>
        <v>-1.609015748031499</v>
      </c>
      <c r="H4524" s="129">
        <f t="shared" si="3439"/>
        <v>-6.3120282352941244</v>
      </c>
      <c r="I4524" s="129">
        <f t="shared" si="3440"/>
        <v>6.4608662541646833</v>
      </c>
      <c r="J4524" s="130">
        <f t="shared" si="3441"/>
        <v>-8.4967957648369952E-2</v>
      </c>
    </row>
    <row r="4525" spans="2:10">
      <c r="B4525" s="244">
        <v>37138</v>
      </c>
      <c r="C4525" s="247">
        <v>26.93</v>
      </c>
      <c r="D4525" s="247">
        <v>101.49</v>
      </c>
      <c r="E4525" s="247">
        <v>25.85</v>
      </c>
      <c r="F4525" s="248">
        <v>5.2210000000000001</v>
      </c>
      <c r="G4525" s="128">
        <f t="shared" si="3438"/>
        <v>-1.3259589041095869</v>
      </c>
      <c r="H4525" s="129">
        <f t="shared" si="3439"/>
        <v>-5.3574631490001048</v>
      </c>
      <c r="I4525" s="129">
        <f t="shared" si="3440"/>
        <v>4.5985929648241219</v>
      </c>
      <c r="J4525" s="130">
        <f t="shared" si="3441"/>
        <v>-8.036761284318264E-2</v>
      </c>
    </row>
    <row r="4526" spans="2:10">
      <c r="B4526" s="244">
        <v>37137</v>
      </c>
      <c r="C4526" s="247">
        <v>27.2</v>
      </c>
      <c r="D4526" s="247">
        <v>99.95</v>
      </c>
      <c r="E4526" s="247">
        <v>24.92</v>
      </c>
      <c r="F4526" s="248">
        <v>5.0975000000000001</v>
      </c>
      <c r="G4526" s="128">
        <f t="shared" si="3438"/>
        <v>-0.69052136133237063</v>
      </c>
      <c r="H4526" s="129">
        <f t="shared" si="3439"/>
        <v>-8.6476622296173087</v>
      </c>
      <c r="I4526" s="129">
        <f t="shared" si="3440"/>
        <v>6.4284866767219722</v>
      </c>
      <c r="J4526" s="130">
        <f t="shared" si="3441"/>
        <v>-0.14512660584621129</v>
      </c>
    </row>
    <row r="4527" spans="2:10">
      <c r="B4527" s="244">
        <v>37134</v>
      </c>
      <c r="C4527" s="247">
        <v>27.2</v>
      </c>
      <c r="D4527" s="247">
        <v>99.95</v>
      </c>
      <c r="E4527" s="247">
        <v>24.92</v>
      </c>
      <c r="F4527" s="248">
        <v>5.0999999999999996</v>
      </c>
      <c r="G4527" s="128">
        <f t="shared" si="3438"/>
        <v>-0.83576687116564674</v>
      </c>
      <c r="H4527" s="129">
        <f t="shared" si="3439"/>
        <v>-9.2461351102941123</v>
      </c>
      <c r="I4527" s="129">
        <f t="shared" si="3440"/>
        <v>6.1114285714285748</v>
      </c>
      <c r="J4527" s="130">
        <f t="shared" si="3441"/>
        <v>-0.14052101780221829</v>
      </c>
    </row>
    <row r="4528" spans="2:10">
      <c r="B4528" s="244">
        <v>37133</v>
      </c>
      <c r="C4528" s="247">
        <v>26.55</v>
      </c>
      <c r="D4528" s="247">
        <v>100.36</v>
      </c>
      <c r="E4528" s="247">
        <v>25.41</v>
      </c>
      <c r="F4528" s="248">
        <v>5.0984999999999996</v>
      </c>
      <c r="G4528" s="128">
        <f t="shared" si="3438"/>
        <v>-0.37318640268957592</v>
      </c>
      <c r="H4528" s="129">
        <f t="shared" si="3439"/>
        <v>-7.1136652344479767</v>
      </c>
      <c r="I4528" s="129">
        <f t="shared" si="3440"/>
        <v>5.9964494163424149</v>
      </c>
      <c r="J4528" s="130">
        <f t="shared" si="3441"/>
        <v>-0.10757761630650194</v>
      </c>
    </row>
    <row r="4529" spans="2:10">
      <c r="B4529" s="244">
        <v>37132</v>
      </c>
      <c r="C4529" s="247">
        <v>27.05</v>
      </c>
      <c r="D4529" s="247">
        <v>104.13</v>
      </c>
      <c r="E4529" s="247">
        <v>23.03</v>
      </c>
      <c r="F4529" s="248">
        <v>5.0664999999999996</v>
      </c>
      <c r="G4529" s="128">
        <f t="shared" ref="G4529:G4592" si="3442">((C4529-C4550)/C4550)*C$6</f>
        <v>1.2063377609108146</v>
      </c>
      <c r="H4529" s="129">
        <f t="shared" ref="H4529:H4592" si="3443">((D4529-D4550)/D4550)*D$6</f>
        <v>-1.1668434559452507</v>
      </c>
      <c r="I4529" s="129">
        <f t="shared" ref="I4529:I4592" si="3444">((E4529-E4550)/E4550)*E$6</f>
        <v>1.6578260869565218</v>
      </c>
      <c r="J4529" s="130">
        <f t="shared" ref="J4529:J4592" si="3445">((F4529-F4550)/F4550)*F$6</f>
        <v>-0.11937878214826059</v>
      </c>
    </row>
    <row r="4530" spans="2:10">
      <c r="B4530" s="244">
        <v>37131</v>
      </c>
      <c r="C4530" s="247">
        <v>27.17</v>
      </c>
      <c r="D4530" s="247">
        <v>104.95</v>
      </c>
      <c r="E4530" s="247">
        <v>22</v>
      </c>
      <c r="F4530" s="248">
        <v>5.1204999999999998</v>
      </c>
      <c r="G4530" s="128">
        <f t="shared" si="3442"/>
        <v>0.92081862561021854</v>
      </c>
      <c r="H4530" s="129">
        <f t="shared" si="3443"/>
        <v>-0.9664903164855837</v>
      </c>
      <c r="I4530" s="129">
        <f t="shared" si="3444"/>
        <v>-0.77301895107977225</v>
      </c>
      <c r="J4530" s="130">
        <f t="shared" si="3445"/>
        <v>-9.1318525519848884E-2</v>
      </c>
    </row>
    <row r="4531" spans="2:10">
      <c r="B4531" s="244">
        <v>37130</v>
      </c>
      <c r="C4531" s="247">
        <v>26.67</v>
      </c>
      <c r="D4531" s="247">
        <v>106.86</v>
      </c>
      <c r="E4531" s="247">
        <v>20.56</v>
      </c>
      <c r="F4531" s="248">
        <v>5.1935000000000002</v>
      </c>
      <c r="G4531" s="128">
        <f t="shared" si="3442"/>
        <v>-0.58821243523315703</v>
      </c>
      <c r="H4531" s="129">
        <f t="shared" si="3443"/>
        <v>2.3450544412607415</v>
      </c>
      <c r="I4531" s="129">
        <f t="shared" si="3444"/>
        <v>-1.663854545454547</v>
      </c>
      <c r="J4531" s="130">
        <f t="shared" si="3445"/>
        <v>-6.8029320552579528E-2</v>
      </c>
    </row>
    <row r="4532" spans="2:10">
      <c r="B4532" s="244">
        <v>37127</v>
      </c>
      <c r="C4532" s="247">
        <v>26.9</v>
      </c>
      <c r="D4532" s="247">
        <v>106.99</v>
      </c>
      <c r="E4532" s="247">
        <v>19.71</v>
      </c>
      <c r="F4532" s="248">
        <v>5.1854999999999993</v>
      </c>
      <c r="G4532" s="128">
        <f t="shared" si="3442"/>
        <v>0.28880284324728456</v>
      </c>
      <c r="H4532" s="129">
        <f t="shared" si="3443"/>
        <v>1.061634905660372</v>
      </c>
      <c r="I4532" s="129">
        <f t="shared" si="3444"/>
        <v>-3.6456323337679275</v>
      </c>
      <c r="J4532" s="130">
        <f t="shared" si="3445"/>
        <v>-8.7630841121495495E-2</v>
      </c>
    </row>
    <row r="4533" spans="2:10">
      <c r="B4533" s="244">
        <v>37126</v>
      </c>
      <c r="C4533" s="247">
        <v>26.63</v>
      </c>
      <c r="D4533" s="247">
        <v>103</v>
      </c>
      <c r="E4533" s="247">
        <v>22.23</v>
      </c>
      <c r="F4533" s="248">
        <v>5.1459999999999999</v>
      </c>
      <c r="G4533" s="128">
        <f t="shared" si="3442"/>
        <v>-0.35529433681073169</v>
      </c>
      <c r="H4533" s="129">
        <f t="shared" si="3443"/>
        <v>-2.048205739345982</v>
      </c>
      <c r="I4533" s="129">
        <f t="shared" si="3444"/>
        <v>-1.8747249999999998</v>
      </c>
      <c r="J4533" s="130">
        <f t="shared" si="3445"/>
        <v>-0.12876426384636797</v>
      </c>
    </row>
    <row r="4534" spans="2:10">
      <c r="B4534" s="244">
        <v>37125</v>
      </c>
      <c r="C4534" s="247">
        <v>26.37</v>
      </c>
      <c r="D4534" s="247">
        <v>103.96</v>
      </c>
      <c r="E4534" s="247">
        <v>22.44</v>
      </c>
      <c r="F4534" s="248">
        <v>5.1645000000000003</v>
      </c>
      <c r="G4534" s="128">
        <f t="shared" si="3442"/>
        <v>0.10355758266819091</v>
      </c>
      <c r="H4534" s="129">
        <f t="shared" si="3443"/>
        <v>-0.59820591330974349</v>
      </c>
      <c r="I4534" s="129">
        <f t="shared" si="3444"/>
        <v>-2.8199683042789201</v>
      </c>
      <c r="J4534" s="130">
        <f t="shared" si="3445"/>
        <v>-8.2783417935702472E-2</v>
      </c>
    </row>
    <row r="4535" spans="2:10">
      <c r="B4535" s="244">
        <v>37124</v>
      </c>
      <c r="C4535" s="247">
        <v>27.91</v>
      </c>
      <c r="D4535" s="247">
        <v>101.89</v>
      </c>
      <c r="E4535" s="247">
        <v>24.4</v>
      </c>
      <c r="F4535" s="248">
        <v>5.1479999999999997</v>
      </c>
      <c r="G4535" s="128">
        <f t="shared" si="3442"/>
        <v>3.1119410413476247</v>
      </c>
      <c r="H4535" s="129">
        <f t="shared" si="3443"/>
        <v>-4.2525573925366018</v>
      </c>
      <c r="I4535" s="129">
        <f t="shared" si="3444"/>
        <v>0.70670598146588071</v>
      </c>
      <c r="J4535" s="130">
        <f t="shared" si="3445"/>
        <v>-8.9808108362336797E-2</v>
      </c>
    </row>
    <row r="4536" spans="2:10">
      <c r="B4536" s="244">
        <v>37123</v>
      </c>
      <c r="C4536" s="247">
        <v>27.18</v>
      </c>
      <c r="D4536" s="247">
        <v>104.1</v>
      </c>
      <c r="E4536" s="247">
        <v>22.87</v>
      </c>
      <c r="F4536" s="248">
        <v>5.1775000000000002</v>
      </c>
      <c r="G4536" s="128">
        <f t="shared" si="3442"/>
        <v>2.8214888628370454</v>
      </c>
      <c r="H4536" s="129">
        <f t="shared" si="3443"/>
        <v>-1.720643330179763</v>
      </c>
      <c r="I4536" s="129">
        <f t="shared" si="3444"/>
        <v>0.60307072515667104</v>
      </c>
      <c r="J4536" s="130">
        <f t="shared" si="3445"/>
        <v>-8.6209964412811493E-2</v>
      </c>
    </row>
    <row r="4537" spans="2:10">
      <c r="B4537" s="244">
        <v>37120</v>
      </c>
      <c r="C4537" s="247">
        <v>26.68</v>
      </c>
      <c r="D4537" s="247">
        <v>104.59</v>
      </c>
      <c r="E4537" s="247">
        <v>23.84</v>
      </c>
      <c r="F4537" s="248">
        <v>5.1295000000000002</v>
      </c>
      <c r="G4537" s="128">
        <f t="shared" si="3442"/>
        <v>3.6401538461538467</v>
      </c>
      <c r="H4537" s="129">
        <f t="shared" si="3443"/>
        <v>0.64485865384615759</v>
      </c>
      <c r="I4537" s="129">
        <f t="shared" si="3444"/>
        <v>1.5019369169258088</v>
      </c>
      <c r="J4537" s="130">
        <f t="shared" si="3445"/>
        <v>-0.10024452177184207</v>
      </c>
    </row>
    <row r="4538" spans="2:10">
      <c r="B4538" s="244">
        <v>37119</v>
      </c>
      <c r="C4538" s="247">
        <v>27.4</v>
      </c>
      <c r="D4538" s="247">
        <v>105.75</v>
      </c>
      <c r="E4538" s="247">
        <v>21.54</v>
      </c>
      <c r="F4538" s="248">
        <v>5.2084999999999999</v>
      </c>
      <c r="G4538" s="128">
        <f t="shared" si="3442"/>
        <v>4.5793129770992325</v>
      </c>
      <c r="H4538" s="129">
        <f t="shared" si="3443"/>
        <v>1.6023676639815867</v>
      </c>
      <c r="I4538" s="129">
        <f t="shared" si="3444"/>
        <v>-2.2188644067796637</v>
      </c>
      <c r="J4538" s="130">
        <f t="shared" si="3445"/>
        <v>-5.1051192608654532E-2</v>
      </c>
    </row>
    <row r="4539" spans="2:10">
      <c r="B4539" s="244">
        <v>37118</v>
      </c>
      <c r="C4539" s="247">
        <v>27.56</v>
      </c>
      <c r="D4539" s="247">
        <v>105.01</v>
      </c>
      <c r="E4539" s="247">
        <v>20.91</v>
      </c>
      <c r="F4539" s="248">
        <v>5.2584999999999997</v>
      </c>
      <c r="G4539" s="128">
        <f t="shared" si="3442"/>
        <v>3.5340594446617097</v>
      </c>
      <c r="H4539" s="129">
        <f t="shared" si="3443"/>
        <v>-3.6867078227218237</v>
      </c>
      <c r="I4539" s="129">
        <f t="shared" si="3444"/>
        <v>-1.911278195488721</v>
      </c>
      <c r="J4539" s="130">
        <f t="shared" si="3445"/>
        <v>-7.5451263537906488E-2</v>
      </c>
    </row>
    <row r="4540" spans="2:10">
      <c r="B4540" s="244">
        <v>37117</v>
      </c>
      <c r="C4540" s="247">
        <v>28.01</v>
      </c>
      <c r="D4540" s="247">
        <v>106.2</v>
      </c>
      <c r="E4540" s="247">
        <v>20.48</v>
      </c>
      <c r="F4540" s="248">
        <v>5.2360000000000007</v>
      </c>
      <c r="G4540" s="128">
        <f t="shared" si="3442"/>
        <v>3.3979086722947094</v>
      </c>
      <c r="H4540" s="129">
        <f t="shared" si="3443"/>
        <v>-1.7078964941569184</v>
      </c>
      <c r="I4540" s="129">
        <f t="shared" si="3444"/>
        <v>-2.6962287210824964</v>
      </c>
      <c r="J4540" s="130">
        <f t="shared" si="3445"/>
        <v>-7.4218749999999375E-2</v>
      </c>
    </row>
    <row r="4541" spans="2:10">
      <c r="B4541" s="244">
        <v>37116</v>
      </c>
      <c r="C4541" s="247">
        <v>27.82</v>
      </c>
      <c r="D4541" s="247">
        <v>105.86</v>
      </c>
      <c r="E4541" s="247">
        <v>20.420000000000002</v>
      </c>
      <c r="F4541" s="248">
        <v>5.2439999999999998</v>
      </c>
      <c r="G4541" s="128">
        <f t="shared" si="3442"/>
        <v>2.1005754042873268</v>
      </c>
      <c r="H4541" s="129">
        <f t="shared" si="3443"/>
        <v>-2.7964516723486614</v>
      </c>
      <c r="I4541" s="129">
        <f t="shared" si="3444"/>
        <v>-0.8657710501419098</v>
      </c>
      <c r="J4541" s="130">
        <f t="shared" si="3445"/>
        <v>-9.1528239202657541E-2</v>
      </c>
    </row>
    <row r="4542" spans="2:10">
      <c r="B4542" s="244">
        <v>37113</v>
      </c>
      <c r="C4542" s="247">
        <v>28.05</v>
      </c>
      <c r="D4542" s="247">
        <v>104.95</v>
      </c>
      <c r="E4542" s="247">
        <v>20.55</v>
      </c>
      <c r="F4542" s="248">
        <v>5.242</v>
      </c>
      <c r="G4542" s="128">
        <f t="shared" si="3442"/>
        <v>2.1180037313432831</v>
      </c>
      <c r="H4542" s="129">
        <f t="shared" si="3443"/>
        <v>-2.4376783216783187</v>
      </c>
      <c r="I4542" s="129">
        <f t="shared" si="3444"/>
        <v>-1.7721502942507914</v>
      </c>
      <c r="J4542" s="130">
        <f t="shared" si="3445"/>
        <v>-0.10448865202609553</v>
      </c>
    </row>
    <row r="4543" spans="2:10">
      <c r="B4543" s="244">
        <v>37112</v>
      </c>
      <c r="C4543" s="247">
        <v>27.64</v>
      </c>
      <c r="D4543" s="247">
        <v>104.08</v>
      </c>
      <c r="E4543" s="247">
        <v>21.75</v>
      </c>
      <c r="F4543" s="248">
        <v>5.2839999999999998</v>
      </c>
      <c r="G4543" s="128">
        <f t="shared" si="3442"/>
        <v>0.88776466248616936</v>
      </c>
      <c r="H4543" s="129">
        <f t="shared" si="3443"/>
        <v>0.25174867597496825</v>
      </c>
      <c r="I4543" s="129">
        <f t="shared" si="3444"/>
        <v>-2.3927197001249496</v>
      </c>
      <c r="J4543" s="130">
        <f t="shared" si="3445"/>
        <v>-0.10519001184726132</v>
      </c>
    </row>
    <row r="4544" spans="2:10">
      <c r="B4544" s="244">
        <v>37111</v>
      </c>
      <c r="C4544" s="247">
        <v>27.54</v>
      </c>
      <c r="D4544" s="247">
        <v>104.19</v>
      </c>
      <c r="E4544" s="247">
        <v>22.32</v>
      </c>
      <c r="F4544" s="248">
        <v>5.2784999999999993</v>
      </c>
      <c r="G4544" s="128">
        <f t="shared" si="3442"/>
        <v>8.2593670425610485E-2</v>
      </c>
      <c r="H4544" s="129">
        <f t="shared" si="3443"/>
        <v>2.4861131816398636</v>
      </c>
      <c r="I4544" s="129">
        <f t="shared" si="3444"/>
        <v>-1.0167999999999997</v>
      </c>
      <c r="J4544" s="130">
        <f t="shared" si="3445"/>
        <v>-0.10078125000000014</v>
      </c>
    </row>
    <row r="4545" spans="2:10">
      <c r="B4545" s="244">
        <v>37110</v>
      </c>
      <c r="C4545" s="247">
        <v>27.94</v>
      </c>
      <c r="D4545" s="247">
        <v>106.25</v>
      </c>
      <c r="E4545" s="247">
        <v>21.01</v>
      </c>
      <c r="F4545" s="248">
        <v>5.3834999999999997</v>
      </c>
      <c r="G4545" s="128">
        <f t="shared" si="3442"/>
        <v>0.57606016672707738</v>
      </c>
      <c r="H4545" s="129">
        <f t="shared" si="3443"/>
        <v>1.6607629870129883</v>
      </c>
      <c r="I4545" s="129">
        <f t="shared" si="3444"/>
        <v>-1.6622508896797139</v>
      </c>
      <c r="J4545" s="130">
        <f t="shared" si="3445"/>
        <v>-6.5683694764540765E-2</v>
      </c>
    </row>
    <row r="4546" spans="2:10">
      <c r="B4546" s="244">
        <v>37109</v>
      </c>
      <c r="C4546" s="247">
        <v>27.74</v>
      </c>
      <c r="D4546" s="247">
        <v>106.51</v>
      </c>
      <c r="E4546" s="247">
        <v>21.89</v>
      </c>
      <c r="F4546" s="248">
        <v>5.3724999999999996</v>
      </c>
      <c r="G4546" s="128">
        <f t="shared" si="3442"/>
        <v>-0.75656504785537426</v>
      </c>
      <c r="H4546" s="129">
        <f t="shared" si="3443"/>
        <v>1.0673239436625178E-2</v>
      </c>
      <c r="I4546" s="129">
        <f t="shared" si="3444"/>
        <v>0.3055570966250597</v>
      </c>
      <c r="J4546" s="130">
        <f t="shared" si="3445"/>
        <v>-8.8909926967812219E-2</v>
      </c>
    </row>
    <row r="4547" spans="2:10">
      <c r="B4547" s="244">
        <v>37106</v>
      </c>
      <c r="C4547" s="247">
        <v>27.62</v>
      </c>
      <c r="D4547" s="247">
        <v>108.18</v>
      </c>
      <c r="E4547" s="247">
        <v>19.89</v>
      </c>
      <c r="F4547" s="248">
        <v>5.3710000000000004</v>
      </c>
      <c r="G4547" s="128">
        <f t="shared" si="3442"/>
        <v>1.0083641746854206</v>
      </c>
      <c r="H4547" s="129">
        <f t="shared" si="3443"/>
        <v>-3.974900981266714</v>
      </c>
      <c r="I4547" s="129">
        <f t="shared" si="3444"/>
        <v>-0.25306122448979501</v>
      </c>
      <c r="J4547" s="130">
        <f t="shared" si="3445"/>
        <v>-9.9600215614050677E-2</v>
      </c>
    </row>
    <row r="4548" spans="2:10">
      <c r="B4548" s="244">
        <v>37105</v>
      </c>
      <c r="C4548" s="247">
        <v>27.71</v>
      </c>
      <c r="D4548" s="247">
        <v>108.8</v>
      </c>
      <c r="E4548" s="247">
        <v>20.09</v>
      </c>
      <c r="F4548" s="248">
        <v>5.3644999999999996</v>
      </c>
      <c r="G4548" s="128">
        <f t="shared" si="3442"/>
        <v>2.543929115853663</v>
      </c>
      <c r="H4548" s="129">
        <f t="shared" si="3443"/>
        <v>-4.2055284121083449</v>
      </c>
      <c r="I4548" s="129">
        <f t="shared" si="3444"/>
        <v>1.5719556025369954</v>
      </c>
      <c r="J4548" s="130">
        <f t="shared" si="3445"/>
        <v>-9.6001080788976095E-2</v>
      </c>
    </row>
    <row r="4549" spans="2:10">
      <c r="B4549" s="244">
        <v>37104</v>
      </c>
      <c r="C4549" s="247">
        <v>26.77</v>
      </c>
      <c r="D4549" s="247">
        <v>107.06</v>
      </c>
      <c r="E4549" s="247">
        <v>20.56</v>
      </c>
      <c r="F4549" s="248">
        <v>5.2984999999999998</v>
      </c>
      <c r="G4549" s="128">
        <f t="shared" si="3442"/>
        <v>0.9171989329268313</v>
      </c>
      <c r="H4549" s="129">
        <f t="shared" si="3443"/>
        <v>-5.9561550716941065</v>
      </c>
      <c r="I4549" s="129">
        <f t="shared" si="3444"/>
        <v>2.2034249471458733</v>
      </c>
      <c r="J4549" s="130">
        <f t="shared" si="3445"/>
        <v>-0.12890350482025426</v>
      </c>
    </row>
    <row r="4550" spans="2:10">
      <c r="B4550" s="244">
        <v>37103</v>
      </c>
      <c r="C4550" s="247">
        <v>26.35</v>
      </c>
      <c r="D4550" s="247">
        <v>105.21</v>
      </c>
      <c r="E4550" s="247">
        <v>21.62</v>
      </c>
      <c r="F4550" s="248">
        <v>5.2880000000000003</v>
      </c>
      <c r="G4550" s="128">
        <f t="shared" si="3442"/>
        <v>0.69996146435453166</v>
      </c>
      <c r="H4550" s="129">
        <f t="shared" si="3443"/>
        <v>-9.0856475732400543</v>
      </c>
      <c r="I4550" s="129">
        <f t="shared" si="3444"/>
        <v>3.8753304904051165</v>
      </c>
      <c r="J4550" s="130">
        <f t="shared" si="3445"/>
        <v>-0.11209464983195563</v>
      </c>
    </row>
    <row r="4551" spans="2:10">
      <c r="B4551" s="244">
        <v>37102</v>
      </c>
      <c r="C4551" s="247">
        <v>26.63</v>
      </c>
      <c r="D4551" s="247">
        <v>105.85</v>
      </c>
      <c r="E4551" s="247">
        <v>22.69</v>
      </c>
      <c r="F4551" s="248">
        <v>5.29</v>
      </c>
      <c r="G4551" s="128">
        <f t="shared" si="3442"/>
        <v>0.65736380952380769</v>
      </c>
      <c r="H4551" s="129">
        <f t="shared" si="3443"/>
        <v>-7.1923938053097407</v>
      </c>
      <c r="I4551" s="129">
        <f t="shared" si="3444"/>
        <v>4.8412696747114419</v>
      </c>
      <c r="J4551" s="130">
        <f t="shared" si="3445"/>
        <v>-0.15077880225584087</v>
      </c>
    </row>
    <row r="4552" spans="2:10">
      <c r="B4552" s="244">
        <v>37099</v>
      </c>
      <c r="C4552" s="247">
        <v>27.02</v>
      </c>
      <c r="D4552" s="247">
        <v>104.7</v>
      </c>
      <c r="E4552" s="247">
        <v>22</v>
      </c>
      <c r="F4552" s="248">
        <v>5.3205</v>
      </c>
      <c r="G4552" s="128">
        <f t="shared" si="3442"/>
        <v>2.5938419405320827</v>
      </c>
      <c r="H4552" s="129">
        <f t="shared" si="3443"/>
        <v>-10.270790616854901</v>
      </c>
      <c r="I4552" s="129">
        <f t="shared" si="3444"/>
        <v>2.5280259870064947</v>
      </c>
      <c r="J4552" s="130">
        <f t="shared" si="3445"/>
        <v>-9.4516627294203223E-2</v>
      </c>
    </row>
    <row r="4553" spans="2:10">
      <c r="B4553" s="244">
        <v>37098</v>
      </c>
      <c r="C4553" s="247">
        <v>26.73</v>
      </c>
      <c r="D4553" s="247">
        <v>106</v>
      </c>
      <c r="E4553" s="247">
        <v>23.01</v>
      </c>
      <c r="F4553" s="248">
        <v>5.35</v>
      </c>
      <c r="G4553" s="128">
        <f t="shared" si="3442"/>
        <v>1.9859117532213995</v>
      </c>
      <c r="H4553" s="129">
        <f t="shared" si="3443"/>
        <v>-7.52993657505285</v>
      </c>
      <c r="I4553" s="129">
        <f t="shared" si="3444"/>
        <v>2.5931321839080494</v>
      </c>
      <c r="J4553" s="130">
        <f t="shared" si="3445"/>
        <v>-4.0177831014466633E-2</v>
      </c>
    </row>
    <row r="4554" spans="2:10">
      <c r="B4554" s="244">
        <v>37097</v>
      </c>
      <c r="C4554" s="247">
        <v>26.84</v>
      </c>
      <c r="D4554" s="247">
        <v>104.89</v>
      </c>
      <c r="E4554" s="247">
        <v>24</v>
      </c>
      <c r="F4554" s="248">
        <v>5.3895</v>
      </c>
      <c r="G4554" s="128">
        <f t="shared" si="3442"/>
        <v>-0.23563380281690233</v>
      </c>
      <c r="H4554" s="129">
        <f t="shared" si="3443"/>
        <v>-8.1954219745222989</v>
      </c>
      <c r="I4554" s="129">
        <f t="shared" si="3444"/>
        <v>3.3573584905660385</v>
      </c>
      <c r="J4554" s="130">
        <f t="shared" si="3445"/>
        <v>-2.5418352335417772E-2</v>
      </c>
    </row>
    <row r="4555" spans="2:10">
      <c r="B4555" s="244">
        <v>37096</v>
      </c>
      <c r="C4555" s="247">
        <v>26.31</v>
      </c>
      <c r="D4555" s="247">
        <v>104.51</v>
      </c>
      <c r="E4555" s="247">
        <v>25.24</v>
      </c>
      <c r="F4555" s="248">
        <v>5.3190000000000008</v>
      </c>
      <c r="G4555" s="128">
        <f t="shared" si="3442"/>
        <v>-1.5664366972477086</v>
      </c>
      <c r="H4555" s="129">
        <f t="shared" si="3443"/>
        <v>-8.2137043941411463</v>
      </c>
      <c r="I4555" s="129">
        <f t="shared" si="3444"/>
        <v>5.6201935171746458</v>
      </c>
      <c r="J4555" s="130">
        <f t="shared" si="3445"/>
        <v>-2.1008677801622813E-2</v>
      </c>
    </row>
    <row r="4556" spans="2:10">
      <c r="B4556" s="244">
        <v>37095</v>
      </c>
      <c r="C4556" s="247">
        <v>26.12</v>
      </c>
      <c r="D4556" s="247">
        <v>105.85</v>
      </c>
      <c r="E4556" s="247">
        <v>23.74</v>
      </c>
      <c r="F4556" s="248">
        <v>5.3155000000000001</v>
      </c>
      <c r="G4556" s="128">
        <f t="shared" si="3442"/>
        <v>-1.2016809541557911</v>
      </c>
      <c r="H4556" s="129">
        <f t="shared" si="3443"/>
        <v>-7.0697563568707471</v>
      </c>
      <c r="I4556" s="129">
        <f t="shared" si="3444"/>
        <v>4.7233966033966022</v>
      </c>
      <c r="J4556" s="130">
        <f t="shared" si="3445"/>
        <v>-1.5729653882133113E-2</v>
      </c>
    </row>
    <row r="4557" spans="2:10">
      <c r="B4557" s="244">
        <v>37092</v>
      </c>
      <c r="C4557" s="247">
        <v>25.59</v>
      </c>
      <c r="D4557" s="247">
        <v>105.7</v>
      </c>
      <c r="E4557" s="247">
        <v>22.34</v>
      </c>
      <c r="F4557" s="248">
        <v>5.3390000000000004</v>
      </c>
      <c r="G4557" s="128">
        <f t="shared" si="3442"/>
        <v>-1.6584224397590344</v>
      </c>
      <c r="H4557" s="129">
        <f t="shared" si="3443"/>
        <v>-6.9655683836589617</v>
      </c>
      <c r="I4557" s="129">
        <f t="shared" si="3444"/>
        <v>3.8825180598555229</v>
      </c>
      <c r="J4557" s="130">
        <f t="shared" si="3445"/>
        <v>-3.0889300602130378E-2</v>
      </c>
    </row>
    <row r="4558" spans="2:10">
      <c r="B4558" s="244">
        <v>37091</v>
      </c>
      <c r="C4558" s="247">
        <v>24.7</v>
      </c>
      <c r="D4558" s="247">
        <v>104</v>
      </c>
      <c r="E4558" s="247">
        <v>22.51</v>
      </c>
      <c r="F4558" s="248">
        <v>5.3164999999999996</v>
      </c>
      <c r="G4558" s="128">
        <f t="shared" si="3442"/>
        <v>-3.0844528301886802</v>
      </c>
      <c r="H4558" s="129">
        <f t="shared" si="3443"/>
        <v>-9.1366195065876763</v>
      </c>
      <c r="I4558" s="129">
        <f t="shared" si="3444"/>
        <v>0.93671119299861905</v>
      </c>
      <c r="J4558" s="130">
        <f t="shared" si="3445"/>
        <v>-6.2138914443422753E-2</v>
      </c>
    </row>
    <row r="4559" spans="2:10">
      <c r="B4559" s="244">
        <v>37090</v>
      </c>
      <c r="C4559" s="247">
        <v>24.89</v>
      </c>
      <c r="D4559" s="247">
        <v>104.28</v>
      </c>
      <c r="E4559" s="247">
        <v>23.6</v>
      </c>
      <c r="F4559" s="248">
        <v>5.3034999999999997</v>
      </c>
      <c r="G4559" s="128">
        <f t="shared" si="3442"/>
        <v>-4.2799090247452689</v>
      </c>
      <c r="H4559" s="129">
        <f t="shared" si="3443"/>
        <v>-10.45241379310345</v>
      </c>
      <c r="I4559" s="129">
        <f t="shared" si="3444"/>
        <v>1.4337153088630279</v>
      </c>
      <c r="J4559" s="130">
        <f t="shared" si="3445"/>
        <v>-8.295652173913079E-2</v>
      </c>
    </row>
    <row r="4560" spans="2:10">
      <c r="B4560" s="244">
        <v>37089</v>
      </c>
      <c r="C4560" s="247">
        <v>25.57</v>
      </c>
      <c r="D4560" s="247">
        <v>108.53</v>
      </c>
      <c r="E4560" s="247">
        <v>22.61</v>
      </c>
      <c r="F4560" s="248">
        <v>5.4015000000000004</v>
      </c>
      <c r="G4560" s="128">
        <f t="shared" si="3442"/>
        <v>-3.263586206896552</v>
      </c>
      <c r="H4560" s="129">
        <f t="shared" si="3443"/>
        <v>-5.7098608558676771</v>
      </c>
      <c r="I4560" s="129">
        <f t="shared" si="3444"/>
        <v>-0.61438066465257046</v>
      </c>
      <c r="J4560" s="130">
        <f t="shared" si="3445"/>
        <v>-3.8773739956172164E-2</v>
      </c>
    </row>
    <row r="4561" spans="2:10">
      <c r="B4561" s="244">
        <v>37088</v>
      </c>
      <c r="C4561" s="247">
        <v>26.06</v>
      </c>
      <c r="D4561" s="247">
        <v>107.82</v>
      </c>
      <c r="E4561" s="247">
        <v>22.91</v>
      </c>
      <c r="F4561" s="248">
        <v>5.3759999999999994</v>
      </c>
      <c r="G4561" s="128">
        <f t="shared" si="3442"/>
        <v>-3.9022974394949177</v>
      </c>
      <c r="H4561" s="129">
        <f t="shared" si="3443"/>
        <v>-5.783561619718312</v>
      </c>
      <c r="I4561" s="129">
        <f t="shared" si="3444"/>
        <v>0.11144234984656011</v>
      </c>
      <c r="J4561" s="130">
        <f t="shared" si="3445"/>
        <v>-4.1016591804931724E-2</v>
      </c>
    </row>
    <row r="4562" spans="2:10">
      <c r="B4562" s="244">
        <v>37085</v>
      </c>
      <c r="C4562" s="247">
        <v>26.59</v>
      </c>
      <c r="D4562" s="247">
        <v>108.53</v>
      </c>
      <c r="E4562" s="247">
        <v>21.14</v>
      </c>
      <c r="F4562" s="248">
        <v>5.4179999999999993</v>
      </c>
      <c r="G4562" s="128">
        <f t="shared" si="3442"/>
        <v>-3.8310778236914587</v>
      </c>
      <c r="H4562" s="129">
        <f t="shared" si="3443"/>
        <v>-7.090258315334772</v>
      </c>
      <c r="I4562" s="129">
        <f t="shared" si="3444"/>
        <v>-2.176972318339101</v>
      </c>
      <c r="J4562" s="130">
        <f t="shared" si="3445"/>
        <v>-7.0836785418395398E-3</v>
      </c>
    </row>
    <row r="4563" spans="2:10">
      <c r="B4563" s="244">
        <v>37084</v>
      </c>
      <c r="C4563" s="247">
        <v>26.8</v>
      </c>
      <c r="D4563" s="247">
        <v>107.25</v>
      </c>
      <c r="E4563" s="247">
        <v>22.09</v>
      </c>
      <c r="F4563" s="248">
        <v>5.4414999999999996</v>
      </c>
      <c r="G4563" s="128">
        <f t="shared" si="3442"/>
        <v>-3.2120804438280151</v>
      </c>
      <c r="H4563" s="129">
        <f t="shared" si="3443"/>
        <v>-9.0612176076883539</v>
      </c>
      <c r="I4563" s="129">
        <f t="shared" si="3444"/>
        <v>0.75845221445221522</v>
      </c>
      <c r="J4563" s="130">
        <f t="shared" si="3445"/>
        <v>-1.0956521739130851E-2</v>
      </c>
    </row>
    <row r="4564" spans="2:10">
      <c r="B4564" s="244">
        <v>37083</v>
      </c>
      <c r="C4564" s="247">
        <v>27.11</v>
      </c>
      <c r="D4564" s="247">
        <v>103.85</v>
      </c>
      <c r="E4564" s="247">
        <v>24.01</v>
      </c>
      <c r="F4564" s="248">
        <v>5.4864999999999995</v>
      </c>
      <c r="G4564" s="128">
        <f t="shared" si="3442"/>
        <v>-3.221339958875943</v>
      </c>
      <c r="H4564" s="129">
        <f t="shared" si="3443"/>
        <v>-12.990857142857148</v>
      </c>
      <c r="I4564" s="129">
        <f t="shared" si="3444"/>
        <v>4.0647439613526606</v>
      </c>
      <c r="J4564" s="130">
        <f t="shared" si="3445"/>
        <v>1.7771664374139736E-2</v>
      </c>
    </row>
    <row r="4565" spans="2:10">
      <c r="B4565" s="244">
        <v>37082</v>
      </c>
      <c r="C4565" s="247">
        <v>27.49</v>
      </c>
      <c r="D4565" s="247">
        <v>101.96</v>
      </c>
      <c r="E4565" s="247">
        <v>23.25</v>
      </c>
      <c r="F4565" s="248">
        <v>5.4719999999999995</v>
      </c>
      <c r="G4565" s="128">
        <f t="shared" si="3442"/>
        <v>-2.4237431129476592</v>
      </c>
      <c r="H4565" s="129">
        <f t="shared" si="3443"/>
        <v>-14.915797546012277</v>
      </c>
      <c r="I4565" s="129">
        <f t="shared" si="3444"/>
        <v>3.13144927536232</v>
      </c>
      <c r="J4565" s="130">
        <f t="shared" si="3445"/>
        <v>-5.977021975015877E-3</v>
      </c>
    </row>
    <row r="4566" spans="2:10">
      <c r="B4566" s="244">
        <v>37081</v>
      </c>
      <c r="C4566" s="247">
        <v>27.59</v>
      </c>
      <c r="D4566" s="247">
        <v>104.72</v>
      </c>
      <c r="E4566" s="247">
        <v>22.48</v>
      </c>
      <c r="F4566" s="248">
        <v>5.5105000000000004</v>
      </c>
      <c r="G4566" s="128">
        <f t="shared" si="3442"/>
        <v>-1.1861418990469443</v>
      </c>
      <c r="H4566" s="129">
        <f t="shared" si="3443"/>
        <v>-11.141813953488368</v>
      </c>
      <c r="I4566" s="129">
        <f t="shared" si="3444"/>
        <v>3.2668273092369464</v>
      </c>
      <c r="J4566" s="130">
        <f t="shared" si="3445"/>
        <v>-1.8498151987739804E-2</v>
      </c>
    </row>
    <row r="4567" spans="2:10">
      <c r="B4567" s="244">
        <v>37078</v>
      </c>
      <c r="C4567" s="247">
        <v>28.21</v>
      </c>
      <c r="D4567" s="247">
        <v>106.5</v>
      </c>
      <c r="E4567" s="247">
        <v>21.63</v>
      </c>
      <c r="F4567" s="248">
        <v>5.5455000000000005</v>
      </c>
      <c r="G4567" s="128">
        <f t="shared" si="3442"/>
        <v>0.75274234234234372</v>
      </c>
      <c r="H4567" s="129">
        <f t="shared" si="3443"/>
        <v>-10.421769722814499</v>
      </c>
      <c r="I4567" s="129">
        <f t="shared" si="3444"/>
        <v>2.5329537366548007</v>
      </c>
      <c r="J4567" s="130">
        <f t="shared" si="3445"/>
        <v>9.7982448204108133E-3</v>
      </c>
    </row>
    <row r="4568" spans="2:10">
      <c r="B4568" s="244">
        <v>37077</v>
      </c>
      <c r="C4568" s="247">
        <v>27.02</v>
      </c>
      <c r="D4568" s="247">
        <v>112.1</v>
      </c>
      <c r="E4568" s="247">
        <v>20.09</v>
      </c>
      <c r="F4568" s="248">
        <v>5.5655000000000001</v>
      </c>
      <c r="G4568" s="128">
        <f t="shared" si="3442"/>
        <v>-1.1467171717171705</v>
      </c>
      <c r="H4568" s="129">
        <f t="shared" si="3443"/>
        <v>-5.2239829787234102</v>
      </c>
      <c r="I4568" s="129">
        <f t="shared" si="3444"/>
        <v>-0.37400686611083955</v>
      </c>
      <c r="J4568" s="130">
        <f t="shared" si="3445"/>
        <v>5.9865162355530882E-2</v>
      </c>
    </row>
    <row r="4569" spans="2:10">
      <c r="B4569" s="244">
        <v>37076</v>
      </c>
      <c r="C4569" s="247">
        <v>26.24</v>
      </c>
      <c r="D4569" s="247">
        <v>112.98</v>
      </c>
      <c r="E4569" s="247">
        <v>18.920000000000002</v>
      </c>
      <c r="F4569" s="248">
        <v>5.5514999999999999</v>
      </c>
      <c r="G4569" s="128">
        <f t="shared" si="3442"/>
        <v>-3.2160056657223794</v>
      </c>
      <c r="H4569" s="129">
        <f t="shared" si="3443"/>
        <v>-3.877432675044878</v>
      </c>
      <c r="I4569" s="129">
        <f t="shared" si="3444"/>
        <v>-0.85685393258426523</v>
      </c>
      <c r="J4569" s="130">
        <f t="shared" si="3445"/>
        <v>4.7230360739791033E-2</v>
      </c>
    </row>
    <row r="4570" spans="2:10">
      <c r="B4570" s="244">
        <v>37075</v>
      </c>
      <c r="C4570" s="247">
        <v>26.24</v>
      </c>
      <c r="D4570" s="247">
        <v>112.98</v>
      </c>
      <c r="E4570" s="247">
        <v>18.920000000000002</v>
      </c>
      <c r="F4570" s="248">
        <v>5.5495000000000001</v>
      </c>
      <c r="G4570" s="128">
        <f t="shared" si="3442"/>
        <v>-3.0510095982936374</v>
      </c>
      <c r="H4570" s="129">
        <f t="shared" si="3443"/>
        <v>-0.66017423442449497</v>
      </c>
      <c r="I4570" s="129">
        <f t="shared" si="3444"/>
        <v>-2.9248456501403148</v>
      </c>
      <c r="J4570" s="130">
        <f t="shared" si="3445"/>
        <v>1.7048853439680683E-2</v>
      </c>
    </row>
    <row r="4571" spans="2:10">
      <c r="B4571" s="244">
        <v>37074</v>
      </c>
      <c r="C4571" s="247">
        <v>25.95</v>
      </c>
      <c r="D4571" s="247">
        <v>114.35</v>
      </c>
      <c r="E4571" s="247">
        <v>18.760000000000002</v>
      </c>
      <c r="F4571" s="248">
        <v>5.5045000000000002</v>
      </c>
      <c r="G4571" s="128">
        <f t="shared" si="3442"/>
        <v>-3.2191836734693884</v>
      </c>
      <c r="H4571" s="129">
        <f t="shared" si="3443"/>
        <v>1.470087695987238</v>
      </c>
      <c r="I4571" s="129">
        <f t="shared" si="3444"/>
        <v>-3.3320333487725784</v>
      </c>
      <c r="J4571" s="130">
        <f t="shared" si="3445"/>
        <v>-1.5448550004516792E-2</v>
      </c>
    </row>
    <row r="4572" spans="2:10">
      <c r="B4572" s="244">
        <v>37071</v>
      </c>
      <c r="C4572" s="247">
        <v>26.25</v>
      </c>
      <c r="D4572" s="247">
        <v>113</v>
      </c>
      <c r="E4572" s="247">
        <v>19.059999999999999</v>
      </c>
      <c r="F4572" s="248">
        <v>5.5854999999999997</v>
      </c>
      <c r="G4572" s="128">
        <f t="shared" si="3442"/>
        <v>-3.3933450828339806</v>
      </c>
      <c r="H4572" s="129">
        <f t="shared" si="3443"/>
        <v>1.220071556350629</v>
      </c>
      <c r="I4572" s="129">
        <f t="shared" si="3444"/>
        <v>-4.0195936395759739</v>
      </c>
      <c r="J4572" s="130">
        <f t="shared" si="3445"/>
        <v>9.4709897610919021E-3</v>
      </c>
    </row>
    <row r="4573" spans="2:10">
      <c r="B4573" s="244">
        <v>37070</v>
      </c>
      <c r="C4573" s="247">
        <v>25.56</v>
      </c>
      <c r="D4573" s="247">
        <v>115.1</v>
      </c>
      <c r="E4573" s="247">
        <v>20.010000000000002</v>
      </c>
      <c r="F4573" s="248">
        <v>5.5030000000000001</v>
      </c>
      <c r="G4573" s="128">
        <f t="shared" si="3442"/>
        <v>-4.7557232924693542</v>
      </c>
      <c r="H4573" s="129">
        <f t="shared" si="3443"/>
        <v>2.4721837549933308</v>
      </c>
      <c r="I4573" s="129">
        <f t="shared" si="3444"/>
        <v>-3.0713971880492092</v>
      </c>
      <c r="J4573" s="130">
        <f t="shared" si="3445"/>
        <v>-8.6622324024314759E-2</v>
      </c>
    </row>
    <row r="4574" spans="2:10">
      <c r="B4574" s="244">
        <v>37069</v>
      </c>
      <c r="C4574" s="247">
        <v>25.61</v>
      </c>
      <c r="D4574" s="247">
        <v>113.52</v>
      </c>
      <c r="E4574" s="247">
        <v>20.88</v>
      </c>
      <c r="F4574" s="248">
        <v>5.4265000000000008</v>
      </c>
      <c r="G4574" s="128">
        <f t="shared" si="3442"/>
        <v>-4.8325366364270765</v>
      </c>
      <c r="H4574" s="129">
        <f t="shared" si="3443"/>
        <v>-1.7257092044764466</v>
      </c>
      <c r="I4574" s="129">
        <f t="shared" si="3444"/>
        <v>-1.4466666666666685</v>
      </c>
      <c r="J4574" s="130">
        <f t="shared" si="3445"/>
        <v>-0.13078681318681282</v>
      </c>
    </row>
    <row r="4575" spans="2:10">
      <c r="B4575" s="244">
        <v>37068</v>
      </c>
      <c r="C4575" s="247">
        <v>26.98</v>
      </c>
      <c r="D4575" s="247">
        <v>113.04</v>
      </c>
      <c r="E4575" s="247">
        <v>21.2</v>
      </c>
      <c r="F4575" s="248">
        <v>5.4380000000000006</v>
      </c>
      <c r="G4575" s="128">
        <f t="shared" si="3442"/>
        <v>-2.2400986610288913</v>
      </c>
      <c r="H4575" s="129">
        <f t="shared" si="3443"/>
        <v>-4.5931171477079706</v>
      </c>
      <c r="I4575" s="129">
        <f t="shared" si="3444"/>
        <v>0.74038834951456045</v>
      </c>
      <c r="J4575" s="130">
        <f t="shared" si="3445"/>
        <v>-0.11854071201973862</v>
      </c>
    </row>
    <row r="4576" spans="2:10">
      <c r="B4576" s="244">
        <v>37067</v>
      </c>
      <c r="C4576" s="247">
        <v>27.25</v>
      </c>
      <c r="D4576" s="247">
        <v>112.65</v>
      </c>
      <c r="E4576" s="247">
        <v>20.67</v>
      </c>
      <c r="F4576" s="248">
        <v>5.3584999999999994</v>
      </c>
      <c r="G4576" s="128">
        <f t="shared" si="3442"/>
        <v>-1.8080796335447482</v>
      </c>
      <c r="H4576" s="129">
        <f t="shared" si="3443"/>
        <v>-4.9694439728353057</v>
      </c>
      <c r="I4576" s="129">
        <f t="shared" si="3444"/>
        <v>8.6378640776699378E-2</v>
      </c>
      <c r="J4576" s="130">
        <f t="shared" si="3445"/>
        <v>-0.16226240760295721</v>
      </c>
    </row>
    <row r="4577" spans="2:10">
      <c r="B4577" s="244">
        <v>37064</v>
      </c>
      <c r="C4577" s="247">
        <v>26.83</v>
      </c>
      <c r="D4577" s="247">
        <v>112.87</v>
      </c>
      <c r="E4577" s="247">
        <v>20.02</v>
      </c>
      <c r="F4577" s="248">
        <v>5.3450000000000006</v>
      </c>
      <c r="G4577" s="128">
        <f t="shared" si="3442"/>
        <v>-2.5254417458641352</v>
      </c>
      <c r="H4577" s="129">
        <f t="shared" si="3443"/>
        <v>-6.396313545150492</v>
      </c>
      <c r="I4577" s="129">
        <f t="shared" si="3444"/>
        <v>-0.67967914438502763</v>
      </c>
      <c r="J4577" s="130">
        <f t="shared" si="3445"/>
        <v>-0.16264884890182549</v>
      </c>
    </row>
    <row r="4578" spans="2:10">
      <c r="B4578" s="244">
        <v>37063</v>
      </c>
      <c r="C4578" s="247">
        <v>26.56</v>
      </c>
      <c r="D4578" s="247">
        <v>112.6</v>
      </c>
      <c r="E4578" s="247">
        <v>19.38</v>
      </c>
      <c r="F4578" s="248">
        <v>5.3975</v>
      </c>
      <c r="G4578" s="128">
        <f t="shared" si="3442"/>
        <v>-4.6361798512508443</v>
      </c>
      <c r="H4578" s="129">
        <f t="shared" si="3443"/>
        <v>-4.647495741056229</v>
      </c>
      <c r="I4578" s="129">
        <f t="shared" si="3444"/>
        <v>-3.1084239130434779</v>
      </c>
      <c r="J4578" s="130">
        <f t="shared" si="3445"/>
        <v>-0.10305803571428557</v>
      </c>
    </row>
    <row r="4579" spans="2:10">
      <c r="B4579" s="244">
        <v>37062</v>
      </c>
      <c r="C4579" s="247">
        <v>26.5</v>
      </c>
      <c r="D4579" s="247">
        <v>113.09</v>
      </c>
      <c r="E4579" s="247">
        <v>21.71</v>
      </c>
      <c r="F4579" s="248">
        <v>5.4350000000000005</v>
      </c>
      <c r="G4579" s="128">
        <f t="shared" si="3442"/>
        <v>-4.9471553463348998</v>
      </c>
      <c r="H4579" s="129">
        <f t="shared" si="3443"/>
        <v>-4.7390594017456165</v>
      </c>
      <c r="I4579" s="129">
        <f t="shared" si="3444"/>
        <v>0.42862763466042086</v>
      </c>
      <c r="J4579" s="130">
        <f t="shared" si="3445"/>
        <v>-8.1006435466571228E-2</v>
      </c>
    </row>
    <row r="4580" spans="2:10">
      <c r="B4580" s="244">
        <v>37061</v>
      </c>
      <c r="C4580" s="247">
        <v>27.48</v>
      </c>
      <c r="D4580" s="247">
        <v>114.84</v>
      </c>
      <c r="E4580" s="247">
        <v>22.34</v>
      </c>
      <c r="F4580" s="248">
        <v>5.4625000000000004</v>
      </c>
      <c r="G4580" s="128">
        <f t="shared" si="3442"/>
        <v>-3.7866911274182784</v>
      </c>
      <c r="H4580" s="129">
        <f t="shared" si="3443"/>
        <v>-4.0105342741935512</v>
      </c>
      <c r="I4580" s="129">
        <f t="shared" si="3444"/>
        <v>1.9346628131021175</v>
      </c>
      <c r="J4580" s="130">
        <f t="shared" si="3445"/>
        <v>-4.7961663066954041E-2</v>
      </c>
    </row>
    <row r="4581" spans="2:10">
      <c r="B4581" s="244">
        <v>37060</v>
      </c>
      <c r="C4581" s="247">
        <v>27.55</v>
      </c>
      <c r="D4581" s="247">
        <v>114.27</v>
      </c>
      <c r="E4581" s="247">
        <v>23.17</v>
      </c>
      <c r="F4581" s="248">
        <v>5.476</v>
      </c>
      <c r="G4581" s="128">
        <f t="shared" si="3442"/>
        <v>-3.5830023403543954</v>
      </c>
      <c r="H4581" s="129">
        <f t="shared" si="3443"/>
        <v>-3.0682382493188025</v>
      </c>
      <c r="I4581" s="129">
        <f t="shared" si="3444"/>
        <v>2.322882713141782</v>
      </c>
      <c r="J4581" s="130">
        <f t="shared" si="3445"/>
        <v>-5.6122448979591996E-2</v>
      </c>
    </row>
    <row r="4582" spans="2:10">
      <c r="B4582" s="244">
        <v>37057</v>
      </c>
      <c r="C4582" s="247">
        <v>28.51</v>
      </c>
      <c r="D4582" s="247">
        <v>113.6</v>
      </c>
      <c r="E4582" s="247">
        <v>22.81</v>
      </c>
      <c r="F4582" s="248">
        <v>5.4544999999999995</v>
      </c>
      <c r="G4582" s="128">
        <f t="shared" si="3442"/>
        <v>-0.62829470771359164</v>
      </c>
      <c r="H4582" s="129">
        <f t="shared" si="3443"/>
        <v>-1.4521152342052654</v>
      </c>
      <c r="I4582" s="129">
        <f t="shared" si="3444"/>
        <v>1.5865300419189567</v>
      </c>
      <c r="J4582" s="130">
        <f t="shared" si="3445"/>
        <v>-6.6593554162936705E-2</v>
      </c>
    </row>
    <row r="4583" spans="2:10">
      <c r="B4583" s="244">
        <v>37056</v>
      </c>
      <c r="C4583" s="247">
        <v>29.04</v>
      </c>
      <c r="D4583" s="247">
        <v>115.75</v>
      </c>
      <c r="E4583" s="247">
        <v>23.12</v>
      </c>
      <c r="F4583" s="248">
        <v>5.4314999999999998</v>
      </c>
      <c r="G4583" s="128">
        <f t="shared" si="3442"/>
        <v>0.28322245322245276</v>
      </c>
      <c r="H4583" s="129">
        <f t="shared" si="3443"/>
        <v>-4.9080310880826226E-2</v>
      </c>
      <c r="I4583" s="129">
        <f t="shared" si="3444"/>
        <v>1.4283508451347653</v>
      </c>
      <c r="J4583" s="130">
        <f t="shared" si="3445"/>
        <v>-0.1097318109399895</v>
      </c>
    </row>
    <row r="4584" spans="2:10">
      <c r="B4584" s="244">
        <v>37055</v>
      </c>
      <c r="C4584" s="247">
        <v>28.84</v>
      </c>
      <c r="D4584" s="247">
        <v>116.54</v>
      </c>
      <c r="E4584" s="247">
        <v>21.45</v>
      </c>
      <c r="F4584" s="248">
        <v>5.4625000000000004</v>
      </c>
      <c r="G4584" s="128">
        <f t="shared" si="3442"/>
        <v>-0.21937198067632938</v>
      </c>
      <c r="H4584" s="129">
        <f t="shared" si="3443"/>
        <v>2.9623454833597544</v>
      </c>
      <c r="I4584" s="129">
        <f t="shared" si="3444"/>
        <v>-2.4229945170814018</v>
      </c>
      <c r="J4584" s="130">
        <f t="shared" si="3445"/>
        <v>-0.12424932154425267</v>
      </c>
    </row>
    <row r="4585" spans="2:10">
      <c r="B4585" s="244">
        <v>37054</v>
      </c>
      <c r="C4585" s="247">
        <v>29.18</v>
      </c>
      <c r="D4585" s="247">
        <v>117.25</v>
      </c>
      <c r="E4585" s="247">
        <v>20.7</v>
      </c>
      <c r="F4585" s="248">
        <v>5.4525000000000006</v>
      </c>
      <c r="G4585" s="128">
        <f t="shared" si="3442"/>
        <v>0.74338906304423358</v>
      </c>
      <c r="H4585" s="129">
        <f t="shared" si="3443"/>
        <v>4.7362499999999974</v>
      </c>
      <c r="I4585" s="129">
        <f t="shared" si="3444"/>
        <v>-3.7302225886232505</v>
      </c>
      <c r="J4585" s="130">
        <f t="shared" si="3445"/>
        <v>-9.547992555171457E-2</v>
      </c>
    </row>
    <row r="4586" spans="2:10">
      <c r="B4586" s="244">
        <v>37053</v>
      </c>
      <c r="C4586" s="247">
        <v>29.04</v>
      </c>
      <c r="D4586" s="247">
        <v>117.36</v>
      </c>
      <c r="E4586" s="247">
        <v>20.7</v>
      </c>
      <c r="F4586" s="248">
        <v>5.4834999999999994</v>
      </c>
      <c r="G4586" s="128">
        <f t="shared" si="3442"/>
        <v>0.77936602451838621</v>
      </c>
      <c r="H4586" s="129">
        <f t="shared" si="3443"/>
        <v>5.6423262677756885</v>
      </c>
      <c r="I4586" s="129">
        <f t="shared" si="3444"/>
        <v>-3.0668139337298217</v>
      </c>
      <c r="J4586" s="130">
        <f t="shared" si="3445"/>
        <v>-8.4231483939474744E-2</v>
      </c>
    </row>
    <row r="4587" spans="2:10">
      <c r="B4587" s="244">
        <v>37050</v>
      </c>
      <c r="C4587" s="247">
        <v>28.33</v>
      </c>
      <c r="D4587" s="247">
        <v>116.1</v>
      </c>
      <c r="E4587" s="247">
        <v>19.920000000000002</v>
      </c>
      <c r="F4587" s="248">
        <v>5.5465</v>
      </c>
      <c r="G4587" s="128">
        <f t="shared" si="3442"/>
        <v>-0.3025210378681647</v>
      </c>
      <c r="H4587" s="129">
        <f t="shared" si="3443"/>
        <v>0.88804687499999158</v>
      </c>
      <c r="I4587" s="129">
        <f t="shared" si="3444"/>
        <v>-4.3213999999999988</v>
      </c>
      <c r="J4587" s="130">
        <f t="shared" si="3445"/>
        <v>9.2791896536129903E-3</v>
      </c>
    </row>
    <row r="4588" spans="2:10">
      <c r="B4588" s="244">
        <v>37049</v>
      </c>
      <c r="C4588" s="247">
        <v>27.75</v>
      </c>
      <c r="D4588" s="247">
        <v>117.25</v>
      </c>
      <c r="E4588" s="247">
        <v>19.670000000000002</v>
      </c>
      <c r="F4588" s="248">
        <v>5.5265000000000004</v>
      </c>
      <c r="G4588" s="128">
        <f t="shared" si="3442"/>
        <v>-0.77211477151966057</v>
      </c>
      <c r="H4588" s="129">
        <f t="shared" si="3443"/>
        <v>0.26236023251837531</v>
      </c>
      <c r="I4588" s="129">
        <f t="shared" si="3444"/>
        <v>-4.88565092402464</v>
      </c>
      <c r="J4588" s="130">
        <f t="shared" si="3445"/>
        <v>5.546485888212515E-2</v>
      </c>
    </row>
    <row r="4589" spans="2:10">
      <c r="B4589" s="244">
        <v>37048</v>
      </c>
      <c r="C4589" s="247">
        <v>27.72</v>
      </c>
      <c r="D4589" s="247">
        <v>117.5</v>
      </c>
      <c r="E4589" s="247">
        <v>20.39</v>
      </c>
      <c r="F4589" s="248">
        <v>5.4510000000000005</v>
      </c>
      <c r="G4589" s="128">
        <f t="shared" si="3442"/>
        <v>0.54710843373493689</v>
      </c>
      <c r="H4589" s="129">
        <f t="shared" si="3443"/>
        <v>-0.19315208156329927</v>
      </c>
      <c r="I4589" s="129">
        <f t="shared" si="3444"/>
        <v>-4.2123977086743052</v>
      </c>
      <c r="J4589" s="130">
        <f t="shared" si="3445"/>
        <v>-2.1018847309478159E-2</v>
      </c>
    </row>
    <row r="4590" spans="2:10">
      <c r="B4590" s="244">
        <v>37047</v>
      </c>
      <c r="C4590" s="247">
        <v>28.24</v>
      </c>
      <c r="D4590" s="247">
        <v>116.97</v>
      </c>
      <c r="E4590" s="247">
        <v>19.579999999999998</v>
      </c>
      <c r="F4590" s="248">
        <v>5.4610000000000003</v>
      </c>
      <c r="G4590" s="128">
        <f t="shared" si="3442"/>
        <v>0.76855239467050596</v>
      </c>
      <c r="H4590" s="129">
        <f t="shared" si="3443"/>
        <v>1.0494124245038761</v>
      </c>
      <c r="I4590" s="129">
        <f t="shared" si="3444"/>
        <v>-5.3989380530973472</v>
      </c>
      <c r="J4590" s="130">
        <f t="shared" si="3445"/>
        <v>1.4688017669795939E-2</v>
      </c>
    </row>
    <row r="4591" spans="2:10">
      <c r="B4591" s="244">
        <v>37046</v>
      </c>
      <c r="C4591" s="247">
        <v>28.13</v>
      </c>
      <c r="D4591" s="247">
        <v>113.64</v>
      </c>
      <c r="E4591" s="247">
        <v>21.38</v>
      </c>
      <c r="F4591" s="248">
        <v>5.5165000000000006</v>
      </c>
      <c r="G4591" s="128">
        <f t="shared" si="3442"/>
        <v>-0.36827574047954931</v>
      </c>
      <c r="H4591" s="129">
        <f t="shared" si="3443"/>
        <v>-2.1780372863801127</v>
      </c>
      <c r="I4591" s="129">
        <f t="shared" si="3444"/>
        <v>-2.6897783354245099</v>
      </c>
      <c r="J4591" s="130">
        <f t="shared" si="3445"/>
        <v>3.9812517231872339E-2</v>
      </c>
    </row>
    <row r="4592" spans="2:10">
      <c r="B4592" s="244">
        <v>37043</v>
      </c>
      <c r="C4592" s="247">
        <v>27.93</v>
      </c>
      <c r="D4592" s="247">
        <v>112.89</v>
      </c>
      <c r="E4592" s="247">
        <v>21.59</v>
      </c>
      <c r="F4592" s="248">
        <v>5.5344999999999995</v>
      </c>
      <c r="G4592" s="128">
        <f t="shared" si="3442"/>
        <v>-0.82998945518453349</v>
      </c>
      <c r="H4592" s="129">
        <f t="shared" si="3443"/>
        <v>-0.80978627968337957</v>
      </c>
      <c r="I4592" s="129">
        <f t="shared" si="3444"/>
        <v>-4.1314895267649359</v>
      </c>
      <c r="J4592" s="130">
        <f t="shared" si="3445"/>
        <v>5.9134083364071728E-2</v>
      </c>
    </row>
    <row r="4593" spans="2:10">
      <c r="B4593" s="244">
        <v>37042</v>
      </c>
      <c r="C4593" s="247">
        <v>28.37</v>
      </c>
      <c r="D4593" s="247">
        <v>111.8</v>
      </c>
      <c r="E4593" s="247">
        <v>22.64</v>
      </c>
      <c r="F4593" s="248">
        <v>5.5670000000000002</v>
      </c>
      <c r="G4593" s="128">
        <f t="shared" ref="G4593:G4656" si="3446">((C4593-C4614)/C4614)*C$6</f>
        <v>0.93106834532374128</v>
      </c>
      <c r="H4593" s="129">
        <f t="shared" ref="H4593:H4656" si="3447">((D4593-D4614)/D4614)*D$6</f>
        <v>-3.546031195840563</v>
      </c>
      <c r="I4593" s="129">
        <f t="shared" ref="I4593:I4656" si="3448">((E4593-E4614)/E4614)*E$6</f>
        <v>-1.6680891456871645</v>
      </c>
      <c r="J4593" s="130">
        <f t="shared" ref="J4593:J4656" si="3449">((F4593-F4614)/F4614)*F$6</f>
        <v>3.7343039126478648E-2</v>
      </c>
    </row>
    <row r="4594" spans="2:10">
      <c r="B4594" s="244">
        <v>37041</v>
      </c>
      <c r="C4594" s="247">
        <v>28.55</v>
      </c>
      <c r="D4594" s="247">
        <v>112.65</v>
      </c>
      <c r="E4594" s="247">
        <v>22.76</v>
      </c>
      <c r="F4594" s="248">
        <v>5.6754999999999995</v>
      </c>
      <c r="G4594" s="128">
        <f t="shared" si="3446"/>
        <v>-0.61195231513476234</v>
      </c>
      <c r="H4594" s="129">
        <f t="shared" si="3447"/>
        <v>-5.6206750485191117</v>
      </c>
      <c r="I4594" s="129">
        <f t="shared" si="3448"/>
        <v>-1.5125950413223119</v>
      </c>
      <c r="J4594" s="130">
        <f t="shared" si="3449"/>
        <v>8.1878738444807003E-2</v>
      </c>
    </row>
    <row r="4595" spans="2:10">
      <c r="B4595" s="244">
        <v>37040</v>
      </c>
      <c r="C4595" s="247">
        <v>28.66</v>
      </c>
      <c r="D4595" s="247">
        <v>115.27</v>
      </c>
      <c r="E4595" s="247">
        <v>22.14</v>
      </c>
      <c r="F4595" s="248">
        <v>5.6875</v>
      </c>
      <c r="G4595" s="128">
        <f t="shared" si="3446"/>
        <v>0.31911454673225459</v>
      </c>
      <c r="H4595" s="129">
        <f t="shared" si="3447"/>
        <v>0.12834028139655623</v>
      </c>
      <c r="I4595" s="129">
        <f t="shared" si="3448"/>
        <v>-3.3321350078492937</v>
      </c>
      <c r="J4595" s="130">
        <f t="shared" si="3449"/>
        <v>6.3783030738809671E-2</v>
      </c>
    </row>
    <row r="4596" spans="2:10">
      <c r="B4596" s="244">
        <v>37039</v>
      </c>
      <c r="C4596" s="247">
        <v>28.38</v>
      </c>
      <c r="D4596" s="247">
        <v>117.8</v>
      </c>
      <c r="E4596" s="247">
        <v>20.6</v>
      </c>
      <c r="F4596" s="248">
        <v>5.6739999999999995</v>
      </c>
      <c r="G4596" s="128">
        <f t="shared" si="3446"/>
        <v>0.17669260700389014</v>
      </c>
      <c r="H4596" s="129">
        <f t="shared" si="3447"/>
        <v>1.5651635111876019</v>
      </c>
      <c r="I4596" s="129">
        <f t="shared" si="3448"/>
        <v>-3.61933388842631</v>
      </c>
      <c r="J4596" s="130">
        <f t="shared" si="3449"/>
        <v>5.6344356578001145E-2</v>
      </c>
    </row>
    <row r="4597" spans="2:10">
      <c r="B4597" s="244">
        <v>37036</v>
      </c>
      <c r="C4597" s="247">
        <v>28.38</v>
      </c>
      <c r="D4597" s="247">
        <v>117.8</v>
      </c>
      <c r="E4597" s="247">
        <v>20.6</v>
      </c>
      <c r="F4597" s="248">
        <v>5.6820000000000004</v>
      </c>
      <c r="G4597" s="128">
        <f t="shared" si="3446"/>
        <v>-9.5801687763716711E-2</v>
      </c>
      <c r="H4597" s="129">
        <f t="shared" si="3447"/>
        <v>4.0575013187972591</v>
      </c>
      <c r="I4597" s="129">
        <f t="shared" si="3448"/>
        <v>-5.2485053929121719</v>
      </c>
      <c r="J4597" s="130">
        <f t="shared" si="3449"/>
        <v>0.12050353113821892</v>
      </c>
    </row>
    <row r="4598" spans="2:10">
      <c r="B4598" s="244">
        <v>37035</v>
      </c>
      <c r="C4598" s="247">
        <v>28.41</v>
      </c>
      <c r="D4598" s="247">
        <v>119.6</v>
      </c>
      <c r="E4598" s="247">
        <v>20.57</v>
      </c>
      <c r="F4598" s="248">
        <v>5.6684999999999999</v>
      </c>
      <c r="G4598" s="128">
        <f t="shared" si="3446"/>
        <v>1.8636570172224274</v>
      </c>
      <c r="H4598" s="129">
        <f t="shared" si="3447"/>
        <v>4.7011972137570748</v>
      </c>
      <c r="I4598" s="129">
        <f t="shared" si="3448"/>
        <v>-6.3364452554744517</v>
      </c>
      <c r="J4598" s="130">
        <f t="shared" si="3449"/>
        <v>8.1184795427742013E-2</v>
      </c>
    </row>
    <row r="4599" spans="2:10">
      <c r="B4599" s="244">
        <v>37034</v>
      </c>
      <c r="C4599" s="247">
        <v>29.58</v>
      </c>
      <c r="D4599" s="247">
        <v>117.4</v>
      </c>
      <c r="E4599" s="247">
        <v>22.08</v>
      </c>
      <c r="F4599" s="248">
        <v>5.6</v>
      </c>
      <c r="G4599" s="128">
        <f t="shared" si="3446"/>
        <v>4.5984810126582252</v>
      </c>
      <c r="H4599" s="129">
        <f t="shared" si="3447"/>
        <v>4.7719810064791019</v>
      </c>
      <c r="I4599" s="129">
        <f t="shared" si="3448"/>
        <v>-5.7192769392769405</v>
      </c>
      <c r="J4599" s="130">
        <f t="shared" si="3449"/>
        <v>6.0549831312118316E-2</v>
      </c>
    </row>
    <row r="4600" spans="2:10">
      <c r="B4600" s="244">
        <v>37033</v>
      </c>
      <c r="C4600" s="247">
        <v>29.74</v>
      </c>
      <c r="D4600" s="247">
        <v>118.01</v>
      </c>
      <c r="E4600" s="247">
        <v>21.35</v>
      </c>
      <c r="F4600" s="248">
        <v>5.5940000000000003</v>
      </c>
      <c r="G4600" s="128">
        <f t="shared" si="3446"/>
        <v>3.5031981166244095</v>
      </c>
      <c r="H4600" s="129">
        <f t="shared" si="3447"/>
        <v>6.0996133928571483</v>
      </c>
      <c r="I4600" s="129">
        <f t="shared" si="3448"/>
        <v>-6.1473792613636355</v>
      </c>
      <c r="J4600" s="130">
        <f t="shared" si="3449"/>
        <v>7.6376651982378807E-2</v>
      </c>
    </row>
    <row r="4601" spans="2:10">
      <c r="B4601" s="244">
        <v>37032</v>
      </c>
      <c r="C4601" s="247">
        <v>29.98</v>
      </c>
      <c r="D4601" s="247">
        <v>119.04</v>
      </c>
      <c r="E4601" s="247">
        <v>20.76</v>
      </c>
      <c r="F4601" s="248">
        <v>5.5559999999999992</v>
      </c>
      <c r="G4601" s="128">
        <f t="shared" si="3446"/>
        <v>4.494391495601171</v>
      </c>
      <c r="H4601" s="129">
        <f t="shared" si="3447"/>
        <v>4.1674710441522329</v>
      </c>
      <c r="I4601" s="129">
        <f t="shared" si="3448"/>
        <v>-4.6272813238770665</v>
      </c>
      <c r="J4601" s="130">
        <f t="shared" si="3449"/>
        <v>6.941813261163084E-3</v>
      </c>
    </row>
    <row r="4602" spans="2:10">
      <c r="B4602" s="244">
        <v>37029</v>
      </c>
      <c r="C4602" s="247">
        <v>29.91</v>
      </c>
      <c r="D4602" s="247">
        <v>117.44</v>
      </c>
      <c r="E4602" s="247">
        <v>21.23</v>
      </c>
      <c r="F4602" s="248">
        <v>5.5860000000000003</v>
      </c>
      <c r="G4602" s="128">
        <f t="shared" si="3446"/>
        <v>3.4114629762760598</v>
      </c>
      <c r="H4602" s="129">
        <f t="shared" si="3447"/>
        <v>2.9492434699047774</v>
      </c>
      <c r="I4602" s="129">
        <f t="shared" si="3448"/>
        <v>-3.0828062913907281</v>
      </c>
      <c r="J4602" s="130">
        <f t="shared" si="3449"/>
        <v>2.2627210393360048E-2</v>
      </c>
    </row>
    <row r="4603" spans="2:10">
      <c r="B4603" s="244">
        <v>37028</v>
      </c>
      <c r="C4603" s="247">
        <v>28.91</v>
      </c>
      <c r="D4603" s="247">
        <v>115.07</v>
      </c>
      <c r="E4603" s="247">
        <v>21.47</v>
      </c>
      <c r="F4603" s="248">
        <v>5.585</v>
      </c>
      <c r="G4603" s="128">
        <f t="shared" si="3446"/>
        <v>1.5596994633273717</v>
      </c>
      <c r="H4603" s="129">
        <f t="shared" si="3447"/>
        <v>9.146966197183092</v>
      </c>
      <c r="I4603" s="129">
        <f t="shared" si="3448"/>
        <v>-2.8022047244094495</v>
      </c>
      <c r="J4603" s="130">
        <f t="shared" si="3449"/>
        <v>9.6547574972232417E-2</v>
      </c>
    </row>
    <row r="4604" spans="2:10">
      <c r="B4604" s="244">
        <v>37027</v>
      </c>
      <c r="C4604" s="247">
        <v>28.86</v>
      </c>
      <c r="D4604" s="247">
        <v>115.8</v>
      </c>
      <c r="E4604" s="247">
        <v>21.89</v>
      </c>
      <c r="F4604" s="248">
        <v>5.649</v>
      </c>
      <c r="G4604" s="128">
        <f t="shared" si="3446"/>
        <v>0.99696175637393925</v>
      </c>
      <c r="H4604" s="129">
        <f t="shared" si="3447"/>
        <v>18.355937813440317</v>
      </c>
      <c r="I4604" s="129">
        <f t="shared" si="3448"/>
        <v>-3.6924014057008971</v>
      </c>
      <c r="J4604" s="130">
        <f t="shared" si="3449"/>
        <v>0.1067768595041321</v>
      </c>
    </row>
    <row r="4605" spans="2:10">
      <c r="B4605" s="244">
        <v>37026</v>
      </c>
      <c r="C4605" s="247">
        <v>28.98</v>
      </c>
      <c r="D4605" s="247">
        <v>113.58</v>
      </c>
      <c r="E4605" s="247">
        <v>23.71</v>
      </c>
      <c r="F4605" s="248">
        <v>5.7115</v>
      </c>
      <c r="G4605" s="128">
        <f t="shared" si="3446"/>
        <v>0.29968391802709471</v>
      </c>
      <c r="H4605" s="129">
        <f t="shared" si="3447"/>
        <v>19.773293023255814</v>
      </c>
      <c r="I4605" s="129">
        <f t="shared" si="3448"/>
        <v>-2.5294492973794132</v>
      </c>
      <c r="J4605" s="130">
        <f t="shared" si="3449"/>
        <v>0.1266435037030266</v>
      </c>
    </row>
    <row r="4606" spans="2:10">
      <c r="B4606" s="244">
        <v>37025</v>
      </c>
      <c r="C4606" s="247">
        <v>28.71</v>
      </c>
      <c r="D4606" s="247">
        <v>112.56</v>
      </c>
      <c r="E4606" s="247">
        <v>24.26</v>
      </c>
      <c r="F4606" s="248">
        <v>5.6414999999999997</v>
      </c>
      <c r="G4606" s="128">
        <f t="shared" si="3446"/>
        <v>0.73941946902654998</v>
      </c>
      <c r="H4606" s="129">
        <f t="shared" si="3447"/>
        <v>19.330989604989604</v>
      </c>
      <c r="I4606" s="129">
        <f t="shared" si="3448"/>
        <v>-1.8101531393568144</v>
      </c>
      <c r="J4606" s="130">
        <f t="shared" si="3449"/>
        <v>0.13686141556752726</v>
      </c>
    </row>
    <row r="4607" spans="2:10">
      <c r="B4607" s="244">
        <v>37022</v>
      </c>
      <c r="C4607" s="247">
        <v>28.55</v>
      </c>
      <c r="D4607" s="247">
        <v>111.81</v>
      </c>
      <c r="E4607" s="247">
        <v>23.54</v>
      </c>
      <c r="F4607" s="248">
        <v>5.6505000000000001</v>
      </c>
      <c r="G4607" s="128">
        <f t="shared" si="3446"/>
        <v>0.48223008849557636</v>
      </c>
      <c r="H4607" s="129">
        <f t="shared" si="3447"/>
        <v>18.44478898128898</v>
      </c>
      <c r="I4607" s="129">
        <f t="shared" si="3448"/>
        <v>-2.5108575803981643</v>
      </c>
      <c r="J4607" s="130">
        <f t="shared" si="3449"/>
        <v>0.13718697829716198</v>
      </c>
    </row>
    <row r="4608" spans="2:10">
      <c r="B4608" s="244">
        <v>37021</v>
      </c>
      <c r="C4608" s="247">
        <v>28.52</v>
      </c>
      <c r="D4608" s="247">
        <v>115.2</v>
      </c>
      <c r="E4608" s="247">
        <v>24</v>
      </c>
      <c r="F4608" s="248">
        <v>5.5285000000000002</v>
      </c>
      <c r="G4608" s="128">
        <f t="shared" si="3446"/>
        <v>0.54788502484031198</v>
      </c>
      <c r="H4608" s="129">
        <f t="shared" si="3447"/>
        <v>20.731970645591701</v>
      </c>
      <c r="I4608" s="129">
        <f t="shared" si="3448"/>
        <v>-3.9835980323260727</v>
      </c>
      <c r="J4608" s="130">
        <f t="shared" si="3449"/>
        <v>8.576020122973739E-2</v>
      </c>
    </row>
    <row r="4609" spans="2:10">
      <c r="B4609" s="244">
        <v>37020</v>
      </c>
      <c r="C4609" s="247">
        <v>28.23</v>
      </c>
      <c r="D4609" s="247">
        <v>116.98</v>
      </c>
      <c r="E4609" s="247">
        <v>24.35</v>
      </c>
      <c r="F4609" s="248">
        <v>5.4210000000000003</v>
      </c>
      <c r="G4609" s="128">
        <f t="shared" si="3446"/>
        <v>-0.3986130617977528</v>
      </c>
      <c r="H4609" s="129">
        <f t="shared" si="3447"/>
        <v>20.576507824331156</v>
      </c>
      <c r="I4609" s="129">
        <f t="shared" si="3448"/>
        <v>-4.3949660326086954</v>
      </c>
      <c r="J4609" s="130">
        <f t="shared" si="3449"/>
        <v>3.5126050420167976E-2</v>
      </c>
    </row>
    <row r="4610" spans="2:10">
      <c r="B4610" s="244">
        <v>37019</v>
      </c>
      <c r="C4610" s="247">
        <v>27.39</v>
      </c>
      <c r="D4610" s="247">
        <v>117.7</v>
      </c>
      <c r="E4610" s="247">
        <v>24.44</v>
      </c>
      <c r="F4610" s="248">
        <v>5.4915000000000003</v>
      </c>
      <c r="G4610" s="128">
        <f t="shared" si="3446"/>
        <v>0.18310483870967645</v>
      </c>
      <c r="H4610" s="129">
        <f t="shared" si="3447"/>
        <v>25.694156250000002</v>
      </c>
      <c r="I4610" s="129">
        <f t="shared" si="3448"/>
        <v>-5.9507176433719833</v>
      </c>
      <c r="J4610" s="130">
        <f t="shared" si="3449"/>
        <v>0.14651062607696697</v>
      </c>
    </row>
    <row r="4611" spans="2:10">
      <c r="B4611" s="244">
        <v>37018</v>
      </c>
      <c r="C4611" s="247">
        <v>27.77</v>
      </c>
      <c r="D4611" s="247">
        <v>115.9</v>
      </c>
      <c r="E4611" s="247">
        <v>24.86</v>
      </c>
      <c r="F4611" s="248">
        <v>5.4329999999999998</v>
      </c>
      <c r="G4611" s="128">
        <f t="shared" si="3446"/>
        <v>1.1914671101256482</v>
      </c>
      <c r="H4611" s="129">
        <f t="shared" si="3447"/>
        <v>20.830796324655442</v>
      </c>
      <c r="I4611" s="129">
        <f t="shared" si="3448"/>
        <v>-5.4786557273587899</v>
      </c>
      <c r="J4611" s="130">
        <f t="shared" si="3449"/>
        <v>0.14093104114351954</v>
      </c>
    </row>
    <row r="4612" spans="2:10">
      <c r="B4612" s="244">
        <v>37015</v>
      </c>
      <c r="C4612" s="247">
        <v>28.36</v>
      </c>
      <c r="D4612" s="247">
        <v>115.86</v>
      </c>
      <c r="E4612" s="247">
        <v>23.91</v>
      </c>
      <c r="F4612" s="248">
        <v>5.4405000000000001</v>
      </c>
      <c r="G4612" s="128">
        <f t="shared" si="3446"/>
        <v>1.8323917828319845</v>
      </c>
      <c r="H4612" s="129">
        <f t="shared" si="3447"/>
        <v>20.428423785765204</v>
      </c>
      <c r="I4612" s="129">
        <f t="shared" si="3448"/>
        <v>-5.1196593186372761</v>
      </c>
      <c r="J4612" s="130">
        <f t="shared" si="3449"/>
        <v>0.10341428571428579</v>
      </c>
    </row>
    <row r="4613" spans="2:10">
      <c r="B4613" s="244">
        <v>37014</v>
      </c>
      <c r="C4613" s="247">
        <v>28.45</v>
      </c>
      <c r="D4613" s="247">
        <v>113.7</v>
      </c>
      <c r="E4613" s="247">
        <v>25.78</v>
      </c>
      <c r="F4613" s="248">
        <v>5.4220000000000006</v>
      </c>
      <c r="G4613" s="128">
        <f t="shared" si="3446"/>
        <v>2.2269653392330353</v>
      </c>
      <c r="H4613" s="129">
        <f t="shared" si="3447"/>
        <v>26.811293478260872</v>
      </c>
      <c r="I4613" s="129">
        <f t="shared" si="3448"/>
        <v>-6.1852597593190488</v>
      </c>
      <c r="J4613" s="130">
        <f t="shared" si="3449"/>
        <v>0.12453320500481249</v>
      </c>
    </row>
    <row r="4614" spans="2:10">
      <c r="B4614" s="244">
        <v>37013</v>
      </c>
      <c r="C4614" s="247">
        <v>27.8</v>
      </c>
      <c r="D4614" s="247">
        <v>115.4</v>
      </c>
      <c r="E4614" s="247">
        <v>24.23</v>
      </c>
      <c r="F4614" s="248">
        <v>5.4950000000000001</v>
      </c>
      <c r="G4614" s="128">
        <f t="shared" si="3446"/>
        <v>2.7915273004963717</v>
      </c>
      <c r="H4614" s="129">
        <f t="shared" si="3447"/>
        <v>31.45134085628942</v>
      </c>
      <c r="I4614" s="129">
        <f t="shared" si="3448"/>
        <v>-7.6801785714285709</v>
      </c>
      <c r="J4614" s="130">
        <f t="shared" si="3449"/>
        <v>0.16313131313131332</v>
      </c>
    </row>
    <row r="4615" spans="2:10">
      <c r="B4615" s="244">
        <v>37012</v>
      </c>
      <c r="C4615" s="247">
        <v>28.94</v>
      </c>
      <c r="D4615" s="247">
        <v>118.51</v>
      </c>
      <c r="E4615" s="247">
        <v>24.2</v>
      </c>
      <c r="F4615" s="248">
        <v>5.5169999999999995</v>
      </c>
      <c r="G4615" s="128">
        <f t="shared" si="3446"/>
        <v>5.944646346228998</v>
      </c>
      <c r="H4615" s="129">
        <f t="shared" si="3447"/>
        <v>28.639652440312712</v>
      </c>
      <c r="I4615" s="129">
        <f t="shared" si="3448"/>
        <v>-5.7095225889138117</v>
      </c>
      <c r="J4615" s="130">
        <f t="shared" si="3449"/>
        <v>0.15495938843764906</v>
      </c>
    </row>
    <row r="4616" spans="2:10">
      <c r="B4616" s="244">
        <v>37011</v>
      </c>
      <c r="C4616" s="247">
        <v>28.46</v>
      </c>
      <c r="D4616" s="247">
        <v>115.14</v>
      </c>
      <c r="E4616" s="247">
        <v>25.48</v>
      </c>
      <c r="F4616" s="248">
        <v>5.5630000000000006</v>
      </c>
      <c r="G4616" s="128">
        <f t="shared" si="3446"/>
        <v>3.7481818181818207</v>
      </c>
      <c r="H4616" s="129">
        <f t="shared" si="3447"/>
        <v>22.407810355583273</v>
      </c>
      <c r="I4616" s="129">
        <f t="shared" si="3448"/>
        <v>-2.8047206703910619</v>
      </c>
      <c r="J4616" s="130">
        <f t="shared" si="3449"/>
        <v>0.21042853006466575</v>
      </c>
    </row>
    <row r="4617" spans="2:10">
      <c r="B4617" s="244">
        <v>37008</v>
      </c>
      <c r="C4617" s="247">
        <v>28.27</v>
      </c>
      <c r="D4617" s="247">
        <v>116.2</v>
      </c>
      <c r="E4617" s="247">
        <v>24.02</v>
      </c>
      <c r="F4617" s="248">
        <v>5.5640000000000001</v>
      </c>
      <c r="G4617" s="128">
        <f t="shared" si="3446"/>
        <v>3.3643427051671719</v>
      </c>
      <c r="H4617" s="129">
        <f t="shared" si="3447"/>
        <v>25.307840909090903</v>
      </c>
      <c r="I4617" s="129">
        <f t="shared" si="3448"/>
        <v>-4.4879328076791243</v>
      </c>
      <c r="J4617" s="130">
        <f t="shared" si="3449"/>
        <v>0.17247212427332503</v>
      </c>
    </row>
    <row r="4618" spans="2:10">
      <c r="B4618" s="244">
        <v>37007</v>
      </c>
      <c r="C4618" s="247">
        <v>28.44</v>
      </c>
      <c r="D4618" s="247">
        <v>113.74</v>
      </c>
      <c r="E4618" s="247">
        <v>25.96</v>
      </c>
      <c r="F4618" s="248">
        <v>5.4515000000000002</v>
      </c>
      <c r="G4618" s="128">
        <f t="shared" si="3446"/>
        <v>3.6762941847206427</v>
      </c>
      <c r="H4618" s="129">
        <f t="shared" si="3447"/>
        <v>23.273393708293611</v>
      </c>
      <c r="I4618" s="129">
        <f t="shared" si="3448"/>
        <v>-2.3303149055283394</v>
      </c>
      <c r="J4618" s="130">
        <f t="shared" si="3449"/>
        <v>0.12667880065140349</v>
      </c>
    </row>
    <row r="4619" spans="2:10">
      <c r="B4619" s="244">
        <v>37006</v>
      </c>
      <c r="C4619" s="247">
        <v>27.29</v>
      </c>
      <c r="D4619" s="247">
        <v>114.85</v>
      </c>
      <c r="E4619" s="247">
        <v>27.4</v>
      </c>
      <c r="F4619" s="248">
        <v>5.5114999999999998</v>
      </c>
      <c r="G4619" s="128">
        <f t="shared" si="3446"/>
        <v>-0.75274234234234372</v>
      </c>
      <c r="H4619" s="129">
        <f t="shared" si="3447"/>
        <v>17.536025125628136</v>
      </c>
      <c r="I4619" s="129">
        <f t="shared" si="3448"/>
        <v>0.33843195266272141</v>
      </c>
      <c r="J4619" s="130">
        <f t="shared" si="3449"/>
        <v>0.15053008595988565</v>
      </c>
    </row>
    <row r="4620" spans="2:10">
      <c r="B4620" s="244">
        <v>37005</v>
      </c>
      <c r="C4620" s="247">
        <v>26.86</v>
      </c>
      <c r="D4620" s="247">
        <v>112.67</v>
      </c>
      <c r="E4620" s="247">
        <v>28.49</v>
      </c>
      <c r="F4620" s="248">
        <v>5.4834999999999994</v>
      </c>
      <c r="G4620" s="128">
        <f t="shared" si="3446"/>
        <v>-1.0245342066957803</v>
      </c>
      <c r="H4620" s="129">
        <f t="shared" si="3447"/>
        <v>20.577367924528296</v>
      </c>
      <c r="I4620" s="129">
        <f t="shared" si="3448"/>
        <v>-0.48143939393939461</v>
      </c>
      <c r="J4620" s="130">
        <f t="shared" si="3449"/>
        <v>0.2041283955442639</v>
      </c>
    </row>
    <row r="4621" spans="2:10">
      <c r="B4621" s="244">
        <v>37004</v>
      </c>
      <c r="C4621" s="247">
        <v>27.61</v>
      </c>
      <c r="D4621" s="247">
        <v>112</v>
      </c>
      <c r="E4621" s="247">
        <v>28.16</v>
      </c>
      <c r="F4621" s="248">
        <v>5.4480000000000004</v>
      </c>
      <c r="G4621" s="128">
        <f t="shared" si="3446"/>
        <v>0.51564468864468649</v>
      </c>
      <c r="H4621" s="129">
        <f t="shared" si="3447"/>
        <v>22.476294513955718</v>
      </c>
      <c r="I4621" s="129">
        <f t="shared" si="3448"/>
        <v>-1.9117175697865347</v>
      </c>
      <c r="J4621" s="130">
        <f t="shared" si="3449"/>
        <v>0.21581103761476983</v>
      </c>
    </row>
    <row r="4622" spans="2:10">
      <c r="B4622" s="244">
        <v>37001</v>
      </c>
      <c r="C4622" s="247">
        <v>27.28</v>
      </c>
      <c r="D4622" s="247">
        <v>114.83</v>
      </c>
      <c r="E4622" s="247">
        <v>25.38</v>
      </c>
      <c r="F4622" s="248">
        <v>5.5425000000000004</v>
      </c>
      <c r="G4622" s="128">
        <f t="shared" si="3446"/>
        <v>1.2661416729464992</v>
      </c>
      <c r="H4622" s="129">
        <f t="shared" si="3447"/>
        <v>32.825242424242433</v>
      </c>
      <c r="I4622" s="129">
        <f t="shared" si="3448"/>
        <v>-5.774457978075521</v>
      </c>
      <c r="J4622" s="130">
        <f t="shared" si="3449"/>
        <v>0.30071806123466632</v>
      </c>
    </row>
    <row r="4623" spans="2:10">
      <c r="B4623" s="244">
        <v>37000</v>
      </c>
      <c r="C4623" s="247">
        <v>27.82</v>
      </c>
      <c r="D4623" s="247">
        <v>114.47</v>
      </c>
      <c r="E4623" s="247">
        <v>24.16</v>
      </c>
      <c r="F4623" s="248">
        <v>5.5419999999999998</v>
      </c>
      <c r="G4623" s="128">
        <f t="shared" si="3446"/>
        <v>1.7282910447761186</v>
      </c>
      <c r="H4623" s="129">
        <f t="shared" si="3447"/>
        <v>32.398757296811858</v>
      </c>
      <c r="I4623" s="129">
        <f t="shared" si="3448"/>
        <v>-6.1858252427184466</v>
      </c>
      <c r="J4623" s="130">
        <f t="shared" si="3449"/>
        <v>0.28978729748533938</v>
      </c>
    </row>
    <row r="4624" spans="2:10">
      <c r="B4624" s="244">
        <v>36999</v>
      </c>
      <c r="C4624" s="247">
        <v>27.95</v>
      </c>
      <c r="D4624" s="247">
        <v>106.5</v>
      </c>
      <c r="E4624" s="247">
        <v>24.13</v>
      </c>
      <c r="F4624" s="248">
        <v>5.4020000000000001</v>
      </c>
      <c r="G4624" s="128">
        <f t="shared" si="3446"/>
        <v>3.4809668721109364</v>
      </c>
      <c r="H4624" s="129">
        <f t="shared" si="3447"/>
        <v>23.429150622876563</v>
      </c>
      <c r="I4624" s="129">
        <f t="shared" si="3448"/>
        <v>-5.6078359173126628</v>
      </c>
      <c r="J4624" s="130">
        <f t="shared" si="3449"/>
        <v>0.2236075064883209</v>
      </c>
    </row>
    <row r="4625" spans="2:10">
      <c r="B4625" s="244">
        <v>36998</v>
      </c>
      <c r="C4625" s="247">
        <v>28.24</v>
      </c>
      <c r="D4625" s="247">
        <v>99.7</v>
      </c>
      <c r="E4625" s="247">
        <v>25.61</v>
      </c>
      <c r="F4625" s="248">
        <v>5.4450000000000003</v>
      </c>
      <c r="G4625" s="128">
        <f t="shared" si="3446"/>
        <v>3.6293269598470363</v>
      </c>
      <c r="H4625" s="129">
        <f t="shared" si="3447"/>
        <v>8.7155183585313285</v>
      </c>
      <c r="I4625" s="129">
        <f t="shared" si="3448"/>
        <v>-3.5594828744123586</v>
      </c>
      <c r="J4625" s="130">
        <f t="shared" si="3449"/>
        <v>0.22170427553444225</v>
      </c>
    </row>
    <row r="4626" spans="2:10">
      <c r="B4626" s="244">
        <v>36997</v>
      </c>
      <c r="C4626" s="247">
        <v>28.79</v>
      </c>
      <c r="D4626" s="247">
        <v>96.75</v>
      </c>
      <c r="E4626" s="247">
        <v>26.33</v>
      </c>
      <c r="F4626" s="248">
        <v>5.4684999999999997</v>
      </c>
      <c r="G4626" s="128">
        <f t="shared" si="3446"/>
        <v>3.4813201196709063</v>
      </c>
      <c r="H4626" s="129">
        <f t="shared" si="3447"/>
        <v>8.3896281908990087</v>
      </c>
      <c r="I4626" s="129">
        <f t="shared" si="3448"/>
        <v>-3.0425810765630241</v>
      </c>
      <c r="J4626" s="130">
        <f t="shared" si="3449"/>
        <v>0.25431729907379713</v>
      </c>
    </row>
    <row r="4627" spans="2:10">
      <c r="B4627" s="244">
        <v>36994</v>
      </c>
      <c r="C4627" s="247">
        <v>28.25</v>
      </c>
      <c r="D4627" s="247">
        <v>96.2</v>
      </c>
      <c r="E4627" s="247">
        <v>26.12</v>
      </c>
      <c r="F4627" s="248">
        <v>5.383</v>
      </c>
      <c r="G4627" s="128">
        <f t="shared" si="3446"/>
        <v>2.9076082862523527</v>
      </c>
      <c r="H4627" s="129">
        <f t="shared" si="3447"/>
        <v>0.76128924236082118</v>
      </c>
      <c r="I4627" s="129">
        <f t="shared" si="3448"/>
        <v>-2.1717366946778691</v>
      </c>
      <c r="J4627" s="130">
        <f t="shared" si="3449"/>
        <v>0.20183011736622286</v>
      </c>
    </row>
    <row r="4628" spans="2:10">
      <c r="B4628" s="244">
        <v>36993</v>
      </c>
      <c r="C4628" s="247">
        <v>28.25</v>
      </c>
      <c r="D4628" s="247">
        <v>96.2</v>
      </c>
      <c r="E4628" s="247">
        <v>26.12</v>
      </c>
      <c r="F4628" s="248">
        <v>5.391</v>
      </c>
      <c r="G4628" s="128">
        <f t="shared" si="3446"/>
        <v>3.1637410071942438</v>
      </c>
      <c r="H4628" s="129">
        <f t="shared" si="3447"/>
        <v>1.4843176074136588</v>
      </c>
      <c r="I4628" s="129">
        <f t="shared" si="3448"/>
        <v>-2.996143194866598</v>
      </c>
      <c r="J4628" s="130">
        <f t="shared" si="3449"/>
        <v>0.19666864961332586</v>
      </c>
    </row>
    <row r="4629" spans="2:10">
      <c r="B4629" s="244">
        <v>36992</v>
      </c>
      <c r="C4629" s="247">
        <v>28.18</v>
      </c>
      <c r="D4629" s="247">
        <v>97.43</v>
      </c>
      <c r="E4629" s="247">
        <v>28.46</v>
      </c>
      <c r="F4629" s="248">
        <v>5.367</v>
      </c>
      <c r="G4629" s="128">
        <f t="shared" si="3446"/>
        <v>0.97107285248278341</v>
      </c>
      <c r="H4629" s="129">
        <f t="shared" si="3447"/>
        <v>-1.1090883219839343</v>
      </c>
      <c r="I4629" s="129">
        <f t="shared" si="3448"/>
        <v>0.83964428312159733</v>
      </c>
      <c r="J4629" s="130">
        <f t="shared" si="3449"/>
        <v>0.13428446005267741</v>
      </c>
    </row>
    <row r="4630" spans="2:10">
      <c r="B4630" s="244">
        <v>36991</v>
      </c>
      <c r="C4630" s="247">
        <v>28.48</v>
      </c>
      <c r="D4630" s="247">
        <v>99.05</v>
      </c>
      <c r="E4630" s="247">
        <v>29.44</v>
      </c>
      <c r="F4630" s="248">
        <v>5.3550000000000004</v>
      </c>
      <c r="G4630" s="128">
        <f t="shared" si="3446"/>
        <v>0.77845714285714351</v>
      </c>
      <c r="H4630" s="129">
        <f t="shared" si="3447"/>
        <v>4.2377756833176274</v>
      </c>
      <c r="I4630" s="129">
        <f t="shared" si="3448"/>
        <v>-0.73778364116094908</v>
      </c>
      <c r="J4630" s="130">
        <f t="shared" si="3449"/>
        <v>0.14602473498233273</v>
      </c>
    </row>
    <row r="4631" spans="2:10">
      <c r="B4631" s="244">
        <v>36990</v>
      </c>
      <c r="C4631" s="247">
        <v>27.28</v>
      </c>
      <c r="D4631" s="247">
        <v>96</v>
      </c>
      <c r="E4631" s="247">
        <v>31.91</v>
      </c>
      <c r="F4631" s="248">
        <v>5.2230000000000008</v>
      </c>
      <c r="G4631" s="128">
        <f t="shared" si="3446"/>
        <v>-1.1834808996786867</v>
      </c>
      <c r="H4631" s="129">
        <f t="shared" si="3447"/>
        <v>-3.7664850438110657</v>
      </c>
      <c r="I4631" s="129">
        <f t="shared" si="3448"/>
        <v>6.2408977361436371</v>
      </c>
      <c r="J4631" s="130">
        <f t="shared" si="3449"/>
        <v>5.4214223002633961E-2</v>
      </c>
    </row>
    <row r="4632" spans="2:10">
      <c r="B4632" s="244">
        <v>36987</v>
      </c>
      <c r="C4632" s="247">
        <v>27.06</v>
      </c>
      <c r="D4632" s="247">
        <v>97.95</v>
      </c>
      <c r="E4632" s="247">
        <v>31.69</v>
      </c>
      <c r="F4632" s="248">
        <v>5.1769999999999996</v>
      </c>
      <c r="G4632" s="128">
        <f t="shared" si="3446"/>
        <v>-2.1273441352588969</v>
      </c>
      <c r="H4632" s="129">
        <f t="shared" si="3447"/>
        <v>-9.0961622992392179</v>
      </c>
      <c r="I4632" s="129">
        <f t="shared" si="3448"/>
        <v>7.7442568958419127</v>
      </c>
      <c r="J4632" s="130">
        <f t="shared" si="3449"/>
        <v>4.586849852796801E-2</v>
      </c>
    </row>
    <row r="4633" spans="2:10">
      <c r="B4633" s="244">
        <v>36986</v>
      </c>
      <c r="C4633" s="247">
        <v>27.26</v>
      </c>
      <c r="D4633" s="247">
        <v>98.21</v>
      </c>
      <c r="E4633" s="247">
        <v>29.94</v>
      </c>
      <c r="F4633" s="248">
        <v>5.25</v>
      </c>
      <c r="G4633" s="128">
        <f t="shared" si="3446"/>
        <v>-2.7245999999999975</v>
      </c>
      <c r="H4633" s="129">
        <f t="shared" si="3447"/>
        <v>-9.8714811715481225</v>
      </c>
      <c r="I4633" s="129">
        <f t="shared" si="3448"/>
        <v>6.1336815920398013</v>
      </c>
      <c r="J4633" s="130">
        <f t="shared" si="3449"/>
        <v>8.0950048971596231E-2</v>
      </c>
    </row>
    <row r="4634" spans="2:10">
      <c r="B4634" s="244">
        <v>36985</v>
      </c>
      <c r="C4634" s="247">
        <v>27.12</v>
      </c>
      <c r="D4634" s="247">
        <v>92</v>
      </c>
      <c r="E4634" s="247">
        <v>34.07</v>
      </c>
      <c r="F4634" s="248">
        <v>5.1950000000000003</v>
      </c>
      <c r="G4634" s="128">
        <f t="shared" si="3446"/>
        <v>-1.9241525423728802</v>
      </c>
      <c r="H4634" s="129">
        <f t="shared" si="3447"/>
        <v>-15.013018867924528</v>
      </c>
      <c r="I4634" s="129">
        <f t="shared" si="3448"/>
        <v>8.0315025106218609</v>
      </c>
      <c r="J4634" s="130">
        <f t="shared" si="3449"/>
        <v>1.0461746522411199E-2</v>
      </c>
    </row>
    <row r="4635" spans="2:10">
      <c r="B4635" s="244">
        <v>36984</v>
      </c>
      <c r="C4635" s="247">
        <v>26.19</v>
      </c>
      <c r="D4635" s="247">
        <v>90.39</v>
      </c>
      <c r="E4635" s="247">
        <v>34.72</v>
      </c>
      <c r="F4635" s="248">
        <v>5.1974999999999998</v>
      </c>
      <c r="G4635" s="128">
        <f t="shared" si="3446"/>
        <v>-3.8265069930069924</v>
      </c>
      <c r="H4635" s="129">
        <f t="shared" si="3447"/>
        <v>-15.732422076065196</v>
      </c>
      <c r="I4635" s="129">
        <f t="shared" si="3448"/>
        <v>7.1235988200589953</v>
      </c>
      <c r="J4635" s="130">
        <f t="shared" si="3449"/>
        <v>1.2114771519660072E-2</v>
      </c>
    </row>
    <row r="4636" spans="2:10">
      <c r="B4636" s="244">
        <v>36983</v>
      </c>
      <c r="C4636" s="247">
        <v>25.59</v>
      </c>
      <c r="D4636" s="247">
        <v>94.66</v>
      </c>
      <c r="E4636" s="247">
        <v>31.21</v>
      </c>
      <c r="F4636" s="248">
        <v>5.2324999999999999</v>
      </c>
      <c r="G4636" s="128">
        <f t="shared" si="3446"/>
        <v>-3.669989224137931</v>
      </c>
      <c r="H4636" s="129">
        <f t="shared" si="3447"/>
        <v>-8.4891378299120248</v>
      </c>
      <c r="I4636" s="129">
        <f t="shared" si="3448"/>
        <v>3.5030113014947148</v>
      </c>
      <c r="J4636" s="130">
        <f t="shared" si="3449"/>
        <v>4.1724840023269288E-2</v>
      </c>
    </row>
    <row r="4637" spans="2:10">
      <c r="B4637" s="244">
        <v>36980</v>
      </c>
      <c r="C4637" s="247">
        <v>26.29</v>
      </c>
      <c r="D4637" s="247">
        <v>96.18</v>
      </c>
      <c r="E4637" s="247">
        <v>28.64</v>
      </c>
      <c r="F4637" s="248">
        <v>5.1805000000000003</v>
      </c>
      <c r="G4637" s="128">
        <f t="shared" si="3446"/>
        <v>-2.1866509775525009</v>
      </c>
      <c r="H4637" s="129">
        <f t="shared" si="3447"/>
        <v>-10.579188118811873</v>
      </c>
      <c r="I4637" s="129">
        <f t="shared" si="3448"/>
        <v>0.50695156695156907</v>
      </c>
      <c r="J4637" s="130">
        <f t="shared" si="3449"/>
        <v>5.4381823546769195E-2</v>
      </c>
    </row>
    <row r="4638" spans="2:10">
      <c r="B4638" s="244">
        <v>36979</v>
      </c>
      <c r="C4638" s="247">
        <v>26.32</v>
      </c>
      <c r="D4638" s="247">
        <v>95.04</v>
      </c>
      <c r="E4638" s="247">
        <v>29.17</v>
      </c>
      <c r="F4638" s="248">
        <v>5.2465000000000002</v>
      </c>
      <c r="G4638" s="128">
        <f t="shared" si="3446"/>
        <v>-1.7739576487769262</v>
      </c>
      <c r="H4638" s="129">
        <f t="shared" si="3447"/>
        <v>-5.5298918918918911</v>
      </c>
      <c r="I4638" s="129">
        <f t="shared" si="3448"/>
        <v>0.73525220458553819</v>
      </c>
      <c r="J4638" s="130">
        <f t="shared" si="3449"/>
        <v>7.8996082272281928E-2</v>
      </c>
    </row>
    <row r="4639" spans="2:10">
      <c r="B4639" s="244">
        <v>36978</v>
      </c>
      <c r="C4639" s="247">
        <v>26.31</v>
      </c>
      <c r="D4639" s="247">
        <v>94.41</v>
      </c>
      <c r="E4639" s="247">
        <v>28.58</v>
      </c>
      <c r="F4639" s="248">
        <v>5.2195</v>
      </c>
      <c r="G4639" s="128">
        <f t="shared" si="3446"/>
        <v>-2.9380092428012801</v>
      </c>
      <c r="H4639" s="129">
        <f t="shared" si="3447"/>
        <v>-9.0634623257627531</v>
      </c>
      <c r="I4639" s="129">
        <f t="shared" si="3448"/>
        <v>2.0055794639486599</v>
      </c>
      <c r="J4639" s="130">
        <f t="shared" si="3449"/>
        <v>3.7339868012422305E-2</v>
      </c>
    </row>
    <row r="4640" spans="2:10">
      <c r="B4640" s="244">
        <v>36977</v>
      </c>
      <c r="C4640" s="247">
        <v>27.75</v>
      </c>
      <c r="D4640" s="247">
        <v>99.5</v>
      </c>
      <c r="E4640" s="247">
        <v>27.04</v>
      </c>
      <c r="F4640" s="248">
        <v>5.2349999999999994</v>
      </c>
      <c r="G4640" s="128">
        <f t="shared" si="3446"/>
        <v>-1.070538353272346</v>
      </c>
      <c r="H4640" s="129">
        <f t="shared" si="3447"/>
        <v>-6.261025641025638</v>
      </c>
      <c r="I4640" s="129">
        <f t="shared" si="3448"/>
        <v>1.6093668895005893</v>
      </c>
      <c r="J4640" s="130">
        <f t="shared" si="3449"/>
        <v>2.1793156184283587E-3</v>
      </c>
    </row>
    <row r="4641" spans="2:10">
      <c r="B4641" s="244">
        <v>36976</v>
      </c>
      <c r="C4641" s="247">
        <v>27.48</v>
      </c>
      <c r="D4641" s="247">
        <v>95.4</v>
      </c>
      <c r="E4641" s="247">
        <v>29.04</v>
      </c>
      <c r="F4641" s="248">
        <v>5.117</v>
      </c>
      <c r="G4641" s="128">
        <f t="shared" si="3446"/>
        <v>-2.4393801652892542</v>
      </c>
      <c r="H4641" s="129">
        <f t="shared" si="3447"/>
        <v>-9.3996346153846098</v>
      </c>
      <c r="I4641" s="129">
        <f t="shared" si="3448"/>
        <v>1.7096141124586535</v>
      </c>
      <c r="J4641" s="130">
        <f t="shared" si="3449"/>
        <v>-9.190070921985799E-2</v>
      </c>
    </row>
    <row r="4642" spans="2:10">
      <c r="B4642" s="244">
        <v>36973</v>
      </c>
      <c r="C4642" s="247">
        <v>27.3</v>
      </c>
      <c r="D4642" s="247">
        <v>93.51</v>
      </c>
      <c r="E4642" s="247">
        <v>30.45</v>
      </c>
      <c r="F4642" s="248">
        <v>5.0644999999999998</v>
      </c>
      <c r="G4642" s="128">
        <f t="shared" si="3446"/>
        <v>-2.3949757113115884</v>
      </c>
      <c r="H4642" s="129">
        <f t="shared" si="3447"/>
        <v>-16.064107438016531</v>
      </c>
      <c r="I4642" s="129">
        <f t="shared" si="3448"/>
        <v>3.5052242152466344</v>
      </c>
      <c r="J4642" s="130">
        <f t="shared" si="3449"/>
        <v>-0.1480484837139652</v>
      </c>
    </row>
    <row r="4643" spans="2:10">
      <c r="B4643" s="244">
        <v>36972</v>
      </c>
      <c r="C4643" s="247">
        <v>26.54</v>
      </c>
      <c r="D4643" s="247">
        <v>89.1</v>
      </c>
      <c r="E4643" s="247">
        <v>32.840000000000003</v>
      </c>
      <c r="F4643" s="248">
        <v>5.0135000000000005</v>
      </c>
      <c r="G4643" s="128">
        <f t="shared" si="3446"/>
        <v>-3.1673992288818811</v>
      </c>
      <c r="H4643" s="129">
        <f t="shared" si="3447"/>
        <v>-19.464837689517267</v>
      </c>
      <c r="I4643" s="129">
        <f t="shared" si="3448"/>
        <v>6.9991378640776745</v>
      </c>
      <c r="J4643" s="130">
        <f t="shared" si="3449"/>
        <v>-0.16065782044042917</v>
      </c>
    </row>
    <row r="4644" spans="2:10">
      <c r="B4644" s="244">
        <v>36971</v>
      </c>
      <c r="C4644" s="247">
        <v>26.8</v>
      </c>
      <c r="D4644" s="247">
        <v>89.08</v>
      </c>
      <c r="E4644" s="247">
        <v>31.93</v>
      </c>
      <c r="F4644" s="248">
        <v>5.0305</v>
      </c>
      <c r="G4644" s="128">
        <f t="shared" si="3446"/>
        <v>-2.8281945416375049</v>
      </c>
      <c r="H4644" s="129">
        <f t="shared" si="3447"/>
        <v>-22.856335426008968</v>
      </c>
      <c r="I4644" s="129">
        <f t="shared" si="3448"/>
        <v>7.4540623734305367</v>
      </c>
      <c r="J4644" s="130">
        <f t="shared" si="3449"/>
        <v>-0.13570143884892091</v>
      </c>
    </row>
    <row r="4645" spans="2:10">
      <c r="B4645" s="244">
        <v>36970</v>
      </c>
      <c r="C4645" s="247">
        <v>25.96</v>
      </c>
      <c r="D4645" s="247">
        <v>88.3</v>
      </c>
      <c r="E4645" s="247">
        <v>30.96</v>
      </c>
      <c r="F4645" s="248">
        <v>5.0090000000000003</v>
      </c>
      <c r="G4645" s="128">
        <f t="shared" si="3446"/>
        <v>-4.9832647462277082</v>
      </c>
      <c r="H4645" s="129">
        <f t="shared" si="3447"/>
        <v>-26.391208695652178</v>
      </c>
      <c r="I4645" s="129">
        <f t="shared" si="3448"/>
        <v>10.15880650994575</v>
      </c>
      <c r="J4645" s="130">
        <f t="shared" si="3449"/>
        <v>-0.1444849805742443</v>
      </c>
    </row>
    <row r="4646" spans="2:10">
      <c r="B4646" s="244">
        <v>36969</v>
      </c>
      <c r="C4646" s="247">
        <v>26.15</v>
      </c>
      <c r="D4646" s="247">
        <v>92.6</v>
      </c>
      <c r="E4646" s="247">
        <v>29.78</v>
      </c>
      <c r="F4646" s="248">
        <v>5.0519999999999996</v>
      </c>
      <c r="G4646" s="128">
        <f t="shared" si="3446"/>
        <v>-4.6873834019204406</v>
      </c>
      <c r="H4646" s="129">
        <f t="shared" si="3447"/>
        <v>-22.140939130434788</v>
      </c>
      <c r="I4646" s="129">
        <f t="shared" si="3448"/>
        <v>8.8027667269439416</v>
      </c>
      <c r="J4646" s="130">
        <f t="shared" si="3449"/>
        <v>-0.1238426583357</v>
      </c>
    </row>
    <row r="4647" spans="2:10">
      <c r="B4647" s="244">
        <v>36966</v>
      </c>
      <c r="C4647" s="247">
        <v>26.74</v>
      </c>
      <c r="D4647" s="247">
        <v>90.1</v>
      </c>
      <c r="E4647" s="247">
        <v>29.91</v>
      </c>
      <c r="F4647" s="248">
        <v>5.0205000000000002</v>
      </c>
      <c r="G4647" s="128">
        <f t="shared" si="3446"/>
        <v>-3.2480763888888924</v>
      </c>
      <c r="H4647" s="129">
        <f t="shared" si="3447"/>
        <v>-25.969477650282592</v>
      </c>
      <c r="I4647" s="129">
        <f t="shared" si="3448"/>
        <v>12.089235323137643</v>
      </c>
      <c r="J4647" s="130">
        <f t="shared" si="3449"/>
        <v>-0.16372852717544356</v>
      </c>
    </row>
    <row r="4648" spans="2:10">
      <c r="B4648" s="244">
        <v>36965</v>
      </c>
      <c r="C4648" s="247">
        <v>26.55</v>
      </c>
      <c r="D4648" s="247">
        <v>95.56</v>
      </c>
      <c r="E4648" s="247">
        <v>28.56</v>
      </c>
      <c r="F4648" s="248">
        <v>5.0269999999999992</v>
      </c>
      <c r="G4648" s="128">
        <f t="shared" si="3446"/>
        <v>-4.8298754628071352</v>
      </c>
      <c r="H4648" s="129">
        <f t="shared" si="3447"/>
        <v>-19.297235447437007</v>
      </c>
      <c r="I4648" s="129">
        <f t="shared" si="3448"/>
        <v>8.3158364312267654</v>
      </c>
      <c r="J4648" s="130">
        <f t="shared" si="3449"/>
        <v>-0.1521466905187836</v>
      </c>
    </row>
    <row r="4649" spans="2:10">
      <c r="B4649" s="244">
        <v>36964</v>
      </c>
      <c r="C4649" s="247">
        <v>26.41</v>
      </c>
      <c r="D4649" s="247">
        <v>94.96</v>
      </c>
      <c r="E4649" s="247">
        <v>29.61</v>
      </c>
      <c r="F4649" s="248">
        <v>5.0429999999999993</v>
      </c>
      <c r="G4649" s="128">
        <f t="shared" si="3446"/>
        <v>-5.9080862977602093</v>
      </c>
      <c r="H4649" s="129">
        <f t="shared" si="3447"/>
        <v>-18.776785054945062</v>
      </c>
      <c r="I4649" s="129">
        <f t="shared" si="3448"/>
        <v>9.8016284510996705</v>
      </c>
      <c r="J4649" s="130">
        <f t="shared" si="3449"/>
        <v>-0.10767029192902142</v>
      </c>
    </row>
    <row r="4650" spans="2:10">
      <c r="B4650" s="244">
        <v>36963</v>
      </c>
      <c r="C4650" s="247">
        <v>27.59</v>
      </c>
      <c r="D4650" s="247">
        <v>98.39</v>
      </c>
      <c r="E4650" s="247">
        <v>27.55</v>
      </c>
      <c r="F4650" s="248">
        <v>5.1255000000000006</v>
      </c>
      <c r="G4650" s="128">
        <f t="shared" si="3446"/>
        <v>-4.3460242543428409</v>
      </c>
      <c r="H4650" s="129">
        <f t="shared" si="3447"/>
        <v>-16.333261096605749</v>
      </c>
      <c r="I4650" s="129">
        <f t="shared" si="3448"/>
        <v>6.528950729927006</v>
      </c>
      <c r="J4650" s="130">
        <f t="shared" si="3449"/>
        <v>-5.7479449436053896E-2</v>
      </c>
    </row>
    <row r="4651" spans="2:10">
      <c r="B4651" s="244">
        <v>36962</v>
      </c>
      <c r="C4651" s="247">
        <v>28</v>
      </c>
      <c r="D4651" s="247">
        <v>95.49</v>
      </c>
      <c r="E4651" s="247">
        <v>30.32</v>
      </c>
      <c r="F4651" s="248">
        <v>5.0939999999999994</v>
      </c>
      <c r="G4651" s="128">
        <f t="shared" si="3446"/>
        <v>-4.4341701579116997</v>
      </c>
      <c r="H4651" s="129">
        <f t="shared" si="3447"/>
        <v>-16.756175892857151</v>
      </c>
      <c r="I4651" s="129">
        <f t="shared" si="3448"/>
        <v>9.5656740807989102</v>
      </c>
      <c r="J4651" s="130">
        <f t="shared" si="3449"/>
        <v>-6.3187446012093737E-2</v>
      </c>
    </row>
    <row r="4652" spans="2:10">
      <c r="B4652" s="244">
        <v>36959</v>
      </c>
      <c r="C4652" s="247">
        <v>28.01</v>
      </c>
      <c r="D4652" s="247">
        <v>99.29</v>
      </c>
      <c r="E4652" s="247">
        <v>25.62</v>
      </c>
      <c r="F4652" s="248">
        <v>5.1255000000000006</v>
      </c>
      <c r="G4652" s="128">
        <f t="shared" si="3446"/>
        <v>-5.1461791706236122</v>
      </c>
      <c r="H4652" s="129">
        <f t="shared" si="3447"/>
        <v>-14.754186678352312</v>
      </c>
      <c r="I4652" s="129">
        <f t="shared" si="3448"/>
        <v>4.9276421248835049</v>
      </c>
      <c r="J4652" s="130">
        <f t="shared" si="3449"/>
        <v>-9.8507251836503815E-2</v>
      </c>
    </row>
    <row r="4653" spans="2:10">
      <c r="B4653" s="244">
        <v>36958</v>
      </c>
      <c r="C4653" s="247">
        <v>28.39</v>
      </c>
      <c r="D4653" s="247">
        <v>106.47</v>
      </c>
      <c r="E4653" s="247">
        <v>24.29</v>
      </c>
      <c r="F4653" s="248">
        <v>5.0950000000000006</v>
      </c>
      <c r="G4653" s="128">
        <f t="shared" si="3446"/>
        <v>-4.1823089222897325</v>
      </c>
      <c r="H4653" s="129">
        <f t="shared" si="3447"/>
        <v>-10.150669745958428</v>
      </c>
      <c r="I4653" s="129">
        <f t="shared" si="3448"/>
        <v>3.0733917858790925</v>
      </c>
      <c r="J4653" s="130">
        <f t="shared" si="3449"/>
        <v>-0.14519418832075967</v>
      </c>
    </row>
    <row r="4654" spans="2:10">
      <c r="B4654" s="244">
        <v>36957</v>
      </c>
      <c r="C4654" s="247">
        <v>29</v>
      </c>
      <c r="D4654" s="247">
        <v>107.55</v>
      </c>
      <c r="E4654" s="247">
        <v>24.12</v>
      </c>
      <c r="F4654" s="248">
        <v>5.1050000000000004</v>
      </c>
      <c r="G4654" s="128">
        <f t="shared" si="3446"/>
        <v>-2.0198846787479425</v>
      </c>
      <c r="H4654" s="129">
        <f t="shared" si="3447"/>
        <v>-6.6097626762413526</v>
      </c>
      <c r="I4654" s="129">
        <f t="shared" si="3448"/>
        <v>2.4749226569608744</v>
      </c>
      <c r="J4654" s="130">
        <f t="shared" si="3449"/>
        <v>-0.12644140771246729</v>
      </c>
    </row>
    <row r="4655" spans="2:10">
      <c r="B4655" s="244">
        <v>36956</v>
      </c>
      <c r="C4655" s="247">
        <v>28.32</v>
      </c>
      <c r="D4655" s="247">
        <v>106</v>
      </c>
      <c r="E4655" s="247">
        <v>25.89</v>
      </c>
      <c r="F4655" s="248">
        <v>5.1760000000000002</v>
      </c>
      <c r="G4655" s="128">
        <f t="shared" si="3446"/>
        <v>-3.3147070376432084</v>
      </c>
      <c r="H4655" s="129">
        <f t="shared" si="3447"/>
        <v>-6.3003689181963995</v>
      </c>
      <c r="I4655" s="129">
        <f t="shared" si="3448"/>
        <v>4.2385759351059029</v>
      </c>
      <c r="J4655" s="130">
        <f t="shared" si="3449"/>
        <v>-8.1566106784273174E-2</v>
      </c>
    </row>
    <row r="4656" spans="2:10">
      <c r="B4656" s="244">
        <v>36955</v>
      </c>
      <c r="C4656" s="247">
        <v>28.6</v>
      </c>
      <c r="D4656" s="247">
        <v>104.91</v>
      </c>
      <c r="E4656" s="247">
        <v>27.12</v>
      </c>
      <c r="F4656" s="248">
        <v>5.1754999999999995</v>
      </c>
      <c r="G4656" s="128">
        <f t="shared" si="3446"/>
        <v>-3.7708207758897077</v>
      </c>
      <c r="H4656" s="129">
        <f t="shared" si="3447"/>
        <v>-5.5252670717330181</v>
      </c>
      <c r="I4656" s="129">
        <f t="shared" si="3448"/>
        <v>5.9873075170842851</v>
      </c>
      <c r="J4656" s="130">
        <f t="shared" si="3449"/>
        <v>-8.1833536642582597E-2</v>
      </c>
    </row>
    <row r="4657" spans="2:10">
      <c r="B4657" s="244">
        <v>36952</v>
      </c>
      <c r="C4657" s="247">
        <v>27.84</v>
      </c>
      <c r="D4657" s="247">
        <v>102.3</v>
      </c>
      <c r="E4657" s="247">
        <v>27.43</v>
      </c>
      <c r="F4657" s="248">
        <v>5.157</v>
      </c>
      <c r="G4657" s="128">
        <f t="shared" ref="G4657:G4720" si="3450">((C4657-C4678)/C4678)*C$6</f>
        <v>-3.0151509054325962</v>
      </c>
      <c r="H4657" s="129">
        <f t="shared" ref="H4657:H4720" si="3451">((D4657-D4678)/D4678)*D$6</f>
        <v>-11.71085050416484</v>
      </c>
      <c r="I4657" s="129">
        <f t="shared" ref="I4657:I4720" si="3452">((E4657-E4678)/E4678)*E$6</f>
        <v>6.7716251154201288</v>
      </c>
      <c r="J4657" s="130">
        <f t="shared" ref="J4657:J4720" si="3453">((F4657-F4678)/F4678)*F$6</f>
        <v>-6.2696757064289593E-2</v>
      </c>
    </row>
    <row r="4658" spans="2:10">
      <c r="B4658" s="244">
        <v>36951</v>
      </c>
      <c r="C4658" s="247">
        <v>27.62</v>
      </c>
      <c r="D4658" s="247">
        <v>106.05</v>
      </c>
      <c r="E4658" s="247">
        <v>28.08</v>
      </c>
      <c r="F4658" s="248">
        <v>5.0834999999999999</v>
      </c>
      <c r="G4658" s="128">
        <f t="shared" si="3450"/>
        <v>-1.6478157711095589</v>
      </c>
      <c r="H4658" s="129">
        <f t="shared" si="3451"/>
        <v>-6.0387187500000028</v>
      </c>
      <c r="I4658" s="129">
        <f t="shared" si="3452"/>
        <v>6.9956948228882831</v>
      </c>
      <c r="J4658" s="130">
        <f t="shared" si="3453"/>
        <v>-0.12028261893546879</v>
      </c>
    </row>
    <row r="4659" spans="2:10">
      <c r="B4659" s="244">
        <v>36950</v>
      </c>
      <c r="C4659" s="247">
        <v>27.39</v>
      </c>
      <c r="D4659" s="247">
        <v>99.9</v>
      </c>
      <c r="E4659" s="247">
        <v>28.35</v>
      </c>
      <c r="F4659" s="248">
        <v>5.1050000000000004</v>
      </c>
      <c r="G4659" s="128">
        <f t="shared" si="3450"/>
        <v>-2.6095905024088064</v>
      </c>
      <c r="H4659" s="129">
        <f t="shared" si="3451"/>
        <v>-16.288703370208381</v>
      </c>
      <c r="I4659" s="129">
        <f t="shared" si="3452"/>
        <v>6.5098626495347833</v>
      </c>
      <c r="J4659" s="130">
        <f t="shared" si="3453"/>
        <v>-0.16117168730364029</v>
      </c>
    </row>
    <row r="4660" spans="2:10">
      <c r="B4660" s="244">
        <v>36949</v>
      </c>
      <c r="C4660" s="247">
        <v>28.13</v>
      </c>
      <c r="D4660" s="247">
        <v>102.59</v>
      </c>
      <c r="E4660" s="247">
        <v>26.49</v>
      </c>
      <c r="F4660" s="248">
        <v>5.1520000000000001</v>
      </c>
      <c r="G4660" s="128">
        <f t="shared" si="3450"/>
        <v>-1.4532450103234682</v>
      </c>
      <c r="H4660" s="129">
        <f t="shared" si="3451"/>
        <v>-12.248837189076362</v>
      </c>
      <c r="I4660" s="129">
        <f t="shared" si="3452"/>
        <v>4.3622114108801409</v>
      </c>
      <c r="J4660" s="130">
        <f t="shared" si="3453"/>
        <v>-0.1778980891719745</v>
      </c>
    </row>
    <row r="4661" spans="2:10">
      <c r="B4661" s="244">
        <v>36948</v>
      </c>
      <c r="C4661" s="247">
        <v>28.42</v>
      </c>
      <c r="D4661" s="247">
        <v>105.3</v>
      </c>
      <c r="E4661" s="247">
        <v>25.43</v>
      </c>
      <c r="F4661" s="248">
        <v>5.2309999999999999</v>
      </c>
      <c r="G4661" s="128">
        <f t="shared" si="3450"/>
        <v>-2.0592374874034229</v>
      </c>
      <c r="H4661" s="129">
        <f t="shared" si="3451"/>
        <v>-8.8472216748768489</v>
      </c>
      <c r="I4661" s="129">
        <f t="shared" si="3452"/>
        <v>3.2211431103234376</v>
      </c>
      <c r="J4661" s="130">
        <f t="shared" si="3453"/>
        <v>-0.11652915291529146</v>
      </c>
    </row>
    <row r="4662" spans="2:10">
      <c r="B4662" s="244">
        <v>36945</v>
      </c>
      <c r="C4662" s="247">
        <v>29.04</v>
      </c>
      <c r="D4662" s="247">
        <v>104</v>
      </c>
      <c r="E4662" s="247">
        <v>27.21</v>
      </c>
      <c r="F4662" s="248">
        <v>5.2874999999999996</v>
      </c>
      <c r="G4662" s="128">
        <f t="shared" si="3450"/>
        <v>-0.49493188010899225</v>
      </c>
      <c r="H4662" s="129">
        <f t="shared" si="3451"/>
        <v>-6.9279683972911972</v>
      </c>
      <c r="I4662" s="129">
        <f t="shared" si="3452"/>
        <v>5.1311572438162552</v>
      </c>
      <c r="J4662" s="130">
        <f t="shared" si="3453"/>
        <v>-6.8902832887330567E-2</v>
      </c>
    </row>
    <row r="4663" spans="2:10">
      <c r="B4663" s="244">
        <v>36944</v>
      </c>
      <c r="C4663" s="247">
        <v>28.82</v>
      </c>
      <c r="D4663" s="247">
        <v>108.9</v>
      </c>
      <c r="E4663" s="247">
        <v>26.76</v>
      </c>
      <c r="F4663" s="248">
        <v>5.3420000000000005</v>
      </c>
      <c r="G4663" s="128">
        <f t="shared" si="3450"/>
        <v>-0.35952839931153246</v>
      </c>
      <c r="H4663" s="129">
        <f t="shared" si="3451"/>
        <v>-1.5825025466892981</v>
      </c>
      <c r="I4663" s="129">
        <f t="shared" si="3452"/>
        <v>5.4578574670903324</v>
      </c>
      <c r="J4663" s="130">
        <f t="shared" si="3453"/>
        <v>-7.2783655600145311E-2</v>
      </c>
    </row>
    <row r="4664" spans="2:10">
      <c r="B4664" s="244">
        <v>36943</v>
      </c>
      <c r="C4664" s="247">
        <v>28.53</v>
      </c>
      <c r="D4664" s="247">
        <v>107.51</v>
      </c>
      <c r="E4664" s="247">
        <v>25.75</v>
      </c>
      <c r="F4664" s="248">
        <v>5.3130000000000006</v>
      </c>
      <c r="G4664" s="128">
        <f t="shared" si="3450"/>
        <v>-1.5971051741630016</v>
      </c>
      <c r="H4664" s="129">
        <f t="shared" si="3451"/>
        <v>-1.6180875644699086</v>
      </c>
      <c r="I4664" s="129">
        <f t="shared" si="3452"/>
        <v>4.9260825220213258</v>
      </c>
      <c r="J4664" s="130">
        <f t="shared" si="3453"/>
        <v>-8.0028354523003387E-2</v>
      </c>
    </row>
    <row r="4665" spans="2:10">
      <c r="B4665" s="244">
        <v>36942</v>
      </c>
      <c r="C4665" s="247">
        <v>28.58</v>
      </c>
      <c r="D4665" s="247">
        <v>111.5</v>
      </c>
      <c r="E4665" s="247">
        <v>24.69</v>
      </c>
      <c r="F4665" s="248">
        <v>5.282</v>
      </c>
      <c r="G4665" s="128">
        <f t="shared" si="3450"/>
        <v>-5.0925784405094747</v>
      </c>
      <c r="H4665" s="129">
        <f t="shared" si="3451"/>
        <v>3.0756994818652852</v>
      </c>
      <c r="I4665" s="129">
        <f t="shared" si="3452"/>
        <v>1.5744000000000016</v>
      </c>
      <c r="J4665" s="130">
        <f t="shared" si="3453"/>
        <v>-6.9486516438862042E-2</v>
      </c>
    </row>
    <row r="4666" spans="2:10">
      <c r="B4666" s="244">
        <v>36941</v>
      </c>
      <c r="C4666" s="247">
        <v>29.16</v>
      </c>
      <c r="D4666" s="247">
        <v>115</v>
      </c>
      <c r="E4666" s="247">
        <v>22.12</v>
      </c>
      <c r="F4666" s="248">
        <v>5.2765000000000004</v>
      </c>
      <c r="G4666" s="128">
        <f t="shared" si="3450"/>
        <v>-4.2743802423112731</v>
      </c>
      <c r="H4666" s="129">
        <f t="shared" si="3451"/>
        <v>3.8315730337078651</v>
      </c>
      <c r="I4666" s="129">
        <f t="shared" si="3452"/>
        <v>-1.2250602409638527</v>
      </c>
      <c r="J4666" s="130">
        <f t="shared" si="3453"/>
        <v>-4.4660013058483154E-2</v>
      </c>
    </row>
    <row r="4667" spans="2:10">
      <c r="B4667" s="244">
        <v>36938</v>
      </c>
      <c r="C4667" s="247">
        <v>29.16</v>
      </c>
      <c r="D4667" s="247">
        <v>115</v>
      </c>
      <c r="E4667" s="247">
        <v>22.12</v>
      </c>
      <c r="F4667" s="248">
        <v>5.2814999999999994</v>
      </c>
      <c r="G4667" s="128">
        <f t="shared" si="3450"/>
        <v>-1.923773399014777</v>
      </c>
      <c r="H4667" s="129">
        <f t="shared" si="3451"/>
        <v>7.018286208886324</v>
      </c>
      <c r="I4667" s="129">
        <f t="shared" si="3452"/>
        <v>-1.3596491228070176</v>
      </c>
      <c r="J4667" s="130">
        <f t="shared" si="3453"/>
        <v>-6.9978279346491123E-3</v>
      </c>
    </row>
    <row r="4668" spans="2:10">
      <c r="B4668" s="244">
        <v>36937</v>
      </c>
      <c r="C4668" s="247">
        <v>28.8</v>
      </c>
      <c r="D4668" s="247">
        <v>116.78</v>
      </c>
      <c r="E4668" s="247">
        <v>20.27</v>
      </c>
      <c r="F4668" s="248">
        <v>5.3265000000000002</v>
      </c>
      <c r="G4668" s="128">
        <f t="shared" si="3450"/>
        <v>-1.2272972972972982</v>
      </c>
      <c r="H4668" s="129">
        <f t="shared" si="3451"/>
        <v>23.621610601163546</v>
      </c>
      <c r="I4668" s="129">
        <f t="shared" si="3452"/>
        <v>-4.7515924588848781</v>
      </c>
      <c r="J4668" s="130">
        <f t="shared" si="3453"/>
        <v>-1.2253481633797384E-2</v>
      </c>
    </row>
    <row r="4669" spans="2:10">
      <c r="B4669" s="244">
        <v>36936</v>
      </c>
      <c r="C4669" s="247">
        <v>29.71</v>
      </c>
      <c r="D4669" s="247">
        <v>115.1</v>
      </c>
      <c r="E4669" s="247">
        <v>21.52</v>
      </c>
      <c r="F4669" s="248">
        <v>5.3104999999999993</v>
      </c>
      <c r="G4669" s="128">
        <f t="shared" si="3450"/>
        <v>-0.86952129415648471</v>
      </c>
      <c r="H4669" s="129">
        <f t="shared" si="3451"/>
        <v>27.391099730458215</v>
      </c>
      <c r="I4669" s="129">
        <f t="shared" si="3452"/>
        <v>-3.7808227848101281</v>
      </c>
      <c r="J4669" s="130">
        <f t="shared" si="3453"/>
        <v>-5.3967300942176728E-2</v>
      </c>
    </row>
    <row r="4670" spans="2:10">
      <c r="B4670" s="244">
        <v>36935</v>
      </c>
      <c r="C4670" s="247">
        <v>30.36</v>
      </c>
      <c r="D4670" s="247">
        <v>113.75</v>
      </c>
      <c r="E4670" s="247">
        <v>21.37</v>
      </c>
      <c r="F4670" s="248">
        <v>5.2409999999999997</v>
      </c>
      <c r="G4670" s="128">
        <f t="shared" si="3450"/>
        <v>0.46845590682196142</v>
      </c>
      <c r="H4670" s="129">
        <f t="shared" si="3451"/>
        <v>24.157714856762158</v>
      </c>
      <c r="I4670" s="129">
        <f t="shared" si="3452"/>
        <v>-3.3017019543973922</v>
      </c>
      <c r="J4670" s="130">
        <f t="shared" si="3453"/>
        <v>-9.9198895027624356E-2</v>
      </c>
    </row>
    <row r="4671" spans="2:10">
      <c r="B4671" s="244">
        <v>36934</v>
      </c>
      <c r="C4671" s="247">
        <v>30.51</v>
      </c>
      <c r="D4671" s="247">
        <v>114.9</v>
      </c>
      <c r="E4671" s="247">
        <v>21.92</v>
      </c>
      <c r="F4671" s="248">
        <v>5.2309999999999999</v>
      </c>
      <c r="G4671" s="128">
        <f t="shared" si="3450"/>
        <v>0.69512811980033395</v>
      </c>
      <c r="H4671" s="129">
        <f t="shared" si="3451"/>
        <v>25.5511379080613</v>
      </c>
      <c r="I4671" s="129">
        <f t="shared" si="3452"/>
        <v>-2.7324429967426682</v>
      </c>
      <c r="J4671" s="130">
        <f t="shared" si="3453"/>
        <v>-0.10646853146853161</v>
      </c>
    </row>
    <row r="4672" spans="2:10">
      <c r="B4672" s="244">
        <v>36931</v>
      </c>
      <c r="C4672" s="247">
        <v>31.03</v>
      </c>
      <c r="D4672" s="247">
        <v>112</v>
      </c>
      <c r="E4672" s="247">
        <v>22.03</v>
      </c>
      <c r="F4672" s="248">
        <v>5.2095000000000002</v>
      </c>
      <c r="G4672" s="128">
        <f t="shared" si="3450"/>
        <v>2.5013328799727996</v>
      </c>
      <c r="H4672" s="129">
        <f t="shared" si="3451"/>
        <v>22.218352234823215</v>
      </c>
      <c r="I4672" s="129">
        <f t="shared" si="3452"/>
        <v>-3.7060566110895676</v>
      </c>
      <c r="J4672" s="130">
        <f t="shared" si="3453"/>
        <v>-6.181690140845067E-2</v>
      </c>
    </row>
    <row r="4673" spans="2:10">
      <c r="B4673" s="244">
        <v>36930</v>
      </c>
      <c r="C4673" s="247">
        <v>31.59</v>
      </c>
      <c r="D4673" s="247">
        <v>114.1</v>
      </c>
      <c r="E4673" s="247">
        <v>21.46</v>
      </c>
      <c r="F4673" s="248">
        <v>5.3090000000000002</v>
      </c>
      <c r="G4673" s="128">
        <f t="shared" si="3450"/>
        <v>3.2501729986431469</v>
      </c>
      <c r="H4673" s="129">
        <f t="shared" si="3451"/>
        <v>25.136656856187283</v>
      </c>
      <c r="I4673" s="129">
        <f t="shared" si="3452"/>
        <v>-5.0650298507462681</v>
      </c>
      <c r="J4673" s="130">
        <f t="shared" si="3453"/>
        <v>4.0318777704424812E-3</v>
      </c>
    </row>
    <row r="4674" spans="2:10">
      <c r="B4674" s="244">
        <v>36929</v>
      </c>
      <c r="C4674" s="247">
        <v>31.27</v>
      </c>
      <c r="D4674" s="247">
        <v>116.91</v>
      </c>
      <c r="E4674" s="247">
        <v>21.67</v>
      </c>
      <c r="F4674" s="248">
        <v>5.3685</v>
      </c>
      <c r="G4674" s="128">
        <f t="shared" si="3450"/>
        <v>5.963759044862516</v>
      </c>
      <c r="H4674" s="129">
        <f t="shared" si="3451"/>
        <v>29.8995848750844</v>
      </c>
      <c r="I4674" s="129">
        <f t="shared" si="3452"/>
        <v>-5.7397070382279356</v>
      </c>
      <c r="J4674" s="130">
        <f t="shared" si="3453"/>
        <v>8.4169143733819118E-2</v>
      </c>
    </row>
    <row r="4675" spans="2:10">
      <c r="B4675" s="244">
        <v>36928</v>
      </c>
      <c r="C4675" s="247">
        <v>30.35</v>
      </c>
      <c r="D4675" s="247">
        <v>114.19</v>
      </c>
      <c r="E4675" s="247">
        <v>21.98</v>
      </c>
      <c r="F4675" s="248">
        <v>5.3420000000000005</v>
      </c>
      <c r="G4675" s="128">
        <f t="shared" si="3450"/>
        <v>5.0363213762811139</v>
      </c>
      <c r="H4675" s="129">
        <f t="shared" si="3451"/>
        <v>25.060552304609217</v>
      </c>
      <c r="I4675" s="129">
        <f t="shared" si="3452"/>
        <v>-6.6957506702412877</v>
      </c>
      <c r="J4675" s="130">
        <f t="shared" si="3453"/>
        <v>7.6982601172739293E-2</v>
      </c>
    </row>
    <row r="4676" spans="2:10">
      <c r="B4676" s="244">
        <v>36927</v>
      </c>
      <c r="C4676" s="247">
        <v>30.55</v>
      </c>
      <c r="D4676" s="247">
        <v>112.22</v>
      </c>
      <c r="E4676" s="247">
        <v>22.19</v>
      </c>
      <c r="F4676" s="248">
        <v>5.3285</v>
      </c>
      <c r="G4676" s="128">
        <f t="shared" si="3450"/>
        <v>4.2241860465116297</v>
      </c>
      <c r="H4676" s="129">
        <f t="shared" si="3451"/>
        <v>22.032631914893617</v>
      </c>
      <c r="I4676" s="129">
        <f t="shared" si="3452"/>
        <v>-5.7454342518311829</v>
      </c>
      <c r="J4676" s="130">
        <f t="shared" si="3453"/>
        <v>9.0502468777228992E-2</v>
      </c>
    </row>
    <row r="4677" spans="2:10">
      <c r="B4677" s="244">
        <v>36924</v>
      </c>
      <c r="C4677" s="247">
        <v>31.19</v>
      </c>
      <c r="D4677" s="247">
        <v>110.27</v>
      </c>
      <c r="E4677" s="247">
        <v>21.95</v>
      </c>
      <c r="F4677" s="248">
        <v>5.3285</v>
      </c>
      <c r="G4677" s="128">
        <f t="shared" si="3450"/>
        <v>4.921837242359631</v>
      </c>
      <c r="H4677" s="129">
        <f t="shared" si="3451"/>
        <v>20.837212877263578</v>
      </c>
      <c r="I4677" s="129">
        <f t="shared" si="3452"/>
        <v>-4.7314942528735635</v>
      </c>
      <c r="J4677" s="130">
        <f t="shared" si="3453"/>
        <v>4.8134541984732715E-2</v>
      </c>
    </row>
    <row r="4678" spans="2:10">
      <c r="B4678" s="244">
        <v>36923</v>
      </c>
      <c r="C4678" s="247">
        <v>29.82</v>
      </c>
      <c r="D4678" s="247">
        <v>114.05</v>
      </c>
      <c r="E4678" s="247">
        <v>21.66</v>
      </c>
      <c r="F4678" s="248">
        <v>5.2729999999999997</v>
      </c>
      <c r="G4678" s="128">
        <f t="shared" si="3450"/>
        <v>2.9516500000000003</v>
      </c>
      <c r="H4678" s="129">
        <f t="shared" si="3451"/>
        <v>23.334634081902244</v>
      </c>
      <c r="I4678" s="129">
        <f t="shared" si="3452"/>
        <v>-4.7208571428571444</v>
      </c>
      <c r="J4678" s="130">
        <f t="shared" si="3453"/>
        <v>-2.9949333833740412E-2</v>
      </c>
    </row>
    <row r="4679" spans="2:10">
      <c r="B4679" s="244">
        <v>36922</v>
      </c>
      <c r="C4679" s="247">
        <v>28.66</v>
      </c>
      <c r="D4679" s="247">
        <v>112</v>
      </c>
      <c r="E4679" s="247">
        <v>22.02</v>
      </c>
      <c r="F4679" s="248">
        <v>5.3075000000000001</v>
      </c>
      <c r="G4679" s="128">
        <f t="shared" si="3450"/>
        <v>2.4198640205806674</v>
      </c>
      <c r="H4679" s="129">
        <f t="shared" si="3451"/>
        <v>36.438061901252759</v>
      </c>
      <c r="I4679" s="129">
        <f t="shared" si="3452"/>
        <v>-6.7554984994998328</v>
      </c>
      <c r="J4679" s="130">
        <f t="shared" si="3453"/>
        <v>9.9186001169819002E-2</v>
      </c>
    </row>
    <row r="4680" spans="2:10">
      <c r="B4680" s="244">
        <v>36921</v>
      </c>
      <c r="C4680" s="247">
        <v>29.06</v>
      </c>
      <c r="D4680" s="247">
        <v>116.61</v>
      </c>
      <c r="E4680" s="247">
        <v>22.57</v>
      </c>
      <c r="F4680" s="248">
        <v>5.4109999999999996</v>
      </c>
      <c r="G4680" s="128">
        <f t="shared" si="3450"/>
        <v>3.8293507462686529</v>
      </c>
      <c r="H4680" s="129">
        <f t="shared" si="3451"/>
        <v>42.271867058823524</v>
      </c>
      <c r="I4680" s="129">
        <f t="shared" si="3452"/>
        <v>-4.0520521415270032</v>
      </c>
      <c r="J4680" s="130">
        <f t="shared" si="3453"/>
        <v>6.7395005675368908E-2</v>
      </c>
    </row>
    <row r="4681" spans="2:10">
      <c r="B4681" s="244">
        <v>36920</v>
      </c>
      <c r="C4681" s="247">
        <v>29.06</v>
      </c>
      <c r="D4681" s="247">
        <v>114.98</v>
      </c>
      <c r="E4681" s="247">
        <v>22.61</v>
      </c>
      <c r="F4681" s="248">
        <v>5.4950000000000001</v>
      </c>
      <c r="G4681" s="128">
        <f t="shared" si="3450"/>
        <v>3.8293507462686529</v>
      </c>
      <c r="H4681" s="129">
        <f t="shared" si="3451"/>
        <v>40.092077647058829</v>
      </c>
      <c r="I4681" s="129">
        <f t="shared" si="3452"/>
        <v>-4.0141824953445084</v>
      </c>
      <c r="J4681" s="130">
        <f t="shared" si="3453"/>
        <v>0.11352540448481439</v>
      </c>
    </row>
    <row r="4682" spans="2:10">
      <c r="B4682" s="244">
        <v>36917</v>
      </c>
      <c r="C4682" s="247">
        <v>29.77</v>
      </c>
      <c r="D4682" s="247">
        <v>114.1875</v>
      </c>
      <c r="E4682" s="247">
        <v>22.57</v>
      </c>
      <c r="F4682" s="248">
        <v>5.4539999999999997</v>
      </c>
      <c r="G4682" s="128">
        <f t="shared" si="3450"/>
        <v>6.8861586073500929</v>
      </c>
      <c r="H4682" s="129">
        <f t="shared" si="3451"/>
        <v>38.584464809384166</v>
      </c>
      <c r="I4682" s="129">
        <f t="shared" si="3452"/>
        <v>-3.826872412495296</v>
      </c>
      <c r="J4682" s="130">
        <f t="shared" si="3453"/>
        <v>9.3362999431925317E-2</v>
      </c>
    </row>
    <row r="4683" spans="2:10">
      <c r="B4683" s="244">
        <v>36916</v>
      </c>
      <c r="C4683" s="247">
        <v>29.36</v>
      </c>
      <c r="D4683" s="247">
        <v>110.75</v>
      </c>
      <c r="E4683" s="247">
        <v>22.64</v>
      </c>
      <c r="F4683" s="248">
        <v>5.4184999999999999</v>
      </c>
      <c r="G4683" s="128">
        <f t="shared" si="3450"/>
        <v>4.9578730638458639</v>
      </c>
      <c r="H4683" s="129">
        <f t="shared" si="3451"/>
        <v>34.981837638376383</v>
      </c>
      <c r="I4683" s="129">
        <f t="shared" si="3452"/>
        <v>-4.9683724235963043</v>
      </c>
      <c r="J4683" s="130">
        <f t="shared" si="3453"/>
        <v>7.5866805608184595E-2</v>
      </c>
    </row>
    <row r="4684" spans="2:10">
      <c r="B4684" s="244">
        <v>36915</v>
      </c>
      <c r="C4684" s="247">
        <v>29.05</v>
      </c>
      <c r="D4684" s="247">
        <v>110.4375</v>
      </c>
      <c r="E4684" s="247">
        <v>22.03</v>
      </c>
      <c r="F4684" s="248">
        <v>5.4819999999999993</v>
      </c>
      <c r="G4684" s="128">
        <f t="shared" si="3450"/>
        <v>4.1080367867867862</v>
      </c>
      <c r="H4684" s="129">
        <f t="shared" si="3451"/>
        <v>34.343920412675018</v>
      </c>
      <c r="I4684" s="129">
        <f t="shared" si="3452"/>
        <v>-5.9280891054646707</v>
      </c>
      <c r="J4684" s="130">
        <f t="shared" si="3453"/>
        <v>0.13504012227741652</v>
      </c>
    </row>
    <row r="4685" spans="2:10">
      <c r="B4685" s="244">
        <v>36914</v>
      </c>
      <c r="C4685" s="247">
        <v>29.57</v>
      </c>
      <c r="D4685" s="247">
        <v>109.0625</v>
      </c>
      <c r="E4685" s="247">
        <v>21.57</v>
      </c>
      <c r="F4685" s="248">
        <v>5.4664999999999999</v>
      </c>
      <c r="G4685" s="128">
        <f t="shared" si="3450"/>
        <v>5.8800572956455319</v>
      </c>
      <c r="H4685" s="129">
        <f t="shared" si="3451"/>
        <v>25.62364466292135</v>
      </c>
      <c r="I4685" s="129">
        <f t="shared" si="3452"/>
        <v>-5.5176624319419245</v>
      </c>
      <c r="J4685" s="130">
        <f t="shared" si="3453"/>
        <v>0.14577444476492646</v>
      </c>
    </row>
    <row r="4686" spans="2:10">
      <c r="B4686" s="244">
        <v>36913</v>
      </c>
      <c r="C4686" s="247">
        <v>32.19</v>
      </c>
      <c r="D4686" s="247">
        <v>108.5625</v>
      </c>
      <c r="E4686" s="247">
        <v>23.25</v>
      </c>
      <c r="F4686" s="248">
        <v>5.4139999999999997</v>
      </c>
      <c r="G4686" s="128">
        <f t="shared" si="3450"/>
        <v>10.424526355996941</v>
      </c>
      <c r="H4686" s="129">
        <f t="shared" si="3451"/>
        <v>24.985049157303372</v>
      </c>
      <c r="I4686" s="129">
        <f t="shared" si="3452"/>
        <v>-3.967549909255899</v>
      </c>
      <c r="J4686" s="130">
        <f t="shared" si="3453"/>
        <v>0.11500768639508019</v>
      </c>
    </row>
    <row r="4687" spans="2:10">
      <c r="B4687" s="244">
        <v>36910</v>
      </c>
      <c r="C4687" s="247">
        <v>32.19</v>
      </c>
      <c r="D4687" s="247">
        <v>111.25</v>
      </c>
      <c r="E4687" s="247">
        <v>23.24</v>
      </c>
      <c r="F4687" s="248">
        <v>5.3605</v>
      </c>
      <c r="G4687" s="128">
        <f t="shared" si="3450"/>
        <v>10.854353348729788</v>
      </c>
      <c r="H4687" s="129">
        <f t="shared" si="3451"/>
        <v>41.374137931034483</v>
      </c>
      <c r="I4687" s="129">
        <f t="shared" si="3452"/>
        <v>-5.5022387053270423</v>
      </c>
      <c r="J4687" s="130">
        <f t="shared" si="3453"/>
        <v>7.8954179447852685E-2</v>
      </c>
    </row>
    <row r="4688" spans="2:10">
      <c r="B4688" s="244">
        <v>36909</v>
      </c>
      <c r="C4688" s="247">
        <v>30.45</v>
      </c>
      <c r="D4688" s="247">
        <v>108.3125</v>
      </c>
      <c r="E4688" s="247">
        <v>23.37</v>
      </c>
      <c r="F4688" s="248">
        <v>5.2944999999999993</v>
      </c>
      <c r="G4688" s="128">
        <f t="shared" si="3450"/>
        <v>8.2467520372526177</v>
      </c>
      <c r="H4688" s="129">
        <f t="shared" si="3451"/>
        <v>29.491417151162793</v>
      </c>
      <c r="I4688" s="129">
        <f t="shared" si="3452"/>
        <v>-6.7033837429111509</v>
      </c>
      <c r="J4688" s="130">
        <f t="shared" si="3453"/>
        <v>4.1506179936762748E-2</v>
      </c>
    </row>
    <row r="4689" spans="2:10">
      <c r="B4689" s="244">
        <v>36908</v>
      </c>
      <c r="C4689" s="247">
        <v>29.6</v>
      </c>
      <c r="D4689" s="247">
        <v>96.6875</v>
      </c>
      <c r="E4689" s="247">
        <v>24.93</v>
      </c>
      <c r="F4689" s="248">
        <v>5.3494999999999999</v>
      </c>
      <c r="G4689" s="128">
        <f t="shared" si="3450"/>
        <v>0.41802591203546341</v>
      </c>
      <c r="H4689" s="129">
        <f t="shared" si="3451"/>
        <v>8.2769417475728151</v>
      </c>
      <c r="I4689" s="129">
        <f t="shared" si="3452"/>
        <v>-2.0957232241442787</v>
      </c>
      <c r="J4689" s="130">
        <f t="shared" si="3453"/>
        <v>1.0158521714660983E-2</v>
      </c>
    </row>
    <row r="4690" spans="2:10">
      <c r="B4690" s="244">
        <v>36907</v>
      </c>
      <c r="C4690" s="247">
        <v>30.29</v>
      </c>
      <c r="D4690" s="247">
        <v>92.75</v>
      </c>
      <c r="E4690" s="247">
        <v>25.28</v>
      </c>
      <c r="F4690" s="248">
        <v>5.4130000000000003</v>
      </c>
      <c r="G4690" s="128">
        <f t="shared" si="3450"/>
        <v>0.80871303763440483</v>
      </c>
      <c r="H4690" s="129">
        <f t="shared" si="3451"/>
        <v>2.8260497237569062</v>
      </c>
      <c r="I4690" s="129">
        <f t="shared" si="3452"/>
        <v>-2.2208086642599265</v>
      </c>
      <c r="J4690" s="130">
        <f t="shared" si="3453"/>
        <v>5.7472672446287336E-2</v>
      </c>
    </row>
    <row r="4691" spans="2:10">
      <c r="B4691" s="244">
        <v>36906</v>
      </c>
      <c r="C4691" s="247">
        <v>30.05</v>
      </c>
      <c r="D4691" s="247">
        <v>93.8125</v>
      </c>
      <c r="E4691" s="247">
        <v>24.56</v>
      </c>
      <c r="F4691" s="248">
        <v>5.43</v>
      </c>
      <c r="G4691" s="128">
        <f t="shared" si="3450"/>
        <v>1.8560374090751637</v>
      </c>
      <c r="H4691" s="129">
        <f t="shared" si="3451"/>
        <v>7.766775800711744</v>
      </c>
      <c r="I4691" s="129">
        <f t="shared" si="3452"/>
        <v>-1.9053032015065932</v>
      </c>
      <c r="J4691" s="130">
        <f t="shared" si="3453"/>
        <v>7.0181149165015361E-2</v>
      </c>
    </row>
    <row r="4692" spans="2:10">
      <c r="B4692" s="244">
        <v>36903</v>
      </c>
      <c r="C4692" s="247">
        <v>30.05</v>
      </c>
      <c r="D4692" s="247">
        <v>93.8125</v>
      </c>
      <c r="E4692" s="247">
        <v>24.56</v>
      </c>
      <c r="F4692" s="248">
        <v>5.4340000000000002</v>
      </c>
      <c r="G4692" s="128">
        <f t="shared" si="3450"/>
        <v>3.3420721686316575</v>
      </c>
      <c r="H4692" s="129">
        <f t="shared" si="3451"/>
        <v>1.6908316430020285</v>
      </c>
      <c r="I4692" s="129">
        <f t="shared" si="3452"/>
        <v>-0.30675784392598626</v>
      </c>
      <c r="J4692" s="130">
        <f t="shared" si="3453"/>
        <v>5.8338028169014081E-2</v>
      </c>
    </row>
    <row r="4693" spans="2:10">
      <c r="B4693" s="244">
        <v>36902</v>
      </c>
      <c r="C4693" s="247">
        <v>29.41</v>
      </c>
      <c r="D4693" s="247">
        <v>93.6875</v>
      </c>
      <c r="E4693" s="247">
        <v>25.79</v>
      </c>
      <c r="F4693" s="248">
        <v>5.3250000000000002</v>
      </c>
      <c r="G4693" s="128">
        <f t="shared" si="3450"/>
        <v>1.0586186499652079</v>
      </c>
      <c r="H4693" s="129">
        <f t="shared" si="3451"/>
        <v>3.0363904109589042</v>
      </c>
      <c r="I4693" s="129">
        <f t="shared" si="3452"/>
        <v>2.323622513753703</v>
      </c>
      <c r="J4693" s="130">
        <f t="shared" si="3453"/>
        <v>-1.9930069930069742E-2</v>
      </c>
    </row>
    <row r="4694" spans="2:10">
      <c r="B4694" s="244">
        <v>36901</v>
      </c>
      <c r="C4694" s="247">
        <v>29.48</v>
      </c>
      <c r="D4694" s="247">
        <v>93.4375</v>
      </c>
      <c r="E4694" s="247">
        <v>26.8</v>
      </c>
      <c r="F4694" s="248">
        <v>5.3014999999999999</v>
      </c>
      <c r="G4694" s="128">
        <f t="shared" si="3450"/>
        <v>-0.30599730458220914</v>
      </c>
      <c r="H4694" s="129">
        <f t="shared" si="3451"/>
        <v>-0.52975366178428762</v>
      </c>
      <c r="I4694" s="129">
        <f t="shared" si="3452"/>
        <v>1.9616720257234748</v>
      </c>
      <c r="J4694" s="130">
        <f t="shared" si="3453"/>
        <v>-7.1538249356381395E-2</v>
      </c>
    </row>
    <row r="4695" spans="2:10">
      <c r="B4695" s="244">
        <v>36900</v>
      </c>
      <c r="C4695" s="247">
        <v>27.64</v>
      </c>
      <c r="D4695" s="247">
        <v>92.5625</v>
      </c>
      <c r="E4695" s="247">
        <v>27.99</v>
      </c>
      <c r="F4695" s="248">
        <v>5.2145000000000001</v>
      </c>
      <c r="G4695" s="128">
        <f t="shared" si="3450"/>
        <v>-2.8631389830508462</v>
      </c>
      <c r="H4695" s="129">
        <f t="shared" si="3451"/>
        <v>-2.9165328947368421</v>
      </c>
      <c r="I4695" s="129">
        <f t="shared" si="3452"/>
        <v>4.8439642705231787</v>
      </c>
      <c r="J4695" s="130">
        <f t="shared" si="3453"/>
        <v>-0.1251512651265129</v>
      </c>
    </row>
    <row r="4696" spans="2:10">
      <c r="B4696" s="244">
        <v>36899</v>
      </c>
      <c r="C4696" s="247">
        <v>27.32</v>
      </c>
      <c r="D4696" s="247">
        <v>93.5625</v>
      </c>
      <c r="E4696" s="247">
        <v>29.84</v>
      </c>
      <c r="F4696" s="248">
        <v>5.2014999999999993</v>
      </c>
      <c r="G4696" s="128">
        <f t="shared" si="3450"/>
        <v>-1.788298171589312</v>
      </c>
      <c r="H4696" s="129">
        <f t="shared" si="3451"/>
        <v>-4.028253865979381</v>
      </c>
      <c r="I4696" s="129">
        <f t="shared" si="3452"/>
        <v>8.4279607318161531</v>
      </c>
      <c r="J4696" s="130">
        <f t="shared" si="3453"/>
        <v>-0.10501805388390002</v>
      </c>
    </row>
    <row r="4697" spans="2:10">
      <c r="B4697" s="244">
        <v>36896</v>
      </c>
      <c r="C4697" s="247">
        <v>27.95</v>
      </c>
      <c r="D4697" s="247">
        <v>94</v>
      </c>
      <c r="E4697" s="247">
        <v>28.67</v>
      </c>
      <c r="F4697" s="248">
        <v>5.1645000000000003</v>
      </c>
      <c r="G4697" s="128">
        <f t="shared" si="3450"/>
        <v>-2.1660647359454885</v>
      </c>
      <c r="H4697" s="129">
        <f t="shared" si="3451"/>
        <v>-1.6387549148099607</v>
      </c>
      <c r="I4697" s="129">
        <f t="shared" si="3452"/>
        <v>3.3405130228887154</v>
      </c>
      <c r="J4697" s="130">
        <f t="shared" si="3453"/>
        <v>-0.12857539058888773</v>
      </c>
    </row>
    <row r="4698" spans="2:10">
      <c r="B4698" s="244">
        <v>36895</v>
      </c>
      <c r="C4698" s="247">
        <v>28.14</v>
      </c>
      <c r="D4698" s="247">
        <v>93.1875</v>
      </c>
      <c r="E4698" s="247">
        <v>26.97</v>
      </c>
      <c r="F4698" s="248">
        <v>5.24</v>
      </c>
      <c r="G4698" s="128">
        <f t="shared" si="3450"/>
        <v>-2.6013768844221117</v>
      </c>
      <c r="H4698" s="129">
        <f t="shared" si="3451"/>
        <v>-4.1855232558139539</v>
      </c>
      <c r="I4698" s="129">
        <f t="shared" si="3452"/>
        <v>1.9265257279617058</v>
      </c>
      <c r="J4698" s="130">
        <f t="shared" si="3453"/>
        <v>-9.7442632015482117E-2</v>
      </c>
    </row>
    <row r="4699" spans="2:10">
      <c r="B4699" s="244">
        <v>36894</v>
      </c>
      <c r="C4699" s="247">
        <v>28</v>
      </c>
      <c r="D4699" s="247">
        <v>94.625</v>
      </c>
      <c r="E4699" s="247">
        <v>26.6</v>
      </c>
      <c r="F4699" s="248">
        <v>5.3290000000000006</v>
      </c>
      <c r="G4699" s="128">
        <f t="shared" si="3450"/>
        <v>-2.3527700643413492</v>
      </c>
      <c r="H4699" s="129">
        <f t="shared" si="3451"/>
        <v>-9.6214026602176546</v>
      </c>
      <c r="I4699" s="129">
        <f t="shared" si="3452"/>
        <v>1.6377030812324962</v>
      </c>
      <c r="J4699" s="130">
        <f t="shared" si="3453"/>
        <v>-8.9111070714415402E-2</v>
      </c>
    </row>
    <row r="4700" spans="2:10">
      <c r="B4700" s="244">
        <v>36893</v>
      </c>
      <c r="C4700" s="247">
        <v>27.21</v>
      </c>
      <c r="D4700" s="247">
        <v>84.8125</v>
      </c>
      <c r="E4700" s="247">
        <v>29.99</v>
      </c>
      <c r="F4700" s="248">
        <v>5.1289999999999996</v>
      </c>
      <c r="G4700" s="128">
        <f t="shared" si="3450"/>
        <v>-5.8326105060858389</v>
      </c>
      <c r="H4700" s="129">
        <f t="shared" si="3451"/>
        <v>-15.671149936467598</v>
      </c>
      <c r="I4700" s="129">
        <f t="shared" si="3452"/>
        <v>2.0222534197264195</v>
      </c>
      <c r="J4700" s="130">
        <f t="shared" si="3453"/>
        <v>-0.24991995731056579</v>
      </c>
    </row>
    <row r="4701" spans="2:10">
      <c r="B4701" s="244">
        <v>36892</v>
      </c>
      <c r="C4701" s="247">
        <v>26.8</v>
      </c>
      <c r="D4701" s="247">
        <v>85</v>
      </c>
      <c r="E4701" s="247">
        <v>26.85</v>
      </c>
      <c r="F4701" s="248">
        <v>5.2859999999999996</v>
      </c>
      <c r="G4701" s="128">
        <f t="shared" si="3450"/>
        <v>-7.402879450343538</v>
      </c>
      <c r="H4701" s="129">
        <f t="shared" si="3451"/>
        <v>-12.629999999999999</v>
      </c>
      <c r="I4701" s="129">
        <f t="shared" si="3452"/>
        <v>-0.58277292576419126</v>
      </c>
      <c r="J4701" s="130">
        <f t="shared" si="3453"/>
        <v>-0.14482851499371541</v>
      </c>
    </row>
    <row r="4702" spans="2:10">
      <c r="B4702" s="244">
        <v>36889</v>
      </c>
      <c r="C4702" s="247">
        <v>26.8</v>
      </c>
      <c r="D4702" s="247">
        <v>85</v>
      </c>
      <c r="E4702" s="247">
        <v>26.85</v>
      </c>
      <c r="F4702" s="248">
        <v>5.2844999999999995</v>
      </c>
      <c r="G4702" s="128">
        <f t="shared" si="3450"/>
        <v>-9.4257303370786509</v>
      </c>
      <c r="H4702" s="129">
        <f t="shared" si="3451"/>
        <v>-10.333636363636364</v>
      </c>
      <c r="I4702" s="129">
        <f t="shared" si="3452"/>
        <v>-2.4005396290050571</v>
      </c>
      <c r="J4702" s="130">
        <f t="shared" si="3453"/>
        <v>-0.13045774647887359</v>
      </c>
    </row>
    <row r="4703" spans="2:10">
      <c r="B4703" s="244">
        <v>36888</v>
      </c>
      <c r="C4703" s="247">
        <v>25.85</v>
      </c>
      <c r="D4703" s="247">
        <v>85.25</v>
      </c>
      <c r="E4703" s="247">
        <v>26.57</v>
      </c>
      <c r="F4703" s="248">
        <v>5.2810000000000006</v>
      </c>
      <c r="G4703" s="128">
        <f t="shared" si="3450"/>
        <v>-11.513133121570892</v>
      </c>
      <c r="H4703" s="129">
        <f t="shared" si="3451"/>
        <v>-16.584289292423293</v>
      </c>
      <c r="I4703" s="129">
        <f t="shared" si="3452"/>
        <v>-0.85072389959985284</v>
      </c>
      <c r="J4703" s="130">
        <f t="shared" si="3453"/>
        <v>-0.15392297357814549</v>
      </c>
    </row>
    <row r="4704" spans="2:10">
      <c r="B4704" s="244">
        <v>36887</v>
      </c>
      <c r="C4704" s="247">
        <v>26.47</v>
      </c>
      <c r="D4704" s="247">
        <v>84.6875</v>
      </c>
      <c r="E4704" s="247">
        <v>28.14</v>
      </c>
      <c r="F4704" s="248">
        <v>5.2780000000000005</v>
      </c>
      <c r="G4704" s="128">
        <f t="shared" si="3450"/>
        <v>-10.284263588544711</v>
      </c>
      <c r="H4704" s="129">
        <f t="shared" si="3451"/>
        <v>-15.315689655172413</v>
      </c>
      <c r="I4704" s="129">
        <f t="shared" si="3452"/>
        <v>0.45984081041968161</v>
      </c>
      <c r="J4704" s="130">
        <f t="shared" si="3453"/>
        <v>-0.17747623700808354</v>
      </c>
    </row>
    <row r="4705" spans="2:10">
      <c r="B4705" s="244">
        <v>36886</v>
      </c>
      <c r="C4705" s="247">
        <v>26.64</v>
      </c>
      <c r="D4705" s="247">
        <v>84.8125</v>
      </c>
      <c r="E4705" s="247">
        <v>28.73</v>
      </c>
      <c r="F4705" s="248">
        <v>5.234</v>
      </c>
      <c r="G4705" s="128">
        <f t="shared" si="3450"/>
        <v>-11.217733182589035</v>
      </c>
      <c r="H4705" s="129">
        <f t="shared" si="3451"/>
        <v>-15.733371428571427</v>
      </c>
      <c r="I4705" s="129">
        <f t="shared" si="3452"/>
        <v>1.6990716672855557</v>
      </c>
      <c r="J4705" s="130">
        <f t="shared" si="3453"/>
        <v>-0.21450530035335696</v>
      </c>
    </row>
    <row r="4706" spans="2:10">
      <c r="B4706" s="244">
        <v>36885</v>
      </c>
      <c r="C4706" s="247">
        <v>26.18</v>
      </c>
      <c r="D4706" s="247">
        <v>89</v>
      </c>
      <c r="E4706" s="247">
        <v>27.55</v>
      </c>
      <c r="F4706" s="248">
        <v>5.2004999999999999</v>
      </c>
      <c r="G4706" s="128">
        <f t="shared" si="3450"/>
        <v>-11.827124293785308</v>
      </c>
      <c r="H4706" s="129">
        <f t="shared" si="3451"/>
        <v>-12.440431519699812</v>
      </c>
      <c r="I4706" s="129">
        <f t="shared" si="3452"/>
        <v>1.5154230769230776</v>
      </c>
      <c r="J4706" s="130">
        <f t="shared" si="3453"/>
        <v>-0.22464794969444704</v>
      </c>
    </row>
    <row r="4707" spans="2:10">
      <c r="B4707" s="244">
        <v>36882</v>
      </c>
      <c r="C4707" s="247">
        <v>26.18</v>
      </c>
      <c r="D4707" s="247">
        <v>89</v>
      </c>
      <c r="E4707" s="247">
        <v>27.55</v>
      </c>
      <c r="F4707" s="248">
        <v>5.2040000000000006</v>
      </c>
      <c r="G4707" s="128">
        <f t="shared" si="3450"/>
        <v>-11.827124293785308</v>
      </c>
      <c r="H4707" s="129">
        <f t="shared" si="3451"/>
        <v>-10.963096446700508</v>
      </c>
      <c r="I4707" s="129">
        <f t="shared" si="3452"/>
        <v>-0.14677733670155191</v>
      </c>
      <c r="J4707" s="130">
        <f t="shared" si="3453"/>
        <v>-0.22195003100912503</v>
      </c>
    </row>
    <row r="4708" spans="2:10">
      <c r="B4708" s="244">
        <v>36881</v>
      </c>
      <c r="C4708" s="247">
        <v>25.98</v>
      </c>
      <c r="D4708" s="247">
        <v>81.5625</v>
      </c>
      <c r="E4708" s="247">
        <v>29.66</v>
      </c>
      <c r="F4708" s="248">
        <v>5.2160000000000002</v>
      </c>
      <c r="G4708" s="128">
        <f t="shared" si="3450"/>
        <v>-12.083677966101693</v>
      </c>
      <c r="H4708" s="129">
        <f t="shared" si="3451"/>
        <v>-19.546046954314722</v>
      </c>
      <c r="I4708" s="129">
        <f t="shared" si="3452"/>
        <v>1.7888487910501618</v>
      </c>
      <c r="J4708" s="130">
        <f t="shared" si="3453"/>
        <v>-0.21425531914893592</v>
      </c>
    </row>
    <row r="4709" spans="2:10">
      <c r="B4709" s="244">
        <v>36880</v>
      </c>
      <c r="C4709" s="247">
        <v>25.77</v>
      </c>
      <c r="D4709" s="247">
        <v>86</v>
      </c>
      <c r="E4709" s="247">
        <v>31.74</v>
      </c>
      <c r="F4709" s="248">
        <v>5.2185000000000006</v>
      </c>
      <c r="G4709" s="128">
        <f t="shared" si="3450"/>
        <v>-12.127414675767914</v>
      </c>
      <c r="H4709" s="129">
        <f t="shared" si="3451"/>
        <v>-14.425126903553299</v>
      </c>
      <c r="I4709" s="129">
        <f t="shared" si="3452"/>
        <v>4.8891960931630329</v>
      </c>
      <c r="J4709" s="130">
        <f t="shared" si="3453"/>
        <v>-0.23616432337434046</v>
      </c>
    </row>
    <row r="4710" spans="2:10">
      <c r="B4710" s="244">
        <v>36879</v>
      </c>
      <c r="C4710" s="247">
        <v>29.33</v>
      </c>
      <c r="D4710" s="247">
        <v>90.125</v>
      </c>
      <c r="E4710" s="247">
        <v>27.17</v>
      </c>
      <c r="F4710" s="248">
        <v>5.3304999999999998</v>
      </c>
      <c r="G4710" s="128">
        <f t="shared" si="3450"/>
        <v>-7.5941198182850655</v>
      </c>
      <c r="H4710" s="129">
        <f t="shared" si="3451"/>
        <v>-14.449576271186441</v>
      </c>
      <c r="I4710" s="129">
        <f t="shared" si="3452"/>
        <v>-0.24094786729857637</v>
      </c>
      <c r="J4710" s="130">
        <f t="shared" si="3453"/>
        <v>-0.19197795468462941</v>
      </c>
    </row>
    <row r="4711" spans="2:10">
      <c r="B4711" s="244">
        <v>36878</v>
      </c>
      <c r="C4711" s="247">
        <v>29.76</v>
      </c>
      <c r="D4711" s="247">
        <v>90.5</v>
      </c>
      <c r="E4711" s="247">
        <v>27.7</v>
      </c>
      <c r="F4711" s="248">
        <v>5.306</v>
      </c>
      <c r="G4711" s="128">
        <f t="shared" si="3450"/>
        <v>-7.2886572637517633</v>
      </c>
      <c r="H4711" s="129">
        <f t="shared" si="3451"/>
        <v>-12.753899448191294</v>
      </c>
      <c r="I4711" s="129">
        <f t="shared" si="3452"/>
        <v>2.9610560257960508</v>
      </c>
      <c r="J4711" s="130">
        <f t="shared" si="3453"/>
        <v>-0.21548780487804886</v>
      </c>
    </row>
    <row r="4712" spans="2:10">
      <c r="B4712" s="244">
        <v>36875</v>
      </c>
      <c r="C4712" s="247">
        <v>28.87</v>
      </c>
      <c r="D4712" s="247">
        <v>87.8125</v>
      </c>
      <c r="E4712" s="247">
        <v>26.55</v>
      </c>
      <c r="F4712" s="248">
        <v>5.2995000000000001</v>
      </c>
      <c r="G4712" s="128">
        <f t="shared" si="3450"/>
        <v>-8.0812215261958951</v>
      </c>
      <c r="H4712" s="129">
        <f t="shared" si="3451"/>
        <v>-12.075629770992368</v>
      </c>
      <c r="I4712" s="129">
        <f t="shared" si="3452"/>
        <v>1.5221556886227545</v>
      </c>
      <c r="J4712" s="130">
        <f t="shared" si="3453"/>
        <v>-0.20257230499561785</v>
      </c>
    </row>
    <row r="4713" spans="2:10">
      <c r="B4713" s="244">
        <v>36874</v>
      </c>
      <c r="C4713" s="247">
        <v>27.99</v>
      </c>
      <c r="D4713" s="247">
        <v>92.4375</v>
      </c>
      <c r="E4713" s="247">
        <v>24.86</v>
      </c>
      <c r="F4713" s="248">
        <v>5.3250000000000002</v>
      </c>
      <c r="G4713" s="128">
        <f t="shared" si="3450"/>
        <v>-9.6869561551433385</v>
      </c>
      <c r="H4713" s="129">
        <f t="shared" si="3451"/>
        <v>-7.9354528301886793</v>
      </c>
      <c r="I4713" s="129">
        <f t="shared" si="3452"/>
        <v>-1.2539885277246647</v>
      </c>
      <c r="J4713" s="130">
        <f t="shared" si="3453"/>
        <v>-0.20996346873097321</v>
      </c>
    </row>
    <row r="4714" spans="2:10">
      <c r="B4714" s="244">
        <v>36873</v>
      </c>
      <c r="C4714" s="247">
        <v>28.74</v>
      </c>
      <c r="D4714" s="247">
        <v>91.25</v>
      </c>
      <c r="E4714" s="247">
        <v>23.63</v>
      </c>
      <c r="F4714" s="248">
        <v>5.3624999999999998</v>
      </c>
      <c r="G4714" s="128">
        <f t="shared" si="3450"/>
        <v>-7.9828878692285627</v>
      </c>
      <c r="H4714" s="129">
        <f t="shared" si="3451"/>
        <v>-9.4248994974874378</v>
      </c>
      <c r="I4714" s="129">
        <f t="shared" si="3452"/>
        <v>-3.0151286833271169</v>
      </c>
      <c r="J4714" s="130">
        <f t="shared" si="3453"/>
        <v>-0.20860266159695806</v>
      </c>
    </row>
    <row r="4715" spans="2:10">
      <c r="B4715" s="244">
        <v>36872</v>
      </c>
      <c r="C4715" s="247">
        <v>29.68</v>
      </c>
      <c r="D4715" s="247">
        <v>93.875</v>
      </c>
      <c r="E4715" s="247">
        <v>24.88</v>
      </c>
      <c r="F4715" s="248">
        <v>5.4380000000000006</v>
      </c>
      <c r="G4715" s="128">
        <f t="shared" si="3450"/>
        <v>-6.3102378880185652</v>
      </c>
      <c r="H4715" s="129">
        <f t="shared" si="3451"/>
        <v>-4.1559910198845413</v>
      </c>
      <c r="I4715" s="129">
        <f t="shared" si="3452"/>
        <v>-3.6564211975223677</v>
      </c>
      <c r="J4715" s="130">
        <f t="shared" si="3453"/>
        <v>-0.17880041365046487</v>
      </c>
    </row>
    <row r="4716" spans="2:10">
      <c r="B4716" s="244">
        <v>36871</v>
      </c>
      <c r="C4716" s="247">
        <v>29.5</v>
      </c>
      <c r="D4716" s="247">
        <v>95</v>
      </c>
      <c r="E4716" s="247">
        <v>23.51</v>
      </c>
      <c r="F4716" s="248">
        <v>5.4540000000000006</v>
      </c>
      <c r="G4716" s="128">
        <f t="shared" si="3450"/>
        <v>-6.0333098177542652</v>
      </c>
      <c r="H4716" s="129">
        <f t="shared" si="3451"/>
        <v>2.4445161290322583</v>
      </c>
      <c r="I4716" s="129">
        <f t="shared" si="3452"/>
        <v>-4.4727795303189621</v>
      </c>
      <c r="J4716" s="130">
        <f t="shared" si="3453"/>
        <v>-0.18197734294541704</v>
      </c>
    </row>
    <row r="4717" spans="2:10">
      <c r="B4717" s="244">
        <v>36868</v>
      </c>
      <c r="C4717" s="247">
        <v>28.44</v>
      </c>
      <c r="D4717" s="247">
        <v>97</v>
      </c>
      <c r="E4717" s="247">
        <v>22.41</v>
      </c>
      <c r="F4717" s="248">
        <v>5.4005000000000001</v>
      </c>
      <c r="G4717" s="128">
        <f t="shared" si="3450"/>
        <v>-7.3362853773584904</v>
      </c>
      <c r="H4717" s="129">
        <f t="shared" si="3451"/>
        <v>-2.786379635449403</v>
      </c>
      <c r="I4717" s="129">
        <f t="shared" si="3452"/>
        <v>-4.476536764705882</v>
      </c>
      <c r="J4717" s="130">
        <f t="shared" si="3453"/>
        <v>-0.2171869654464591</v>
      </c>
    </row>
    <row r="4718" spans="2:10">
      <c r="B4718" s="244">
        <v>36867</v>
      </c>
      <c r="C4718" s="247">
        <v>29.35</v>
      </c>
      <c r="D4718" s="247">
        <v>95.375</v>
      </c>
      <c r="E4718" s="247">
        <v>25.34</v>
      </c>
      <c r="F4718" s="248">
        <v>5.4085000000000001</v>
      </c>
      <c r="G4718" s="128">
        <f t="shared" si="3450"/>
        <v>-5.3142268351383875</v>
      </c>
      <c r="H4718" s="129">
        <f t="shared" si="3451"/>
        <v>-5.2572375000000005</v>
      </c>
      <c r="I4718" s="129">
        <f t="shared" si="3452"/>
        <v>-0.31700701480904159</v>
      </c>
      <c r="J4718" s="130">
        <f t="shared" si="3453"/>
        <v>-0.22138045702592118</v>
      </c>
    </row>
    <row r="4719" spans="2:10">
      <c r="B4719" s="244">
        <v>36866</v>
      </c>
      <c r="C4719" s="247">
        <v>29.85</v>
      </c>
      <c r="D4719" s="247">
        <v>96.75</v>
      </c>
      <c r="E4719" s="247">
        <v>25.07</v>
      </c>
      <c r="F4719" s="248">
        <v>5.4254999999999995</v>
      </c>
      <c r="G4719" s="128">
        <f t="shared" si="3450"/>
        <v>-4.8265119760479003</v>
      </c>
      <c r="H4719" s="129">
        <f t="shared" si="3451"/>
        <v>-6.1799816737935247</v>
      </c>
      <c r="I4719" s="129">
        <f t="shared" si="3452"/>
        <v>0.16327579285427554</v>
      </c>
      <c r="J4719" s="130">
        <f t="shared" si="3453"/>
        <v>-0.22029336734693897</v>
      </c>
    </row>
    <row r="4720" spans="2:10">
      <c r="B4720" s="244">
        <v>36865</v>
      </c>
      <c r="C4720" s="247">
        <v>29.53</v>
      </c>
      <c r="D4720" s="247">
        <v>103.375</v>
      </c>
      <c r="E4720" s="247">
        <v>24.99</v>
      </c>
      <c r="F4720" s="248">
        <v>5.5010000000000003</v>
      </c>
      <c r="G4720" s="128">
        <f t="shared" si="3450"/>
        <v>-4.6018046256847205</v>
      </c>
      <c r="H4720" s="129">
        <f t="shared" si="3451"/>
        <v>3.4702990654205608</v>
      </c>
      <c r="I4720" s="129">
        <f t="shared" si="3452"/>
        <v>0.48725122349102656</v>
      </c>
      <c r="J4720" s="130">
        <f t="shared" si="3453"/>
        <v>-0.17915672913117536</v>
      </c>
    </row>
    <row r="4721" spans="2:10">
      <c r="B4721" s="244">
        <v>36864</v>
      </c>
      <c r="C4721" s="247">
        <v>31.22</v>
      </c>
      <c r="D4721" s="247">
        <v>98.375</v>
      </c>
      <c r="E4721" s="247">
        <v>27.78</v>
      </c>
      <c r="F4721" s="248">
        <v>5.6219999999999999</v>
      </c>
      <c r="G4721" s="128">
        <f t="shared" ref="G4721:G4784" si="3454">((C4721-C4742)/C4742)*C$6</f>
        <v>-2.0685081014980153</v>
      </c>
      <c r="H4721" s="129">
        <f t="shared" ref="H4721:H4784" si="3455">((D4721-D4742)/D4742)*D$6</f>
        <v>-1.9867415730337079</v>
      </c>
      <c r="I4721" s="129">
        <f t="shared" ref="I4721:I4784" si="3456">((E4721-E4742)/E4742)*E$6</f>
        <v>4.4138656527249678</v>
      </c>
      <c r="J4721" s="130">
        <f t="shared" ref="J4721:J4784" si="3457">((F4721-F4742)/F4742)*F$6</f>
        <v>-0.10779565291802161</v>
      </c>
    </row>
    <row r="4722" spans="2:10">
      <c r="B4722" s="244">
        <v>36861</v>
      </c>
      <c r="C4722" s="247">
        <v>32.020000000000003</v>
      </c>
      <c r="D4722" s="247">
        <v>95.625</v>
      </c>
      <c r="E4722" s="247">
        <v>27.48</v>
      </c>
      <c r="F4722" s="248">
        <v>5.569</v>
      </c>
      <c r="G4722" s="128">
        <f t="shared" si="3454"/>
        <v>-0.72566687154271103</v>
      </c>
      <c r="H4722" s="129">
        <f t="shared" si="3455"/>
        <v>-7.0390374003678726</v>
      </c>
      <c r="I4722" s="129">
        <f t="shared" si="3456"/>
        <v>3.7832441471571889</v>
      </c>
      <c r="J4722" s="130">
        <f t="shared" si="3457"/>
        <v>-9.5222598281697421E-2</v>
      </c>
    </row>
    <row r="4723" spans="2:10">
      <c r="B4723" s="244">
        <v>36860</v>
      </c>
      <c r="C4723" s="247">
        <v>33.82</v>
      </c>
      <c r="D4723" s="247">
        <v>93.5</v>
      </c>
      <c r="E4723" s="247">
        <v>29.65</v>
      </c>
      <c r="F4723" s="248">
        <v>5.5380000000000003</v>
      </c>
      <c r="G4723" s="128">
        <f t="shared" si="3454"/>
        <v>0.77845714285714318</v>
      </c>
      <c r="H4723" s="129">
        <f t="shared" si="3455"/>
        <v>-5.8384717818642988</v>
      </c>
      <c r="I4723" s="129">
        <f t="shared" si="3456"/>
        <v>5.6221334431630945</v>
      </c>
      <c r="J4723" s="130">
        <f t="shared" si="3457"/>
        <v>-0.11031938899496609</v>
      </c>
    </row>
    <row r="4724" spans="2:10">
      <c r="B4724" s="244">
        <v>36859</v>
      </c>
      <c r="C4724" s="247">
        <v>34.630000000000003</v>
      </c>
      <c r="D4724" s="247">
        <v>99.8125</v>
      </c>
      <c r="E4724" s="247">
        <v>27.49</v>
      </c>
      <c r="F4724" s="248">
        <v>5.5824999999999996</v>
      </c>
      <c r="G4724" s="128">
        <f t="shared" si="3454"/>
        <v>2.6801620795107026</v>
      </c>
      <c r="H4724" s="129">
        <f t="shared" si="3455"/>
        <v>1.5146383248730966</v>
      </c>
      <c r="I4724" s="129">
        <f t="shared" si="3456"/>
        <v>4.1523994921709688</v>
      </c>
      <c r="J4724" s="130">
        <f t="shared" si="3457"/>
        <v>-9.2373689227836606E-2</v>
      </c>
    </row>
    <row r="4725" spans="2:10">
      <c r="B4725" s="244">
        <v>36858</v>
      </c>
      <c r="C4725" s="247">
        <v>34.22</v>
      </c>
      <c r="D4725" s="247">
        <v>97.875</v>
      </c>
      <c r="E4725" s="247">
        <v>27.64</v>
      </c>
      <c r="F4725" s="248">
        <v>5.6284999999999998</v>
      </c>
      <c r="G4725" s="128">
        <f t="shared" si="3454"/>
        <v>1.9514812557147161</v>
      </c>
      <c r="H4725" s="129">
        <f t="shared" si="3455"/>
        <v>5.5578767582049569</v>
      </c>
      <c r="I4725" s="129">
        <f t="shared" si="3456"/>
        <v>2.1765750196386486</v>
      </c>
      <c r="J4725" s="130">
        <f t="shared" si="3457"/>
        <v>-5.7793733681462275E-2</v>
      </c>
    </row>
    <row r="4726" spans="2:10">
      <c r="B4726" s="244">
        <v>36857</v>
      </c>
      <c r="C4726" s="247">
        <v>35.380000000000003</v>
      </c>
      <c r="D4726" s="247">
        <v>98.4375</v>
      </c>
      <c r="E4726" s="247">
        <v>26.93</v>
      </c>
      <c r="F4726" s="248">
        <v>5.66</v>
      </c>
      <c r="G4726" s="128">
        <f t="shared" si="3454"/>
        <v>3.6616493585827738</v>
      </c>
      <c r="H4726" s="129">
        <f t="shared" si="3455"/>
        <v>5.7631220813875919</v>
      </c>
      <c r="I4726" s="129">
        <f t="shared" si="3456"/>
        <v>0.44175292784284176</v>
      </c>
      <c r="J4726" s="130">
        <f t="shared" si="3457"/>
        <v>-3.3342063907805218E-2</v>
      </c>
    </row>
    <row r="4727" spans="2:10">
      <c r="B4727" s="244">
        <v>36854</v>
      </c>
      <c r="C4727" s="247">
        <v>35.4</v>
      </c>
      <c r="D4727" s="247">
        <v>99.9375</v>
      </c>
      <c r="E4727" s="247">
        <v>26</v>
      </c>
      <c r="F4727" s="248">
        <v>5.6455000000000002</v>
      </c>
      <c r="G4727" s="128">
        <f t="shared" si="3454"/>
        <v>2.2765618510827617</v>
      </c>
      <c r="H4727" s="129">
        <f t="shared" si="3455"/>
        <v>8.808659029649597</v>
      </c>
      <c r="I4727" s="129">
        <f t="shared" si="3456"/>
        <v>-2.3270580013976252</v>
      </c>
      <c r="J4727" s="130">
        <f t="shared" si="3457"/>
        <v>-3.3426695842450851E-2</v>
      </c>
    </row>
    <row r="4728" spans="2:10">
      <c r="B4728" s="244">
        <v>36853</v>
      </c>
      <c r="C4728" s="247">
        <v>35.4</v>
      </c>
      <c r="D4728" s="247">
        <v>98.5</v>
      </c>
      <c r="E4728" s="247">
        <v>27.71</v>
      </c>
      <c r="F4728" s="248">
        <v>5.6434999999999995</v>
      </c>
      <c r="G4728" s="128">
        <f t="shared" si="3454"/>
        <v>3.3616626213592196</v>
      </c>
      <c r="H4728" s="129">
        <f t="shared" si="3455"/>
        <v>14.198608137044967</v>
      </c>
      <c r="I4728" s="129">
        <f t="shared" si="3456"/>
        <v>1.0110769230769252</v>
      </c>
      <c r="J4728" s="130">
        <f t="shared" si="3457"/>
        <v>-3.5656167979002798E-2</v>
      </c>
    </row>
    <row r="4729" spans="2:10">
      <c r="B4729" s="244">
        <v>36852</v>
      </c>
      <c r="C4729" s="247">
        <v>35.4</v>
      </c>
      <c r="D4729" s="247">
        <v>98.5</v>
      </c>
      <c r="E4729" s="247">
        <v>27.71</v>
      </c>
      <c r="F4729" s="248">
        <v>5.64</v>
      </c>
      <c r="G4729" s="128">
        <f t="shared" si="3454"/>
        <v>2.7624303266406969</v>
      </c>
      <c r="H4729" s="129">
        <f t="shared" si="3455"/>
        <v>8.7797060833902947</v>
      </c>
      <c r="I4729" s="129">
        <f t="shared" si="3456"/>
        <v>3.5910461285008233</v>
      </c>
      <c r="J4729" s="130">
        <f t="shared" si="3457"/>
        <v>-1.0070671378092106E-2</v>
      </c>
    </row>
    <row r="4730" spans="2:10">
      <c r="B4730" s="244">
        <v>36851</v>
      </c>
      <c r="C4730" s="247">
        <v>35.159999999999997</v>
      </c>
      <c r="D4730" s="247">
        <v>98.5</v>
      </c>
      <c r="E4730" s="247">
        <v>26.62</v>
      </c>
      <c r="F4730" s="248">
        <v>5.6899999999999995</v>
      </c>
      <c r="G4730" s="128">
        <f t="shared" si="3454"/>
        <v>1.8831161137440739</v>
      </c>
      <c r="H4730" s="129">
        <f t="shared" si="3455"/>
        <v>6.8844549125168237</v>
      </c>
      <c r="I4730" s="129">
        <f t="shared" si="3456"/>
        <v>1.9870635884973671</v>
      </c>
      <c r="J4730" s="130">
        <f t="shared" si="3457"/>
        <v>2.8838984555298874E-2</v>
      </c>
    </row>
    <row r="4731" spans="2:10">
      <c r="B4731" s="244">
        <v>36850</v>
      </c>
      <c r="C4731" s="247">
        <v>35.22</v>
      </c>
      <c r="D4731" s="247">
        <v>103.25</v>
      </c>
      <c r="E4731" s="247">
        <v>27.43</v>
      </c>
      <c r="F4731" s="248">
        <v>5.7154999999999996</v>
      </c>
      <c r="G4731" s="128">
        <f t="shared" si="3454"/>
        <v>1.9778577777777762</v>
      </c>
      <c r="H4731" s="129">
        <f t="shared" si="3455"/>
        <v>10.19730870712401</v>
      </c>
      <c r="I4731" s="129">
        <f t="shared" si="3456"/>
        <v>3.3452887788778893</v>
      </c>
      <c r="J4731" s="130">
        <f t="shared" si="3457"/>
        <v>1.8064970507967043E-2</v>
      </c>
    </row>
    <row r="4732" spans="2:10">
      <c r="B4732" s="244">
        <v>36847</v>
      </c>
      <c r="C4732" s="247">
        <v>35.450000000000003</v>
      </c>
      <c r="D4732" s="247">
        <v>101.9375</v>
      </c>
      <c r="E4732" s="247">
        <v>24.81</v>
      </c>
      <c r="F4732" s="248">
        <v>5.74</v>
      </c>
      <c r="G4732" s="128">
        <f t="shared" si="3454"/>
        <v>3.5047523549073318</v>
      </c>
      <c r="H4732" s="129">
        <f t="shared" si="3455"/>
        <v>6.4827997407647437</v>
      </c>
      <c r="I4732" s="129">
        <f t="shared" si="3456"/>
        <v>-0.28368274212833916</v>
      </c>
      <c r="J4732" s="130">
        <f t="shared" si="3457"/>
        <v>1.8741779921087061E-2</v>
      </c>
    </row>
    <row r="4733" spans="2:10">
      <c r="B4733" s="244">
        <v>36846</v>
      </c>
      <c r="C4733" s="247">
        <v>35.119999999999997</v>
      </c>
      <c r="D4733" s="247">
        <v>98.25</v>
      </c>
      <c r="E4733" s="247">
        <v>25.05</v>
      </c>
      <c r="F4733" s="248">
        <v>5.7050000000000001</v>
      </c>
      <c r="G4733" s="128">
        <f t="shared" si="3454"/>
        <v>2.2243847072879341</v>
      </c>
      <c r="H4733" s="129">
        <f t="shared" si="3455"/>
        <v>3.3498035363457763</v>
      </c>
      <c r="I4733" s="129">
        <f t="shared" si="3456"/>
        <v>-3.2483077994428955</v>
      </c>
      <c r="J4733" s="130">
        <f t="shared" si="3457"/>
        <v>-6.7281629798022083E-3</v>
      </c>
    </row>
    <row r="4734" spans="2:10">
      <c r="B4734" s="244">
        <v>36845</v>
      </c>
      <c r="C4734" s="247">
        <v>35.58</v>
      </c>
      <c r="D4734" s="247">
        <v>99.375</v>
      </c>
      <c r="E4734" s="247">
        <v>26.15</v>
      </c>
      <c r="F4734" s="248">
        <v>5.7484999999999999</v>
      </c>
      <c r="G4734" s="128">
        <f t="shared" si="3454"/>
        <v>3.565077296150343</v>
      </c>
      <c r="H4734" s="129">
        <f t="shared" si="3455"/>
        <v>-13.705785398230088</v>
      </c>
      <c r="I4734" s="129">
        <f t="shared" si="3456"/>
        <v>-1.5430962643678174</v>
      </c>
      <c r="J4734" s="130">
        <f t="shared" si="3457"/>
        <v>1.4200174825174477E-2</v>
      </c>
    </row>
    <row r="4735" spans="2:10">
      <c r="B4735" s="244">
        <v>36844</v>
      </c>
      <c r="C4735" s="247">
        <v>34.869999999999997</v>
      </c>
      <c r="D4735" s="247">
        <v>99.5</v>
      </c>
      <c r="E4735" s="247">
        <v>26.81</v>
      </c>
      <c r="F4735" s="248">
        <v>5.7859999999999996</v>
      </c>
      <c r="G4735" s="128">
        <f t="shared" si="3454"/>
        <v>2.6898390036451945</v>
      </c>
      <c r="H4735" s="129">
        <f t="shared" si="3455"/>
        <v>-11.891237345331835</v>
      </c>
      <c r="I4735" s="129">
        <f t="shared" si="3456"/>
        <v>1.8977230309816691E-2</v>
      </c>
      <c r="J4735" s="130">
        <f t="shared" si="3457"/>
        <v>8.1506196377496686E-3</v>
      </c>
    </row>
    <row r="4736" spans="2:10">
      <c r="B4736" s="244">
        <v>36843</v>
      </c>
      <c r="C4736" s="247">
        <v>34.47</v>
      </c>
      <c r="D4736" s="247">
        <v>97.4375</v>
      </c>
      <c r="E4736" s="247">
        <v>29.06</v>
      </c>
      <c r="F4736" s="248">
        <v>5.8019999999999996</v>
      </c>
      <c r="G4736" s="128">
        <f t="shared" si="3454"/>
        <v>-0.67485567304944671</v>
      </c>
      <c r="H4736" s="129">
        <f t="shared" si="3455"/>
        <v>-12.116114613180516</v>
      </c>
      <c r="I4736" s="129">
        <f t="shared" si="3456"/>
        <v>1.3446811594202874</v>
      </c>
      <c r="J4736" s="130">
        <f t="shared" si="3457"/>
        <v>1.8789035392088514E-2</v>
      </c>
    </row>
    <row r="4737" spans="2:10">
      <c r="B4737" s="244">
        <v>36840</v>
      </c>
      <c r="C4737" s="247">
        <v>34.020000000000003</v>
      </c>
      <c r="D4737" s="247">
        <v>93</v>
      </c>
      <c r="E4737" s="247">
        <v>28.53</v>
      </c>
      <c r="F4737" s="248">
        <v>5.8260000000000005</v>
      </c>
      <c r="G4737" s="128">
        <f t="shared" si="3454"/>
        <v>-2.5689517470881849</v>
      </c>
      <c r="H4737" s="129">
        <f t="shared" si="3455"/>
        <v>-11.160327272727272</v>
      </c>
      <c r="I4737" s="129">
        <f t="shared" si="3456"/>
        <v>-1.6496755162241892</v>
      </c>
      <c r="J4737" s="130">
        <f t="shared" si="3457"/>
        <v>3.2656250000000359E-2</v>
      </c>
    </row>
    <row r="4738" spans="2:10">
      <c r="B4738" s="244">
        <v>36839</v>
      </c>
      <c r="C4738" s="247">
        <v>33.92</v>
      </c>
      <c r="D4738" s="247">
        <v>99.4375</v>
      </c>
      <c r="E4738" s="247">
        <v>27.2</v>
      </c>
      <c r="F4738" s="248">
        <v>5.8460000000000001</v>
      </c>
      <c r="G4738" s="128">
        <f t="shared" si="3454"/>
        <v>0.91502857142857374</v>
      </c>
      <c r="H4738" s="129">
        <f t="shared" si="3455"/>
        <v>-12.749815848214286</v>
      </c>
      <c r="I4738" s="129">
        <f t="shared" si="3456"/>
        <v>0.60273240496800817</v>
      </c>
      <c r="J4738" s="130">
        <f t="shared" si="3457"/>
        <v>2.3346555143571333E-2</v>
      </c>
    </row>
    <row r="4739" spans="2:10">
      <c r="B4739" s="244">
        <v>36838</v>
      </c>
      <c r="C4739" s="247">
        <v>33.24</v>
      </c>
      <c r="D4739" s="247">
        <v>100</v>
      </c>
      <c r="E4739" s="247">
        <v>25.66</v>
      </c>
      <c r="F4739" s="248">
        <v>5.8640000000000008</v>
      </c>
      <c r="G4739" s="128">
        <f t="shared" si="3454"/>
        <v>8.2115732368900032E-2</v>
      </c>
      <c r="H4739" s="129">
        <f t="shared" si="3455"/>
        <v>-14.718966267682264</v>
      </c>
      <c r="I4739" s="129">
        <f t="shared" si="3456"/>
        <v>0.81802091713596214</v>
      </c>
      <c r="J4739" s="130">
        <f t="shared" si="3457"/>
        <v>3.6923475557091565E-2</v>
      </c>
    </row>
    <row r="4740" spans="2:10">
      <c r="B4740" s="244">
        <v>36837</v>
      </c>
      <c r="C4740" s="247">
        <v>33.4</v>
      </c>
      <c r="D4740" s="247">
        <v>102.3125</v>
      </c>
      <c r="E4740" s="247">
        <v>24.91</v>
      </c>
      <c r="F4740" s="248">
        <v>5.88</v>
      </c>
      <c r="G4740" s="128">
        <f t="shared" si="3454"/>
        <v>2.1949591964846191</v>
      </c>
      <c r="H4740" s="129">
        <f t="shared" si="3455"/>
        <v>-15.059618441971384</v>
      </c>
      <c r="I4740" s="129">
        <f t="shared" si="3456"/>
        <v>0.94187343880099994</v>
      </c>
      <c r="J4740" s="130">
        <f t="shared" si="3457"/>
        <v>2.2225554889022024E-2</v>
      </c>
    </row>
    <row r="4741" spans="2:10">
      <c r="B4741" s="244">
        <v>36836</v>
      </c>
      <c r="C4741" s="247">
        <v>32.86</v>
      </c>
      <c r="D4741" s="247">
        <v>100.3125</v>
      </c>
      <c r="E4741" s="247">
        <v>24.52</v>
      </c>
      <c r="F4741" s="248">
        <v>5.87</v>
      </c>
      <c r="G4741" s="128">
        <f t="shared" si="3454"/>
        <v>2.9429682436811402</v>
      </c>
      <c r="H4741" s="129">
        <f t="shared" si="3455"/>
        <v>-15.372397629310345</v>
      </c>
      <c r="I4741" s="129">
        <f t="shared" si="3456"/>
        <v>2.0259885512989859</v>
      </c>
      <c r="J4741" s="130">
        <f t="shared" si="3457"/>
        <v>2.2263713623486822E-2</v>
      </c>
    </row>
    <row r="4742" spans="2:10">
      <c r="B4742" s="244">
        <v>36833</v>
      </c>
      <c r="C4742" s="247">
        <v>32.71</v>
      </c>
      <c r="D4742" s="247">
        <v>100.125</v>
      </c>
      <c r="E4742" s="247">
        <v>23.67</v>
      </c>
      <c r="F4742" s="248">
        <v>5.843</v>
      </c>
      <c r="G4742" s="128">
        <f t="shared" si="3454"/>
        <v>3.2425090075335725</v>
      </c>
      <c r="H4742" s="129">
        <f t="shared" si="3455"/>
        <v>-13.118183324130316</v>
      </c>
      <c r="I4742" s="129">
        <f t="shared" si="3456"/>
        <v>3.1910984308131249</v>
      </c>
      <c r="J4742" s="130">
        <f t="shared" si="3457"/>
        <v>-1.4075272479563991E-2</v>
      </c>
    </row>
    <row r="4743" spans="2:10">
      <c r="B4743" s="244">
        <v>36832</v>
      </c>
      <c r="C4743" s="247">
        <v>32.54</v>
      </c>
      <c r="D4743" s="247">
        <v>101.9375</v>
      </c>
      <c r="E4743" s="247">
        <v>23.92</v>
      </c>
      <c r="F4743" s="248">
        <v>5.7614999999999998</v>
      </c>
      <c r="G4743" s="128">
        <f t="shared" si="3454"/>
        <v>1.6037257397391018</v>
      </c>
      <c r="H4743" s="129">
        <f t="shared" si="3455"/>
        <v>-12.581793893129772</v>
      </c>
      <c r="I4743" s="129">
        <f t="shared" si="3456"/>
        <v>2.8087093779015819</v>
      </c>
      <c r="J4743" s="130">
        <f t="shared" si="3457"/>
        <v>-7.2316670895711921E-2</v>
      </c>
    </row>
    <row r="4744" spans="2:10">
      <c r="B4744" s="244">
        <v>36831</v>
      </c>
      <c r="C4744" s="247">
        <v>33.25</v>
      </c>
      <c r="D4744" s="247">
        <v>98.5625</v>
      </c>
      <c r="E4744" s="247">
        <v>24.28</v>
      </c>
      <c r="F4744" s="248">
        <v>5.7610000000000001</v>
      </c>
      <c r="G4744" s="128">
        <f t="shared" si="3454"/>
        <v>1.670838790146554</v>
      </c>
      <c r="H4744" s="129">
        <f t="shared" si="3455"/>
        <v>-12.337275296777841</v>
      </c>
      <c r="I4744" s="129">
        <f t="shared" si="3456"/>
        <v>2.8270297482837528</v>
      </c>
      <c r="J4744" s="130">
        <f t="shared" si="3457"/>
        <v>-6.879393580079575E-2</v>
      </c>
    </row>
    <row r="4745" spans="2:10">
      <c r="B4745" s="244">
        <v>36830</v>
      </c>
      <c r="C4745" s="247">
        <v>32.700000000000003</v>
      </c>
      <c r="D4745" s="247">
        <v>98.5</v>
      </c>
      <c r="E4745" s="247">
        <v>23.63</v>
      </c>
      <c r="F4745" s="248">
        <v>5.7695000000000007</v>
      </c>
      <c r="G4745" s="128">
        <f t="shared" si="3454"/>
        <v>0.73378495960224177</v>
      </c>
      <c r="H4745" s="129">
        <f t="shared" si="3455"/>
        <v>-18.633437665782495</v>
      </c>
      <c r="I4745" s="129">
        <f t="shared" si="3456"/>
        <v>2.8736693358455003</v>
      </c>
      <c r="J4745" s="130">
        <f t="shared" si="3457"/>
        <v>-5.022560871786115E-2</v>
      </c>
    </row>
    <row r="4746" spans="2:10">
      <c r="B4746" s="244">
        <v>36829</v>
      </c>
      <c r="C4746" s="247">
        <v>32.81</v>
      </c>
      <c r="D4746" s="247">
        <v>93.3125</v>
      </c>
      <c r="E4746" s="247">
        <v>25.46</v>
      </c>
      <c r="F4746" s="248">
        <v>5.7450000000000001</v>
      </c>
      <c r="G4746" s="128">
        <f t="shared" si="3454"/>
        <v>2.9007036316472146</v>
      </c>
      <c r="H4746" s="129">
        <f t="shared" si="3455"/>
        <v>-19.491692563817981</v>
      </c>
      <c r="I4746" s="129">
        <f t="shared" si="3456"/>
        <v>6.0429654837141475</v>
      </c>
      <c r="J4746" s="130">
        <f t="shared" si="3457"/>
        <v>-4.8040557884829103E-2</v>
      </c>
    </row>
    <row r="4747" spans="2:10">
      <c r="B4747" s="244">
        <v>36826</v>
      </c>
      <c r="C4747" s="247">
        <v>32.74</v>
      </c>
      <c r="D4747" s="247">
        <v>93.6875</v>
      </c>
      <c r="E4747" s="247">
        <v>26.47</v>
      </c>
      <c r="F4747" s="248">
        <v>5.7270000000000003</v>
      </c>
      <c r="G4747" s="128">
        <f t="shared" si="3454"/>
        <v>3.5920896506262392</v>
      </c>
      <c r="H4747" s="129">
        <f t="shared" si="3455"/>
        <v>-21.26689262472885</v>
      </c>
      <c r="I4747" s="129">
        <f t="shared" si="3456"/>
        <v>9.1391884951207008</v>
      </c>
      <c r="J4747" s="130">
        <f t="shared" si="3457"/>
        <v>-5.8491534120061195E-2</v>
      </c>
    </row>
    <row r="4748" spans="2:10">
      <c r="B4748" s="244">
        <v>36825</v>
      </c>
      <c r="C4748" s="247">
        <v>33.71</v>
      </c>
      <c r="D4748" s="247">
        <v>92.75</v>
      </c>
      <c r="E4748" s="247">
        <v>28.62</v>
      </c>
      <c r="F4748" s="248">
        <v>5.7125000000000004</v>
      </c>
      <c r="G4748" s="128">
        <f t="shared" si="3454"/>
        <v>3.2476954863318497</v>
      </c>
      <c r="H4748" s="129">
        <f t="shared" si="3455"/>
        <v>-24.323453389830512</v>
      </c>
      <c r="I4748" s="129">
        <f t="shared" si="3456"/>
        <v>8.1526995846792794</v>
      </c>
      <c r="J4748" s="130">
        <f t="shared" si="3457"/>
        <v>-7.1973381110826573E-2</v>
      </c>
    </row>
    <row r="4749" spans="2:10">
      <c r="B4749" s="244">
        <v>36824</v>
      </c>
      <c r="C4749" s="247">
        <v>32.96</v>
      </c>
      <c r="D4749" s="247">
        <v>87.5625</v>
      </c>
      <c r="E4749" s="247">
        <v>26.65</v>
      </c>
      <c r="F4749" s="248">
        <v>5.7149999999999999</v>
      </c>
      <c r="G4749" s="128">
        <f t="shared" si="3454"/>
        <v>2.1047174603174614</v>
      </c>
      <c r="H4749" s="129">
        <f t="shared" si="3455"/>
        <v>-30.11718258132214</v>
      </c>
      <c r="I4749" s="129">
        <f t="shared" si="3456"/>
        <v>5.5417458866544793</v>
      </c>
      <c r="J4749" s="130">
        <f t="shared" si="3457"/>
        <v>-5.5259094028826145E-2</v>
      </c>
    </row>
    <row r="4750" spans="2:10">
      <c r="B4750" s="244">
        <v>36823</v>
      </c>
      <c r="C4750" s="247">
        <v>33.369999999999997</v>
      </c>
      <c r="D4750" s="247">
        <v>91.4375</v>
      </c>
      <c r="E4750" s="247">
        <v>24.28</v>
      </c>
      <c r="F4750" s="248">
        <v>5.66</v>
      </c>
      <c r="G4750" s="128">
        <f t="shared" si="3454"/>
        <v>2.5891035793474773</v>
      </c>
      <c r="H4750" s="129">
        <f t="shared" si="3455"/>
        <v>-29.168368902439024</v>
      </c>
      <c r="I4750" s="129">
        <f t="shared" si="3456"/>
        <v>3.4075385333956105</v>
      </c>
      <c r="J4750" s="130">
        <f t="shared" si="3457"/>
        <v>-0.10008523695874508</v>
      </c>
    </row>
    <row r="4751" spans="2:10">
      <c r="B4751" s="244">
        <v>36822</v>
      </c>
      <c r="C4751" s="247">
        <v>33.76</v>
      </c>
      <c r="D4751" s="247">
        <v>92.875</v>
      </c>
      <c r="E4751" s="247">
        <v>24.69</v>
      </c>
      <c r="F4751" s="248">
        <v>5.633</v>
      </c>
      <c r="G4751" s="128">
        <f t="shared" si="3454"/>
        <v>1.5006976744186022</v>
      </c>
      <c r="H4751" s="129">
        <f t="shared" si="3455"/>
        <v>-28.446175580221997</v>
      </c>
      <c r="I4751" s="129">
        <f t="shared" si="3456"/>
        <v>4.8413211186113827</v>
      </c>
      <c r="J4751" s="130">
        <f t="shared" si="3457"/>
        <v>-0.11995153473344086</v>
      </c>
    </row>
    <row r="4752" spans="2:10">
      <c r="B4752" s="244">
        <v>36819</v>
      </c>
      <c r="C4752" s="247">
        <v>33.75</v>
      </c>
      <c r="D4752" s="247">
        <v>94.75</v>
      </c>
      <c r="E4752" s="247">
        <v>24.24</v>
      </c>
      <c r="F4752" s="248">
        <v>5.6795</v>
      </c>
      <c r="G4752" s="128">
        <f t="shared" si="3454"/>
        <v>-0.33389705882352938</v>
      </c>
      <c r="H4752" s="129">
        <f t="shared" si="3455"/>
        <v>-25.02611111111111</v>
      </c>
      <c r="I4752" s="129">
        <f t="shared" si="3456"/>
        <v>5.1142319127849349</v>
      </c>
      <c r="J4752" s="130">
        <f t="shared" si="3457"/>
        <v>-8.6842779105497023E-2</v>
      </c>
    </row>
    <row r="4753" spans="2:10">
      <c r="B4753" s="244">
        <v>36818</v>
      </c>
      <c r="C4753" s="247">
        <v>32.909999999999997</v>
      </c>
      <c r="D4753" s="247">
        <v>96.4375</v>
      </c>
      <c r="E4753" s="247">
        <v>25.09</v>
      </c>
      <c r="F4753" s="248">
        <v>5.7025000000000006</v>
      </c>
      <c r="G4753" s="128">
        <f t="shared" si="3454"/>
        <v>-5.2367983870967807</v>
      </c>
      <c r="H4753" s="129">
        <f t="shared" si="3455"/>
        <v>-25.797850701402808</v>
      </c>
      <c r="I4753" s="129">
        <f t="shared" si="3456"/>
        <v>6.5813948820873067</v>
      </c>
      <c r="J4753" s="130">
        <f t="shared" si="3457"/>
        <v>-0.10887586439534477</v>
      </c>
    </row>
    <row r="4754" spans="2:10">
      <c r="B4754" s="244">
        <v>36817</v>
      </c>
      <c r="C4754" s="247">
        <v>33.479999999999997</v>
      </c>
      <c r="D4754" s="247">
        <v>95.4375</v>
      </c>
      <c r="E4754" s="247">
        <v>28.72</v>
      </c>
      <c r="F4754" s="248">
        <v>5.7184999999999997</v>
      </c>
      <c r="G4754" s="128">
        <f t="shared" si="3454"/>
        <v>-3.7686195562859504</v>
      </c>
      <c r="H4754" s="129">
        <f t="shared" si="3455"/>
        <v>-26.839539769884944</v>
      </c>
      <c r="I4754" s="129">
        <f t="shared" si="3456"/>
        <v>11.94245649948823</v>
      </c>
      <c r="J4754" s="130">
        <f t="shared" si="3457"/>
        <v>-7.8278061224490325E-2</v>
      </c>
    </row>
    <row r="4755" spans="2:10">
      <c r="B4755" s="244">
        <v>36816</v>
      </c>
      <c r="C4755" s="247">
        <v>32.99</v>
      </c>
      <c r="D4755" s="247">
        <v>113</v>
      </c>
      <c r="E4755" s="247">
        <v>27.84</v>
      </c>
      <c r="F4755" s="248">
        <v>5.7200000000000006</v>
      </c>
      <c r="G4755" s="128">
        <f t="shared" si="3454"/>
        <v>-4.7897207158351414</v>
      </c>
      <c r="H4755" s="129">
        <f t="shared" si="3455"/>
        <v>-9.4532860040567943</v>
      </c>
      <c r="I4755" s="129">
        <f t="shared" si="3456"/>
        <v>9.5277925925925935</v>
      </c>
      <c r="J4755" s="130">
        <f t="shared" si="3457"/>
        <v>-9.2324283176858452E-2</v>
      </c>
    </row>
    <row r="4756" spans="2:10">
      <c r="B4756" s="244">
        <v>36815</v>
      </c>
      <c r="C4756" s="247">
        <v>32.92</v>
      </c>
      <c r="D4756" s="247">
        <v>111.125</v>
      </c>
      <c r="E4756" s="247">
        <v>26.79</v>
      </c>
      <c r="F4756" s="248">
        <v>5.7695000000000007</v>
      </c>
      <c r="G4756" s="128">
        <f t="shared" si="3454"/>
        <v>-3.7925946547884184</v>
      </c>
      <c r="H4756" s="129">
        <f t="shared" si="3455"/>
        <v>-12.617370000000001</v>
      </c>
      <c r="I4756" s="129">
        <f t="shared" si="3456"/>
        <v>11.351155507559396</v>
      </c>
      <c r="J4756" s="130">
        <f t="shared" si="3457"/>
        <v>-4.8794718909710086E-2</v>
      </c>
    </row>
    <row r="4757" spans="2:10">
      <c r="B4757" s="244">
        <v>36812</v>
      </c>
      <c r="C4757" s="247">
        <v>34.99</v>
      </c>
      <c r="D4757" s="247">
        <v>109.0625</v>
      </c>
      <c r="E4757" s="247">
        <v>27.6</v>
      </c>
      <c r="F4757" s="248">
        <v>5.7640000000000002</v>
      </c>
      <c r="G4757" s="128">
        <f t="shared" si="3454"/>
        <v>1.2262166128558871</v>
      </c>
      <c r="H4757" s="129">
        <f t="shared" si="3455"/>
        <v>-15.958596059113301</v>
      </c>
      <c r="I4757" s="129">
        <f t="shared" si="3456"/>
        <v>13.002343921139101</v>
      </c>
      <c r="J4757" s="130">
        <f t="shared" si="3457"/>
        <v>-1.7689655172413592E-2</v>
      </c>
    </row>
    <row r="4758" spans="2:10">
      <c r="B4758" s="244">
        <v>36811</v>
      </c>
      <c r="C4758" s="247">
        <v>36.06</v>
      </c>
      <c r="D4758" s="247">
        <v>103.125</v>
      </c>
      <c r="E4758" s="247">
        <v>30.51</v>
      </c>
      <c r="F4758" s="248">
        <v>5.76</v>
      </c>
      <c r="G4758" s="128">
        <f t="shared" si="3454"/>
        <v>3.0076404494382047</v>
      </c>
      <c r="H4758" s="129">
        <f t="shared" si="3455"/>
        <v>-21.866035242290749</v>
      </c>
      <c r="I4758" s="129">
        <f t="shared" si="3456"/>
        <v>16.914290393013104</v>
      </c>
      <c r="J4758" s="130">
        <f t="shared" si="3457"/>
        <v>1.6171977302487872E-2</v>
      </c>
    </row>
    <row r="4759" spans="2:10">
      <c r="B4759" s="244">
        <v>36810</v>
      </c>
      <c r="C4759" s="247">
        <v>33.25</v>
      </c>
      <c r="D4759" s="247">
        <v>112</v>
      </c>
      <c r="E4759" s="247">
        <v>26.57</v>
      </c>
      <c r="F4759" s="248">
        <v>5.7985000000000007</v>
      </c>
      <c r="G4759" s="128">
        <f t="shared" si="3454"/>
        <v>-1.3644194865810981</v>
      </c>
      <c r="H4759" s="129">
        <f t="shared" si="3455"/>
        <v>-11.821679999999999</v>
      </c>
      <c r="I4759" s="129">
        <f t="shared" si="3456"/>
        <v>10.91186659494352</v>
      </c>
      <c r="J4759" s="130">
        <f t="shared" si="3457"/>
        <v>1.8302525384014983E-2</v>
      </c>
    </row>
    <row r="4760" spans="2:10">
      <c r="B4760" s="244">
        <v>36809</v>
      </c>
      <c r="C4760" s="247">
        <v>33.18</v>
      </c>
      <c r="D4760" s="247">
        <v>114.875</v>
      </c>
      <c r="E4760" s="247">
        <v>24.86</v>
      </c>
      <c r="F4760" s="248">
        <v>5.7889999999999997</v>
      </c>
      <c r="G4760" s="128">
        <f t="shared" si="3454"/>
        <v>-2.532828685258965</v>
      </c>
      <c r="H4760" s="129">
        <f t="shared" si="3455"/>
        <v>-8.7877409638554216</v>
      </c>
      <c r="I4760" s="129">
        <f t="shared" si="3456"/>
        <v>8.9246304347826122</v>
      </c>
      <c r="J4760" s="130">
        <f t="shared" si="3457"/>
        <v>2.1577756505090879E-2</v>
      </c>
    </row>
    <row r="4761" spans="2:10">
      <c r="B4761" s="244">
        <v>36808</v>
      </c>
      <c r="C4761" s="247">
        <v>31.86</v>
      </c>
      <c r="D4761" s="247">
        <v>117.9375</v>
      </c>
      <c r="E4761" s="247">
        <v>24.02</v>
      </c>
      <c r="F4761" s="248">
        <v>5.8345000000000002</v>
      </c>
      <c r="G4761" s="128">
        <f t="shared" si="3454"/>
        <v>-2.3900000000000037</v>
      </c>
      <c r="H4761" s="129">
        <f t="shared" si="3455"/>
        <v>-10.149107142857144</v>
      </c>
      <c r="I4761" s="129">
        <f t="shared" si="3456"/>
        <v>7.6562946912242671</v>
      </c>
      <c r="J4761" s="130">
        <f t="shared" si="3457"/>
        <v>5.7303960136375662E-2</v>
      </c>
    </row>
    <row r="4762" spans="2:10">
      <c r="B4762" s="244">
        <v>36805</v>
      </c>
      <c r="C4762" s="247">
        <v>30.86</v>
      </c>
      <c r="D4762" s="247">
        <v>116</v>
      </c>
      <c r="E4762" s="247">
        <v>22.71</v>
      </c>
      <c r="F4762" s="248">
        <v>5.8245000000000005</v>
      </c>
      <c r="G4762" s="128">
        <f t="shared" si="3454"/>
        <v>-5.8125826504662346</v>
      </c>
      <c r="H4762" s="129">
        <f t="shared" si="3455"/>
        <v>-14.805103481938749</v>
      </c>
      <c r="I4762" s="129">
        <f t="shared" si="3456"/>
        <v>4.306477857878475</v>
      </c>
      <c r="J4762" s="130">
        <f t="shared" si="3457"/>
        <v>4.5234150170053736E-2</v>
      </c>
    </row>
    <row r="4763" spans="2:10">
      <c r="B4763" s="244">
        <v>36804</v>
      </c>
      <c r="C4763" s="247">
        <v>30.53</v>
      </c>
      <c r="D4763" s="247">
        <v>113.1875</v>
      </c>
      <c r="E4763" s="247">
        <v>21.03</v>
      </c>
      <c r="F4763" s="248">
        <v>5.8719999999999999</v>
      </c>
      <c r="G4763" s="128">
        <f t="shared" si="3454"/>
        <v>-5.6860085959885351</v>
      </c>
      <c r="H4763" s="129">
        <f t="shared" si="3455"/>
        <v>-15.782995720399429</v>
      </c>
      <c r="I4763" s="129">
        <f t="shared" si="3456"/>
        <v>0.2934487734487759</v>
      </c>
      <c r="J4763" s="130">
        <f t="shared" si="3457"/>
        <v>7.8037791969206252E-2</v>
      </c>
    </row>
    <row r="4764" spans="2:10">
      <c r="B4764" s="244">
        <v>36803</v>
      </c>
      <c r="C4764" s="247">
        <v>31.43</v>
      </c>
      <c r="D4764" s="247">
        <v>114.625</v>
      </c>
      <c r="E4764" s="247">
        <v>21.54</v>
      </c>
      <c r="F4764" s="248">
        <v>5.9115000000000002</v>
      </c>
      <c r="G4764" s="128">
        <f t="shared" si="3454"/>
        <v>-3.2215193615134474</v>
      </c>
      <c r="H4764" s="129">
        <f t="shared" si="3455"/>
        <v>-14.350905192949025</v>
      </c>
      <c r="I4764" s="129">
        <f t="shared" si="3456"/>
        <v>2.2059737638748729</v>
      </c>
      <c r="J4764" s="130">
        <f t="shared" si="3457"/>
        <v>0.11720235998591068</v>
      </c>
    </row>
    <row r="4765" spans="2:10">
      <c r="B4765" s="244">
        <v>36802</v>
      </c>
      <c r="C4765" s="247">
        <v>32.07</v>
      </c>
      <c r="D4765" s="247">
        <v>110.5625</v>
      </c>
      <c r="E4765" s="247">
        <v>21.85</v>
      </c>
      <c r="F4765" s="248">
        <v>5.9034999999999993</v>
      </c>
      <c r="G4765" s="128">
        <f t="shared" si="3454"/>
        <v>-1.7821180347513508</v>
      </c>
      <c r="H4765" s="129">
        <f t="shared" si="3455"/>
        <v>-19.618442469597753</v>
      </c>
      <c r="I4765" s="129">
        <f t="shared" si="3456"/>
        <v>6.2643696520251009</v>
      </c>
      <c r="J4765" s="130">
        <f t="shared" si="3457"/>
        <v>0.11527581952766999</v>
      </c>
    </row>
    <row r="4766" spans="2:10">
      <c r="B4766" s="244">
        <v>36801</v>
      </c>
      <c r="C4766" s="247">
        <v>32.18</v>
      </c>
      <c r="D4766" s="247">
        <v>117.8125</v>
      </c>
      <c r="E4766" s="247">
        <v>21.23</v>
      </c>
      <c r="F4766" s="248">
        <v>5.8730000000000002</v>
      </c>
      <c r="G4766" s="128">
        <f t="shared" si="3454"/>
        <v>-1.6324745356500936</v>
      </c>
      <c r="H4766" s="129">
        <f t="shared" si="3455"/>
        <v>-13.451127221702524</v>
      </c>
      <c r="I4766" s="129">
        <f t="shared" si="3456"/>
        <v>5.3653166001140891</v>
      </c>
      <c r="J4766" s="130">
        <f t="shared" si="3457"/>
        <v>0.10203703703703718</v>
      </c>
    </row>
    <row r="4767" spans="2:10">
      <c r="B4767" s="244">
        <v>36798</v>
      </c>
      <c r="C4767" s="247">
        <v>30.84</v>
      </c>
      <c r="D4767" s="247">
        <v>112.625</v>
      </c>
      <c r="E4767" s="247">
        <v>20.57</v>
      </c>
      <c r="F4767" s="248">
        <v>5.8434999999999997</v>
      </c>
      <c r="G4767" s="128">
        <f t="shared" si="3454"/>
        <v>-3.1260507246376776</v>
      </c>
      <c r="H4767" s="129">
        <f t="shared" si="3455"/>
        <v>-16.695977611736801</v>
      </c>
      <c r="I4767" s="129">
        <f t="shared" si="3456"/>
        <v>5.6304394299287415</v>
      </c>
      <c r="J4767" s="130">
        <f t="shared" si="3457"/>
        <v>7.3545159308346902E-2</v>
      </c>
    </row>
    <row r="4768" spans="2:10">
      <c r="B4768" s="244">
        <v>36797</v>
      </c>
      <c r="C4768" s="247">
        <v>30.34</v>
      </c>
      <c r="D4768" s="247">
        <v>115.25</v>
      </c>
      <c r="E4768" s="247">
        <v>19.47</v>
      </c>
      <c r="F4768" s="248">
        <v>5.8469999999999995</v>
      </c>
      <c r="G4768" s="128">
        <f t="shared" si="3454"/>
        <v>-4.061278511404562</v>
      </c>
      <c r="H4768" s="129">
        <f t="shared" si="3455"/>
        <v>-13.138834532374101</v>
      </c>
      <c r="I4768" s="129">
        <f t="shared" si="3456"/>
        <v>2.5578066704352707</v>
      </c>
      <c r="J4768" s="130">
        <f t="shared" si="3457"/>
        <v>3.978583196046119E-2</v>
      </c>
    </row>
    <row r="4769" spans="2:10">
      <c r="B4769" s="244">
        <v>36796</v>
      </c>
      <c r="C4769" s="247">
        <v>31.46</v>
      </c>
      <c r="D4769" s="247">
        <v>118</v>
      </c>
      <c r="E4769" s="247">
        <v>21.67</v>
      </c>
      <c r="F4769" s="248">
        <v>5.8605</v>
      </c>
      <c r="G4769" s="128">
        <f t="shared" si="3454"/>
        <v>-1.7753451435552852</v>
      </c>
      <c r="H4769" s="129">
        <f t="shared" si="3455"/>
        <v>-12.725051740357479</v>
      </c>
      <c r="I4769" s="129">
        <f t="shared" si="3456"/>
        <v>7.194055654233277</v>
      </c>
      <c r="J4769" s="130">
        <f t="shared" si="3457"/>
        <v>4.0943314582431944E-2</v>
      </c>
    </row>
    <row r="4770" spans="2:10">
      <c r="B4770" s="244">
        <v>36795</v>
      </c>
      <c r="C4770" s="247">
        <v>31.5</v>
      </c>
      <c r="D4770" s="247">
        <v>119.125</v>
      </c>
      <c r="E4770" s="247">
        <v>21.88</v>
      </c>
      <c r="F4770" s="248">
        <v>5.8279999999999994</v>
      </c>
      <c r="G4770" s="128">
        <f t="shared" si="3454"/>
        <v>-1.8926589595375689</v>
      </c>
      <c r="H4770" s="129">
        <f t="shared" si="3455"/>
        <v>-10.697081749049429</v>
      </c>
      <c r="I4770" s="129">
        <f t="shared" si="3456"/>
        <v>8.2069407496977043</v>
      </c>
      <c r="J4770" s="130">
        <f t="shared" si="3457"/>
        <v>3.8660869565217096E-2</v>
      </c>
    </row>
    <row r="4771" spans="2:10">
      <c r="B4771" s="244">
        <v>36794</v>
      </c>
      <c r="C4771" s="247">
        <v>31.57</v>
      </c>
      <c r="D4771" s="247">
        <v>123</v>
      </c>
      <c r="E4771" s="247">
        <v>21.41</v>
      </c>
      <c r="F4771" s="248">
        <v>5.8659999999999997</v>
      </c>
      <c r="G4771" s="128">
        <f t="shared" si="3454"/>
        <v>-0.6521573524820492</v>
      </c>
      <c r="H4771" s="129">
        <f t="shared" si="3455"/>
        <v>-5.2869767441860462</v>
      </c>
      <c r="I4771" s="129">
        <f t="shared" si="3456"/>
        <v>7.5045130066545651</v>
      </c>
      <c r="J4771" s="130">
        <f t="shared" si="3457"/>
        <v>8.3514651693279429E-2</v>
      </c>
    </row>
    <row r="4772" spans="2:10">
      <c r="B4772" s="244">
        <v>36791</v>
      </c>
      <c r="C4772" s="247">
        <v>32.68</v>
      </c>
      <c r="D4772" s="247">
        <v>123.875</v>
      </c>
      <c r="E4772" s="247">
        <v>20.74</v>
      </c>
      <c r="F4772" s="248">
        <v>5.8804999999999996</v>
      </c>
      <c r="G4772" s="128">
        <f t="shared" si="3454"/>
        <v>1.5074454631678795</v>
      </c>
      <c r="H4772" s="129">
        <f t="shared" si="3455"/>
        <v>-0.85380570856284432</v>
      </c>
      <c r="I4772" s="129">
        <f t="shared" si="3456"/>
        <v>5.5196009389671357</v>
      </c>
      <c r="J4772" s="130">
        <f t="shared" si="3457"/>
        <v>9.6453059071729449E-2</v>
      </c>
    </row>
    <row r="4773" spans="2:10">
      <c r="B4773" s="244">
        <v>36790</v>
      </c>
      <c r="C4773" s="247">
        <v>34</v>
      </c>
      <c r="D4773" s="247">
        <v>121.5</v>
      </c>
      <c r="E4773" s="247">
        <v>20.18</v>
      </c>
      <c r="F4773" s="248">
        <v>5.8580000000000005</v>
      </c>
      <c r="G4773" s="128">
        <f t="shared" si="3454"/>
        <v>2.8079887570268536</v>
      </c>
      <c r="H4773" s="129">
        <f t="shared" si="3455"/>
        <v>-1.6139756592292089</v>
      </c>
      <c r="I4773" s="129">
        <f t="shared" si="3456"/>
        <v>4.0952819332566177</v>
      </c>
      <c r="J4773" s="130">
        <f t="shared" si="3457"/>
        <v>7.9513949815757504E-2</v>
      </c>
    </row>
    <row r="4774" spans="2:10">
      <c r="B4774" s="244">
        <v>36789</v>
      </c>
      <c r="C4774" s="247">
        <v>37.200000000000003</v>
      </c>
      <c r="D4774" s="247">
        <v>124.75</v>
      </c>
      <c r="E4774" s="247">
        <v>19.93</v>
      </c>
      <c r="F4774" s="248">
        <v>5.9290000000000003</v>
      </c>
      <c r="G4774" s="128">
        <f t="shared" si="3454"/>
        <v>8.6980076873798904</v>
      </c>
      <c r="H4774" s="129">
        <f t="shared" si="3455"/>
        <v>3.1607518022657053</v>
      </c>
      <c r="I4774" s="129">
        <f t="shared" si="3456"/>
        <v>3.5794619347452796</v>
      </c>
      <c r="J4774" s="130">
        <f t="shared" si="3457"/>
        <v>9.2047531992687504E-2</v>
      </c>
    </row>
    <row r="4775" spans="2:10">
      <c r="B4775" s="244">
        <v>36788</v>
      </c>
      <c r="C4775" s="247">
        <v>36.51</v>
      </c>
      <c r="D4775" s="247">
        <v>124.9375</v>
      </c>
      <c r="E4775" s="247">
        <v>19.54</v>
      </c>
      <c r="F4775" s="248">
        <v>5.8800000000000008</v>
      </c>
      <c r="G4775" s="128">
        <f t="shared" si="3454"/>
        <v>5.6500277178934386</v>
      </c>
      <c r="H4775" s="129">
        <f t="shared" si="3455"/>
        <v>3.276129696345857</v>
      </c>
      <c r="I4775" s="129">
        <f t="shared" si="3456"/>
        <v>3.2086340057636851</v>
      </c>
      <c r="J4775" s="130">
        <f t="shared" si="3457"/>
        <v>6.722517190356013E-2</v>
      </c>
    </row>
    <row r="4776" spans="2:10">
      <c r="B4776" s="244">
        <v>36787</v>
      </c>
      <c r="C4776" s="247">
        <v>36.880000000000003</v>
      </c>
      <c r="D4776" s="247">
        <v>123.25</v>
      </c>
      <c r="E4776" s="247">
        <v>20.25</v>
      </c>
      <c r="F4776" s="248">
        <v>5.9115000000000002</v>
      </c>
      <c r="G4776" s="128">
        <f t="shared" si="3454"/>
        <v>6.9413848077524287</v>
      </c>
      <c r="H4776" s="129">
        <f t="shared" si="3455"/>
        <v>2.6544628956927871</v>
      </c>
      <c r="I4776" s="129">
        <f t="shared" si="3456"/>
        <v>4.7709090909090897</v>
      </c>
      <c r="J4776" s="130">
        <f t="shared" si="3457"/>
        <v>8.9505365087673705E-2</v>
      </c>
    </row>
    <row r="4777" spans="2:10">
      <c r="B4777" s="244">
        <v>36784</v>
      </c>
      <c r="C4777" s="247">
        <v>35.92</v>
      </c>
      <c r="D4777" s="247">
        <v>125</v>
      </c>
      <c r="E4777" s="247">
        <v>18.52</v>
      </c>
      <c r="F4777" s="248">
        <v>5.87</v>
      </c>
      <c r="G4777" s="128">
        <f t="shared" si="3454"/>
        <v>5.6584783969943642</v>
      </c>
      <c r="H4777" s="129">
        <f t="shared" si="3455"/>
        <v>2.3197959183673467</v>
      </c>
      <c r="I4777" s="129">
        <f t="shared" si="3456"/>
        <v>1.5124027459954221</v>
      </c>
      <c r="J4777" s="130">
        <f t="shared" si="3457"/>
        <v>5.3922930046866858E-2</v>
      </c>
    </row>
    <row r="4778" spans="2:10">
      <c r="B4778" s="244">
        <v>36783</v>
      </c>
      <c r="C4778" s="247">
        <v>34.07</v>
      </c>
      <c r="D4778" s="247">
        <v>126.875</v>
      </c>
      <c r="E4778" s="247">
        <v>18.260000000000002</v>
      </c>
      <c r="F4778" s="248">
        <v>5.8</v>
      </c>
      <c r="G4778" s="128">
        <f t="shared" si="3454"/>
        <v>3.2415314465408795</v>
      </c>
      <c r="H4778" s="129">
        <f t="shared" si="3455"/>
        <v>4.1798978549540351</v>
      </c>
      <c r="I4778" s="129">
        <f t="shared" si="3456"/>
        <v>0.33855715871254444</v>
      </c>
      <c r="J4778" s="130">
        <f t="shared" si="3457"/>
        <v>4.9222797927460094E-3</v>
      </c>
    </row>
    <row r="4779" spans="2:10">
      <c r="B4779" s="244">
        <v>36782</v>
      </c>
      <c r="C4779" s="247">
        <v>33.82</v>
      </c>
      <c r="D4779" s="247">
        <v>127.6875</v>
      </c>
      <c r="E4779" s="247">
        <v>18.32</v>
      </c>
      <c r="F4779" s="248">
        <v>5.7275</v>
      </c>
      <c r="G4779" s="128">
        <f t="shared" si="3454"/>
        <v>3.0827754973160695</v>
      </c>
      <c r="H4779" s="129">
        <f t="shared" si="3455"/>
        <v>5.2991649590163936</v>
      </c>
      <c r="I4779" s="129">
        <f t="shared" si="3456"/>
        <v>0.48068965517241363</v>
      </c>
      <c r="J4779" s="130">
        <f t="shared" si="3457"/>
        <v>-1.3864998696898412E-2</v>
      </c>
    </row>
    <row r="4780" spans="2:10">
      <c r="B4780" s="244">
        <v>36781</v>
      </c>
      <c r="C4780" s="247">
        <v>34.28</v>
      </c>
      <c r="D4780" s="247">
        <v>125</v>
      </c>
      <c r="E4780" s="247">
        <v>18.59</v>
      </c>
      <c r="F4780" s="248">
        <v>5.7614999999999998</v>
      </c>
      <c r="G4780" s="128">
        <f t="shared" si="3454"/>
        <v>3.3268440826549779</v>
      </c>
      <c r="H4780" s="129">
        <f t="shared" si="3455"/>
        <v>1.6139756592292089</v>
      </c>
      <c r="I4780" s="129">
        <f t="shared" si="3456"/>
        <v>1.0094071588366904</v>
      </c>
      <c r="J4780" s="130">
        <f t="shared" si="3457"/>
        <v>1.5417502835703983E-2</v>
      </c>
    </row>
    <row r="4781" spans="2:10">
      <c r="B4781" s="244">
        <v>36780</v>
      </c>
      <c r="C4781" s="247">
        <v>35.14</v>
      </c>
      <c r="D4781" s="247">
        <v>124.5</v>
      </c>
      <c r="E4781" s="247">
        <v>18.399999999999999</v>
      </c>
      <c r="F4781" s="248">
        <v>5.7454999999999998</v>
      </c>
      <c r="G4781" s="128">
        <f t="shared" si="3454"/>
        <v>6.0312443584784026</v>
      </c>
      <c r="H4781" s="129">
        <f t="shared" si="3455"/>
        <v>3.6515751295336787</v>
      </c>
      <c r="I4781" s="129">
        <f t="shared" si="3456"/>
        <v>-0.20555256064690319</v>
      </c>
      <c r="J4781" s="130">
        <f t="shared" si="3457"/>
        <v>-1.2395615866385846E-3</v>
      </c>
    </row>
    <row r="4782" spans="2:10">
      <c r="B4782" s="244">
        <v>36777</v>
      </c>
      <c r="C4782" s="247">
        <v>33.630000000000003</v>
      </c>
      <c r="D4782" s="247">
        <v>129.5</v>
      </c>
      <c r="E4782" s="247">
        <v>18.46</v>
      </c>
      <c r="F4782" s="248">
        <v>5.7195</v>
      </c>
      <c r="G4782" s="128">
        <f t="shared" si="3454"/>
        <v>3.3180887045309548</v>
      </c>
      <c r="H4782" s="129">
        <f t="shared" si="3455"/>
        <v>9.2549686847599162</v>
      </c>
      <c r="I4782" s="129">
        <f t="shared" si="3456"/>
        <v>-0.96699322563835377</v>
      </c>
      <c r="J4782" s="130">
        <f t="shared" si="3457"/>
        <v>-1.2451939881157959E-3</v>
      </c>
    </row>
    <row r="4783" spans="2:10">
      <c r="B4783" s="244">
        <v>36776</v>
      </c>
      <c r="C4783" s="247">
        <v>35.39</v>
      </c>
      <c r="D4783" s="247">
        <v>133.37110000000001</v>
      </c>
      <c r="E4783" s="247">
        <v>19.420000000000002</v>
      </c>
      <c r="F4783" s="248">
        <v>5.7334999999999994</v>
      </c>
      <c r="G4783" s="128">
        <f t="shared" si="3454"/>
        <v>7.5409028006589764</v>
      </c>
      <c r="H4783" s="129">
        <f t="shared" si="3455"/>
        <v>13.99562473263159</v>
      </c>
      <c r="I4783" s="129">
        <f t="shared" si="3456"/>
        <v>0.31808133472367317</v>
      </c>
      <c r="J4783" s="130">
        <f t="shared" si="3457"/>
        <v>-4.2599433038399075E-2</v>
      </c>
    </row>
    <row r="4784" spans="2:10">
      <c r="B4784" s="244">
        <v>36775</v>
      </c>
      <c r="C4784" s="247">
        <v>34.9</v>
      </c>
      <c r="D4784" s="247">
        <v>131.4375</v>
      </c>
      <c r="E4784" s="247">
        <v>20.79</v>
      </c>
      <c r="F4784" s="248">
        <v>5.7155000000000005</v>
      </c>
      <c r="G4784" s="128">
        <f t="shared" si="3454"/>
        <v>9.0133859890109846</v>
      </c>
      <c r="H4784" s="129">
        <f t="shared" si="3455"/>
        <v>12.012444794952682</v>
      </c>
      <c r="I4784" s="129">
        <f t="shared" si="3456"/>
        <v>2.7056945183608305</v>
      </c>
      <c r="J4784" s="130">
        <f t="shared" si="3457"/>
        <v>-5.3335050218902905E-2</v>
      </c>
    </row>
    <row r="4785" spans="2:10">
      <c r="B4785" s="244">
        <v>36774</v>
      </c>
      <c r="C4785" s="247">
        <v>33.83</v>
      </c>
      <c r="D4785" s="247">
        <v>131.1875</v>
      </c>
      <c r="E4785" s="247">
        <v>19.82</v>
      </c>
      <c r="F4785" s="248">
        <v>5.6779999999999999</v>
      </c>
      <c r="G4785" s="128">
        <f t="shared" ref="G4785:G4848" si="3458">((C4785-C4806)/C4806)*C$6</f>
        <v>7.7280249048772012</v>
      </c>
      <c r="H4785" s="129">
        <f t="shared" ref="H4785:H4848" si="3459">((D4785-D4806)/D4806)*D$6</f>
        <v>14.537055346587858</v>
      </c>
      <c r="I4785" s="129">
        <f t="shared" ref="I4785:I4848" si="3460">((E4785-E4806)/E4806)*E$6</f>
        <v>1.0552706253284276</v>
      </c>
      <c r="J4785" s="130">
        <f t="shared" ref="J4785:J4848" si="3461">((F4785-F4806)/F4806)*F$6</f>
        <v>-8.5685001708233344E-2</v>
      </c>
    </row>
    <row r="4786" spans="2:10">
      <c r="B4786" s="244">
        <v>36773</v>
      </c>
      <c r="C4786" s="247">
        <v>33.380000000000003</v>
      </c>
      <c r="D4786" s="247">
        <v>133.625</v>
      </c>
      <c r="E4786" s="247">
        <v>17.53</v>
      </c>
      <c r="F4786" s="248">
        <v>5.6739999999999995</v>
      </c>
      <c r="G4786" s="128">
        <f t="shared" si="3458"/>
        <v>5.183651535380509</v>
      </c>
      <c r="H4786" s="129">
        <f t="shared" si="3459"/>
        <v>17.412233009708736</v>
      </c>
      <c r="I4786" s="129">
        <f t="shared" si="3460"/>
        <v>-1.4880665950590761</v>
      </c>
      <c r="J4786" s="130">
        <f t="shared" si="3461"/>
        <v>-6.4075286415712196E-2</v>
      </c>
    </row>
    <row r="4787" spans="2:10">
      <c r="B4787" s="244">
        <v>36770</v>
      </c>
      <c r="C4787" s="247">
        <v>33.380000000000003</v>
      </c>
      <c r="D4787" s="247">
        <v>133.625</v>
      </c>
      <c r="E4787" s="247">
        <v>17.53</v>
      </c>
      <c r="F4787" s="248">
        <v>5.67</v>
      </c>
      <c r="G4787" s="128">
        <f t="shared" si="3458"/>
        <v>7.4785484996510849</v>
      </c>
      <c r="H4787" s="129">
        <f t="shared" si="3459"/>
        <v>17.270980603448276</v>
      </c>
      <c r="I4787" s="129">
        <f t="shared" si="3460"/>
        <v>-3.1282241120560248</v>
      </c>
      <c r="J4787" s="130">
        <f t="shared" si="3461"/>
        <v>-8.5092822311575042E-2</v>
      </c>
    </row>
    <row r="4788" spans="2:10">
      <c r="B4788" s="244">
        <v>36769</v>
      </c>
      <c r="C4788" s="247">
        <v>33.119999999999997</v>
      </c>
      <c r="D4788" s="247">
        <v>132.01560000000001</v>
      </c>
      <c r="E4788" s="247">
        <v>16.84</v>
      </c>
      <c r="F4788" s="248">
        <v>5.6965000000000003</v>
      </c>
      <c r="G4788" s="128">
        <f t="shared" si="3458"/>
        <v>7.8093630573248332</v>
      </c>
      <c r="H4788" s="129">
        <f t="shared" si="3459"/>
        <v>17.675411396061275</v>
      </c>
      <c r="I4788" s="129">
        <f t="shared" si="3460"/>
        <v>-4.0163600000000006</v>
      </c>
      <c r="J4788" s="130">
        <f t="shared" si="3461"/>
        <v>-8.3059224541968166E-2</v>
      </c>
    </row>
    <row r="4789" spans="2:10">
      <c r="B4789" s="244">
        <v>36768</v>
      </c>
      <c r="C4789" s="247">
        <v>33.32</v>
      </c>
      <c r="D4789" s="247">
        <v>130.3125</v>
      </c>
      <c r="E4789" s="247">
        <v>17.690000000000001</v>
      </c>
      <c r="F4789" s="248">
        <v>5.7664999999999997</v>
      </c>
      <c r="G4789" s="128">
        <f t="shared" si="3458"/>
        <v>9.0362468513853909</v>
      </c>
      <c r="H4789" s="129">
        <f t="shared" si="3459"/>
        <v>20.38087669683258</v>
      </c>
      <c r="I4789" s="129">
        <f t="shared" si="3460"/>
        <v>-3.5377712895377127</v>
      </c>
      <c r="J4789" s="130">
        <f t="shared" si="3461"/>
        <v>-4.3318247801212732E-2</v>
      </c>
    </row>
    <row r="4790" spans="2:10">
      <c r="B4790" s="244">
        <v>36767</v>
      </c>
      <c r="C4790" s="247">
        <v>32.74</v>
      </c>
      <c r="D4790" s="247">
        <v>132.875</v>
      </c>
      <c r="E4790" s="247">
        <v>16.89</v>
      </c>
      <c r="F4790" s="248">
        <v>5.7774999999999999</v>
      </c>
      <c r="G4790" s="128">
        <f t="shared" si="3458"/>
        <v>8.7906343419613595</v>
      </c>
      <c r="H4790" s="129">
        <f t="shared" si="3459"/>
        <v>20.885913140311807</v>
      </c>
      <c r="I4790" s="129">
        <f t="shared" si="3460"/>
        <v>-4.7187560270009623</v>
      </c>
      <c r="J4790" s="130">
        <f t="shared" si="3461"/>
        <v>-6.2244984339287025E-2</v>
      </c>
    </row>
    <row r="4791" spans="2:10">
      <c r="B4791" s="244">
        <v>36766</v>
      </c>
      <c r="C4791" s="247">
        <v>32.869999999999997</v>
      </c>
      <c r="D4791" s="247">
        <v>131.5</v>
      </c>
      <c r="E4791" s="247">
        <v>16.54</v>
      </c>
      <c r="F4791" s="248">
        <v>5.75</v>
      </c>
      <c r="G4791" s="128">
        <f t="shared" si="3458"/>
        <v>7.5575904897090087</v>
      </c>
      <c r="H4791" s="129">
        <f t="shared" si="3459"/>
        <v>20.014561207378424</v>
      </c>
      <c r="I4791" s="129">
        <f t="shared" si="3460"/>
        <v>-5.2450095969289841</v>
      </c>
      <c r="J4791" s="130">
        <f t="shared" si="3461"/>
        <v>-7.692275150181889E-2</v>
      </c>
    </row>
    <row r="4792" spans="2:10">
      <c r="B4792" s="244">
        <v>36763</v>
      </c>
      <c r="C4792" s="247">
        <v>32.03</v>
      </c>
      <c r="D4792" s="247">
        <v>129</v>
      </c>
      <c r="E4792" s="247">
        <v>16.53</v>
      </c>
      <c r="F4792" s="248">
        <v>5.6989999999999998</v>
      </c>
      <c r="G4792" s="128">
        <f t="shared" si="3458"/>
        <v>6.498718772305498</v>
      </c>
      <c r="H4792" s="129">
        <f t="shared" si="3459"/>
        <v>19.256277620396602</v>
      </c>
      <c r="I4792" s="129">
        <f t="shared" si="3460"/>
        <v>-3.9816020408163264</v>
      </c>
      <c r="J4792" s="130">
        <f t="shared" si="3461"/>
        <v>-9.0310933650497249E-2</v>
      </c>
    </row>
    <row r="4793" spans="2:10">
      <c r="B4793" s="244">
        <v>36762</v>
      </c>
      <c r="C4793" s="247">
        <v>31.63</v>
      </c>
      <c r="D4793" s="247">
        <v>124.8125</v>
      </c>
      <c r="E4793" s="247">
        <v>17.04</v>
      </c>
      <c r="F4793" s="248">
        <v>5.6880000000000006</v>
      </c>
      <c r="G4793" s="128">
        <f t="shared" si="3458"/>
        <v>6.2375476447321114</v>
      </c>
      <c r="H4793" s="129">
        <f t="shared" si="3459"/>
        <v>15.453430034129694</v>
      </c>
      <c r="I4793" s="129">
        <f t="shared" si="3460"/>
        <v>-3.3988103711235418</v>
      </c>
      <c r="J4793" s="130">
        <f t="shared" si="3461"/>
        <v>-0.11030082812235892</v>
      </c>
    </row>
    <row r="4794" spans="2:10">
      <c r="B4794" s="244">
        <v>36761</v>
      </c>
      <c r="C4794" s="247">
        <v>32.020000000000003</v>
      </c>
      <c r="D4794" s="247">
        <v>123.25</v>
      </c>
      <c r="E4794" s="247">
        <v>17.38</v>
      </c>
      <c r="F4794" s="248">
        <v>5.6989999999999998</v>
      </c>
      <c r="G4794" s="128">
        <f t="shared" si="3458"/>
        <v>6.6124758497316698</v>
      </c>
      <c r="H4794" s="129">
        <f t="shared" si="3459"/>
        <v>11.417745535714287</v>
      </c>
      <c r="I4794" s="129">
        <f t="shared" si="3460"/>
        <v>-2.635079938112431</v>
      </c>
      <c r="J4794" s="130">
        <f t="shared" si="3461"/>
        <v>-0.10523447401774426</v>
      </c>
    </row>
    <row r="4795" spans="2:10">
      <c r="B4795" s="244">
        <v>36760</v>
      </c>
      <c r="C4795" s="247">
        <v>31.22</v>
      </c>
      <c r="D4795" s="247">
        <v>121.375</v>
      </c>
      <c r="E4795" s="247">
        <v>17.47</v>
      </c>
      <c r="F4795" s="248">
        <v>5.7435</v>
      </c>
      <c r="G4795" s="128">
        <f t="shared" si="3458"/>
        <v>5.1860099928622398</v>
      </c>
      <c r="H4795" s="129">
        <f t="shared" si="3459"/>
        <v>8.9672999999999998</v>
      </c>
      <c r="I4795" s="129">
        <f t="shared" si="3460"/>
        <v>-3.1264558232931763</v>
      </c>
      <c r="J4795" s="130">
        <f t="shared" si="3461"/>
        <v>-8.7070638872478706E-2</v>
      </c>
    </row>
    <row r="4796" spans="2:10">
      <c r="B4796" s="244">
        <v>36759</v>
      </c>
      <c r="C4796" s="247">
        <v>32.47</v>
      </c>
      <c r="D4796" s="247">
        <v>121.4375</v>
      </c>
      <c r="E4796" s="247">
        <v>17.350000000000001</v>
      </c>
      <c r="F4796" s="248">
        <v>5.7445000000000004</v>
      </c>
      <c r="G4796" s="128">
        <f t="shared" si="3458"/>
        <v>6.2168452380952379</v>
      </c>
      <c r="H4796" s="129">
        <f t="shared" si="3459"/>
        <v>6.6245588235294122</v>
      </c>
      <c r="I4796" s="129">
        <f t="shared" si="3460"/>
        <v>-2.1339915522703272</v>
      </c>
      <c r="J4796" s="130">
        <f t="shared" si="3461"/>
        <v>-7.2053957750063222E-2</v>
      </c>
    </row>
    <row r="4797" spans="2:10">
      <c r="B4797" s="244">
        <v>36756</v>
      </c>
      <c r="C4797" s="247">
        <v>31.99</v>
      </c>
      <c r="D4797" s="247">
        <v>120.4375</v>
      </c>
      <c r="E4797" s="247">
        <v>17.05</v>
      </c>
      <c r="F4797" s="248">
        <v>5.7314999999999996</v>
      </c>
      <c r="G4797" s="128">
        <f t="shared" si="3458"/>
        <v>1.5562431296475894</v>
      </c>
      <c r="H4797" s="129">
        <f t="shared" si="3459"/>
        <v>3.0901759061833691</v>
      </c>
      <c r="I4797" s="129">
        <f t="shared" si="3460"/>
        <v>-2.5366314677930313</v>
      </c>
      <c r="J4797" s="130">
        <f t="shared" si="3461"/>
        <v>-8.3972567945136078E-2</v>
      </c>
    </row>
    <row r="4798" spans="2:10">
      <c r="B4798" s="244">
        <v>36755</v>
      </c>
      <c r="C4798" s="247">
        <v>31.94</v>
      </c>
      <c r="D4798" s="247">
        <v>122.5</v>
      </c>
      <c r="E4798" s="247">
        <v>17.48</v>
      </c>
      <c r="F4798" s="248">
        <v>5.7610000000000001</v>
      </c>
      <c r="G4798" s="128">
        <f t="shared" si="3458"/>
        <v>0.7515340547422017</v>
      </c>
      <c r="H4798" s="129">
        <f t="shared" si="3459"/>
        <v>14.372068965517244</v>
      </c>
      <c r="I4798" s="129">
        <f t="shared" si="3460"/>
        <v>-2.8071959287531789</v>
      </c>
      <c r="J4798" s="130">
        <f t="shared" si="3461"/>
        <v>-0.1287188199221016</v>
      </c>
    </row>
    <row r="4799" spans="2:10">
      <c r="B4799" s="244">
        <v>36754</v>
      </c>
      <c r="C4799" s="247">
        <v>31.8</v>
      </c>
      <c r="D4799" s="247">
        <v>122.375</v>
      </c>
      <c r="E4799" s="247">
        <v>18.02</v>
      </c>
      <c r="F4799" s="248">
        <v>5.79</v>
      </c>
      <c r="G4799" s="128">
        <f t="shared" si="3458"/>
        <v>-0.19904195366311914</v>
      </c>
      <c r="H4799" s="129">
        <f t="shared" si="3459"/>
        <v>20.973593466424685</v>
      </c>
      <c r="I4799" s="129">
        <f t="shared" si="3460"/>
        <v>-2.2266632911392414</v>
      </c>
      <c r="J4799" s="130">
        <f t="shared" si="3461"/>
        <v>-0.11093451738733491</v>
      </c>
    </row>
    <row r="4800" spans="2:10">
      <c r="B4800" s="244">
        <v>36753</v>
      </c>
      <c r="C4800" s="247">
        <v>31.67</v>
      </c>
      <c r="D4800" s="247">
        <v>122</v>
      </c>
      <c r="E4800" s="247">
        <v>17.98</v>
      </c>
      <c r="F4800" s="248">
        <v>5.7554999999999996</v>
      </c>
      <c r="G4800" s="128">
        <f t="shared" si="3458"/>
        <v>1.2372494323710721</v>
      </c>
      <c r="H4800" s="129">
        <f t="shared" si="3459"/>
        <v>17.777772511848344</v>
      </c>
      <c r="I4800" s="129">
        <f t="shared" si="3460"/>
        <v>-1.9212030848329036</v>
      </c>
      <c r="J4800" s="130">
        <f t="shared" si="3461"/>
        <v>-0.13041531957224564</v>
      </c>
    </row>
    <row r="4801" spans="2:10">
      <c r="B4801" s="244">
        <v>36752</v>
      </c>
      <c r="C4801" s="247">
        <v>31.94</v>
      </c>
      <c r="D4801" s="247">
        <v>123.25</v>
      </c>
      <c r="E4801" s="247">
        <v>17.88</v>
      </c>
      <c r="F4801" s="248">
        <v>5.7304999999999993</v>
      </c>
      <c r="G4801" s="128">
        <f t="shared" si="3458"/>
        <v>0.78093630573248796</v>
      </c>
      <c r="H4801" s="129">
        <f t="shared" si="3459"/>
        <v>21.120883944678294</v>
      </c>
      <c r="I4801" s="129">
        <f t="shared" si="3460"/>
        <v>-1.8946583850931698</v>
      </c>
      <c r="J4801" s="130">
        <f t="shared" si="3461"/>
        <v>-0.12164634146341528</v>
      </c>
    </row>
    <row r="4802" spans="2:10">
      <c r="B4802" s="244">
        <v>36749</v>
      </c>
      <c r="C4802" s="247">
        <v>31.02</v>
      </c>
      <c r="D4802" s="247">
        <v>120.625</v>
      </c>
      <c r="E4802" s="247">
        <v>18.55</v>
      </c>
      <c r="F4802" s="248">
        <v>5.7479999999999993</v>
      </c>
      <c r="G4802" s="128">
        <f t="shared" si="3458"/>
        <v>-0.64933269780743463</v>
      </c>
      <c r="H4802" s="129">
        <f t="shared" si="3459"/>
        <v>18.170805288461537</v>
      </c>
      <c r="I4802" s="129">
        <f t="shared" si="3460"/>
        <v>-1.8782626060908643</v>
      </c>
      <c r="J4802" s="130">
        <f t="shared" si="3461"/>
        <v>-7.8356315032569415E-2</v>
      </c>
    </row>
    <row r="4803" spans="2:10">
      <c r="B4803" s="244">
        <v>36748</v>
      </c>
      <c r="C4803" s="247">
        <v>31.34</v>
      </c>
      <c r="D4803" s="247">
        <v>119.75</v>
      </c>
      <c r="E4803" s="247">
        <v>19.190000000000001</v>
      </c>
      <c r="F4803" s="248">
        <v>5.7219999999999995</v>
      </c>
      <c r="G4803" s="128">
        <f t="shared" si="3458"/>
        <v>1.5276451187335085</v>
      </c>
      <c r="H4803" s="129">
        <f t="shared" si="3459"/>
        <v>16.432580645161291</v>
      </c>
      <c r="I4803" s="129">
        <f t="shared" si="3460"/>
        <v>-1.0660409385921117</v>
      </c>
      <c r="J4803" s="130">
        <f t="shared" si="3461"/>
        <v>-0.12250376317109912</v>
      </c>
    </row>
    <row r="4804" spans="2:10">
      <c r="B4804" s="244">
        <v>36747</v>
      </c>
      <c r="C4804" s="247">
        <v>30.35</v>
      </c>
      <c r="D4804" s="247">
        <v>118.75</v>
      </c>
      <c r="E4804" s="247">
        <v>19.18</v>
      </c>
      <c r="F4804" s="248">
        <v>5.8205</v>
      </c>
      <c r="G4804" s="128">
        <f t="shared" si="3458"/>
        <v>0.99382154882155205</v>
      </c>
      <c r="H4804" s="129">
        <f t="shared" si="3459"/>
        <v>18.666397058823531</v>
      </c>
      <c r="I4804" s="129">
        <f t="shared" si="3460"/>
        <v>-1.1755643958229733</v>
      </c>
      <c r="J4804" s="130">
        <f t="shared" si="3461"/>
        <v>-6.9739378194921611E-2</v>
      </c>
    </row>
    <row r="4805" spans="2:10">
      <c r="B4805" s="244">
        <v>36746</v>
      </c>
      <c r="C4805" s="247">
        <v>29.12</v>
      </c>
      <c r="D4805" s="247">
        <v>118.875</v>
      </c>
      <c r="E4805" s="247">
        <v>18.79</v>
      </c>
      <c r="F4805" s="248">
        <v>5.8245000000000005</v>
      </c>
      <c r="G4805" s="128">
        <f t="shared" si="3458"/>
        <v>-0.87179858538228383</v>
      </c>
      <c r="H4805" s="129">
        <f t="shared" si="3459"/>
        <v>17.122704174228677</v>
      </c>
      <c r="I4805" s="129">
        <f t="shared" si="3460"/>
        <v>-1.9255681259222817</v>
      </c>
      <c r="J4805" s="130">
        <f t="shared" si="3461"/>
        <v>-6.5028101669322672E-2</v>
      </c>
    </row>
    <row r="4806" spans="2:10">
      <c r="B4806" s="244">
        <v>36745</v>
      </c>
      <c r="C4806" s="247">
        <v>28.91</v>
      </c>
      <c r="D4806" s="247">
        <v>116.3125</v>
      </c>
      <c r="E4806" s="247">
        <v>19.03</v>
      </c>
      <c r="F4806" s="248">
        <v>5.8539999999999992</v>
      </c>
      <c r="G4806" s="128">
        <f t="shared" si="3458"/>
        <v>-2.0545475561426696</v>
      </c>
      <c r="H4806" s="129">
        <f t="shared" si="3459"/>
        <v>12.171683521713266</v>
      </c>
      <c r="I4806" s="129">
        <f t="shared" si="3460"/>
        <v>-0.25129032258064216</v>
      </c>
      <c r="J4806" s="130">
        <f t="shared" si="3461"/>
        <v>-3.8896377422073067E-2</v>
      </c>
    </row>
    <row r="4807" spans="2:10">
      <c r="B4807" s="244">
        <v>36742</v>
      </c>
      <c r="C4807" s="247">
        <v>29.96</v>
      </c>
      <c r="D4807" s="247">
        <v>115.875</v>
      </c>
      <c r="E4807" s="247">
        <v>18.62</v>
      </c>
      <c r="F4807" s="248">
        <v>5.8045</v>
      </c>
      <c r="G4807" s="128">
        <f t="shared" si="3458"/>
        <v>-4.5425141713900982E-2</v>
      </c>
      <c r="H4807" s="129">
        <f t="shared" si="3459"/>
        <v>16.418999999999997</v>
      </c>
      <c r="I4807" s="129">
        <f t="shared" si="3460"/>
        <v>-2.8163514804202485</v>
      </c>
      <c r="J4807" s="130">
        <f t="shared" si="3461"/>
        <v>-8.2715791234526492E-2</v>
      </c>
    </row>
    <row r="4808" spans="2:10">
      <c r="B4808" s="244">
        <v>36741</v>
      </c>
      <c r="C4808" s="247">
        <v>28.66</v>
      </c>
      <c r="D4808" s="247">
        <v>116</v>
      </c>
      <c r="E4808" s="247">
        <v>19.989999999999998</v>
      </c>
      <c r="F4808" s="248">
        <v>5.8445</v>
      </c>
      <c r="G4808" s="128">
        <f t="shared" si="3458"/>
        <v>-2.9760058689272921</v>
      </c>
      <c r="H4808" s="129">
        <f t="shared" si="3459"/>
        <v>11.908285714285714</v>
      </c>
      <c r="I4808" s="129">
        <f t="shared" si="3460"/>
        <v>-1.4055482041587921</v>
      </c>
      <c r="J4808" s="130">
        <f t="shared" si="3461"/>
        <v>-3.6822327309576193E-2</v>
      </c>
    </row>
    <row r="4809" spans="2:10">
      <c r="B4809" s="244">
        <v>36740</v>
      </c>
      <c r="C4809" s="247">
        <v>28.26</v>
      </c>
      <c r="D4809" s="247">
        <v>114.25</v>
      </c>
      <c r="E4809" s="247">
        <v>20</v>
      </c>
      <c r="F4809" s="248">
        <v>5.8674999999999997</v>
      </c>
      <c r="G4809" s="128">
        <f t="shared" si="3458"/>
        <v>-5.924258461538459</v>
      </c>
      <c r="H4809" s="129">
        <f t="shared" si="3459"/>
        <v>4.930890410958904</v>
      </c>
      <c r="I4809" s="129">
        <f t="shared" si="3460"/>
        <v>0.21792233988905921</v>
      </c>
      <c r="J4809" s="130">
        <f t="shared" si="3461"/>
        <v>-2.908653846153857E-2</v>
      </c>
    </row>
    <row r="4810" spans="2:10">
      <c r="B4810" s="244">
        <v>36739</v>
      </c>
      <c r="C4810" s="247">
        <v>27.79</v>
      </c>
      <c r="D4810" s="247">
        <v>110.5</v>
      </c>
      <c r="E4810" s="247">
        <v>20.55</v>
      </c>
      <c r="F4810" s="248">
        <v>5.8555000000000001</v>
      </c>
      <c r="G4810" s="128">
        <f t="shared" si="3458"/>
        <v>-6.5809569230769238</v>
      </c>
      <c r="H4810" s="129">
        <f t="shared" si="3459"/>
        <v>1.0380821917808218</v>
      </c>
      <c r="I4810" s="129">
        <f t="shared" si="3460"/>
        <v>0.92296520423600936</v>
      </c>
      <c r="J4810" s="130">
        <f t="shared" si="3461"/>
        <v>-3.4855769230769128E-2</v>
      </c>
    </row>
    <row r="4811" spans="2:10">
      <c r="B4811" s="244">
        <v>36738</v>
      </c>
      <c r="C4811" s="247">
        <v>27.43</v>
      </c>
      <c r="D4811" s="247">
        <v>112.25</v>
      </c>
      <c r="E4811" s="247">
        <v>20.74</v>
      </c>
      <c r="F4811" s="248">
        <v>5.9064999999999994</v>
      </c>
      <c r="G4811" s="128">
        <f t="shared" si="3458"/>
        <v>-7.0839599999999994</v>
      </c>
      <c r="H4811" s="129">
        <f t="shared" si="3459"/>
        <v>2.7882544209925846</v>
      </c>
      <c r="I4811" s="129">
        <f t="shared" si="3460"/>
        <v>1.5611054247697025</v>
      </c>
      <c r="J4811" s="130">
        <f t="shared" si="3461"/>
        <v>-2.7240714345602601E-2</v>
      </c>
    </row>
    <row r="4812" spans="2:10">
      <c r="B4812" s="244">
        <v>36735</v>
      </c>
      <c r="C4812" s="247">
        <v>28.18</v>
      </c>
      <c r="D4812" s="247">
        <v>111.8125</v>
      </c>
      <c r="E4812" s="247">
        <v>20.84</v>
      </c>
      <c r="F4812" s="248">
        <v>5.9094999999999995</v>
      </c>
      <c r="G4812" s="128">
        <f t="shared" si="3458"/>
        <v>-6.300776283618581</v>
      </c>
      <c r="H4812" s="129">
        <f t="shared" si="3459"/>
        <v>-2.181167763157895</v>
      </c>
      <c r="I4812" s="129">
        <f t="shared" si="3460"/>
        <v>1.4710050761421327</v>
      </c>
      <c r="J4812" s="130">
        <f t="shared" si="3461"/>
        <v>-1.9874810956142294E-2</v>
      </c>
    </row>
    <row r="4813" spans="2:10">
      <c r="B4813" s="244">
        <v>36734</v>
      </c>
      <c r="C4813" s="247">
        <v>28.02</v>
      </c>
      <c r="D4813" s="247">
        <v>110.3125</v>
      </c>
      <c r="E4813" s="247">
        <v>19.600000000000001</v>
      </c>
      <c r="F4813" s="248">
        <v>5.8855000000000004</v>
      </c>
      <c r="G4813" s="128">
        <f t="shared" si="3458"/>
        <v>-5.5232225705329139</v>
      </c>
      <c r="H4813" s="129">
        <f t="shared" si="3459"/>
        <v>-3.4654068462919669</v>
      </c>
      <c r="I4813" s="129">
        <f t="shared" si="3460"/>
        <v>-0.86445539674716332</v>
      </c>
      <c r="J4813" s="130">
        <f t="shared" si="3461"/>
        <v>-6.644955194158618E-2</v>
      </c>
    </row>
    <row r="4814" spans="2:10">
      <c r="B4814" s="244">
        <v>36733</v>
      </c>
      <c r="C4814" s="247">
        <v>27.81</v>
      </c>
      <c r="D4814" s="247">
        <v>109.875</v>
      </c>
      <c r="E4814" s="247">
        <v>19.670000000000002</v>
      </c>
      <c r="F4814" s="248">
        <v>5.9169999999999998</v>
      </c>
      <c r="G4814" s="128">
        <f t="shared" si="3458"/>
        <v>-6.0197286338116074</v>
      </c>
      <c r="H4814" s="129">
        <f t="shared" si="3459"/>
        <v>0.1294646924829157</v>
      </c>
      <c r="I4814" s="129">
        <f t="shared" si="3460"/>
        <v>-2.483697247706421</v>
      </c>
      <c r="J4814" s="130">
        <f t="shared" si="3461"/>
        <v>-4.3634548177733649E-2</v>
      </c>
    </row>
    <row r="4815" spans="2:10">
      <c r="B4815" s="244">
        <v>36732</v>
      </c>
      <c r="C4815" s="247">
        <v>27.95</v>
      </c>
      <c r="D4815" s="247">
        <v>112</v>
      </c>
      <c r="E4815" s="247">
        <v>19.39</v>
      </c>
      <c r="F4815" s="248">
        <v>5.9175000000000004</v>
      </c>
      <c r="G4815" s="128">
        <f t="shared" si="3458"/>
        <v>-5.2832374328169447</v>
      </c>
      <c r="H4815" s="129">
        <f t="shared" si="3459"/>
        <v>-2.3908134517067694</v>
      </c>
      <c r="I4815" s="129">
        <f t="shared" si="3460"/>
        <v>-3.4648195991091306</v>
      </c>
      <c r="J4815" s="130">
        <f t="shared" si="3461"/>
        <v>-5.8033275391109702E-2</v>
      </c>
    </row>
    <row r="4816" spans="2:10">
      <c r="B4816" s="244">
        <v>36731</v>
      </c>
      <c r="C4816" s="247">
        <v>28.02</v>
      </c>
      <c r="D4816" s="247">
        <v>112.5</v>
      </c>
      <c r="E4816" s="247">
        <v>19.920000000000002</v>
      </c>
      <c r="F4816" s="248">
        <v>5.9245000000000001</v>
      </c>
      <c r="G4816" s="128">
        <f t="shared" si="3458"/>
        <v>-5.9561023255813952</v>
      </c>
      <c r="H4816" s="129">
        <f t="shared" si="3459"/>
        <v>0.63502793296089388</v>
      </c>
      <c r="I4816" s="129">
        <f t="shared" si="3460"/>
        <v>-2.7536436884512066</v>
      </c>
      <c r="J4816" s="130">
        <f t="shared" si="3461"/>
        <v>-8.7882381809258711E-2</v>
      </c>
    </row>
    <row r="4817" spans="2:10">
      <c r="B4817" s="244">
        <v>36728</v>
      </c>
      <c r="C4817" s="247">
        <v>28.56</v>
      </c>
      <c r="D4817" s="247">
        <v>114.75</v>
      </c>
      <c r="E4817" s="247">
        <v>18.940000000000001</v>
      </c>
      <c r="F4817" s="248">
        <v>5.8934999999999995</v>
      </c>
      <c r="G4817" s="128">
        <f t="shared" si="3458"/>
        <v>-5.120792171481825</v>
      </c>
      <c r="H4817" s="129">
        <f t="shared" si="3459"/>
        <v>2.9862996087199556</v>
      </c>
      <c r="I4817" s="129">
        <f t="shared" si="3460"/>
        <v>-3.5356909090909081</v>
      </c>
      <c r="J4817" s="130">
        <f t="shared" si="3461"/>
        <v>-6.590004972650422E-2</v>
      </c>
    </row>
    <row r="4818" spans="2:10">
      <c r="B4818" s="244">
        <v>36727</v>
      </c>
      <c r="C4818" s="247">
        <v>30.93</v>
      </c>
      <c r="D4818" s="247">
        <v>117.25</v>
      </c>
      <c r="E4818" s="247">
        <v>18.940000000000001</v>
      </c>
      <c r="F4818" s="248">
        <v>5.9055</v>
      </c>
      <c r="G4818" s="128">
        <f t="shared" si="3458"/>
        <v>-0.63692700031877769</v>
      </c>
      <c r="H4818" s="129">
        <f t="shared" si="3459"/>
        <v>2.7300655021834062</v>
      </c>
      <c r="I4818" s="129">
        <f t="shared" si="3460"/>
        <v>-2.0597476952935447</v>
      </c>
      <c r="J4818" s="130">
        <f t="shared" si="3461"/>
        <v>-6.346440397350997E-2</v>
      </c>
    </row>
    <row r="4819" spans="2:10">
      <c r="B4819" s="244">
        <v>36726</v>
      </c>
      <c r="C4819" s="247">
        <v>31.42</v>
      </c>
      <c r="D4819" s="247">
        <v>108.75</v>
      </c>
      <c r="E4819" s="247">
        <v>19.649999999999999</v>
      </c>
      <c r="F4819" s="248">
        <v>6.0335000000000001</v>
      </c>
      <c r="G4819" s="128">
        <f t="shared" si="3458"/>
        <v>-2.2395854765506744</v>
      </c>
      <c r="H4819" s="129">
        <f t="shared" si="3459"/>
        <v>-7.4477658431793774</v>
      </c>
      <c r="I4819" s="129">
        <f t="shared" si="3460"/>
        <v>-1.497442528735633</v>
      </c>
      <c r="J4819" s="130">
        <f t="shared" si="3461"/>
        <v>3.6115307150050305E-2</v>
      </c>
    </row>
    <row r="4820" spans="2:10">
      <c r="B4820" s="244">
        <v>36725</v>
      </c>
      <c r="C4820" s="247">
        <v>31.94</v>
      </c>
      <c r="D4820" s="247">
        <v>103.3125</v>
      </c>
      <c r="E4820" s="247">
        <v>19.75</v>
      </c>
      <c r="F4820" s="248">
        <v>6.0244999999999997</v>
      </c>
      <c r="G4820" s="128">
        <f t="shared" si="3458"/>
        <v>0.35823603660460707</v>
      </c>
      <c r="H4820" s="129">
        <f t="shared" si="3459"/>
        <v>-16.112102803738317</v>
      </c>
      <c r="I4820" s="129">
        <f t="shared" si="3460"/>
        <v>-1.0843238002908375</v>
      </c>
      <c r="J4820" s="130">
        <f t="shared" si="3461"/>
        <v>3.8111858704793687E-2</v>
      </c>
    </row>
    <row r="4821" spans="2:10">
      <c r="B4821" s="244">
        <v>36724</v>
      </c>
      <c r="C4821" s="247">
        <v>30.83</v>
      </c>
      <c r="D4821" s="247">
        <v>105.5</v>
      </c>
      <c r="E4821" s="247">
        <v>19.45</v>
      </c>
      <c r="F4821" s="248">
        <v>6.0314999999999994</v>
      </c>
      <c r="G4821" s="128">
        <f t="shared" si="3458"/>
        <v>-2.1068666872873494</v>
      </c>
      <c r="H4821" s="129">
        <f t="shared" si="3459"/>
        <v>-7.7787417218543053</v>
      </c>
      <c r="I4821" s="129">
        <f t="shared" si="3460"/>
        <v>-1.3020000000000009</v>
      </c>
      <c r="J4821" s="130">
        <f t="shared" si="3461"/>
        <v>5.3678209459459218E-2</v>
      </c>
    </row>
    <row r="4822" spans="2:10">
      <c r="B4822" s="244">
        <v>36721</v>
      </c>
      <c r="C4822" s="247">
        <v>31.4</v>
      </c>
      <c r="D4822" s="247">
        <v>103.9375</v>
      </c>
      <c r="E4822" s="247">
        <v>19.32</v>
      </c>
      <c r="F4822" s="248">
        <v>5.9860000000000007</v>
      </c>
      <c r="G4822" s="128">
        <f t="shared" si="3458"/>
        <v>-2.136130500758731</v>
      </c>
      <c r="H4822" s="129">
        <f t="shared" si="3459"/>
        <v>-12.528635634028893</v>
      </c>
      <c r="I4822" s="129">
        <f t="shared" si="3460"/>
        <v>-1.6717214700193417</v>
      </c>
      <c r="J4822" s="130">
        <f t="shared" si="3461"/>
        <v>-2.3803558005456928E-4</v>
      </c>
    </row>
    <row r="4823" spans="2:10">
      <c r="B4823" s="244">
        <v>36720</v>
      </c>
      <c r="C4823" s="247">
        <v>31.47</v>
      </c>
      <c r="D4823" s="247">
        <v>104</v>
      </c>
      <c r="E4823" s="247">
        <v>20.03</v>
      </c>
      <c r="F4823" s="248">
        <v>5.9104999999999999</v>
      </c>
      <c r="G4823" s="128">
        <f t="shared" si="3458"/>
        <v>-1.9076347031963501</v>
      </c>
      <c r="H4823" s="129">
        <f t="shared" si="3459"/>
        <v>-11.758965517241379</v>
      </c>
      <c r="I4823" s="129">
        <f t="shared" si="3460"/>
        <v>-1.7159683426443197</v>
      </c>
      <c r="J4823" s="130">
        <f t="shared" si="3461"/>
        <v>-3.1001589825119424E-2</v>
      </c>
    </row>
    <row r="4824" spans="2:10">
      <c r="B4824" s="244">
        <v>36719</v>
      </c>
      <c r="C4824" s="247">
        <v>30.32</v>
      </c>
      <c r="D4824" s="247">
        <v>104.625</v>
      </c>
      <c r="E4824" s="247">
        <v>20.03</v>
      </c>
      <c r="F4824" s="248">
        <v>5.9790000000000001</v>
      </c>
      <c r="G4824" s="128">
        <f t="shared" si="3458"/>
        <v>-3.1240294840294864</v>
      </c>
      <c r="H4824" s="129">
        <f t="shared" si="3459"/>
        <v>-13.992902042954427</v>
      </c>
      <c r="I4824" s="129">
        <f t="shared" si="3460"/>
        <v>-1.9238024919243202</v>
      </c>
      <c r="J4824" s="130">
        <f t="shared" si="3461"/>
        <v>-2.5275590551180945E-2</v>
      </c>
    </row>
    <row r="4825" spans="2:10">
      <c r="B4825" s="244">
        <v>36718</v>
      </c>
      <c r="C4825" s="247">
        <v>29.7</v>
      </c>
      <c r="D4825" s="247">
        <v>102</v>
      </c>
      <c r="E4825" s="247">
        <v>20.11</v>
      </c>
      <c r="F4825" s="248">
        <v>5.9664999999999999</v>
      </c>
      <c r="G4825" s="128">
        <f t="shared" si="3458"/>
        <v>-2.9186011342154994</v>
      </c>
      <c r="H4825" s="129">
        <f t="shared" si="3459"/>
        <v>-16.104028774133067</v>
      </c>
      <c r="I4825" s="129">
        <f t="shared" si="3460"/>
        <v>-2.5169444444444453</v>
      </c>
      <c r="J4825" s="130">
        <f t="shared" si="3461"/>
        <v>-2.1478814268967488E-3</v>
      </c>
    </row>
    <row r="4826" spans="2:10">
      <c r="B4826" s="244">
        <v>36717</v>
      </c>
      <c r="C4826" s="247">
        <v>29.69</v>
      </c>
      <c r="D4826" s="247">
        <v>103.3125</v>
      </c>
      <c r="E4826" s="247">
        <v>20.329999999999998</v>
      </c>
      <c r="F4826" s="248">
        <v>5.9604999999999997</v>
      </c>
      <c r="G4826" s="128">
        <f t="shared" si="3458"/>
        <v>-0.76685761589403667</v>
      </c>
      <c r="H4826" s="129">
        <f t="shared" si="3459"/>
        <v>-15.551718015665797</v>
      </c>
      <c r="I4826" s="129">
        <f t="shared" si="3460"/>
        <v>-2.0781481481481507</v>
      </c>
      <c r="J4826" s="130">
        <f t="shared" si="3461"/>
        <v>-2.3708510107312539E-2</v>
      </c>
    </row>
    <row r="4827" spans="2:10">
      <c r="B4827" s="244">
        <v>36714</v>
      </c>
      <c r="C4827" s="247">
        <v>30.28</v>
      </c>
      <c r="D4827" s="247">
        <v>105.0625</v>
      </c>
      <c r="E4827" s="247">
        <v>19.22</v>
      </c>
      <c r="F4827" s="248">
        <v>5.9350000000000005</v>
      </c>
      <c r="G4827" s="128">
        <f t="shared" si="3458"/>
        <v>0.76242444593687031</v>
      </c>
      <c r="H4827" s="129">
        <f t="shared" si="3459"/>
        <v>-13.94177974947808</v>
      </c>
      <c r="I4827" s="129">
        <f t="shared" si="3460"/>
        <v>-3.9631532718489253</v>
      </c>
      <c r="J4827" s="130">
        <f t="shared" si="3461"/>
        <v>-3.3222314737718285E-2</v>
      </c>
    </row>
    <row r="4828" spans="2:10">
      <c r="B4828" s="244">
        <v>36713</v>
      </c>
      <c r="C4828" s="247">
        <v>29.99</v>
      </c>
      <c r="D4828" s="247">
        <v>101.25</v>
      </c>
      <c r="E4828" s="247">
        <v>20.94</v>
      </c>
      <c r="F4828" s="248">
        <v>5.9779999999999998</v>
      </c>
      <c r="G4828" s="128">
        <f t="shared" si="3458"/>
        <v>6.0647746243738268E-2</v>
      </c>
      <c r="H4828" s="129">
        <f t="shared" si="3459"/>
        <v>-18.553574380165291</v>
      </c>
      <c r="I4828" s="129">
        <f t="shared" si="3460"/>
        <v>-1.741405693950177</v>
      </c>
      <c r="J4828" s="130">
        <f t="shared" si="3461"/>
        <v>-2.176294820717144E-2</v>
      </c>
    </row>
    <row r="4829" spans="2:10">
      <c r="B4829" s="244">
        <v>36712</v>
      </c>
      <c r="C4829" s="247">
        <v>30.67</v>
      </c>
      <c r="D4829" s="247">
        <v>105</v>
      </c>
      <c r="E4829" s="247">
        <v>21.16</v>
      </c>
      <c r="F4829" s="248">
        <v>5.9210000000000003</v>
      </c>
      <c r="G4829" s="128">
        <f t="shared" si="3458"/>
        <v>1.4042756302521033</v>
      </c>
      <c r="H4829" s="129">
        <f t="shared" si="3459"/>
        <v>-7.4599888765294775</v>
      </c>
      <c r="I4829" s="129">
        <f t="shared" si="3460"/>
        <v>-2.084329718004339</v>
      </c>
      <c r="J4829" s="130">
        <f t="shared" si="3461"/>
        <v>-4.4538653366583678E-2</v>
      </c>
    </row>
    <row r="4830" spans="2:10">
      <c r="B4830" s="244">
        <v>36711</v>
      </c>
      <c r="C4830" s="247">
        <v>32.5</v>
      </c>
      <c r="D4830" s="247">
        <v>109.5</v>
      </c>
      <c r="E4830" s="247">
        <v>19.829999999999998</v>
      </c>
      <c r="F4830" s="248">
        <v>5.9279999999999999</v>
      </c>
      <c r="G4830" s="128">
        <f t="shared" si="3458"/>
        <v>4.2810774410774419</v>
      </c>
      <c r="H4830" s="129">
        <f t="shared" si="3459"/>
        <v>-3.3376786703601109</v>
      </c>
      <c r="I4830" s="129">
        <f t="shared" si="3460"/>
        <v>-3.2236723910171761</v>
      </c>
      <c r="J4830" s="130">
        <f t="shared" si="3461"/>
        <v>-4.285536263188483E-2</v>
      </c>
    </row>
    <row r="4831" spans="2:10">
      <c r="B4831" s="244">
        <v>36710</v>
      </c>
      <c r="C4831" s="247">
        <v>32.5</v>
      </c>
      <c r="D4831" s="247">
        <v>109.5</v>
      </c>
      <c r="E4831" s="247">
        <v>19.829999999999998</v>
      </c>
      <c r="F4831" s="248">
        <v>5.9279999999999999</v>
      </c>
      <c r="G4831" s="128">
        <f t="shared" si="3458"/>
        <v>3.2168533772652368</v>
      </c>
      <c r="H4831" s="129">
        <f t="shared" si="3459"/>
        <v>0.71819069500287191</v>
      </c>
      <c r="I4831" s="129">
        <f t="shared" si="3460"/>
        <v>-1.9526536312849188</v>
      </c>
      <c r="J4831" s="130">
        <f t="shared" si="3461"/>
        <v>-5.6778540133917837E-2</v>
      </c>
    </row>
    <row r="4832" spans="2:10">
      <c r="B4832" s="244">
        <v>36707</v>
      </c>
      <c r="C4832" s="247">
        <v>32.5</v>
      </c>
      <c r="D4832" s="247">
        <v>109.5625</v>
      </c>
      <c r="E4832" s="247">
        <v>19.54</v>
      </c>
      <c r="F4832" s="248">
        <v>5.9634999999999998</v>
      </c>
      <c r="G4832" s="128">
        <f t="shared" si="3458"/>
        <v>3.555660252156601</v>
      </c>
      <c r="H4832" s="129">
        <f t="shared" si="3459"/>
        <v>3.8202771226415093</v>
      </c>
      <c r="I4832" s="129">
        <f t="shared" si="3460"/>
        <v>-3.205921288014312</v>
      </c>
      <c r="J4832" s="130">
        <f t="shared" si="3461"/>
        <v>-4.8619581341684703E-2</v>
      </c>
    </row>
    <row r="4833" spans="2:10">
      <c r="B4833" s="244">
        <v>36706</v>
      </c>
      <c r="C4833" s="247">
        <v>32.72</v>
      </c>
      <c r="D4833" s="247">
        <v>114</v>
      </c>
      <c r="E4833" s="247">
        <v>19.7</v>
      </c>
      <c r="F4833" s="248">
        <v>5.9510000000000005</v>
      </c>
      <c r="G4833" s="128">
        <f t="shared" si="3458"/>
        <v>5.8073457428472892</v>
      </c>
      <c r="H4833" s="129">
        <f t="shared" si="3459"/>
        <v>7.0836866627839257</v>
      </c>
      <c r="I4833" s="129">
        <f t="shared" si="3460"/>
        <v>-4.2456236786469344</v>
      </c>
      <c r="J4833" s="130">
        <f t="shared" si="3461"/>
        <v>-8.7728013029315988E-2</v>
      </c>
    </row>
    <row r="4834" spans="2:10">
      <c r="B4834" s="244">
        <v>36705</v>
      </c>
      <c r="C4834" s="247">
        <v>31.9</v>
      </c>
      <c r="D4834" s="247">
        <v>113.7813</v>
      </c>
      <c r="E4834" s="247">
        <v>20.29</v>
      </c>
      <c r="F4834" s="248">
        <v>6.0259999999999998</v>
      </c>
      <c r="G4834" s="128">
        <f t="shared" si="3458"/>
        <v>2.3191268533772607</v>
      </c>
      <c r="H4834" s="129">
        <f t="shared" si="3459"/>
        <v>2.9138455977464806</v>
      </c>
      <c r="I4834" s="129">
        <f t="shared" si="3460"/>
        <v>-3.5837679932260817</v>
      </c>
      <c r="J4834" s="130">
        <f t="shared" si="3461"/>
        <v>-9.5091434071222405E-2</v>
      </c>
    </row>
    <row r="4835" spans="2:10">
      <c r="B4835" s="244">
        <v>36704</v>
      </c>
      <c r="C4835" s="247">
        <v>32.06</v>
      </c>
      <c r="D4835" s="247">
        <v>109.75</v>
      </c>
      <c r="E4835" s="247">
        <v>21.8</v>
      </c>
      <c r="F4835" s="248">
        <v>6.0090000000000003</v>
      </c>
      <c r="G4835" s="128">
        <f t="shared" si="3458"/>
        <v>3.1181533333333364</v>
      </c>
      <c r="H4835" s="129">
        <f t="shared" si="3459"/>
        <v>2.9895675043834018</v>
      </c>
      <c r="I4835" s="129">
        <f t="shared" si="3460"/>
        <v>-2.7736575398447063</v>
      </c>
      <c r="J4835" s="130">
        <f t="shared" si="3461"/>
        <v>-8.5792107174562038E-2</v>
      </c>
    </row>
    <row r="4836" spans="2:10">
      <c r="B4836" s="244">
        <v>36703</v>
      </c>
      <c r="C4836" s="247">
        <v>31.63</v>
      </c>
      <c r="D4836" s="247">
        <v>114.4063</v>
      </c>
      <c r="E4836" s="247">
        <v>22.45</v>
      </c>
      <c r="F4836" s="248">
        <v>6.0404999999999998</v>
      </c>
      <c r="G4836" s="128">
        <f t="shared" si="3458"/>
        <v>2.467276666666665</v>
      </c>
      <c r="H4836" s="129">
        <f t="shared" si="3459"/>
        <v>7.9390157428404464</v>
      </c>
      <c r="I4836" s="129">
        <f t="shared" si="3460"/>
        <v>-2.098422558234573</v>
      </c>
      <c r="J4836" s="130">
        <f t="shared" si="3461"/>
        <v>-7.107748184019394E-2</v>
      </c>
    </row>
    <row r="4837" spans="2:10">
      <c r="B4837" s="244">
        <v>36700</v>
      </c>
      <c r="C4837" s="247">
        <v>32.25</v>
      </c>
      <c r="D4837" s="247">
        <v>111.875</v>
      </c>
      <c r="E4837" s="247">
        <v>22.34</v>
      </c>
      <c r="F4837" s="248">
        <v>6.1129999999999995</v>
      </c>
      <c r="G4837" s="128">
        <f t="shared" si="3458"/>
        <v>2.5897541789577163</v>
      </c>
      <c r="H4837" s="129">
        <f t="shared" si="3459"/>
        <v>5.7368661971830983</v>
      </c>
      <c r="I4837" s="129">
        <f t="shared" si="3460"/>
        <v>-2.3165500406834814</v>
      </c>
      <c r="J4837" s="130">
        <f t="shared" si="3461"/>
        <v>-6.2472000000000208E-2</v>
      </c>
    </row>
    <row r="4838" spans="2:10">
      <c r="B4838" s="244">
        <v>36699</v>
      </c>
      <c r="C4838" s="247">
        <v>32.19</v>
      </c>
      <c r="D4838" s="247">
        <v>111.8125</v>
      </c>
      <c r="E4838" s="247">
        <v>22</v>
      </c>
      <c r="F4838" s="248">
        <v>6.0329999999999995</v>
      </c>
      <c r="G4838" s="128">
        <f t="shared" si="3458"/>
        <v>3.4288874039425292</v>
      </c>
      <c r="H4838" s="129">
        <f t="shared" si="3459"/>
        <v>2.2682155074116306</v>
      </c>
      <c r="I4838" s="129">
        <f t="shared" si="3460"/>
        <v>-2.4249342105263163</v>
      </c>
      <c r="J4838" s="130">
        <f t="shared" si="3461"/>
        <v>-0.13436389481165631</v>
      </c>
    </row>
    <row r="4839" spans="2:10">
      <c r="B4839" s="244">
        <v>36698</v>
      </c>
      <c r="C4839" s="247">
        <v>31.37</v>
      </c>
      <c r="D4839" s="247">
        <v>114.5</v>
      </c>
      <c r="E4839" s="247">
        <v>20.61</v>
      </c>
      <c r="F4839" s="248">
        <v>6.04</v>
      </c>
      <c r="G4839" s="128">
        <f t="shared" si="3458"/>
        <v>4.0865844336344681</v>
      </c>
      <c r="H4839" s="129">
        <f t="shared" si="3459"/>
        <v>7.5427124563445869</v>
      </c>
      <c r="I4839" s="129">
        <f t="shared" si="3460"/>
        <v>-5.1685040587553166</v>
      </c>
      <c r="J4839" s="130">
        <f t="shared" si="3461"/>
        <v>-0.11653433902342174</v>
      </c>
    </row>
    <row r="4840" spans="2:10">
      <c r="B4840" s="244">
        <v>36697</v>
      </c>
      <c r="C4840" s="247">
        <v>33.049999999999997</v>
      </c>
      <c r="D4840" s="247">
        <v>116.375</v>
      </c>
      <c r="E4840" s="247">
        <v>20.88</v>
      </c>
      <c r="F4840" s="248">
        <v>5.9580000000000002</v>
      </c>
      <c r="G4840" s="128">
        <f t="shared" si="3458"/>
        <v>7.0472002796225057</v>
      </c>
      <c r="H4840" s="129">
        <f t="shared" si="3459"/>
        <v>7.4132608695652173</v>
      </c>
      <c r="I4840" s="129">
        <f t="shared" si="3460"/>
        <v>-5.0057846153846164</v>
      </c>
      <c r="J4840" s="130">
        <f t="shared" si="3461"/>
        <v>-0.15983840304182476</v>
      </c>
    </row>
    <row r="4841" spans="2:10">
      <c r="B4841" s="244">
        <v>36696</v>
      </c>
      <c r="C4841" s="247">
        <v>31.69</v>
      </c>
      <c r="D4841" s="247">
        <v>120.375</v>
      </c>
      <c r="E4841" s="247">
        <v>20.63</v>
      </c>
      <c r="F4841" s="248">
        <v>5.9450000000000003</v>
      </c>
      <c r="G4841" s="128">
        <f t="shared" si="3458"/>
        <v>2.7346269655403153</v>
      </c>
      <c r="H4841" s="129">
        <f t="shared" si="3459"/>
        <v>14.884562536699942</v>
      </c>
      <c r="I4841" s="129">
        <f t="shared" si="3460"/>
        <v>-4.8062185534591215</v>
      </c>
      <c r="J4841" s="130">
        <f t="shared" si="3461"/>
        <v>-0.18177165354330682</v>
      </c>
    </row>
    <row r="4842" spans="2:10">
      <c r="B4842" s="244">
        <v>36693</v>
      </c>
      <c r="C4842" s="247">
        <v>32.33</v>
      </c>
      <c r="D4842" s="247">
        <v>113.25</v>
      </c>
      <c r="E4842" s="247">
        <v>20.5</v>
      </c>
      <c r="F4842" s="248">
        <v>5.92</v>
      </c>
      <c r="G4842" s="128">
        <f t="shared" si="3458"/>
        <v>2.9943949884602707</v>
      </c>
      <c r="H4842" s="129">
        <f t="shared" si="3459"/>
        <v>7.7030347672363</v>
      </c>
      <c r="I4842" s="129">
        <f t="shared" si="3460"/>
        <v>-3.6708347245409025</v>
      </c>
      <c r="J4842" s="130">
        <f t="shared" si="3461"/>
        <v>-0.2069358502388971</v>
      </c>
    </row>
    <row r="4843" spans="2:10">
      <c r="B4843" s="244">
        <v>36692</v>
      </c>
      <c r="C4843" s="247">
        <v>32.950000000000003</v>
      </c>
      <c r="D4843" s="247">
        <v>116.8125</v>
      </c>
      <c r="E4843" s="247">
        <v>20.68</v>
      </c>
      <c r="F4843" s="248">
        <v>5.9864999999999995</v>
      </c>
      <c r="G4843" s="128">
        <f t="shared" si="3458"/>
        <v>5.6220429740791307</v>
      </c>
      <c r="H4843" s="129">
        <f t="shared" si="3459"/>
        <v>9.4176187717265361</v>
      </c>
      <c r="I4843" s="129">
        <f t="shared" si="3460"/>
        <v>-3.4981651376146798</v>
      </c>
      <c r="J4843" s="130">
        <f t="shared" si="3461"/>
        <v>-0.15890772870662478</v>
      </c>
    </row>
    <row r="4844" spans="2:10">
      <c r="B4844" s="244">
        <v>36691</v>
      </c>
      <c r="C4844" s="247">
        <v>32.85</v>
      </c>
      <c r="D4844" s="247">
        <v>116</v>
      </c>
      <c r="E4844" s="247">
        <v>21.48</v>
      </c>
      <c r="F4844" s="248">
        <v>5.9755000000000003</v>
      </c>
      <c r="G4844" s="128">
        <f t="shared" si="3458"/>
        <v>4.7655297679112021</v>
      </c>
      <c r="H4844" s="129">
        <f t="shared" si="3459"/>
        <v>7.2999082568807347</v>
      </c>
      <c r="I4844" s="129">
        <f t="shared" si="3460"/>
        <v>-2.9869022185702545</v>
      </c>
      <c r="J4844" s="130">
        <f t="shared" si="3461"/>
        <v>-0.13321368748504434</v>
      </c>
    </row>
    <row r="4845" spans="2:10">
      <c r="B4845" s="244">
        <v>36690</v>
      </c>
      <c r="C4845" s="247">
        <v>32.56</v>
      </c>
      <c r="D4845" s="247">
        <v>119.3125</v>
      </c>
      <c r="E4845" s="247">
        <v>21.67</v>
      </c>
      <c r="F4845" s="248">
        <v>6.0324999999999998</v>
      </c>
      <c r="G4845" s="128">
        <f t="shared" si="3458"/>
        <v>4.0067647058823539</v>
      </c>
      <c r="H4845" s="129">
        <f t="shared" si="3459"/>
        <v>16.501583683263348</v>
      </c>
      <c r="I4845" s="129">
        <f t="shared" si="3460"/>
        <v>-3.2618584070796444</v>
      </c>
      <c r="J4845" s="130">
        <f t="shared" si="3461"/>
        <v>-0.12101190476190481</v>
      </c>
    </row>
    <row r="4846" spans="2:10">
      <c r="B4846" s="244">
        <v>36689</v>
      </c>
      <c r="C4846" s="247">
        <v>31.74</v>
      </c>
      <c r="D4846" s="247">
        <v>118.8359</v>
      </c>
      <c r="E4846" s="247">
        <v>22.32</v>
      </c>
      <c r="F4846" s="248">
        <v>5.9710000000000001</v>
      </c>
      <c r="G4846" s="128">
        <f t="shared" si="3458"/>
        <v>3.2501417960837231</v>
      </c>
      <c r="H4846" s="129">
        <f t="shared" si="3459"/>
        <v>15.671249579892276</v>
      </c>
      <c r="I4846" s="129">
        <f t="shared" si="3460"/>
        <v>-3.6397927063339734</v>
      </c>
      <c r="J4846" s="130">
        <f t="shared" si="3461"/>
        <v>-0.17284275938016222</v>
      </c>
    </row>
    <row r="4847" spans="2:10">
      <c r="B4847" s="244">
        <v>36686</v>
      </c>
      <c r="C4847" s="247">
        <v>30.2</v>
      </c>
      <c r="D4847" s="247">
        <v>119.6875</v>
      </c>
      <c r="E4847" s="247">
        <v>22.14</v>
      </c>
      <c r="F4847" s="248">
        <v>6.0105000000000004</v>
      </c>
      <c r="G4847" s="128">
        <f t="shared" si="3458"/>
        <v>1.700340089316386</v>
      </c>
      <c r="H4847" s="129">
        <f t="shared" si="3459"/>
        <v>16.598132854578097</v>
      </c>
      <c r="I4847" s="129">
        <f t="shared" si="3460"/>
        <v>-5.1462680115273782</v>
      </c>
      <c r="J4847" s="130">
        <f t="shared" si="3461"/>
        <v>-0.12121863799283131</v>
      </c>
    </row>
    <row r="4848" spans="2:10">
      <c r="B4848" s="244">
        <v>36685</v>
      </c>
      <c r="C4848" s="247">
        <v>29.78</v>
      </c>
      <c r="D4848" s="247">
        <v>119.75</v>
      </c>
      <c r="E4848" s="247">
        <v>22.77</v>
      </c>
      <c r="F4848" s="248">
        <v>6.0049999999999999</v>
      </c>
      <c r="G4848" s="128">
        <f t="shared" si="3458"/>
        <v>2.7149039145907463</v>
      </c>
      <c r="H4848" s="129">
        <f t="shared" si="3459"/>
        <v>18.485169902912624</v>
      </c>
      <c r="I4848" s="129">
        <f t="shared" si="3460"/>
        <v>-6.0422497489119538</v>
      </c>
      <c r="J4848" s="130">
        <f t="shared" si="3461"/>
        <v>-0.12675232715410917</v>
      </c>
    </row>
    <row r="4849" spans="2:10">
      <c r="B4849" s="244">
        <v>36684</v>
      </c>
      <c r="C4849" s="247">
        <v>29.95</v>
      </c>
      <c r="D4849" s="247">
        <v>121</v>
      </c>
      <c r="E4849" s="247">
        <v>22.48</v>
      </c>
      <c r="F4849" s="248">
        <v>6.024</v>
      </c>
      <c r="G4849" s="128">
        <f t="shared" ref="G4849:G4912" si="3462">((C4849-C4870)/C4870)*C$6</f>
        <v>2.0604886561954636</v>
      </c>
      <c r="H4849" s="129">
        <f t="shared" ref="H4849:H4912" si="3463">((D4849-D4870)/D4870)*D$6</f>
        <v>12.514128440366973</v>
      </c>
      <c r="I4849" s="129">
        <f t="shared" ref="I4849:I4912" si="3464">((E4849-E4870)/E4870)*E$6</f>
        <v>-5.667438645005185</v>
      </c>
      <c r="J4849" s="130">
        <f t="shared" ref="J4849:J4912" si="3465">((F4849-F4870)/F4870)*F$6</f>
        <v>-0.15522680897818258</v>
      </c>
    </row>
    <row r="4850" spans="2:10">
      <c r="B4850" s="244">
        <v>36683</v>
      </c>
      <c r="C4850" s="247">
        <v>29.75</v>
      </c>
      <c r="D4850" s="247">
        <v>112.375</v>
      </c>
      <c r="E4850" s="247">
        <v>23.05</v>
      </c>
      <c r="F4850" s="248">
        <v>6.0150000000000006</v>
      </c>
      <c r="G4850" s="128">
        <f t="shared" si="3462"/>
        <v>2.6835386258454967</v>
      </c>
      <c r="H4850" s="129">
        <f t="shared" si="3463"/>
        <v>2.7187585421412304</v>
      </c>
      <c r="I4850" s="129">
        <f t="shared" si="3464"/>
        <v>-4.6423049645390062</v>
      </c>
      <c r="J4850" s="130">
        <f t="shared" si="3465"/>
        <v>-0.17207295165195649</v>
      </c>
    </row>
    <row r="4851" spans="2:10">
      <c r="B4851" s="244">
        <v>36682</v>
      </c>
      <c r="C4851" s="247">
        <v>29.7</v>
      </c>
      <c r="D4851" s="247">
        <v>112.8125</v>
      </c>
      <c r="E4851" s="247">
        <v>22.71</v>
      </c>
      <c r="F4851" s="248">
        <v>6.0184999999999995</v>
      </c>
      <c r="G4851" s="128">
        <f t="shared" si="3462"/>
        <v>4.0101905459875411</v>
      </c>
      <c r="H4851" s="129">
        <f t="shared" si="3463"/>
        <v>5.2027404403244502</v>
      </c>
      <c r="I4851" s="129">
        <f t="shared" si="3464"/>
        <v>-4.4505775517617145</v>
      </c>
      <c r="J4851" s="130">
        <f t="shared" si="3465"/>
        <v>-0.14729378397541967</v>
      </c>
    </row>
    <row r="4852" spans="2:10">
      <c r="B4852" s="244">
        <v>36679</v>
      </c>
      <c r="C4852" s="247">
        <v>30.35</v>
      </c>
      <c r="D4852" s="247">
        <v>108.8125</v>
      </c>
      <c r="E4852" s="247">
        <v>21.48</v>
      </c>
      <c r="F4852" s="248">
        <v>6.0485000000000007</v>
      </c>
      <c r="G4852" s="128">
        <f t="shared" si="3462"/>
        <v>5.6720422535211279</v>
      </c>
      <c r="H4852" s="129">
        <f t="shared" si="3463"/>
        <v>1.2541986062717769</v>
      </c>
      <c r="I4852" s="129">
        <f t="shared" si="3464"/>
        <v>-7.6747416314592138</v>
      </c>
      <c r="J4852" s="130">
        <f t="shared" si="3465"/>
        <v>-0.10985932284215533</v>
      </c>
    </row>
    <row r="4853" spans="2:10">
      <c r="B4853" s="244">
        <v>36678</v>
      </c>
      <c r="C4853" s="247">
        <v>30.14</v>
      </c>
      <c r="D4853" s="247">
        <v>106</v>
      </c>
      <c r="E4853" s="247">
        <v>22.36</v>
      </c>
      <c r="F4853" s="248">
        <v>6.0670000000000002</v>
      </c>
      <c r="G4853" s="128">
        <f t="shared" si="3462"/>
        <v>5.7547626168224308</v>
      </c>
      <c r="H4853" s="129">
        <f t="shared" si="3463"/>
        <v>-2.233976878612717</v>
      </c>
      <c r="I4853" s="129">
        <f t="shared" si="3464"/>
        <v>-7.4499968384445152</v>
      </c>
      <c r="J4853" s="130">
        <f t="shared" si="3465"/>
        <v>-8.7205400655108858E-2</v>
      </c>
    </row>
    <row r="4854" spans="2:10">
      <c r="B4854" s="244">
        <v>36677</v>
      </c>
      <c r="C4854" s="247">
        <v>29.01</v>
      </c>
      <c r="D4854" s="247">
        <v>107.3125</v>
      </c>
      <c r="E4854" s="247">
        <v>23.65</v>
      </c>
      <c r="F4854" s="248">
        <v>6.1400000000000006</v>
      </c>
      <c r="G4854" s="128">
        <f t="shared" si="3462"/>
        <v>3.5801115656377851</v>
      </c>
      <c r="H4854" s="129">
        <f t="shared" si="3463"/>
        <v>-4.1462121212121215</v>
      </c>
      <c r="I4854" s="129">
        <f t="shared" si="3464"/>
        <v>-4.3258596491228092</v>
      </c>
      <c r="J4854" s="130">
        <f t="shared" si="3465"/>
        <v>-6.9455727051176428E-3</v>
      </c>
    </row>
    <row r="4855" spans="2:10">
      <c r="B4855" s="244">
        <v>36676</v>
      </c>
      <c r="C4855" s="247">
        <v>30.35</v>
      </c>
      <c r="D4855" s="247">
        <v>110.9375</v>
      </c>
      <c r="E4855" s="247">
        <v>23.62</v>
      </c>
      <c r="F4855" s="248">
        <v>6.234</v>
      </c>
      <c r="G4855" s="128">
        <f t="shared" si="3462"/>
        <v>7.8638113645148815</v>
      </c>
      <c r="H4855" s="129">
        <f t="shared" si="3463"/>
        <v>-1.0783426339285713</v>
      </c>
      <c r="I4855" s="129">
        <f t="shared" si="3464"/>
        <v>-2.2198299845440479</v>
      </c>
      <c r="J4855" s="130">
        <f t="shared" si="3465"/>
        <v>4.693461601173976E-2</v>
      </c>
    </row>
    <row r="4856" spans="2:10">
      <c r="B4856" s="244">
        <v>36675</v>
      </c>
      <c r="C4856" s="247">
        <v>30</v>
      </c>
      <c r="D4856" s="247">
        <v>106.9375</v>
      </c>
      <c r="E4856" s="247">
        <v>24.47</v>
      </c>
      <c r="F4856" s="248">
        <v>6.1955</v>
      </c>
      <c r="G4856" s="128">
        <f t="shared" si="3462"/>
        <v>7.5154079254079278</v>
      </c>
      <c r="H4856" s="129">
        <f t="shared" si="3463"/>
        <v>-4.6512948430493273</v>
      </c>
      <c r="I4856" s="129">
        <f t="shared" si="3464"/>
        <v>-1.6784961832061076</v>
      </c>
      <c r="J4856" s="130">
        <f t="shared" si="3465"/>
        <v>5.1277522182057042E-2</v>
      </c>
    </row>
    <row r="4857" spans="2:10">
      <c r="B4857" s="244">
        <v>36672</v>
      </c>
      <c r="C4857" s="247">
        <v>30</v>
      </c>
      <c r="D4857" s="247">
        <v>106.9375</v>
      </c>
      <c r="E4857" s="247">
        <v>24.47</v>
      </c>
      <c r="F4857" s="248">
        <v>6.1950000000000003</v>
      </c>
      <c r="G4857" s="128">
        <f t="shared" si="3462"/>
        <v>8.181660110149485</v>
      </c>
      <c r="H4857" s="129">
        <f t="shared" si="3463"/>
        <v>-3.7890000000000001</v>
      </c>
      <c r="I4857" s="129">
        <f t="shared" si="3464"/>
        <v>-1.6694310805651036</v>
      </c>
      <c r="J4857" s="130">
        <f t="shared" si="3465"/>
        <v>4.2488532110091834E-2</v>
      </c>
    </row>
    <row r="4858" spans="2:10">
      <c r="B4858" s="244">
        <v>36671</v>
      </c>
      <c r="C4858" s="247">
        <v>30.51</v>
      </c>
      <c r="D4858" s="247">
        <v>106.5</v>
      </c>
      <c r="E4858" s="247">
        <v>24.58</v>
      </c>
      <c r="F4858" s="248">
        <v>6.25</v>
      </c>
      <c r="G4858" s="128">
        <f t="shared" si="3462"/>
        <v>10.795237322515218</v>
      </c>
      <c r="H4858" s="129">
        <f t="shared" si="3463"/>
        <v>-4.1147511312217198</v>
      </c>
      <c r="I4858" s="129">
        <f t="shared" si="3464"/>
        <v>-2.2526436781609203</v>
      </c>
      <c r="J4858" s="130">
        <f t="shared" si="3465"/>
        <v>0.10055491137982446</v>
      </c>
    </row>
    <row r="4859" spans="2:10">
      <c r="B4859" s="244">
        <v>36670</v>
      </c>
      <c r="C4859" s="247">
        <v>29.93</v>
      </c>
      <c r="D4859" s="247">
        <v>109.625</v>
      </c>
      <c r="E4859" s="247">
        <v>24.32</v>
      </c>
      <c r="F4859" s="248">
        <v>6.3315000000000001</v>
      </c>
      <c r="G4859" s="128">
        <f t="shared" si="3462"/>
        <v>8.2465850769838163</v>
      </c>
      <c r="H4859" s="129">
        <f t="shared" si="3463"/>
        <v>-2.9049</v>
      </c>
      <c r="I4859" s="129">
        <f t="shared" si="3464"/>
        <v>-0.92656101426307269</v>
      </c>
      <c r="J4859" s="130">
        <f t="shared" si="3465"/>
        <v>0.14150779177718836</v>
      </c>
    </row>
    <row r="4860" spans="2:10">
      <c r="B4860" s="244">
        <v>36669</v>
      </c>
      <c r="C4860" s="247">
        <v>28.78</v>
      </c>
      <c r="D4860" s="247">
        <v>107.375</v>
      </c>
      <c r="E4860" s="247">
        <v>25.87</v>
      </c>
      <c r="F4860" s="248">
        <v>6.2974999999999994</v>
      </c>
      <c r="G4860" s="128">
        <f t="shared" si="3462"/>
        <v>4.7781643625192043</v>
      </c>
      <c r="H4860" s="129">
        <f t="shared" si="3463"/>
        <v>0.93390845070422546</v>
      </c>
      <c r="I4860" s="129">
        <f t="shared" si="3464"/>
        <v>-1.3931311655096823</v>
      </c>
      <c r="J4860" s="130">
        <f t="shared" si="3465"/>
        <v>0.16847880928355186</v>
      </c>
    </row>
    <row r="4861" spans="2:10">
      <c r="B4861" s="244">
        <v>36668</v>
      </c>
      <c r="C4861" s="247">
        <v>28.61</v>
      </c>
      <c r="D4861" s="247">
        <v>109.25</v>
      </c>
      <c r="E4861" s="247">
        <v>26</v>
      </c>
      <c r="F4861" s="248">
        <v>6.3119999999999994</v>
      </c>
      <c r="G4861" s="128">
        <f t="shared" si="3462"/>
        <v>4.7901584234930459</v>
      </c>
      <c r="H4861" s="129">
        <f t="shared" si="3463"/>
        <v>5.7381490384615388</v>
      </c>
      <c r="I4861" s="129">
        <f t="shared" si="3464"/>
        <v>0.14750483558994057</v>
      </c>
      <c r="J4861" s="130">
        <f t="shared" si="3465"/>
        <v>0.19514600084638156</v>
      </c>
    </row>
    <row r="4862" spans="2:10">
      <c r="B4862" s="244">
        <v>36665</v>
      </c>
      <c r="C4862" s="247">
        <v>29.89</v>
      </c>
      <c r="D4862" s="247">
        <v>106.4375</v>
      </c>
      <c r="E4862" s="247">
        <v>25.44</v>
      </c>
      <c r="F4862" s="248">
        <v>6.35</v>
      </c>
      <c r="G4862" s="128">
        <f t="shared" si="3462"/>
        <v>7.0360935085007759</v>
      </c>
      <c r="H4862" s="129">
        <f t="shared" si="3463"/>
        <v>2.6641406249999999</v>
      </c>
      <c r="I4862" s="129">
        <f t="shared" si="3464"/>
        <v>-0.40317988394584153</v>
      </c>
      <c r="J4862" s="130">
        <f t="shared" si="3465"/>
        <v>0.21114682002706348</v>
      </c>
    </row>
    <row r="4863" spans="2:10">
      <c r="B4863" s="244">
        <v>36664</v>
      </c>
      <c r="C4863" s="247">
        <v>30.33</v>
      </c>
      <c r="D4863" s="247">
        <v>106.0625</v>
      </c>
      <c r="E4863" s="247">
        <v>23.96</v>
      </c>
      <c r="F4863" s="248">
        <v>6.3834999999999997</v>
      </c>
      <c r="G4863" s="128">
        <f t="shared" si="3462"/>
        <v>4.9477806215722069</v>
      </c>
      <c r="H4863" s="129">
        <f t="shared" si="3463"/>
        <v>1.1502321428571429</v>
      </c>
      <c r="I4863" s="129">
        <f t="shared" si="3464"/>
        <v>-2.878800888230939</v>
      </c>
      <c r="J4863" s="130">
        <f t="shared" si="3465"/>
        <v>0.22339724638905334</v>
      </c>
    </row>
    <row r="4864" spans="2:10">
      <c r="B4864" s="244">
        <v>36663</v>
      </c>
      <c r="C4864" s="247">
        <v>29.32</v>
      </c>
      <c r="D4864" s="247">
        <v>107.875</v>
      </c>
      <c r="E4864" s="247">
        <v>23.98</v>
      </c>
      <c r="F4864" s="248">
        <v>6.34</v>
      </c>
      <c r="G4864" s="128">
        <f t="shared" si="3462"/>
        <v>5.5827690540022994</v>
      </c>
      <c r="H4864" s="129">
        <f t="shared" si="3463"/>
        <v>-3.6955493273542599</v>
      </c>
      <c r="I4864" s="129">
        <f t="shared" si="3464"/>
        <v>-2.082649310872895</v>
      </c>
      <c r="J4864" s="130">
        <f t="shared" si="3465"/>
        <v>0.16929985796641286</v>
      </c>
    </row>
    <row r="4865" spans="2:10">
      <c r="B4865" s="244">
        <v>36662</v>
      </c>
      <c r="C4865" s="247">
        <v>29.73</v>
      </c>
      <c r="D4865" s="247">
        <v>109</v>
      </c>
      <c r="E4865" s="247">
        <v>24.34</v>
      </c>
      <c r="F4865" s="248">
        <v>6.2685000000000004</v>
      </c>
      <c r="G4865" s="128">
        <f t="shared" si="3462"/>
        <v>6.7352027809965236</v>
      </c>
      <c r="H4865" s="129">
        <f t="shared" si="3463"/>
        <v>-2.9211284916201117</v>
      </c>
      <c r="I4865" s="129">
        <f t="shared" si="3464"/>
        <v>-4.0478825561312606</v>
      </c>
      <c r="J4865" s="130">
        <f t="shared" si="3465"/>
        <v>0.13500000000000004</v>
      </c>
    </row>
    <row r="4866" spans="2:10">
      <c r="B4866" s="244">
        <v>36661</v>
      </c>
      <c r="C4866" s="247">
        <v>29.92</v>
      </c>
      <c r="D4866" s="247">
        <v>104.1875</v>
      </c>
      <c r="E4866" s="247">
        <v>24.86</v>
      </c>
      <c r="F4866" s="248">
        <v>6.3</v>
      </c>
      <c r="G4866" s="128">
        <f t="shared" si="3462"/>
        <v>7.7252053187328924</v>
      </c>
      <c r="H4866" s="129">
        <f t="shared" si="3463"/>
        <v>-0.87958928571428574</v>
      </c>
      <c r="I4866" s="129">
        <f t="shared" si="3464"/>
        <v>-6.5504508808599597</v>
      </c>
      <c r="J4866" s="130">
        <f t="shared" si="3465"/>
        <v>0.2387665577154654</v>
      </c>
    </row>
    <row r="4867" spans="2:10">
      <c r="B4867" s="244">
        <v>36658</v>
      </c>
      <c r="C4867" s="247">
        <v>29.62</v>
      </c>
      <c r="D4867" s="247">
        <v>104.4375</v>
      </c>
      <c r="E4867" s="247">
        <v>26.05</v>
      </c>
      <c r="F4867" s="248">
        <v>6.3565000000000005</v>
      </c>
      <c r="G4867" s="128">
        <f t="shared" si="3462"/>
        <v>7.5862253743104837</v>
      </c>
      <c r="H4867" s="129">
        <f t="shared" si="3463"/>
        <v>-6.3578135593220342</v>
      </c>
      <c r="I4867" s="129">
        <f t="shared" si="3464"/>
        <v>-2.8964965986394544</v>
      </c>
      <c r="J4867" s="130">
        <f t="shared" si="3465"/>
        <v>0.24728586083091142</v>
      </c>
    </row>
    <row r="4868" spans="2:10">
      <c r="B4868" s="244">
        <v>36657</v>
      </c>
      <c r="C4868" s="247">
        <v>29.11</v>
      </c>
      <c r="D4868" s="247">
        <v>104.4375</v>
      </c>
      <c r="E4868" s="247">
        <v>27.76</v>
      </c>
      <c r="F4868" s="248">
        <v>6.2774999999999999</v>
      </c>
      <c r="G4868" s="128">
        <f t="shared" si="3462"/>
        <v>6.6122392758756376</v>
      </c>
      <c r="H4868" s="129">
        <f t="shared" si="3463"/>
        <v>-9.3059505494505501</v>
      </c>
      <c r="I4868" s="129">
        <f t="shared" si="3464"/>
        <v>-1.0701311249137326</v>
      </c>
      <c r="J4868" s="130">
        <f t="shared" si="3465"/>
        <v>0.19577374872318656</v>
      </c>
    </row>
    <row r="4869" spans="2:10">
      <c r="B4869" s="244">
        <v>36656</v>
      </c>
      <c r="C4869" s="247">
        <v>28.1</v>
      </c>
      <c r="D4869" s="247">
        <v>103</v>
      </c>
      <c r="E4869" s="247">
        <v>29.87</v>
      </c>
      <c r="F4869" s="248">
        <v>6.2844999999999995</v>
      </c>
      <c r="G4869" s="128">
        <f t="shared" si="3462"/>
        <v>7.449196354598179</v>
      </c>
      <c r="H4869" s="129">
        <f t="shared" si="3463"/>
        <v>-15.592429319371728</v>
      </c>
      <c r="I4869" s="129">
        <f t="shared" si="3464"/>
        <v>2.4440513761467901</v>
      </c>
      <c r="J4869" s="130">
        <f t="shared" si="3465"/>
        <v>0.2242919670442842</v>
      </c>
    </row>
    <row r="4870" spans="2:10">
      <c r="B4870" s="244">
        <v>36655</v>
      </c>
      <c r="C4870" s="247">
        <v>28.65</v>
      </c>
      <c r="D4870" s="247">
        <v>109</v>
      </c>
      <c r="E4870" s="247">
        <v>28.93</v>
      </c>
      <c r="F4870" s="248">
        <v>6.3710000000000004</v>
      </c>
      <c r="G4870" s="128">
        <f t="shared" si="3462"/>
        <v>9.13911949685534</v>
      </c>
      <c r="H4870" s="129">
        <f t="shared" si="3463"/>
        <v>-12.216325486182191</v>
      </c>
      <c r="I4870" s="129">
        <f t="shared" si="3464"/>
        <v>2.8755213543670659</v>
      </c>
      <c r="J4870" s="130">
        <f t="shared" si="3465"/>
        <v>0.3246393915552061</v>
      </c>
    </row>
    <row r="4871" spans="2:10">
      <c r="B4871" s="244">
        <v>36654</v>
      </c>
      <c r="C4871" s="247">
        <v>28.09</v>
      </c>
      <c r="D4871" s="247">
        <v>109.75</v>
      </c>
      <c r="E4871" s="247">
        <v>28.2</v>
      </c>
      <c r="F4871" s="248">
        <v>6.4015000000000004</v>
      </c>
      <c r="G4871" s="128">
        <f t="shared" si="3462"/>
        <v>5.5311701277955283</v>
      </c>
      <c r="H4871" s="129">
        <f t="shared" si="3463"/>
        <v>-12.347908629441624</v>
      </c>
      <c r="I4871" s="129">
        <f t="shared" si="3464"/>
        <v>3.9708979089790883</v>
      </c>
      <c r="J4871" s="130">
        <f t="shared" si="3465"/>
        <v>0.30590295796575023</v>
      </c>
    </row>
    <row r="4872" spans="2:10">
      <c r="B4872" s="244">
        <v>36651</v>
      </c>
      <c r="C4872" s="247">
        <v>27.29</v>
      </c>
      <c r="D4872" s="247">
        <v>107.875</v>
      </c>
      <c r="E4872" s="247">
        <v>27.53</v>
      </c>
      <c r="F4872" s="248">
        <v>6.3464999999999998</v>
      </c>
      <c r="G4872" s="128">
        <f t="shared" si="3462"/>
        <v>2.8281821720513776</v>
      </c>
      <c r="H4872" s="129">
        <f t="shared" si="3463"/>
        <v>-13.774674134419552</v>
      </c>
      <c r="I4872" s="129">
        <f t="shared" si="3464"/>
        <v>0.35578637200736896</v>
      </c>
      <c r="J4872" s="130">
        <f t="shared" si="3465"/>
        <v>0.23450289904501997</v>
      </c>
    </row>
    <row r="4873" spans="2:10">
      <c r="B4873" s="244">
        <v>36650</v>
      </c>
      <c r="C4873" s="247">
        <v>26.98</v>
      </c>
      <c r="D4873" s="247">
        <v>107.625</v>
      </c>
      <c r="E4873" s="247">
        <v>30.77</v>
      </c>
      <c r="F4873" s="248">
        <v>6.2910000000000004</v>
      </c>
      <c r="G4873" s="128">
        <f t="shared" si="3462"/>
        <v>2.0217382888114632</v>
      </c>
      <c r="H4873" s="129">
        <f t="shared" si="3463"/>
        <v>-15.800130000000001</v>
      </c>
      <c r="I4873" s="129">
        <f t="shared" si="3464"/>
        <v>2.1116226680746211</v>
      </c>
      <c r="J4873" s="130">
        <f t="shared" si="3465"/>
        <v>0.22800000000000009</v>
      </c>
    </row>
    <row r="4874" spans="2:10">
      <c r="B4874" s="244">
        <v>36649</v>
      </c>
      <c r="C4874" s="247">
        <v>26.75</v>
      </c>
      <c r="D4874" s="247">
        <v>108.125</v>
      </c>
      <c r="E4874" s="247">
        <v>31.63</v>
      </c>
      <c r="F4874" s="248">
        <v>6.2584999999999997</v>
      </c>
      <c r="G4874" s="128">
        <f t="shared" si="3462"/>
        <v>2.3195677799607082</v>
      </c>
      <c r="H4874" s="129">
        <f t="shared" si="3463"/>
        <v>-12.252207323362558</v>
      </c>
      <c r="I4874" s="129">
        <f t="shared" si="3464"/>
        <v>4.2272935103244818</v>
      </c>
      <c r="J4874" s="130">
        <f t="shared" si="3465"/>
        <v>0.20737487144326369</v>
      </c>
    </row>
    <row r="4875" spans="2:10">
      <c r="B4875" s="244">
        <v>36648</v>
      </c>
      <c r="C4875" s="247">
        <v>26.89</v>
      </c>
      <c r="D4875" s="247">
        <v>111.375</v>
      </c>
      <c r="E4875" s="247">
        <v>28.5</v>
      </c>
      <c r="F4875" s="248">
        <v>6.1550000000000002</v>
      </c>
      <c r="G4875" s="128">
        <f t="shared" si="3462"/>
        <v>0.79033673855467412</v>
      </c>
      <c r="H4875" s="129">
        <f t="shared" si="3463"/>
        <v>-9.8995389344262303</v>
      </c>
      <c r="I4875" s="129">
        <f t="shared" si="3464"/>
        <v>4.7285642946317097</v>
      </c>
      <c r="J4875" s="130">
        <f t="shared" si="3465"/>
        <v>0.12898446123800614</v>
      </c>
    </row>
    <row r="4876" spans="2:10">
      <c r="B4876" s="244">
        <v>36647</v>
      </c>
      <c r="C4876" s="247">
        <v>25.87</v>
      </c>
      <c r="D4876" s="247">
        <v>112</v>
      </c>
      <c r="E4876" s="247">
        <v>25.88</v>
      </c>
      <c r="F4876" s="248">
        <v>6.133</v>
      </c>
      <c r="G4876" s="128">
        <f t="shared" si="3462"/>
        <v>-1.7387472118959066</v>
      </c>
      <c r="H4876" s="129">
        <f t="shared" si="3463"/>
        <v>-6.1216156282998941</v>
      </c>
      <c r="I4876" s="129">
        <f t="shared" si="3464"/>
        <v>1.8661717129821649</v>
      </c>
      <c r="J4876" s="130">
        <f t="shared" si="3465"/>
        <v>0.10453853955375235</v>
      </c>
    </row>
    <row r="4877" spans="2:10">
      <c r="B4877" s="244">
        <v>36644</v>
      </c>
      <c r="C4877" s="247">
        <v>25.74</v>
      </c>
      <c r="D4877" s="247">
        <v>111.5</v>
      </c>
      <c r="E4877" s="247">
        <v>26.2</v>
      </c>
      <c r="F4877" s="248">
        <v>6.0860000000000003</v>
      </c>
      <c r="G4877" s="128">
        <f t="shared" si="3462"/>
        <v>-1.6327191011235969</v>
      </c>
      <c r="H4877" s="129">
        <f t="shared" si="3463"/>
        <v>-10.417820773930753</v>
      </c>
      <c r="I4877" s="129">
        <f t="shared" si="3464"/>
        <v>0.72856694149980417</v>
      </c>
      <c r="J4877" s="130">
        <f t="shared" si="3465"/>
        <v>5.7081203385569615E-2</v>
      </c>
    </row>
    <row r="4878" spans="2:10">
      <c r="B4878" s="244">
        <v>36643</v>
      </c>
      <c r="C4878" s="247">
        <v>25.42</v>
      </c>
      <c r="D4878" s="247">
        <v>110.625</v>
      </c>
      <c r="E4878" s="247">
        <v>26.19</v>
      </c>
      <c r="F4878" s="248">
        <v>6.1040000000000001</v>
      </c>
      <c r="G4878" s="128">
        <f t="shared" si="3462"/>
        <v>-1.7683289224952701</v>
      </c>
      <c r="H4878" s="129">
        <f t="shared" si="3463"/>
        <v>-7.9998844537815126</v>
      </c>
      <c r="I4878" s="129">
        <f t="shared" si="3464"/>
        <v>2.2044730290456429</v>
      </c>
      <c r="J4878" s="130">
        <f t="shared" si="3465"/>
        <v>2.0456232984077161E-2</v>
      </c>
    </row>
    <row r="4879" spans="2:10">
      <c r="B4879" s="244">
        <v>36642</v>
      </c>
      <c r="C4879" s="247">
        <v>24.65</v>
      </c>
      <c r="D4879" s="247">
        <v>110.5</v>
      </c>
      <c r="E4879" s="247">
        <v>26.97</v>
      </c>
      <c r="F4879" s="248">
        <v>6.0369999999999999</v>
      </c>
      <c r="G4879" s="128">
        <f t="shared" si="3462"/>
        <v>-4.0900849021779271</v>
      </c>
      <c r="H4879" s="129">
        <f t="shared" si="3463"/>
        <v>-11.135020408163266</v>
      </c>
      <c r="I4879" s="129">
        <f t="shared" si="3464"/>
        <v>2.1575301689460979</v>
      </c>
      <c r="J4879" s="130">
        <f t="shared" si="3465"/>
        <v>-1.2689643799472359E-2</v>
      </c>
    </row>
    <row r="4880" spans="2:10">
      <c r="B4880" s="244">
        <v>36641</v>
      </c>
      <c r="C4880" s="247">
        <v>25.33</v>
      </c>
      <c r="D4880" s="247">
        <v>112.5</v>
      </c>
      <c r="E4880" s="247">
        <v>25.24</v>
      </c>
      <c r="F4880" s="248">
        <v>6.032</v>
      </c>
      <c r="G4880" s="128">
        <f t="shared" si="3462"/>
        <v>-4.0197409139978424</v>
      </c>
      <c r="H4880" s="129">
        <f t="shared" si="3463"/>
        <v>-12.878866995073892</v>
      </c>
      <c r="I4880" s="129">
        <f t="shared" si="3464"/>
        <v>0.73576029351813832</v>
      </c>
      <c r="J4880" s="130">
        <f t="shared" si="3465"/>
        <v>-2.3197401956754137E-2</v>
      </c>
    </row>
    <row r="4881" spans="2:10">
      <c r="B4881" s="244">
        <v>36640</v>
      </c>
      <c r="C4881" s="247">
        <v>26.04</v>
      </c>
      <c r="D4881" s="247">
        <v>106.5</v>
      </c>
      <c r="E4881" s="247">
        <v>27.37</v>
      </c>
      <c r="F4881" s="248">
        <v>5.9459999999999997</v>
      </c>
      <c r="G4881" s="128">
        <f t="shared" si="3462"/>
        <v>-3.2088436830835123</v>
      </c>
      <c r="H4881" s="129">
        <f t="shared" si="3463"/>
        <v>-13.310580310880828</v>
      </c>
      <c r="I4881" s="129">
        <f t="shared" si="3464"/>
        <v>4.4275075075075101</v>
      </c>
      <c r="J4881" s="130">
        <f t="shared" si="3465"/>
        <v>-6.6703621581670397E-2</v>
      </c>
    </row>
    <row r="4882" spans="2:10">
      <c r="B4882" s="244">
        <v>36637</v>
      </c>
      <c r="C4882" s="247">
        <v>25.88</v>
      </c>
      <c r="D4882" s="247">
        <v>104</v>
      </c>
      <c r="E4882" s="247">
        <v>25.85</v>
      </c>
      <c r="F4882" s="248">
        <v>5.9074999999999998</v>
      </c>
      <c r="G4882" s="128">
        <f t="shared" si="3462"/>
        <v>-2.3777480776272424</v>
      </c>
      <c r="H4882" s="129">
        <f t="shared" si="3463"/>
        <v>-11.095770065075921</v>
      </c>
      <c r="I4882" s="129">
        <f t="shared" si="3464"/>
        <v>4.0996316262354</v>
      </c>
      <c r="J4882" s="130">
        <f t="shared" si="3465"/>
        <v>-4.0425531914893599E-2</v>
      </c>
    </row>
    <row r="4883" spans="2:10">
      <c r="B4883" s="244">
        <v>36636</v>
      </c>
      <c r="C4883" s="247">
        <v>25.88</v>
      </c>
      <c r="D4883" s="247">
        <v>104</v>
      </c>
      <c r="E4883" s="247">
        <v>25.85</v>
      </c>
      <c r="F4883" s="248">
        <v>5.9119999999999999</v>
      </c>
      <c r="G4883" s="128">
        <f t="shared" si="3462"/>
        <v>-2.6128113619810662</v>
      </c>
      <c r="H4883" s="129">
        <f t="shared" si="3463"/>
        <v>-10.197964989059082</v>
      </c>
      <c r="I4883" s="129">
        <f t="shared" si="3464"/>
        <v>5.1573382968822754</v>
      </c>
      <c r="J4883" s="130">
        <f t="shared" si="3465"/>
        <v>-5.8086164043082124E-2</v>
      </c>
    </row>
    <row r="4884" spans="2:10">
      <c r="B4884" s="244">
        <v>36635</v>
      </c>
      <c r="C4884" s="247">
        <v>27.35</v>
      </c>
      <c r="D4884" s="247">
        <v>105</v>
      </c>
      <c r="E4884" s="247">
        <v>27.02</v>
      </c>
      <c r="F4884" s="248">
        <v>5.9194999999999993</v>
      </c>
      <c r="G4884" s="128">
        <f t="shared" si="3462"/>
        <v>-1.0541607142857119</v>
      </c>
      <c r="H4884" s="129">
        <f t="shared" si="3463"/>
        <v>-8.5127312775330388</v>
      </c>
      <c r="I4884" s="129">
        <f t="shared" si="3464"/>
        <v>6.2320000000000011</v>
      </c>
      <c r="J4884" s="130">
        <f t="shared" si="3465"/>
        <v>-6.2396728354263194E-2</v>
      </c>
    </row>
    <row r="4885" spans="2:10">
      <c r="B4885" s="244">
        <v>36634</v>
      </c>
      <c r="C4885" s="247">
        <v>26.11</v>
      </c>
      <c r="D4885" s="247">
        <v>111.5</v>
      </c>
      <c r="E4885" s="247">
        <v>26.12</v>
      </c>
      <c r="F4885" s="248">
        <v>5.9845000000000006</v>
      </c>
      <c r="G4885" s="128">
        <f t="shared" si="3462"/>
        <v>-5.1227047230716956</v>
      </c>
      <c r="H4885" s="129">
        <f t="shared" si="3463"/>
        <v>-1.26019955654102</v>
      </c>
      <c r="I4885" s="129">
        <f t="shared" si="3464"/>
        <v>3.4985714285714291</v>
      </c>
      <c r="J4885" s="130">
        <f t="shared" si="3465"/>
        <v>-5.0980553048329769E-2</v>
      </c>
    </row>
    <row r="4886" spans="2:10">
      <c r="B4886" s="244">
        <v>36633</v>
      </c>
      <c r="C4886" s="247">
        <v>25.89</v>
      </c>
      <c r="D4886" s="247">
        <v>111.875</v>
      </c>
      <c r="E4886" s="247">
        <v>28.95</v>
      </c>
      <c r="F4886" s="248">
        <v>5.9850000000000003</v>
      </c>
      <c r="G4886" s="128">
        <f t="shared" si="3462"/>
        <v>-7.3749013264315737</v>
      </c>
      <c r="H4886" s="129">
        <f t="shared" si="3463"/>
        <v>1.9375568181818181</v>
      </c>
      <c r="I4886" s="129">
        <f t="shared" si="3464"/>
        <v>7.477139025480553</v>
      </c>
      <c r="J4886" s="130">
        <f t="shared" si="3465"/>
        <v>-5.2353616532720644E-2</v>
      </c>
    </row>
    <row r="4887" spans="2:10">
      <c r="B4887" s="244">
        <v>36630</v>
      </c>
      <c r="C4887" s="247">
        <v>25.57</v>
      </c>
      <c r="D4887" s="247">
        <v>105</v>
      </c>
      <c r="E4887" s="247">
        <v>33.49</v>
      </c>
      <c r="F4887" s="248">
        <v>5.8129999999999997</v>
      </c>
      <c r="G4887" s="128">
        <f t="shared" si="3462"/>
        <v>-8.0625024123512379</v>
      </c>
      <c r="H4887" s="129">
        <f t="shared" si="3463"/>
        <v>-4.1713761467889912</v>
      </c>
      <c r="I4887" s="129">
        <f t="shared" si="3464"/>
        <v>15.567761194029856</v>
      </c>
      <c r="J4887" s="130">
        <f t="shared" si="3465"/>
        <v>-0.15354003906250019</v>
      </c>
    </row>
    <row r="4888" spans="2:10">
      <c r="B4888" s="244">
        <v>36629</v>
      </c>
      <c r="C4888" s="247">
        <v>25.38</v>
      </c>
      <c r="D4888" s="247">
        <v>110.625</v>
      </c>
      <c r="E4888" s="247">
        <v>29.4</v>
      </c>
      <c r="F4888" s="248">
        <v>5.8490000000000002</v>
      </c>
      <c r="G4888" s="128">
        <f t="shared" si="3462"/>
        <v>-7.8935351562499996</v>
      </c>
      <c r="H4888" s="129">
        <f t="shared" si="3463"/>
        <v>3.850969626168224</v>
      </c>
      <c r="I4888" s="129">
        <f t="shared" si="3464"/>
        <v>8.0333572068039381</v>
      </c>
      <c r="J4888" s="130">
        <f t="shared" si="3465"/>
        <v>-0.15482619240097023</v>
      </c>
    </row>
    <row r="4889" spans="2:10">
      <c r="B4889" s="244">
        <v>36628</v>
      </c>
      <c r="C4889" s="247">
        <v>25.41</v>
      </c>
      <c r="D4889" s="247">
        <v>113.75</v>
      </c>
      <c r="E4889" s="247">
        <v>28.98</v>
      </c>
      <c r="F4889" s="248">
        <v>5.8740000000000006</v>
      </c>
      <c r="G4889" s="128">
        <f t="shared" si="3462"/>
        <v>-8.9988892395077329</v>
      </c>
      <c r="H4889" s="129">
        <f t="shared" si="3463"/>
        <v>5.3630264672036825</v>
      </c>
      <c r="I4889" s="129">
        <f t="shared" si="3464"/>
        <v>4.759090536665302</v>
      </c>
      <c r="J4889" s="130">
        <f t="shared" si="3465"/>
        <v>-0.1459295751897913</v>
      </c>
    </row>
    <row r="4890" spans="2:10">
      <c r="B4890" s="244">
        <v>36627</v>
      </c>
      <c r="C4890" s="247">
        <v>24.14</v>
      </c>
      <c r="D4890" s="247">
        <v>119.375</v>
      </c>
      <c r="E4890" s="247">
        <v>27.25</v>
      </c>
      <c r="F4890" s="248">
        <v>5.8259999999999996</v>
      </c>
      <c r="G4890" s="128">
        <f t="shared" si="3462"/>
        <v>-11.175227982510933</v>
      </c>
      <c r="H4890" s="129">
        <f t="shared" si="3463"/>
        <v>12.336790481717934</v>
      </c>
      <c r="I4890" s="129">
        <f t="shared" si="3464"/>
        <v>4.8948796498905889</v>
      </c>
      <c r="J4890" s="130">
        <f t="shared" si="3465"/>
        <v>-0.20181818181818184</v>
      </c>
    </row>
    <row r="4891" spans="2:10">
      <c r="B4891" s="244">
        <v>36626</v>
      </c>
      <c r="C4891" s="247">
        <v>23.85</v>
      </c>
      <c r="D4891" s="247">
        <v>122.125</v>
      </c>
      <c r="E4891" s="247">
        <v>25.99</v>
      </c>
      <c r="F4891" s="248">
        <v>5.7195</v>
      </c>
      <c r="G4891" s="128">
        <f t="shared" si="3462"/>
        <v>-11.309606423173802</v>
      </c>
      <c r="H4891" s="129">
        <f t="shared" si="3463"/>
        <v>18.225000000000001</v>
      </c>
      <c r="I4891" s="129">
        <f t="shared" si="3464"/>
        <v>5.6847928436911497</v>
      </c>
      <c r="J4891" s="130">
        <f t="shared" si="3465"/>
        <v>-0.25416036308623319</v>
      </c>
    </row>
    <row r="4892" spans="2:10">
      <c r="B4892" s="244">
        <v>36623</v>
      </c>
      <c r="C4892" s="247">
        <v>25.04</v>
      </c>
      <c r="D4892" s="247">
        <v>123.125</v>
      </c>
      <c r="E4892" s="247">
        <v>24.39</v>
      </c>
      <c r="F4892" s="248">
        <v>5.7809999999999997</v>
      </c>
      <c r="G4892" s="128">
        <f t="shared" si="3462"/>
        <v>-9.5290785736825523</v>
      </c>
      <c r="H4892" s="129">
        <f t="shared" si="3463"/>
        <v>15.919062500000001</v>
      </c>
      <c r="I4892" s="129">
        <f t="shared" si="3464"/>
        <v>2.4950742908599728</v>
      </c>
      <c r="J4892" s="130">
        <f t="shared" si="3465"/>
        <v>-0.21280912364946011</v>
      </c>
    </row>
    <row r="4893" spans="2:10">
      <c r="B4893" s="244">
        <v>36622</v>
      </c>
      <c r="C4893" s="247">
        <v>25.69</v>
      </c>
      <c r="D4893" s="247">
        <v>122.75</v>
      </c>
      <c r="E4893" s="247">
        <v>27.15</v>
      </c>
      <c r="F4893" s="248">
        <v>5.8640000000000008</v>
      </c>
      <c r="G4893" s="128">
        <f t="shared" si="3462"/>
        <v>-8.0912891874600117</v>
      </c>
      <c r="H4893" s="129">
        <f t="shared" si="3463"/>
        <v>17.652282352941178</v>
      </c>
      <c r="I4893" s="129">
        <f t="shared" si="3464"/>
        <v>3.5536775818639783</v>
      </c>
      <c r="J4893" s="130">
        <f t="shared" si="3465"/>
        <v>-0.18454545454545401</v>
      </c>
    </row>
    <row r="4894" spans="2:10">
      <c r="B4894" s="244">
        <v>36621</v>
      </c>
      <c r="C4894" s="247">
        <v>25.83</v>
      </c>
      <c r="D4894" s="247">
        <v>125</v>
      </c>
      <c r="E4894" s="247">
        <v>28.41</v>
      </c>
      <c r="F4894" s="248">
        <v>5.8250000000000002</v>
      </c>
      <c r="G4894" s="128">
        <f t="shared" si="3462"/>
        <v>-11.043158511573401</v>
      </c>
      <c r="H4894" s="129">
        <f t="shared" si="3463"/>
        <v>24.614671532846717</v>
      </c>
      <c r="I4894" s="129">
        <f t="shared" si="3464"/>
        <v>4.2872069107363249</v>
      </c>
      <c r="J4894" s="130">
        <f t="shared" si="3465"/>
        <v>-0.19761942802364602</v>
      </c>
    </row>
    <row r="4895" spans="2:10">
      <c r="B4895" s="244">
        <v>36620</v>
      </c>
      <c r="C4895" s="247">
        <v>25.45</v>
      </c>
      <c r="D4895" s="247">
        <v>121.1875</v>
      </c>
      <c r="E4895" s="247">
        <v>27.12</v>
      </c>
      <c r="F4895" s="248">
        <v>5.8339999999999996</v>
      </c>
      <c r="G4895" s="128">
        <f t="shared" si="3462"/>
        <v>-9.4968707271597275</v>
      </c>
      <c r="H4895" s="129">
        <f t="shared" si="3463"/>
        <v>19.990479078229232</v>
      </c>
      <c r="I4895" s="129">
        <f t="shared" si="3464"/>
        <v>6.6446697674418616</v>
      </c>
      <c r="J4895" s="130">
        <f t="shared" si="3465"/>
        <v>-0.2011390791779511</v>
      </c>
    </row>
    <row r="4896" spans="2:10">
      <c r="B4896" s="244">
        <v>36619</v>
      </c>
      <c r="C4896" s="247">
        <v>26.43</v>
      </c>
      <c r="D4896" s="247">
        <v>122</v>
      </c>
      <c r="E4896" s="247">
        <v>24.03</v>
      </c>
      <c r="F4896" s="248">
        <v>5.8885000000000005</v>
      </c>
      <c r="G4896" s="128">
        <f t="shared" si="3462"/>
        <v>-7.3209393843224397</v>
      </c>
      <c r="H4896" s="129">
        <f t="shared" si="3463"/>
        <v>14.734999999999999</v>
      </c>
      <c r="I4896" s="129">
        <f t="shared" si="3464"/>
        <v>6.3781572097865702</v>
      </c>
      <c r="J4896" s="130">
        <f t="shared" si="3465"/>
        <v>-0.16913338658146931</v>
      </c>
    </row>
    <row r="4897" spans="2:10">
      <c r="B4897" s="244">
        <v>36616</v>
      </c>
      <c r="C4897" s="247">
        <v>26.9</v>
      </c>
      <c r="D4897" s="247">
        <v>118.375</v>
      </c>
      <c r="E4897" s="247">
        <v>24.11</v>
      </c>
      <c r="F4897" s="248">
        <v>5.9160000000000004</v>
      </c>
      <c r="G4897" s="128">
        <f t="shared" si="3462"/>
        <v>-6.8638024613442754</v>
      </c>
      <c r="H4897" s="129">
        <f t="shared" si="3463"/>
        <v>16.809381818181819</v>
      </c>
      <c r="I4897" s="129">
        <f t="shared" si="3464"/>
        <v>3.6814339981006663</v>
      </c>
      <c r="J4897" s="130">
        <f t="shared" si="3465"/>
        <v>-0.15575263662511968</v>
      </c>
    </row>
    <row r="4898" spans="2:10">
      <c r="B4898" s="244">
        <v>36615</v>
      </c>
      <c r="C4898" s="247">
        <v>26.7</v>
      </c>
      <c r="D4898" s="247">
        <v>122.75</v>
      </c>
      <c r="E4898" s="247">
        <v>25.47</v>
      </c>
      <c r="F4898" s="248">
        <v>5.9664999999999999</v>
      </c>
      <c r="G4898" s="128">
        <f t="shared" si="3462"/>
        <v>-7.2467327667610952</v>
      </c>
      <c r="H4898" s="129">
        <f t="shared" si="3463"/>
        <v>25.511970074812968</v>
      </c>
      <c r="I4898" s="129">
        <f t="shared" si="3464"/>
        <v>4.4990110905730107</v>
      </c>
      <c r="J4898" s="130">
        <f t="shared" si="3465"/>
        <v>-0.13881935586734709</v>
      </c>
    </row>
    <row r="4899" spans="2:10">
      <c r="B4899" s="244">
        <v>36614</v>
      </c>
      <c r="C4899" s="247">
        <v>26.45</v>
      </c>
      <c r="D4899" s="247">
        <v>119</v>
      </c>
      <c r="E4899" s="247">
        <v>24.1</v>
      </c>
      <c r="F4899" s="248">
        <v>6.0605000000000002</v>
      </c>
      <c r="G4899" s="128">
        <f t="shared" si="3462"/>
        <v>-5.9392638843246806</v>
      </c>
      <c r="H4899" s="129">
        <f t="shared" si="3463"/>
        <v>17.977007299270074</v>
      </c>
      <c r="I4899" s="129">
        <f t="shared" si="3464"/>
        <v>0.79403508771929876</v>
      </c>
      <c r="J4899" s="130">
        <f t="shared" si="3465"/>
        <v>-9.7202964379631634E-2</v>
      </c>
    </row>
    <row r="4900" spans="2:10">
      <c r="B4900" s="244">
        <v>36613</v>
      </c>
      <c r="C4900" s="247">
        <v>27.09</v>
      </c>
      <c r="D4900" s="247">
        <v>122.5</v>
      </c>
      <c r="E4900" s="247">
        <v>24.86</v>
      </c>
      <c r="F4900" s="248">
        <v>6.0640000000000001</v>
      </c>
      <c r="G4900" s="128">
        <f t="shared" si="3462"/>
        <v>-4.5816926651178216</v>
      </c>
      <c r="H4900" s="129">
        <f t="shared" si="3463"/>
        <v>19.579521531100479</v>
      </c>
      <c r="I4900" s="129">
        <f t="shared" si="3464"/>
        <v>0.18539708265802243</v>
      </c>
      <c r="J4900" s="130">
        <f t="shared" si="3465"/>
        <v>-0.10871996193195335</v>
      </c>
    </row>
    <row r="4901" spans="2:10">
      <c r="B4901" s="244">
        <v>36612</v>
      </c>
      <c r="C4901" s="247">
        <v>27.79</v>
      </c>
      <c r="D4901" s="247">
        <v>126.875</v>
      </c>
      <c r="E4901" s="247">
        <v>24.53</v>
      </c>
      <c r="F4901" s="248">
        <v>6.0815000000000001</v>
      </c>
      <c r="G4901" s="128">
        <f t="shared" si="3462"/>
        <v>-3.830299835255357</v>
      </c>
      <c r="H4901" s="129">
        <f t="shared" si="3463"/>
        <v>19.865937500000001</v>
      </c>
      <c r="I4901" s="129">
        <f t="shared" si="3464"/>
        <v>-0.67584920634920453</v>
      </c>
      <c r="J4901" s="130">
        <f t="shared" si="3465"/>
        <v>-6.7039980732177096E-2</v>
      </c>
    </row>
    <row r="4902" spans="2:10">
      <c r="B4902" s="244">
        <v>36609</v>
      </c>
      <c r="C4902" s="247">
        <v>28.02</v>
      </c>
      <c r="D4902" s="247">
        <v>120.625</v>
      </c>
      <c r="E4902" s="247">
        <v>23.31</v>
      </c>
      <c r="F4902" s="248">
        <v>6.0884999999999998</v>
      </c>
      <c r="G4902" s="128">
        <f t="shared" si="3462"/>
        <v>-2.9546046046046035</v>
      </c>
      <c r="H4902" s="129">
        <f t="shared" si="3463"/>
        <v>10.415463800904977</v>
      </c>
      <c r="I4902" s="129">
        <f t="shared" si="3464"/>
        <v>-1.1156439704675969</v>
      </c>
      <c r="J4902" s="130">
        <f t="shared" si="3465"/>
        <v>-7.4088145896656771E-2</v>
      </c>
    </row>
    <row r="4903" spans="2:10">
      <c r="B4903" s="244">
        <v>36608</v>
      </c>
      <c r="C4903" s="247">
        <v>27.31</v>
      </c>
      <c r="D4903" s="247">
        <v>115.25</v>
      </c>
      <c r="E4903" s="247">
        <v>22.26</v>
      </c>
      <c r="F4903" s="248">
        <v>5.9924999999999997</v>
      </c>
      <c r="G4903" s="128">
        <f t="shared" si="3462"/>
        <v>-3.213773392310312</v>
      </c>
      <c r="H4903" s="129">
        <f t="shared" si="3463"/>
        <v>6.7940689655172415</v>
      </c>
      <c r="I4903" s="129">
        <f t="shared" si="3464"/>
        <v>-1.7343909585600659</v>
      </c>
      <c r="J4903" s="130">
        <f t="shared" si="3465"/>
        <v>-0.12808988764044946</v>
      </c>
    </row>
    <row r="4904" spans="2:10">
      <c r="B4904" s="244">
        <v>36607</v>
      </c>
      <c r="C4904" s="247">
        <v>27.46</v>
      </c>
      <c r="D4904" s="247">
        <v>114.25</v>
      </c>
      <c r="E4904" s="247">
        <v>21.49</v>
      </c>
      <c r="F4904" s="248">
        <v>6.0350000000000001</v>
      </c>
      <c r="G4904" s="128">
        <f t="shared" si="3462"/>
        <v>-3.3114652261985142</v>
      </c>
      <c r="H4904" s="129">
        <f t="shared" si="3463"/>
        <v>3.3281756756756757</v>
      </c>
      <c r="I4904" s="129">
        <f t="shared" si="3464"/>
        <v>-4.2956457849961343</v>
      </c>
      <c r="J4904" s="130">
        <f t="shared" si="3465"/>
        <v>-8.6322005302482283E-2</v>
      </c>
    </row>
    <row r="4905" spans="2:10">
      <c r="B4905" s="244">
        <v>36606</v>
      </c>
      <c r="C4905" s="247">
        <v>28</v>
      </c>
      <c r="D4905" s="247">
        <v>113.5</v>
      </c>
      <c r="E4905" s="247">
        <v>21.7</v>
      </c>
      <c r="F4905" s="248">
        <v>6.0519999999999996</v>
      </c>
      <c r="G4905" s="128">
        <f t="shared" si="3462"/>
        <v>-2.3235886140291448</v>
      </c>
      <c r="H4905" s="129">
        <f t="shared" si="3463"/>
        <v>1.0104</v>
      </c>
      <c r="I4905" s="129">
        <f t="shared" si="3464"/>
        <v>-4.2040769230769239</v>
      </c>
      <c r="J4905" s="130">
        <f t="shared" si="3465"/>
        <v>-0.12344293392349076</v>
      </c>
    </row>
    <row r="4906" spans="2:10">
      <c r="B4906" s="244">
        <v>36605</v>
      </c>
      <c r="C4906" s="247">
        <v>29.43</v>
      </c>
      <c r="D4906" s="247">
        <v>112.75</v>
      </c>
      <c r="E4906" s="247">
        <v>22.96</v>
      </c>
      <c r="F4906" s="248">
        <v>6.0934999999999997</v>
      </c>
      <c r="G4906" s="128">
        <f t="shared" si="3462"/>
        <v>-0.12310403253134815</v>
      </c>
      <c r="H4906" s="129">
        <f t="shared" si="3463"/>
        <v>0.25259999999999999</v>
      </c>
      <c r="I4906" s="129">
        <f t="shared" si="3464"/>
        <v>-2.9721846153846148</v>
      </c>
      <c r="J4906" s="130">
        <f t="shared" si="3465"/>
        <v>-0.10366094726022002</v>
      </c>
    </row>
    <row r="4907" spans="2:10">
      <c r="B4907" s="244">
        <v>36602</v>
      </c>
      <c r="C4907" s="247">
        <v>30.91</v>
      </c>
      <c r="D4907" s="247">
        <v>110</v>
      </c>
      <c r="E4907" s="247">
        <v>22.37</v>
      </c>
      <c r="F4907" s="248">
        <v>6.0969999999999995</v>
      </c>
      <c r="G4907" s="128">
        <f t="shared" si="3462"/>
        <v>2.2350475220638142</v>
      </c>
      <c r="H4907" s="129">
        <f t="shared" si="3463"/>
        <v>-6.5719271948608133</v>
      </c>
      <c r="I4907" s="129">
        <f t="shared" si="3464"/>
        <v>-0.87768666378938354</v>
      </c>
      <c r="J4907" s="130">
        <f t="shared" si="3465"/>
        <v>-0.13174423152131429</v>
      </c>
    </row>
    <row r="4908" spans="2:10">
      <c r="B4908" s="244">
        <v>36601</v>
      </c>
      <c r="C4908" s="247">
        <v>31.09</v>
      </c>
      <c r="D4908" s="247">
        <v>109</v>
      </c>
      <c r="E4908" s="247">
        <v>20.77</v>
      </c>
      <c r="F4908" s="248">
        <v>6.1440000000000001</v>
      </c>
      <c r="G4908" s="128">
        <f t="shared" si="3462"/>
        <v>1.5715940099833594</v>
      </c>
      <c r="H4908" s="129">
        <f t="shared" si="3463"/>
        <v>-6.6287041036717067</v>
      </c>
      <c r="I4908" s="129">
        <f t="shared" si="3464"/>
        <v>-2.9626031475967696</v>
      </c>
      <c r="J4908" s="130">
        <f t="shared" si="3465"/>
        <v>-0.1161358313817327</v>
      </c>
    </row>
    <row r="4909" spans="2:10">
      <c r="B4909" s="244">
        <v>36600</v>
      </c>
      <c r="C4909" s="247">
        <v>30.72</v>
      </c>
      <c r="D4909" s="247">
        <v>107</v>
      </c>
      <c r="E4909" s="247">
        <v>22.34</v>
      </c>
      <c r="F4909" s="248">
        <v>6.1850000000000005</v>
      </c>
      <c r="G4909" s="128">
        <f t="shared" si="3462"/>
        <v>0.99702594810379253</v>
      </c>
      <c r="H4909" s="129">
        <f t="shared" si="3463"/>
        <v>-9.8263287086446116</v>
      </c>
      <c r="I4909" s="129">
        <f t="shared" si="3464"/>
        <v>-0.64326352530541209</v>
      </c>
      <c r="J4909" s="130">
        <f t="shared" si="3465"/>
        <v>-9.5311767463665972E-2</v>
      </c>
    </row>
    <row r="4910" spans="2:10">
      <c r="B4910" s="244">
        <v>36599</v>
      </c>
      <c r="C4910" s="247">
        <v>31.69</v>
      </c>
      <c r="D4910" s="247">
        <v>108.625</v>
      </c>
      <c r="E4910" s="247">
        <v>24.41</v>
      </c>
      <c r="F4910" s="248">
        <v>6.1909999999999998</v>
      </c>
      <c r="G4910" s="128">
        <f t="shared" si="3462"/>
        <v>2.1616661157024808</v>
      </c>
      <c r="H4910" s="129">
        <f t="shared" si="3463"/>
        <v>-7.2841841680129242</v>
      </c>
      <c r="I4910" s="129">
        <f t="shared" si="3464"/>
        <v>3.1279737489746884E-2</v>
      </c>
      <c r="J4910" s="130">
        <f t="shared" si="3465"/>
        <v>-8.8971911431030629E-2</v>
      </c>
    </row>
    <row r="4911" spans="2:10">
      <c r="B4911" s="244">
        <v>36598</v>
      </c>
      <c r="C4911" s="247">
        <v>32.020000000000003</v>
      </c>
      <c r="D4911" s="247">
        <v>107.6875</v>
      </c>
      <c r="E4911" s="247">
        <v>22.85</v>
      </c>
      <c r="F4911" s="248">
        <v>6.27</v>
      </c>
      <c r="G4911" s="128">
        <f t="shared" si="3462"/>
        <v>3.9795448369565238</v>
      </c>
      <c r="H4911" s="129">
        <f t="shared" si="3463"/>
        <v>-7.5738949079089934</v>
      </c>
      <c r="I4911" s="129">
        <f t="shared" si="3464"/>
        <v>-1.6342915642915645</v>
      </c>
      <c r="J4911" s="130">
        <f t="shared" si="3465"/>
        <v>-7.3724073642508006E-2</v>
      </c>
    </row>
    <row r="4912" spans="2:10">
      <c r="B4912" s="244">
        <v>36595</v>
      </c>
      <c r="C4912" s="247">
        <v>31.76</v>
      </c>
      <c r="D4912" s="247">
        <v>105.25</v>
      </c>
      <c r="E4912" s="247">
        <v>21.24</v>
      </c>
      <c r="F4912" s="248">
        <v>6.2795000000000005</v>
      </c>
      <c r="G4912" s="128">
        <f t="shared" si="3462"/>
        <v>3.595151206252126</v>
      </c>
      <c r="H4912" s="129">
        <f t="shared" si="3463"/>
        <v>-13.239632738719832</v>
      </c>
      <c r="I4912" s="129">
        <f t="shared" si="3464"/>
        <v>-2.0164109232769851</v>
      </c>
      <c r="J4912" s="130">
        <f t="shared" si="3465"/>
        <v>-0.11769847328244282</v>
      </c>
    </row>
    <row r="4913" spans="2:10">
      <c r="B4913" s="244">
        <v>36594</v>
      </c>
      <c r="C4913" s="247">
        <v>31.69</v>
      </c>
      <c r="D4913" s="247">
        <v>108</v>
      </c>
      <c r="E4913" s="247">
        <v>22.21</v>
      </c>
      <c r="F4913" s="248">
        <v>6.2475000000000005</v>
      </c>
      <c r="G4913" s="128">
        <f t="shared" ref="G4913:G4935" si="3466">((C4913-C4934)/C4934)*C$6</f>
        <v>4.6088703510601343</v>
      </c>
      <c r="H4913" s="129">
        <f t="shared" ref="H4913:H4935" si="3467">((D4913-D4934)/D4934)*D$6</f>
        <v>-9.0790734824281145</v>
      </c>
      <c r="I4913" s="129">
        <f t="shared" ref="I4913:I4935" si="3468">((E4913-E4934)/E4934)*E$6</f>
        <v>-0.76593013100436436</v>
      </c>
      <c r="J4913" s="130">
        <f t="shared" ref="J4913:J4935" si="3469">((F4913-F4934)/F4934)*F$6</f>
        <v>-0.10522198242639107</v>
      </c>
    </row>
    <row r="4914" spans="2:10">
      <c r="B4914" s="244">
        <v>36593</v>
      </c>
      <c r="C4914" s="247">
        <v>31.26</v>
      </c>
      <c r="D4914" s="247">
        <v>106.25</v>
      </c>
      <c r="E4914" s="247">
        <v>23.82</v>
      </c>
      <c r="F4914" s="248">
        <v>6.27</v>
      </c>
      <c r="G4914" s="128">
        <f t="shared" si="3466"/>
        <v>5.2508351177730219</v>
      </c>
      <c r="H4914" s="129">
        <f t="shared" si="3467"/>
        <v>-12.018763808521831</v>
      </c>
      <c r="I4914" s="129">
        <f t="shared" si="3468"/>
        <v>3.0743247058823533</v>
      </c>
      <c r="J4914" s="130">
        <f t="shared" si="3469"/>
        <v>-6.7455621301775223E-2</v>
      </c>
    </row>
    <row r="4915" spans="2:10">
      <c r="B4915" s="244">
        <v>36592</v>
      </c>
      <c r="C4915" s="247">
        <v>34.130000000000003</v>
      </c>
      <c r="D4915" s="247">
        <v>102.75</v>
      </c>
      <c r="E4915" s="247">
        <v>24.31</v>
      </c>
      <c r="F4915" s="248">
        <v>6.2590000000000003</v>
      </c>
      <c r="G4915" s="128">
        <f t="shared" si="3466"/>
        <v>9.0660386643233792</v>
      </c>
      <c r="H4915" s="129">
        <f t="shared" si="3467"/>
        <v>-11.329649507119386</v>
      </c>
      <c r="I4915" s="129">
        <f t="shared" si="3468"/>
        <v>1.6954102676612548</v>
      </c>
      <c r="J4915" s="130">
        <f t="shared" si="3469"/>
        <v>-0.10165241506817639</v>
      </c>
    </row>
    <row r="4916" spans="2:10">
      <c r="B4916" s="244">
        <v>36591</v>
      </c>
      <c r="C4916" s="247">
        <v>32.18</v>
      </c>
      <c r="D4916" s="247">
        <v>103.0625</v>
      </c>
      <c r="E4916" s="247">
        <v>21.5</v>
      </c>
      <c r="F4916" s="248">
        <v>6.2769999999999992</v>
      </c>
      <c r="G4916" s="128">
        <f t="shared" si="3466"/>
        <v>5.2941568355308801</v>
      </c>
      <c r="H4916" s="129">
        <f t="shared" si="3467"/>
        <v>-12.350091891891893</v>
      </c>
      <c r="I4916" s="129">
        <f t="shared" si="3468"/>
        <v>-4.7205199628596956E-2</v>
      </c>
      <c r="J4916" s="130">
        <f t="shared" si="3469"/>
        <v>-5.913416536661506E-2</v>
      </c>
    </row>
    <row r="4917" spans="2:10">
      <c r="B4917" s="244">
        <v>36588</v>
      </c>
      <c r="C4917" s="247">
        <v>31.51</v>
      </c>
      <c r="D4917" s="247">
        <v>108</v>
      </c>
      <c r="E4917" s="247">
        <v>19.21</v>
      </c>
      <c r="F4917" s="248">
        <v>6.26</v>
      </c>
      <c r="G4917" s="128">
        <f t="shared" si="3466"/>
        <v>5.6377738137709601</v>
      </c>
      <c r="H4917" s="129">
        <f t="shared" si="3467"/>
        <v>-8.855827107790823</v>
      </c>
      <c r="I4917" s="129">
        <f t="shared" si="3468"/>
        <v>-3.233802816901409</v>
      </c>
      <c r="J4917" s="130">
        <f t="shared" si="3469"/>
        <v>-2.37029702970298E-2</v>
      </c>
    </row>
    <row r="4918" spans="2:10">
      <c r="B4918" s="244">
        <v>36587</v>
      </c>
      <c r="C4918" s="247">
        <v>31.69</v>
      </c>
      <c r="D4918" s="247">
        <v>103.125</v>
      </c>
      <c r="E4918" s="247">
        <v>21.06</v>
      </c>
      <c r="F4918" s="248">
        <v>6.258</v>
      </c>
      <c r="G4918" s="128">
        <f t="shared" si="3466"/>
        <v>6.8238620689655169</v>
      </c>
      <c r="H4918" s="129">
        <f t="shared" si="3467"/>
        <v>-10.390539647577093</v>
      </c>
      <c r="I4918" s="129">
        <f t="shared" si="3468"/>
        <v>-2.2649307958477531</v>
      </c>
      <c r="J4918" s="130">
        <f t="shared" si="3469"/>
        <v>-7.5589173213035543E-2</v>
      </c>
    </row>
    <row r="4919" spans="2:10">
      <c r="B4919" s="244">
        <v>36586</v>
      </c>
      <c r="C4919" s="247">
        <v>31.77</v>
      </c>
      <c r="D4919" s="247">
        <v>100.25</v>
      </c>
      <c r="E4919" s="247">
        <v>21.64</v>
      </c>
      <c r="F4919" s="248">
        <v>6.2720000000000002</v>
      </c>
      <c r="G4919" s="128">
        <f t="shared" si="3466"/>
        <v>5.7124557051736371</v>
      </c>
      <c r="H4919" s="129">
        <f t="shared" si="3467"/>
        <v>-10.075295454545454</v>
      </c>
      <c r="I4919" s="129">
        <f t="shared" si="3468"/>
        <v>-1.9620554371002121</v>
      </c>
      <c r="J4919" s="130">
        <f t="shared" si="3469"/>
        <v>-0.1088253335378008</v>
      </c>
    </row>
    <row r="4920" spans="2:10">
      <c r="B4920" s="244">
        <v>36585</v>
      </c>
      <c r="C4920" s="247">
        <v>30.43</v>
      </c>
      <c r="D4920" s="247">
        <v>102.75</v>
      </c>
      <c r="E4920" s="247">
        <v>23.37</v>
      </c>
      <c r="F4920" s="248">
        <v>6.2744999999999997</v>
      </c>
      <c r="G4920" s="128">
        <f t="shared" si="3466"/>
        <v>4.5837156295224295</v>
      </c>
      <c r="H4920" s="129">
        <f t="shared" si="3467"/>
        <v>-9.6201781737193759</v>
      </c>
      <c r="I4920" s="129">
        <f t="shared" si="3468"/>
        <v>-1.6097635270541066</v>
      </c>
      <c r="J4920" s="130">
        <f t="shared" si="3469"/>
        <v>-0.13149513529948298</v>
      </c>
    </row>
    <row r="4921" spans="2:10">
      <c r="B4921" s="244">
        <v>36584</v>
      </c>
      <c r="C4921" s="247">
        <v>30.13</v>
      </c>
      <c r="D4921" s="247">
        <v>104.5</v>
      </c>
      <c r="E4921" s="247">
        <v>24.68</v>
      </c>
      <c r="F4921" s="248">
        <v>6.3045</v>
      </c>
      <c r="G4921" s="128">
        <f t="shared" si="3466"/>
        <v>4.8546326230712706</v>
      </c>
      <c r="H4921" s="129">
        <f t="shared" si="3467"/>
        <v>-7.1959159663865542</v>
      </c>
      <c r="I4921" s="129">
        <f t="shared" si="3468"/>
        <v>-1.4197857689364968</v>
      </c>
      <c r="J4921" s="130">
        <f t="shared" si="3469"/>
        <v>-0.10891304347826077</v>
      </c>
    </row>
    <row r="4922" spans="2:10">
      <c r="B4922" s="244">
        <v>36581</v>
      </c>
      <c r="C4922" s="247">
        <v>30.35</v>
      </c>
      <c r="D4922" s="247">
        <v>108</v>
      </c>
      <c r="E4922" s="247">
        <v>25.2</v>
      </c>
      <c r="F4922" s="248">
        <v>6.2279999999999998</v>
      </c>
      <c r="G4922" s="128">
        <f t="shared" si="3466"/>
        <v>5.0363213762811139</v>
      </c>
      <c r="H4922" s="129">
        <f t="shared" si="3467"/>
        <v>-5.5082378854625551</v>
      </c>
      <c r="I4922" s="129">
        <f t="shared" si="3468"/>
        <v>1.7925743415463045</v>
      </c>
      <c r="J4922" s="130">
        <f t="shared" si="3469"/>
        <v>-0.16287563394141263</v>
      </c>
    </row>
    <row r="4923" spans="2:10">
      <c r="B4923" s="244">
        <v>36580</v>
      </c>
      <c r="C4923" s="247">
        <v>29.97</v>
      </c>
      <c r="D4923" s="247">
        <v>110.5</v>
      </c>
      <c r="E4923" s="247">
        <v>24.38</v>
      </c>
      <c r="F4923" s="248">
        <v>6.2510000000000003</v>
      </c>
      <c r="G4923" s="128">
        <f t="shared" si="3466"/>
        <v>3.4742564655172394</v>
      </c>
      <c r="H4923" s="129">
        <f t="shared" si="3467"/>
        <v>-6.085117773019272</v>
      </c>
      <c r="I4923" s="129">
        <f t="shared" si="3468"/>
        <v>1.4900998697351258</v>
      </c>
      <c r="J4923" s="130">
        <f t="shared" si="3469"/>
        <v>-0.15784284095202089</v>
      </c>
    </row>
    <row r="4924" spans="2:10">
      <c r="B4924" s="244">
        <v>36579</v>
      </c>
      <c r="C4924" s="247">
        <v>29.39</v>
      </c>
      <c r="D4924" s="247">
        <v>108.75</v>
      </c>
      <c r="E4924" s="247">
        <v>23.89</v>
      </c>
      <c r="F4924" s="248">
        <v>6.2744999999999997</v>
      </c>
      <c r="G4924" s="128">
        <f t="shared" si="3466"/>
        <v>1.7823585572842988</v>
      </c>
      <c r="H4924" s="129">
        <f t="shared" si="3467"/>
        <v>-9.8999055613851006</v>
      </c>
      <c r="I4924" s="129">
        <f t="shared" si="3468"/>
        <v>0.9607037358818431</v>
      </c>
      <c r="J4924" s="130">
        <f t="shared" si="3469"/>
        <v>-0.16617514633048197</v>
      </c>
    </row>
    <row r="4925" spans="2:10">
      <c r="B4925" s="244">
        <v>36578</v>
      </c>
      <c r="C4925" s="247">
        <v>29.62</v>
      </c>
      <c r="D4925" s="247">
        <v>111</v>
      </c>
      <c r="E4925" s="247">
        <v>25.86</v>
      </c>
      <c r="F4925" s="248">
        <v>6.2234999999999996</v>
      </c>
      <c r="G4925" s="128">
        <f t="shared" si="3466"/>
        <v>2.9207294286740972</v>
      </c>
      <c r="H4925" s="129">
        <f t="shared" si="3467"/>
        <v>-9.8233333333333324</v>
      </c>
      <c r="I4925" s="129">
        <f t="shared" si="3468"/>
        <v>1.8903946821769828</v>
      </c>
      <c r="J4925" s="130">
        <f t="shared" si="3469"/>
        <v>-0.1897862767154109</v>
      </c>
    </row>
    <row r="4926" spans="2:10">
      <c r="B4926" s="244">
        <v>36577</v>
      </c>
      <c r="C4926" s="247">
        <v>29.51</v>
      </c>
      <c r="D4926" s="247">
        <v>112.5</v>
      </c>
      <c r="E4926" s="247">
        <v>26</v>
      </c>
      <c r="F4926" s="248">
        <v>6.3260000000000005</v>
      </c>
      <c r="G4926" s="128">
        <f t="shared" si="3466"/>
        <v>2.1094716312056772</v>
      </c>
      <c r="H4926" s="129">
        <f t="shared" si="3467"/>
        <v>-8.42</v>
      </c>
      <c r="I4926" s="129">
        <f t="shared" si="3468"/>
        <v>6.3244764649375602</v>
      </c>
      <c r="J4926" s="130">
        <f t="shared" si="3469"/>
        <v>-0.17108469539375923</v>
      </c>
    </row>
    <row r="4927" spans="2:10">
      <c r="B4927" s="244">
        <v>36574</v>
      </c>
      <c r="C4927" s="247">
        <v>29.51</v>
      </c>
      <c r="D4927" s="247">
        <v>112.5</v>
      </c>
      <c r="E4927" s="247">
        <v>26</v>
      </c>
      <c r="F4927" s="248">
        <v>6.3235000000000001</v>
      </c>
      <c r="G4927" s="128">
        <f t="shared" si="3466"/>
        <v>-0.22965273095077327</v>
      </c>
      <c r="H4927" s="129">
        <f t="shared" si="3467"/>
        <v>-6.2088655462184876</v>
      </c>
      <c r="I4927" s="129">
        <f t="shared" si="3468"/>
        <v>4.9671264367816095</v>
      </c>
      <c r="J4927" s="130">
        <f t="shared" si="3469"/>
        <v>-0.18698189878093829</v>
      </c>
    </row>
    <row r="4928" spans="2:10">
      <c r="B4928" s="244">
        <v>36573</v>
      </c>
      <c r="C4928" s="247">
        <v>29.46</v>
      </c>
      <c r="D4928" s="247">
        <v>116.75</v>
      </c>
      <c r="E4928" s="247">
        <v>23.17</v>
      </c>
      <c r="F4928" s="248">
        <v>6.3925000000000001</v>
      </c>
      <c r="G4928" s="128">
        <f t="shared" si="3466"/>
        <v>-0.12297901150981456</v>
      </c>
      <c r="H4928" s="129">
        <f t="shared" si="3467"/>
        <v>-2.6158368200836821</v>
      </c>
      <c r="I4928" s="129">
        <f t="shared" si="3468"/>
        <v>1.6970073664825081</v>
      </c>
      <c r="J4928" s="130">
        <f t="shared" si="3469"/>
        <v>-0.14070934641980812</v>
      </c>
    </row>
    <row r="4929" spans="2:10">
      <c r="B4929" s="244">
        <v>36572</v>
      </c>
      <c r="C4929" s="247">
        <v>30.05</v>
      </c>
      <c r="D4929" s="247">
        <v>115.75</v>
      </c>
      <c r="E4929" s="247">
        <v>23.51</v>
      </c>
      <c r="F4929" s="248">
        <v>6.4049999999999994</v>
      </c>
      <c r="G4929" s="128">
        <f t="shared" si="3466"/>
        <v>1.8888041594454059</v>
      </c>
      <c r="H4929" s="129">
        <f t="shared" si="3467"/>
        <v>0</v>
      </c>
      <c r="I4929" s="129">
        <f t="shared" si="3468"/>
        <v>2.3764744186046531</v>
      </c>
      <c r="J4929" s="130">
        <f t="shared" si="3469"/>
        <v>-0.1446646906261583</v>
      </c>
    </row>
    <row r="4930" spans="2:10">
      <c r="B4930" s="244">
        <v>36571</v>
      </c>
      <c r="C4930" s="247">
        <v>30.06</v>
      </c>
      <c r="D4930" s="247">
        <v>117.125</v>
      </c>
      <c r="E4930" s="247">
        <v>22.92</v>
      </c>
      <c r="F4930" s="248">
        <v>6.399</v>
      </c>
      <c r="G4930" s="128">
        <f t="shared" si="3466"/>
        <v>3.306081370449677</v>
      </c>
      <c r="H4930" s="129">
        <f t="shared" si="3467"/>
        <v>-2.375548589341693</v>
      </c>
      <c r="I4930" s="129">
        <f t="shared" si="3468"/>
        <v>4.2151169888097684</v>
      </c>
      <c r="J4930" s="130">
        <f t="shared" si="3469"/>
        <v>-0.1219296933433061</v>
      </c>
    </row>
    <row r="4931" spans="2:10">
      <c r="B4931" s="244">
        <v>36570</v>
      </c>
      <c r="C4931" s="247">
        <v>30.25</v>
      </c>
      <c r="D4931" s="247">
        <v>116.0625</v>
      </c>
      <c r="E4931" s="247">
        <v>24.38</v>
      </c>
      <c r="F4931" s="248">
        <v>6.3905000000000003</v>
      </c>
      <c r="G4931" s="128">
        <f t="shared" si="3466"/>
        <v>3.6140007137758752</v>
      </c>
      <c r="H4931" s="129">
        <f t="shared" si="3467"/>
        <v>-3.385156739811912</v>
      </c>
      <c r="I4931" s="129">
        <f t="shared" si="3468"/>
        <v>6.102868769074262</v>
      </c>
      <c r="J4931" s="130">
        <f t="shared" si="3469"/>
        <v>-0.12677556818181832</v>
      </c>
    </row>
    <row r="4932" spans="2:10">
      <c r="B4932" s="244">
        <v>36567</v>
      </c>
      <c r="C4932" s="247">
        <v>29.44</v>
      </c>
      <c r="D4932" s="247">
        <v>115.375</v>
      </c>
      <c r="E4932" s="247">
        <v>24.42</v>
      </c>
      <c r="F4932" s="248">
        <v>6.4365000000000006</v>
      </c>
      <c r="G4932" s="128">
        <f t="shared" si="3466"/>
        <v>4.6788122892469088</v>
      </c>
      <c r="H4932" s="129">
        <f t="shared" si="3467"/>
        <v>-2.7636469344608883</v>
      </c>
      <c r="I4932" s="129">
        <f t="shared" si="3468"/>
        <v>3.1731091662828201</v>
      </c>
      <c r="J4932" s="130">
        <f t="shared" si="3469"/>
        <v>-8.7969585184069887E-2</v>
      </c>
    </row>
    <row r="4933" spans="2:10">
      <c r="B4933" s="244">
        <v>36566</v>
      </c>
      <c r="C4933" s="247">
        <v>29.43</v>
      </c>
      <c r="D4933" s="247">
        <v>119.125</v>
      </c>
      <c r="E4933" s="247">
        <v>23.07</v>
      </c>
      <c r="F4933" s="248">
        <v>6.5500000000000007</v>
      </c>
      <c r="G4933" s="128">
        <f t="shared" si="3466"/>
        <v>5.4429794520547912</v>
      </c>
      <c r="H4933" s="129">
        <f t="shared" si="3467"/>
        <v>-0.3567050209205021</v>
      </c>
      <c r="I4933" s="129">
        <f t="shared" si="3468"/>
        <v>0.25598073555166423</v>
      </c>
      <c r="J4933" s="130">
        <f t="shared" si="3469"/>
        <v>-6.8372820742065091E-2</v>
      </c>
    </row>
    <row r="4934" spans="2:10">
      <c r="B4934" s="244">
        <v>36565</v>
      </c>
      <c r="C4934" s="247">
        <v>28.77</v>
      </c>
      <c r="D4934" s="247">
        <v>117.375</v>
      </c>
      <c r="E4934" s="247">
        <v>22.9</v>
      </c>
      <c r="F4934" s="248">
        <v>6.4870000000000001</v>
      </c>
      <c r="G4934" s="128">
        <f t="shared" si="3466"/>
        <v>5.286379511059371</v>
      </c>
      <c r="H4934" s="129">
        <f t="shared" si="3467"/>
        <v>-1.5522163865546219</v>
      </c>
      <c r="I4934" s="129">
        <f t="shared" si="3468"/>
        <v>0.45191111111110954</v>
      </c>
      <c r="J4934" s="130">
        <f t="shared" si="3469"/>
        <v>-7.5697779111644492E-2</v>
      </c>
    </row>
    <row r="4935" spans="2:10">
      <c r="B4935" s="244">
        <v>36564</v>
      </c>
      <c r="C4935" s="247">
        <v>28.02</v>
      </c>
      <c r="D4935" s="247">
        <v>118.8125</v>
      </c>
      <c r="E4935" s="247">
        <v>21.25</v>
      </c>
      <c r="F4935" s="248">
        <v>6.4219999999999997</v>
      </c>
      <c r="G4935" s="128">
        <f t="shared" si="3466"/>
        <v>6.1663356303202219</v>
      </c>
      <c r="H4935" s="129">
        <f t="shared" si="3467"/>
        <v>0.78268538135593224</v>
      </c>
      <c r="I4935" s="129">
        <f t="shared" si="3468"/>
        <v>-0.53860893597420645</v>
      </c>
      <c r="J4935" s="130">
        <f t="shared" si="3469"/>
        <v>-6.3352618757612639E-2</v>
      </c>
    </row>
    <row r="4936" spans="2:10">
      <c r="B4936" s="244">
        <v>36563</v>
      </c>
      <c r="C4936" s="247">
        <v>28.45</v>
      </c>
      <c r="D4936" s="247">
        <v>114.125</v>
      </c>
      <c r="E4936" s="247">
        <v>22.79</v>
      </c>
      <c r="F4936" s="248">
        <v>6.4904999999999999</v>
      </c>
      <c r="G4936" s="128">
        <f t="shared" ref="G4936:G4940" si="3470">((C4936-C4957)/C4957)*C$6</f>
        <v>7.9308133773740721</v>
      </c>
      <c r="H4936" s="129">
        <f t="shared" ref="H4936:H4940" si="3471">((D4936-D4957)/D4957)*D$6</f>
        <v>0.62593612334801763</v>
      </c>
      <c r="I4936" s="129">
        <f t="shared" ref="I4936:I4940" si="3472">((E4936-E4957)/E4957)*E$6</f>
        <v>1.2522744014732969</v>
      </c>
      <c r="J4936" s="130">
        <f t="shared" ref="J4936:J4940" si="3473">((F4936-F4957)/F4957)*F$6</f>
        <v>-1.7456550034453733E-2</v>
      </c>
    </row>
    <row r="4937" spans="2:10">
      <c r="B4937" s="244">
        <v>36560</v>
      </c>
      <c r="C4937" s="247">
        <v>28.82</v>
      </c>
      <c r="D4937" s="247">
        <v>115.625</v>
      </c>
      <c r="E4937" s="247">
        <v>21.54</v>
      </c>
      <c r="F4937" s="248">
        <v>6.41</v>
      </c>
      <c r="G4937" s="128">
        <f t="shared" si="3470"/>
        <v>7.4034059725585122</v>
      </c>
      <c r="H4937" s="129">
        <f t="shared" si="3471"/>
        <v>1.6202960526315788</v>
      </c>
      <c r="I4937" s="129">
        <f t="shared" si="3472"/>
        <v>-4.1395180722891585</v>
      </c>
      <c r="J4937" s="130">
        <f t="shared" si="3473"/>
        <v>-5.6010552879100638E-2</v>
      </c>
    </row>
    <row r="4938" spans="2:10">
      <c r="B4938" s="244">
        <v>36559</v>
      </c>
      <c r="C4938" s="247">
        <v>28.03</v>
      </c>
      <c r="D4938" s="247">
        <v>117.125</v>
      </c>
      <c r="E4938" s="247">
        <v>22.01</v>
      </c>
      <c r="F4938" s="248">
        <v>6.3125</v>
      </c>
      <c r="G4938" s="128">
        <f t="shared" si="3470"/>
        <v>5.6876435166599775</v>
      </c>
      <c r="H4938" s="129">
        <f t="shared" si="3471"/>
        <v>1.1024030172413795</v>
      </c>
      <c r="I4938" s="129">
        <f t="shared" si="3472"/>
        <v>-4.2350624763347211</v>
      </c>
      <c r="J4938" s="130">
        <f t="shared" si="3473"/>
        <v>-0.12724177071509646</v>
      </c>
    </row>
    <row r="4939" spans="2:10">
      <c r="B4939" s="244">
        <v>36558</v>
      </c>
      <c r="C4939" s="247">
        <v>27.55</v>
      </c>
      <c r="D4939" s="247">
        <v>113.5</v>
      </c>
      <c r="E4939" s="247">
        <v>23.12</v>
      </c>
      <c r="F4939" s="248">
        <v>6.4284999999999997</v>
      </c>
      <c r="G4939" s="128">
        <f t="shared" si="3470"/>
        <v>3.5545988258317021</v>
      </c>
      <c r="H4939" s="129">
        <f t="shared" si="3471"/>
        <v>1.4581204684885667</v>
      </c>
      <c r="I4939" s="129">
        <f t="shared" si="3472"/>
        <v>-3.6610070344316927</v>
      </c>
      <c r="J4939" s="130">
        <f t="shared" si="3473"/>
        <v>-3.8702623906705459E-2</v>
      </c>
    </row>
    <row r="4940" spans="2:10">
      <c r="B4940" s="244">
        <v>36557</v>
      </c>
      <c r="C4940" s="247">
        <v>28.22</v>
      </c>
      <c r="D4940" s="247">
        <v>110</v>
      </c>
      <c r="E4940" s="247">
        <v>23.45</v>
      </c>
      <c r="F4940" s="248">
        <v>6.5209999999999999</v>
      </c>
      <c r="G4940" s="128">
        <f t="shared" si="3470"/>
        <v>4.6474296874999954</v>
      </c>
      <c r="H4940" s="129">
        <f t="shared" si="3471"/>
        <v>-5.8794827586206893</v>
      </c>
      <c r="I4940" s="129">
        <f t="shared" si="3472"/>
        <v>-0.79798430400661058</v>
      </c>
      <c r="J4940" s="130">
        <f t="shared" si="3473"/>
        <v>-3.7097018313909241E-2</v>
      </c>
    </row>
    <row r="4941" spans="2:10">
      <c r="B4941" s="244">
        <v>36556</v>
      </c>
      <c r="C4941" s="247">
        <v>27.64</v>
      </c>
      <c r="D4941" s="247">
        <v>112.25</v>
      </c>
      <c r="E4941" s="247">
        <v>24.95</v>
      </c>
      <c r="F4941" s="248">
        <v>6.5779999999999994</v>
      </c>
    </row>
    <row r="4942" spans="2:10">
      <c r="B4942" s="244">
        <v>36553</v>
      </c>
      <c r="C4942" s="247">
        <v>27.22</v>
      </c>
      <c r="D4942" s="247">
        <v>111.5625</v>
      </c>
      <c r="E4942" s="247">
        <v>26.14</v>
      </c>
      <c r="F4942" s="248">
        <v>6.5549999999999997</v>
      </c>
    </row>
    <row r="4943" spans="2:10">
      <c r="B4943" s="244">
        <v>36552</v>
      </c>
      <c r="C4943" s="247">
        <v>27.32</v>
      </c>
      <c r="D4943" s="247">
        <v>113.5</v>
      </c>
      <c r="E4943" s="247">
        <v>23.54</v>
      </c>
      <c r="F4943" s="248">
        <v>6.6055000000000001</v>
      </c>
    </row>
    <row r="4944" spans="2:10">
      <c r="B4944" s="244">
        <v>36551</v>
      </c>
      <c r="C4944" s="247">
        <v>27.84</v>
      </c>
      <c r="D4944" s="247">
        <v>116.75</v>
      </c>
      <c r="E4944" s="247">
        <v>23.03</v>
      </c>
      <c r="F4944" s="248">
        <v>6.6174999999999997</v>
      </c>
    </row>
    <row r="4945" spans="2:6">
      <c r="B4945" s="244">
        <v>36550</v>
      </c>
      <c r="C4945" s="247">
        <v>28.28</v>
      </c>
      <c r="D4945" s="247">
        <v>119.125</v>
      </c>
      <c r="E4945" s="247">
        <v>23.02</v>
      </c>
      <c r="F4945" s="248">
        <v>6.6630000000000003</v>
      </c>
    </row>
    <row r="4946" spans="2:6">
      <c r="B4946" s="244">
        <v>36549</v>
      </c>
      <c r="C4946" s="247">
        <v>27.83</v>
      </c>
      <c r="D4946" s="247">
        <v>121.5</v>
      </c>
      <c r="E4946" s="247">
        <v>24.07</v>
      </c>
      <c r="F4946" s="248">
        <v>6.6675000000000004</v>
      </c>
    </row>
    <row r="4947" spans="2:6">
      <c r="B4947" s="244">
        <v>36546</v>
      </c>
      <c r="C4947" s="247">
        <v>28.2</v>
      </c>
      <c r="D4947" s="247">
        <v>121.5</v>
      </c>
      <c r="E4947" s="247">
        <v>20.82</v>
      </c>
      <c r="F4947" s="248">
        <v>6.73</v>
      </c>
    </row>
    <row r="4948" spans="2:6">
      <c r="B4948" s="244">
        <v>36545</v>
      </c>
      <c r="C4948" s="247">
        <v>29.66</v>
      </c>
      <c r="D4948" s="247">
        <v>119</v>
      </c>
      <c r="E4948" s="247">
        <v>21.75</v>
      </c>
      <c r="F4948" s="248">
        <v>6.7675000000000001</v>
      </c>
    </row>
    <row r="4949" spans="2:6">
      <c r="B4949" s="244">
        <v>36544</v>
      </c>
      <c r="C4949" s="247">
        <v>29.54</v>
      </c>
      <c r="D4949" s="247">
        <v>119.5</v>
      </c>
      <c r="E4949" s="247">
        <v>21.72</v>
      </c>
      <c r="F4949" s="248">
        <v>6.7244999999999999</v>
      </c>
    </row>
    <row r="4950" spans="2:6">
      <c r="B4950" s="244">
        <v>36543</v>
      </c>
      <c r="C4950" s="247">
        <v>28.85</v>
      </c>
      <c r="D4950" s="247">
        <v>115.75</v>
      </c>
      <c r="E4950" s="247">
        <v>21.5</v>
      </c>
      <c r="F4950" s="248">
        <v>6.7475000000000005</v>
      </c>
    </row>
    <row r="4951" spans="2:6">
      <c r="B4951" s="244">
        <v>36542</v>
      </c>
      <c r="C4951" s="247">
        <v>28.02</v>
      </c>
      <c r="D4951" s="247">
        <v>119.625</v>
      </c>
      <c r="E4951" s="247">
        <v>19.66</v>
      </c>
      <c r="F4951" s="248">
        <v>6.6850000000000005</v>
      </c>
    </row>
    <row r="4952" spans="2:6">
      <c r="B4952" s="244">
        <v>36539</v>
      </c>
      <c r="C4952" s="247">
        <v>28.02</v>
      </c>
      <c r="D4952" s="247">
        <v>119.625</v>
      </c>
      <c r="E4952" s="247">
        <v>19.66</v>
      </c>
      <c r="F4952" s="248">
        <v>6.6880000000000006</v>
      </c>
    </row>
    <row r="4953" spans="2:6">
      <c r="B4953" s="244">
        <v>36538</v>
      </c>
      <c r="C4953" s="247">
        <v>26.69</v>
      </c>
      <c r="D4953" s="247">
        <v>118.25</v>
      </c>
      <c r="E4953" s="247">
        <v>21.71</v>
      </c>
      <c r="F4953" s="248">
        <v>6.6415000000000006</v>
      </c>
    </row>
    <row r="4954" spans="2:6">
      <c r="B4954" s="244">
        <v>36537</v>
      </c>
      <c r="C4954" s="247">
        <v>26.28</v>
      </c>
      <c r="D4954" s="247">
        <v>119.5</v>
      </c>
      <c r="E4954" s="247">
        <v>22.84</v>
      </c>
      <c r="F4954" s="248">
        <v>6.7110000000000003</v>
      </c>
    </row>
    <row r="4955" spans="2:6">
      <c r="B4955" s="244">
        <v>36536</v>
      </c>
      <c r="C4955" s="247">
        <v>25.77</v>
      </c>
      <c r="D4955" s="247">
        <v>119</v>
      </c>
      <c r="E4955" s="247">
        <v>22.5</v>
      </c>
      <c r="F4955" s="248">
        <v>6.6639999999999997</v>
      </c>
    </row>
    <row r="4956" spans="2:6">
      <c r="B4956" s="244">
        <v>36535</v>
      </c>
      <c r="C4956" s="247">
        <v>24.67</v>
      </c>
      <c r="D4956" s="247">
        <v>118</v>
      </c>
      <c r="E4956" s="247">
        <v>21.71</v>
      </c>
      <c r="F4956" s="248">
        <v>6.5679999999999996</v>
      </c>
    </row>
    <row r="4957" spans="2:6">
      <c r="B4957" s="244">
        <v>36532</v>
      </c>
      <c r="C4957" s="247">
        <v>24.22</v>
      </c>
      <c r="D4957" s="247">
        <v>113.5</v>
      </c>
      <c r="E4957" s="247">
        <v>21.72</v>
      </c>
      <c r="F4957" s="248">
        <v>6.5305</v>
      </c>
    </row>
    <row r="4958" spans="2:6">
      <c r="B4958" s="244">
        <v>36531</v>
      </c>
      <c r="C4958" s="247">
        <v>24.78</v>
      </c>
      <c r="D4958" s="247">
        <v>114</v>
      </c>
      <c r="E4958" s="247">
        <v>25.73</v>
      </c>
      <c r="F4958" s="248">
        <v>6.5385</v>
      </c>
    </row>
    <row r="4959" spans="2:6">
      <c r="B4959" s="244">
        <v>36530</v>
      </c>
      <c r="C4959" s="247">
        <v>24.91</v>
      </c>
      <c r="D4959" s="247">
        <v>116</v>
      </c>
      <c r="E4959" s="247">
        <v>26.41</v>
      </c>
      <c r="F4959" s="248">
        <v>6.6074999999999999</v>
      </c>
    </row>
    <row r="4960" spans="2:6">
      <c r="B4960" s="244">
        <v>36529</v>
      </c>
      <c r="C4960" s="247">
        <v>25.55</v>
      </c>
      <c r="D4960" s="247">
        <v>112.0625</v>
      </c>
      <c r="E4960" s="247">
        <v>27.01</v>
      </c>
      <c r="F4960" s="248">
        <v>6.5169999999999995</v>
      </c>
    </row>
    <row r="4961" spans="2:6">
      <c r="B4961" s="244">
        <v>36528</v>
      </c>
      <c r="C4961" s="247">
        <v>25.6</v>
      </c>
      <c r="D4961" s="247">
        <v>116</v>
      </c>
      <c r="E4961" s="247">
        <v>24.21</v>
      </c>
      <c r="F4961" s="248">
        <v>6.6069999999999993</v>
      </c>
    </row>
  </sheetData>
  <mergeCells count="4">
    <mergeCell ref="B2:F2"/>
    <mergeCell ref="B4:F4"/>
    <mergeCell ref="G4:J4"/>
    <mergeCell ref="L4:P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78"/>
  <sheetViews>
    <sheetView topLeftCell="C1" workbookViewId="0">
      <selection activeCell="I11" sqref="I11"/>
    </sheetView>
  </sheetViews>
  <sheetFormatPr defaultColWidth="9.140625" defaultRowHeight="15"/>
  <cols>
    <col min="1" max="1" width="9.140625" style="2"/>
    <col min="2" max="2" width="17.85546875" style="2" bestFit="1" customWidth="1"/>
    <col min="3" max="3" width="15" style="2" bestFit="1" customWidth="1"/>
    <col min="4" max="4" width="18" style="2" bestFit="1" customWidth="1"/>
    <col min="5" max="5" width="14.42578125" style="2" bestFit="1" customWidth="1"/>
    <col min="6" max="6" width="12.7109375" style="2" bestFit="1" customWidth="1"/>
    <col min="7" max="7" width="11.42578125" style="2" bestFit="1" customWidth="1"/>
    <col min="8" max="8" width="9.140625" style="2"/>
    <col min="9" max="9" width="16.42578125" style="2" customWidth="1"/>
    <col min="10" max="10" width="19.7109375" style="2" customWidth="1"/>
    <col min="11" max="11" width="13" style="2" customWidth="1"/>
    <col min="12" max="12" width="9.140625" style="2"/>
    <col min="13" max="14" width="12.7109375" style="2" bestFit="1" customWidth="1"/>
    <col min="15" max="16384" width="9.140625" style="2"/>
  </cols>
  <sheetData>
    <row r="1" spans="1:15">
      <c r="A1" s="9" t="s">
        <v>64</v>
      </c>
    </row>
    <row r="2" spans="1:15" ht="22.5">
      <c r="B2" s="263" t="s">
        <v>59</v>
      </c>
      <c r="C2" s="263"/>
      <c r="D2" s="263"/>
      <c r="E2" s="263"/>
      <c r="F2" s="263"/>
      <c r="G2" s="263"/>
    </row>
    <row r="4" spans="1:15">
      <c r="B4" s="7" t="s">
        <v>16</v>
      </c>
      <c r="C4" s="7" t="s">
        <v>17</v>
      </c>
      <c r="D4" s="7" t="s">
        <v>18</v>
      </c>
      <c r="E4" s="7" t="s">
        <v>19</v>
      </c>
      <c r="F4" s="7" t="s">
        <v>20</v>
      </c>
      <c r="G4" s="7" t="s">
        <v>21</v>
      </c>
      <c r="I4" s="39" t="s">
        <v>57</v>
      </c>
      <c r="J4" s="40"/>
      <c r="K4" s="39"/>
      <c r="L4" s="39"/>
      <c r="M4" s="39"/>
      <c r="N4" s="39"/>
      <c r="O4" s="43" t="s">
        <v>62</v>
      </c>
    </row>
    <row r="5" spans="1:15">
      <c r="B5" s="12" t="s">
        <v>10</v>
      </c>
      <c r="C5" s="13" t="s">
        <v>22</v>
      </c>
      <c r="D5" s="14">
        <v>700000</v>
      </c>
      <c r="E5" s="8" t="s">
        <v>23</v>
      </c>
      <c r="F5" s="7" t="s">
        <v>24</v>
      </c>
      <c r="G5" s="15">
        <v>700000</v>
      </c>
      <c r="I5" s="40"/>
      <c r="J5" s="40"/>
      <c r="K5" s="284" t="s">
        <v>58</v>
      </c>
      <c r="L5" s="285"/>
      <c r="M5" s="283" t="s">
        <v>63</v>
      </c>
      <c r="N5" s="283"/>
      <c r="O5" s="283"/>
    </row>
    <row r="6" spans="1:15">
      <c r="B6" s="286" t="s">
        <v>25</v>
      </c>
      <c r="C6" s="287" t="s">
        <v>26</v>
      </c>
      <c r="D6" s="288">
        <v>1000000</v>
      </c>
      <c r="E6" s="8" t="s">
        <v>23</v>
      </c>
      <c r="F6" s="7" t="s">
        <v>24</v>
      </c>
      <c r="G6" s="15">
        <v>-172960.17877130391</v>
      </c>
      <c r="I6" s="43" t="s">
        <v>85</v>
      </c>
      <c r="J6" s="43" t="s">
        <v>60</v>
      </c>
      <c r="K6" s="43" t="s">
        <v>44</v>
      </c>
      <c r="L6" s="43" t="s">
        <v>43</v>
      </c>
      <c r="M6" s="43" t="s">
        <v>44</v>
      </c>
      <c r="N6" s="43" t="s">
        <v>43</v>
      </c>
      <c r="O6" s="43" t="s">
        <v>61</v>
      </c>
    </row>
    <row r="7" spans="1:15">
      <c r="B7" s="286"/>
      <c r="C7" s="287"/>
      <c r="D7" s="288"/>
      <c r="E7" s="8" t="s">
        <v>23</v>
      </c>
      <c r="F7" s="7" t="s">
        <v>27</v>
      </c>
      <c r="G7" s="15">
        <v>-154822.80571439979</v>
      </c>
      <c r="I7" s="44">
        <v>10</v>
      </c>
      <c r="J7" s="41">
        <f>I7+J47</f>
        <v>24.25</v>
      </c>
      <c r="K7" s="41">
        <f>J7*G5</f>
        <v>16975000</v>
      </c>
      <c r="L7" s="41">
        <f>_xll.aaBSG(J7,$J$48,$J$49,$J$50,$J$51,$J$52,$J$53,$J$54,$K$59:$K$66,$J$56,$J$57)*(-1*D6)</f>
        <v>-8236649.5390148163</v>
      </c>
      <c r="M7" s="41">
        <f>K7-(J47*G5)</f>
        <v>7000000</v>
      </c>
      <c r="N7" s="41">
        <f>L7-(J59*(-100000))</f>
        <v>-8222090.6322194524</v>
      </c>
      <c r="O7" s="41">
        <f>M7+N7</f>
        <v>-1222090.6322194524</v>
      </c>
    </row>
    <row r="8" spans="1:15">
      <c r="B8" s="286"/>
      <c r="C8" s="287"/>
      <c r="D8" s="288"/>
      <c r="E8" s="8" t="s">
        <v>28</v>
      </c>
      <c r="F8" s="7" t="s">
        <v>29</v>
      </c>
      <c r="G8" s="15">
        <v>-23437.08157817521</v>
      </c>
      <c r="I8" s="42"/>
    </row>
    <row r="9" spans="1:15">
      <c r="B9" s="286"/>
      <c r="C9" s="287"/>
      <c r="D9" s="288"/>
      <c r="E9" s="8" t="s">
        <v>30</v>
      </c>
      <c r="F9" s="7" t="s">
        <v>31</v>
      </c>
      <c r="G9" s="15">
        <v>-9556.310529849663</v>
      </c>
      <c r="I9" s="52" t="s">
        <v>87</v>
      </c>
    </row>
    <row r="10" spans="1:15">
      <c r="I10" s="2" t="s">
        <v>86</v>
      </c>
    </row>
    <row r="11" spans="1:15" ht="15.75" thickBot="1">
      <c r="B11" s="9" t="s">
        <v>32</v>
      </c>
      <c r="I11" s="2" t="s">
        <v>84</v>
      </c>
    </row>
    <row r="12" spans="1:15">
      <c r="B12" s="16" t="s">
        <v>33</v>
      </c>
      <c r="C12" s="17" t="s">
        <v>34</v>
      </c>
      <c r="D12" s="17" t="s">
        <v>35</v>
      </c>
      <c r="E12" s="18" t="s">
        <v>36</v>
      </c>
    </row>
    <row r="13" spans="1:15">
      <c r="B13" s="19">
        <v>-15</v>
      </c>
      <c r="C13" s="20">
        <f t="shared" ref="C13:C43" si="0">$G$5*B13</f>
        <v>-10500000</v>
      </c>
      <c r="D13" s="20">
        <f t="shared" ref="D13:D43" si="1">$G$6*B13+0.5*B13^2*$G$7</f>
        <v>-14823162.961300418</v>
      </c>
      <c r="E13" s="21">
        <f>C13+D13</f>
        <v>-25323162.961300418</v>
      </c>
    </row>
    <row r="14" spans="1:15">
      <c r="B14" s="19">
        <v>-14</v>
      </c>
      <c r="C14" s="20">
        <f t="shared" si="0"/>
        <v>-9800000</v>
      </c>
      <c r="D14" s="20">
        <f t="shared" si="1"/>
        <v>-12751192.457212925</v>
      </c>
      <c r="E14" s="21">
        <f t="shared" ref="E14:E43" si="2">C14+D14</f>
        <v>-22551192.457212925</v>
      </c>
    </row>
    <row r="15" spans="1:15">
      <c r="B15" s="19">
        <v>-13</v>
      </c>
      <c r="C15" s="20">
        <f t="shared" si="0"/>
        <v>-9100000</v>
      </c>
      <c r="D15" s="20">
        <f t="shared" si="1"/>
        <v>-10834044.758839831</v>
      </c>
      <c r="E15" s="21">
        <f t="shared" si="2"/>
        <v>-19934044.758839831</v>
      </c>
    </row>
    <row r="16" spans="1:15">
      <c r="B16" s="19">
        <v>-12</v>
      </c>
      <c r="C16" s="20">
        <f t="shared" si="0"/>
        <v>-8400000</v>
      </c>
      <c r="D16" s="20">
        <f t="shared" si="1"/>
        <v>-9071719.866181137</v>
      </c>
      <c r="E16" s="21">
        <f t="shared" si="2"/>
        <v>-17471719.866181135</v>
      </c>
    </row>
    <row r="17" spans="2:5">
      <c r="B17" s="19">
        <v>-11</v>
      </c>
      <c r="C17" s="20">
        <f t="shared" si="0"/>
        <v>-7700000</v>
      </c>
      <c r="D17" s="20">
        <f t="shared" si="1"/>
        <v>-7464217.7792368447</v>
      </c>
      <c r="E17" s="21">
        <f t="shared" si="2"/>
        <v>-15164217.779236846</v>
      </c>
    </row>
    <row r="18" spans="2:5">
      <c r="B18" s="19">
        <v>-10</v>
      </c>
      <c r="C18" s="20">
        <f t="shared" si="0"/>
        <v>-7000000</v>
      </c>
      <c r="D18" s="20">
        <f t="shared" si="1"/>
        <v>-6011538.4980069492</v>
      </c>
      <c r="E18" s="21">
        <f t="shared" si="2"/>
        <v>-13011538.498006949</v>
      </c>
    </row>
    <row r="19" spans="2:5">
      <c r="B19" s="19">
        <v>-9</v>
      </c>
      <c r="C19" s="20">
        <f t="shared" si="0"/>
        <v>-6300000</v>
      </c>
      <c r="D19" s="20">
        <f t="shared" si="1"/>
        <v>-4713682.0224914569</v>
      </c>
      <c r="E19" s="21">
        <f t="shared" si="2"/>
        <v>-11013682.022491457</v>
      </c>
    </row>
    <row r="20" spans="2:5">
      <c r="B20" s="19">
        <v>-8</v>
      </c>
      <c r="C20" s="20">
        <f t="shared" si="0"/>
        <v>-5600000</v>
      </c>
      <c r="D20" s="20">
        <f t="shared" si="1"/>
        <v>-3570648.3526903619</v>
      </c>
      <c r="E20" s="21">
        <f t="shared" si="2"/>
        <v>-9170648.3526903614</v>
      </c>
    </row>
    <row r="21" spans="2:5">
      <c r="B21" s="19">
        <v>-7</v>
      </c>
      <c r="C21" s="20">
        <f t="shared" si="0"/>
        <v>-4900000</v>
      </c>
      <c r="D21" s="20">
        <f t="shared" si="1"/>
        <v>-2582437.4886036674</v>
      </c>
      <c r="E21" s="21">
        <f t="shared" si="2"/>
        <v>-7482437.4886036674</v>
      </c>
    </row>
    <row r="22" spans="2:5">
      <c r="B22" s="19">
        <v>-6</v>
      </c>
      <c r="C22" s="20">
        <f t="shared" si="0"/>
        <v>-4200000</v>
      </c>
      <c r="D22" s="20">
        <f t="shared" si="1"/>
        <v>-1749049.4302313728</v>
      </c>
      <c r="E22" s="21">
        <f t="shared" si="2"/>
        <v>-5949049.4302313728</v>
      </c>
    </row>
    <row r="23" spans="2:5">
      <c r="B23" s="19">
        <v>-5</v>
      </c>
      <c r="C23" s="20">
        <f t="shared" si="0"/>
        <v>-3500000</v>
      </c>
      <c r="D23" s="20">
        <f t="shared" si="1"/>
        <v>-1070484.1775734776</v>
      </c>
      <c r="E23" s="21">
        <f t="shared" si="2"/>
        <v>-4570484.1775734778</v>
      </c>
    </row>
    <row r="24" spans="2:5">
      <c r="B24" s="19">
        <v>-4</v>
      </c>
      <c r="C24" s="20">
        <f t="shared" si="0"/>
        <v>-2800000</v>
      </c>
      <c r="D24" s="20">
        <f t="shared" si="1"/>
        <v>-546741.73062998266</v>
      </c>
      <c r="E24" s="21">
        <f t="shared" si="2"/>
        <v>-3346741.7306299824</v>
      </c>
    </row>
    <row r="25" spans="2:5">
      <c r="B25" s="19">
        <v>-3</v>
      </c>
      <c r="C25" s="20">
        <f t="shared" si="0"/>
        <v>-2100000</v>
      </c>
      <c r="D25" s="20">
        <f t="shared" si="1"/>
        <v>-177822.08940088731</v>
      </c>
      <c r="E25" s="21">
        <f t="shared" si="2"/>
        <v>-2277822.0894008875</v>
      </c>
    </row>
    <row r="26" spans="2:5">
      <c r="B26" s="19">
        <v>-2</v>
      </c>
      <c r="C26" s="20">
        <f t="shared" si="0"/>
        <v>-1400000</v>
      </c>
      <c r="D26" s="20">
        <f t="shared" si="1"/>
        <v>36274.746113808244</v>
      </c>
      <c r="E26" s="21">
        <f t="shared" si="2"/>
        <v>-1363725.2538861916</v>
      </c>
    </row>
    <row r="27" spans="2:5">
      <c r="B27" s="19">
        <v>-1</v>
      </c>
      <c r="C27" s="20">
        <f t="shared" si="0"/>
        <v>-700000</v>
      </c>
      <c r="D27" s="20">
        <f t="shared" si="1"/>
        <v>95548.775914104015</v>
      </c>
      <c r="E27" s="21">
        <f t="shared" si="2"/>
        <v>-604451.22408589604</v>
      </c>
    </row>
    <row r="28" spans="2:5">
      <c r="B28" s="19">
        <v>0</v>
      </c>
      <c r="C28" s="20">
        <f t="shared" si="0"/>
        <v>0</v>
      </c>
      <c r="D28" s="20">
        <f t="shared" si="1"/>
        <v>0</v>
      </c>
      <c r="E28" s="21">
        <f t="shared" si="2"/>
        <v>0</v>
      </c>
    </row>
    <row r="29" spans="2:5">
      <c r="B29" s="19">
        <v>1</v>
      </c>
      <c r="C29" s="20">
        <f t="shared" si="0"/>
        <v>700000</v>
      </c>
      <c r="D29" s="20">
        <f t="shared" si="1"/>
        <v>-250371.5816285038</v>
      </c>
      <c r="E29" s="21">
        <f t="shared" si="2"/>
        <v>449628.4183714962</v>
      </c>
    </row>
    <row r="30" spans="2:5">
      <c r="B30" s="19">
        <v>2</v>
      </c>
      <c r="C30" s="20">
        <f t="shared" si="0"/>
        <v>1400000</v>
      </c>
      <c r="D30" s="20">
        <f t="shared" si="1"/>
        <v>-655565.96897140739</v>
      </c>
      <c r="E30" s="21">
        <f t="shared" si="2"/>
        <v>744434.03102859261</v>
      </c>
    </row>
    <row r="31" spans="2:5">
      <c r="B31" s="19">
        <v>3</v>
      </c>
      <c r="C31" s="20">
        <f t="shared" si="0"/>
        <v>2100000</v>
      </c>
      <c r="D31" s="20">
        <f t="shared" si="1"/>
        <v>-1215583.1620287108</v>
      </c>
      <c r="E31" s="21">
        <f t="shared" si="2"/>
        <v>884416.83797128918</v>
      </c>
    </row>
    <row r="32" spans="2:5">
      <c r="B32" s="19">
        <v>4</v>
      </c>
      <c r="C32" s="20">
        <f t="shared" si="0"/>
        <v>2800000</v>
      </c>
      <c r="D32" s="20">
        <f t="shared" si="1"/>
        <v>-1930423.1608004139</v>
      </c>
      <c r="E32" s="21">
        <f t="shared" si="2"/>
        <v>869576.83919958607</v>
      </c>
    </row>
    <row r="33" spans="2:12">
      <c r="B33" s="19">
        <v>5</v>
      </c>
      <c r="C33" s="20">
        <f t="shared" si="0"/>
        <v>3500000</v>
      </c>
      <c r="D33" s="20">
        <f t="shared" si="1"/>
        <v>-2800085.9652865166</v>
      </c>
      <c r="E33" s="21">
        <f t="shared" si="2"/>
        <v>699914.03471348342</v>
      </c>
    </row>
    <row r="34" spans="2:12">
      <c r="B34" s="19">
        <v>6</v>
      </c>
      <c r="C34" s="20">
        <f t="shared" si="0"/>
        <v>4200000</v>
      </c>
      <c r="D34" s="20">
        <f t="shared" si="1"/>
        <v>-3824571.5754870195</v>
      </c>
      <c r="E34" s="21">
        <f t="shared" si="2"/>
        <v>375428.42451298051</v>
      </c>
    </row>
    <row r="35" spans="2:12">
      <c r="B35" s="19">
        <v>7</v>
      </c>
      <c r="C35" s="20">
        <f t="shared" si="0"/>
        <v>4900000</v>
      </c>
      <c r="D35" s="20">
        <f t="shared" si="1"/>
        <v>-5003879.991401922</v>
      </c>
      <c r="E35" s="21">
        <f t="shared" si="2"/>
        <v>-103879.99140192196</v>
      </c>
    </row>
    <row r="36" spans="2:12">
      <c r="B36" s="19">
        <v>8</v>
      </c>
      <c r="C36" s="20">
        <f t="shared" si="0"/>
        <v>5600000</v>
      </c>
      <c r="D36" s="20">
        <f t="shared" si="1"/>
        <v>-6338011.2130312249</v>
      </c>
      <c r="E36" s="21">
        <f t="shared" si="2"/>
        <v>-738011.21303122491</v>
      </c>
      <c r="J36" s="36"/>
    </row>
    <row r="37" spans="2:12">
      <c r="B37" s="19">
        <v>9</v>
      </c>
      <c r="C37" s="20">
        <f t="shared" si="0"/>
        <v>6300000</v>
      </c>
      <c r="D37" s="20">
        <f t="shared" si="1"/>
        <v>-7826965.2403749265</v>
      </c>
      <c r="E37" s="21">
        <f t="shared" si="2"/>
        <v>-1526965.2403749265</v>
      </c>
      <c r="J37" s="36"/>
    </row>
    <row r="38" spans="2:12">
      <c r="B38" s="19">
        <v>10</v>
      </c>
      <c r="C38" s="20">
        <f t="shared" si="0"/>
        <v>7000000</v>
      </c>
      <c r="D38" s="20">
        <f t="shared" si="1"/>
        <v>-9470742.0734330285</v>
      </c>
      <c r="E38" s="21">
        <f t="shared" si="2"/>
        <v>-2470742.0734330285</v>
      </c>
      <c r="J38" s="37"/>
    </row>
    <row r="39" spans="2:12">
      <c r="B39" s="19">
        <v>11</v>
      </c>
      <c r="C39" s="20">
        <f t="shared" si="0"/>
        <v>7700000</v>
      </c>
      <c r="D39" s="20">
        <f t="shared" si="1"/>
        <v>-11269341.712205531</v>
      </c>
      <c r="E39" s="21">
        <f t="shared" si="2"/>
        <v>-3569341.7122055311</v>
      </c>
      <c r="J39" s="37"/>
    </row>
    <row r="40" spans="2:12">
      <c r="B40" s="19">
        <v>12</v>
      </c>
      <c r="C40" s="20">
        <f t="shared" si="0"/>
        <v>8400000</v>
      </c>
      <c r="D40" s="20">
        <f t="shared" si="1"/>
        <v>-13222764.156692432</v>
      </c>
      <c r="E40" s="21">
        <f t="shared" si="2"/>
        <v>-4822764.1566924322</v>
      </c>
      <c r="J40" s="38"/>
    </row>
    <row r="41" spans="2:12">
      <c r="B41" s="19">
        <v>13</v>
      </c>
      <c r="C41" s="20">
        <f t="shared" si="0"/>
        <v>9100000</v>
      </c>
      <c r="D41" s="20">
        <f t="shared" si="1"/>
        <v>-15331009.406893734</v>
      </c>
      <c r="E41" s="21">
        <f t="shared" si="2"/>
        <v>-6231009.4068937339</v>
      </c>
      <c r="J41" s="38"/>
    </row>
    <row r="42" spans="2:12">
      <c r="B42" s="19">
        <v>14</v>
      </c>
      <c r="C42" s="20">
        <f t="shared" si="0"/>
        <v>9800000</v>
      </c>
      <c r="D42" s="20">
        <f t="shared" si="1"/>
        <v>-17594077.462809432</v>
      </c>
      <c r="E42" s="21">
        <f t="shared" si="2"/>
        <v>-7794077.4628094323</v>
      </c>
      <c r="J42" s="38"/>
    </row>
    <row r="43" spans="2:12" ht="15.75" thickBot="1">
      <c r="B43" s="22">
        <v>15</v>
      </c>
      <c r="C43" s="23">
        <f t="shared" si="0"/>
        <v>10500000</v>
      </c>
      <c r="D43" s="23">
        <f t="shared" si="1"/>
        <v>-20011968.324439533</v>
      </c>
      <c r="E43" s="24">
        <f t="shared" si="2"/>
        <v>-9511968.3244395331</v>
      </c>
      <c r="J43" s="36"/>
    </row>
    <row r="45" spans="2:12">
      <c r="B45" s="9" t="s">
        <v>37</v>
      </c>
    </row>
    <row r="46" spans="2:12" ht="18" customHeight="1">
      <c r="I46" s="25" t="s">
        <v>38</v>
      </c>
      <c r="J46" s="25"/>
      <c r="K46" s="25"/>
      <c r="L46" s="25"/>
    </row>
    <row r="47" spans="2:12">
      <c r="B47" s="7"/>
      <c r="C47" s="282" t="s">
        <v>39</v>
      </c>
      <c r="D47" s="282"/>
      <c r="E47" s="282" t="s">
        <v>40</v>
      </c>
      <c r="F47" s="282"/>
      <c r="G47" s="7"/>
      <c r="I47" s="26" t="s">
        <v>41</v>
      </c>
      <c r="J47" s="27">
        <v>14.25</v>
      </c>
      <c r="K47" s="28"/>
      <c r="L47" s="28"/>
    </row>
    <row r="48" spans="2:12">
      <c r="B48" s="7" t="s">
        <v>42</v>
      </c>
      <c r="C48" s="7" t="s">
        <v>43</v>
      </c>
      <c r="D48" s="7" t="s">
        <v>44</v>
      </c>
      <c r="E48" s="7" t="s">
        <v>45</v>
      </c>
      <c r="F48" s="7" t="s">
        <v>34</v>
      </c>
      <c r="G48" s="7" t="s">
        <v>36</v>
      </c>
      <c r="I48" s="26" t="s">
        <v>46</v>
      </c>
      <c r="J48" s="27">
        <v>16</v>
      </c>
      <c r="K48" s="28"/>
      <c r="L48" s="28"/>
    </row>
    <row r="49" spans="2:12">
      <c r="B49" s="8">
        <f t="shared" ref="B49:B78" si="3">$J$47+B14</f>
        <v>0.25</v>
      </c>
      <c r="C49" s="45">
        <f>_xll.aaBSG(B49,$J$48,$J$49,$J$50,$J$51,$J$52,$J$53,$J$54,$K$59:$K$66,$J$56,$J$57)*(-$D$6)</f>
        <v>0</v>
      </c>
      <c r="D49" s="8">
        <f>B49*$D$5</f>
        <v>175000</v>
      </c>
      <c r="E49" s="8">
        <f>C49-$C$63</f>
        <v>145589.06795363891</v>
      </c>
      <c r="F49" s="8">
        <f>D49-$D$63</f>
        <v>-9800000</v>
      </c>
      <c r="G49" s="8">
        <f>E49+F49</f>
        <v>-9654410.9320463613</v>
      </c>
      <c r="I49" s="26" t="s">
        <v>47</v>
      </c>
      <c r="J49" s="29">
        <v>41426</v>
      </c>
      <c r="K49" s="28"/>
      <c r="L49" s="28"/>
    </row>
    <row r="50" spans="2:12" ht="45">
      <c r="B50" s="8">
        <f t="shared" si="3"/>
        <v>1.25</v>
      </c>
      <c r="C50" s="45">
        <f>_xll.aaBSG(B50,$J$48,$J$49,$J$50,$J$51,$J$52,$J$53,$J$54,$K$59:$K$66,$J$56,$J$57)*(-$D$6)</f>
        <v>0</v>
      </c>
      <c r="D50" s="8">
        <f t="shared" ref="D50:D78" si="4">B50*$D$5</f>
        <v>875000</v>
      </c>
      <c r="E50" s="8">
        <f t="shared" ref="E50:E78" si="5">C50-$C$63</f>
        <v>145589.06795363891</v>
      </c>
      <c r="F50" s="8">
        <f t="shared" ref="F50:F78" si="6">D50-$D$63</f>
        <v>-9100000</v>
      </c>
      <c r="G50" s="8">
        <f t="shared" ref="G50:G78" si="7">E50+F50</f>
        <v>-8954410.9320463613</v>
      </c>
      <c r="I50" s="26" t="s">
        <v>48</v>
      </c>
      <c r="J50" s="29">
        <v>41275</v>
      </c>
      <c r="K50" s="28"/>
      <c r="L50" s="28"/>
    </row>
    <row r="51" spans="2:12">
      <c r="B51" s="8">
        <f t="shared" si="3"/>
        <v>2.25</v>
      </c>
      <c r="C51" s="45">
        <f>_xll.aaBSG(B51,$J$48,$J$49,$J$50,$J$51,$J$52,$J$53,$J$54,$K$59:$K$66,$J$56,$J$57)*(-$D$6)</f>
        <v>0</v>
      </c>
      <c r="D51" s="8">
        <f t="shared" si="4"/>
        <v>1575000</v>
      </c>
      <c r="E51" s="8">
        <f t="shared" si="5"/>
        <v>145589.06795363891</v>
      </c>
      <c r="F51" s="8">
        <f t="shared" si="6"/>
        <v>-8400000</v>
      </c>
      <c r="G51" s="8">
        <f t="shared" si="7"/>
        <v>-8254410.9320463613</v>
      </c>
      <c r="I51" s="26" t="s">
        <v>49</v>
      </c>
      <c r="J51" s="30">
        <v>0.1802</v>
      </c>
      <c r="K51" s="28"/>
      <c r="L51" s="28"/>
    </row>
    <row r="52" spans="2:12" ht="30">
      <c r="B52" s="8">
        <f t="shared" si="3"/>
        <v>3.25</v>
      </c>
      <c r="C52" s="45">
        <f>_xll.aaBSG(B52,$J$48,$J$49,$J$50,$J$51,$J$52,$J$53,$J$54,$K$59:$K$66,$J$56,$J$57)*(-$D$6)</f>
        <v>0</v>
      </c>
      <c r="D52" s="8">
        <f t="shared" si="4"/>
        <v>2275000</v>
      </c>
      <c r="E52" s="8">
        <f t="shared" si="5"/>
        <v>145589.06795363891</v>
      </c>
      <c r="F52" s="8">
        <f t="shared" si="6"/>
        <v>-7700000</v>
      </c>
      <c r="G52" s="8">
        <f t="shared" si="7"/>
        <v>-7554410.9320463613</v>
      </c>
      <c r="I52" s="26" t="s">
        <v>50</v>
      </c>
      <c r="J52" s="30">
        <v>3.9500000000000004E-3</v>
      </c>
      <c r="K52" s="28"/>
      <c r="L52" s="28"/>
    </row>
    <row r="53" spans="2:12" ht="45">
      <c r="B53" s="8">
        <f t="shared" si="3"/>
        <v>4.25</v>
      </c>
      <c r="C53" s="45">
        <f>_xll.aaBSG(B53,$J$48,$J$49,$J$50,$J$51,$J$52,$J$53,$J$54,$K$59:$K$66,$J$56,$J$57)*(-$D$6)</f>
        <v>0</v>
      </c>
      <c r="D53" s="8">
        <f t="shared" si="4"/>
        <v>2975000</v>
      </c>
      <c r="E53" s="8">
        <f t="shared" si="5"/>
        <v>145589.06795363891</v>
      </c>
      <c r="F53" s="8">
        <f t="shared" si="6"/>
        <v>-7000000</v>
      </c>
      <c r="G53" s="8">
        <f t="shared" si="7"/>
        <v>-6854410.9320463613</v>
      </c>
      <c r="I53" s="26" t="s">
        <v>51</v>
      </c>
      <c r="J53" s="30">
        <v>3.9500000000000004E-3</v>
      </c>
      <c r="K53" s="28"/>
      <c r="L53" s="28"/>
    </row>
    <row r="54" spans="2:12" ht="15" customHeight="1">
      <c r="B54" s="8">
        <f t="shared" si="3"/>
        <v>5.25</v>
      </c>
      <c r="C54" s="45">
        <f>_xll.aaBSG(B54,$J$48,$J$49,$J$50,$J$51,$J$52,$J$53,$J$54,$K$59:$K$66,$J$56,$J$57)*(-$D$6)</f>
        <v>0</v>
      </c>
      <c r="D54" s="8">
        <f t="shared" si="4"/>
        <v>3675000</v>
      </c>
      <c r="E54" s="8">
        <f t="shared" si="5"/>
        <v>145589.06795363891</v>
      </c>
      <c r="F54" s="8">
        <f t="shared" si="6"/>
        <v>-6300000</v>
      </c>
      <c r="G54" s="8">
        <f t="shared" si="7"/>
        <v>-6154410.9320463613</v>
      </c>
      <c r="I54" s="28" t="s">
        <v>52</v>
      </c>
      <c r="J54" s="27">
        <v>1</v>
      </c>
      <c r="K54" s="28"/>
      <c r="L54" s="28"/>
    </row>
    <row r="55" spans="2:12" ht="15" customHeight="1">
      <c r="B55" s="8">
        <f t="shared" si="3"/>
        <v>6.25</v>
      </c>
      <c r="C55" s="45">
        <f>_xll.aaBSG(B55,$J$48,$J$49,$J$50,$J$51,$J$52,$J$53,$J$54,$K$59:$K$66,$J$56,$J$57)*(-$D$6)</f>
        <v>-9.9757246311836079E-10</v>
      </c>
      <c r="D55" s="8">
        <f t="shared" si="4"/>
        <v>4375000</v>
      </c>
      <c r="E55" s="8">
        <f t="shared" si="5"/>
        <v>145589.06795363792</v>
      </c>
      <c r="F55" s="8">
        <f t="shared" si="6"/>
        <v>-5600000</v>
      </c>
      <c r="G55" s="8">
        <f t="shared" si="7"/>
        <v>-5454410.9320463622</v>
      </c>
      <c r="I55" s="28" t="s">
        <v>53</v>
      </c>
      <c r="J55" s="28" t="s">
        <v>54</v>
      </c>
      <c r="K55" s="28"/>
      <c r="L55" s="28"/>
    </row>
    <row r="56" spans="2:12" ht="15" customHeight="1">
      <c r="B56" s="8">
        <f t="shared" si="3"/>
        <v>7.25</v>
      </c>
      <c r="C56" s="45">
        <f>_xll.aaBSG(B56,$J$48,$J$49,$J$50,$J$51,$J$52,$J$53,$J$54,$K$59:$K$66,$J$56,$J$57)*(-$D$6)</f>
        <v>-7.3268926381423308E-7</v>
      </c>
      <c r="D56" s="8">
        <f t="shared" si="4"/>
        <v>5075000</v>
      </c>
      <c r="E56" s="8">
        <f t="shared" si="5"/>
        <v>145589.06795290622</v>
      </c>
      <c r="F56" s="8">
        <f t="shared" si="6"/>
        <v>-4900000</v>
      </c>
      <c r="G56" s="8">
        <f t="shared" si="7"/>
        <v>-4754410.9320470942</v>
      </c>
      <c r="I56" s="28" t="s">
        <v>55</v>
      </c>
      <c r="J56" s="27">
        <v>1</v>
      </c>
      <c r="K56" s="28"/>
      <c r="L56" s="28"/>
    </row>
    <row r="57" spans="2:12" ht="15" customHeight="1">
      <c r="B57" s="8">
        <f t="shared" si="3"/>
        <v>8.25</v>
      </c>
      <c r="C57" s="45">
        <f>_xll.aaBSG(B57,$J$48,$J$49,$J$50,$J$51,$J$52,$J$53,$J$54,$K$59:$K$66,$J$56,$J$57)*(-$D$6)</f>
        <v>-1.1941281003957365E-3</v>
      </c>
      <c r="D57" s="8">
        <f t="shared" si="4"/>
        <v>5775000</v>
      </c>
      <c r="E57" s="8">
        <f t="shared" si="5"/>
        <v>145589.06675951081</v>
      </c>
      <c r="F57" s="8">
        <f t="shared" si="6"/>
        <v>-4200000</v>
      </c>
      <c r="G57" s="8">
        <f t="shared" si="7"/>
        <v>-4054410.9332404891</v>
      </c>
      <c r="I57" s="28" t="s">
        <v>56</v>
      </c>
      <c r="J57" s="27">
        <v>1</v>
      </c>
      <c r="K57" s="28"/>
      <c r="L57" s="28"/>
    </row>
    <row r="58" spans="2:12" ht="15.75" thickBot="1">
      <c r="B58" s="8">
        <f t="shared" si="3"/>
        <v>9.25</v>
      </c>
      <c r="C58" s="45">
        <f>_xll.aaBSG(B58,$J$48,$J$49,$J$50,$J$51,$J$52,$J$53,$J$54,$K$59:$K$66,$J$56,$J$57)*(-$D$6)</f>
        <v>-0.31069538011484921</v>
      </c>
      <c r="D58" s="8">
        <f t="shared" si="4"/>
        <v>6475000</v>
      </c>
      <c r="E58" s="8">
        <f t="shared" si="5"/>
        <v>145588.75725825879</v>
      </c>
      <c r="F58" s="8">
        <f t="shared" si="6"/>
        <v>-3500000</v>
      </c>
      <c r="G58" s="8">
        <f t="shared" si="7"/>
        <v>-3354411.2427417412</v>
      </c>
      <c r="I58" s="28"/>
      <c r="J58" s="28"/>
      <c r="K58" s="28"/>
      <c r="L58" s="28"/>
    </row>
    <row r="59" spans="2:12">
      <c r="B59" s="8">
        <f t="shared" si="3"/>
        <v>10.25</v>
      </c>
      <c r="C59" s="45">
        <f>_xll.aaBSG(B59,$J$48,$J$49,$J$50,$J$51,$J$52,$J$53,$J$54,$K$59:$K$66,$J$56,$J$57)*(-$D$6)</f>
        <v>-21.000257675052378</v>
      </c>
      <c r="D59" s="8">
        <f t="shared" si="4"/>
        <v>7175000</v>
      </c>
      <c r="E59" s="8">
        <f t="shared" si="5"/>
        <v>145568.06769596387</v>
      </c>
      <c r="F59" s="8">
        <f t="shared" si="6"/>
        <v>-2800000</v>
      </c>
      <c r="G59" s="8">
        <f t="shared" si="7"/>
        <v>-2654431.9323040363</v>
      </c>
      <c r="I59" s="31" t="str">
        <f t="array" ref="I59:I66">_xll.aaSwitch_list(631,$K$59:$K$66)</f>
        <v>fair value</v>
      </c>
      <c r="J59" s="32">
        <f t="array" ref="J59:J66">_xll.aaBSG($J$47,$J$48,$J$49,$J$50,$J$51,$J$52,$J$53,$J$54,$K$59:$K$66,$J$56,$J$57)</f>
        <v>0.14558906795363891</v>
      </c>
      <c r="K59" s="35">
        <v>1</v>
      </c>
      <c r="L59" s="28"/>
    </row>
    <row r="60" spans="2:12">
      <c r="B60" s="8">
        <f t="shared" si="3"/>
        <v>11.25</v>
      </c>
      <c r="C60" s="45">
        <f>_xll.aaBSG(B60,$J$48,$J$49,$J$50,$J$51,$J$52,$J$53,$J$54,$K$59:$K$66,$J$56,$J$57)*(-$D$6)</f>
        <v>-515.6870518529272</v>
      </c>
      <c r="D60" s="8">
        <f t="shared" si="4"/>
        <v>7875000</v>
      </c>
      <c r="E60" s="8">
        <f t="shared" si="5"/>
        <v>145073.38090178597</v>
      </c>
      <c r="F60" s="8">
        <f t="shared" si="6"/>
        <v>-2100000</v>
      </c>
      <c r="G60" s="8">
        <f t="shared" si="7"/>
        <v>-1954926.619098214</v>
      </c>
      <c r="I60" s="31" t="str">
        <v>delta</v>
      </c>
      <c r="J60" s="33">
        <v>0.17296017877130393</v>
      </c>
      <c r="K60" s="35">
        <v>2</v>
      </c>
      <c r="L60" s="28"/>
    </row>
    <row r="61" spans="2:12">
      <c r="B61" s="8">
        <f t="shared" si="3"/>
        <v>12.25</v>
      </c>
      <c r="C61" s="45">
        <f>_xll.aaBSG(B61,$J$48,$J$49,$J$50,$J$51,$J$52,$J$53,$J$54,$K$59:$K$66,$J$56,$J$57)*(-$D$6)</f>
        <v>-5851.2918510163217</v>
      </c>
      <c r="D61" s="8">
        <f t="shared" si="4"/>
        <v>8575000</v>
      </c>
      <c r="E61" s="8">
        <f t="shared" si="5"/>
        <v>139737.77610262259</v>
      </c>
      <c r="F61" s="8">
        <f t="shared" si="6"/>
        <v>-1400000</v>
      </c>
      <c r="G61" s="8">
        <f t="shared" si="7"/>
        <v>-1260262.2238973775</v>
      </c>
      <c r="I61" s="31" t="str">
        <v>gamma</v>
      </c>
      <c r="J61" s="33">
        <v>0.1548228057143998</v>
      </c>
      <c r="K61" s="35">
        <v>3</v>
      </c>
      <c r="L61" s="28"/>
    </row>
    <row r="62" spans="2:12">
      <c r="B62" s="8">
        <f t="shared" si="3"/>
        <v>13.25</v>
      </c>
      <c r="C62" s="45">
        <f>_xll.aaBSG(B62,$J$48,$J$49,$J$50,$J$51,$J$52,$J$53,$J$54,$K$59:$K$66,$J$56,$J$57)*(-$D$6)</f>
        <v>-36675.846143394476</v>
      </c>
      <c r="D62" s="8">
        <f t="shared" si="4"/>
        <v>9275000</v>
      </c>
      <c r="E62" s="8">
        <f t="shared" si="5"/>
        <v>108913.22181024443</v>
      </c>
      <c r="F62" s="8">
        <f t="shared" si="6"/>
        <v>-700000</v>
      </c>
      <c r="G62" s="8">
        <f t="shared" si="7"/>
        <v>-591086.77818975551</v>
      </c>
      <c r="I62" s="31" t="str">
        <v>theta</v>
      </c>
      <c r="J62" s="33">
        <v>-1.3968918222712545E-3</v>
      </c>
      <c r="K62" s="35">
        <v>4</v>
      </c>
      <c r="L62" s="28"/>
    </row>
    <row r="63" spans="2:12">
      <c r="B63" s="8">
        <f t="shared" si="3"/>
        <v>14.25</v>
      </c>
      <c r="C63" s="45">
        <f>_xll.aaBSG(B63,$J$48,$J$49,$J$50,$J$51,$J$52,$J$53,$J$54,$K$59:$K$66,$J$56,$J$57)*(-$D$6)</f>
        <v>-145589.06795363891</v>
      </c>
      <c r="D63" s="8">
        <f t="shared" si="4"/>
        <v>9975000</v>
      </c>
      <c r="E63" s="8">
        <f t="shared" si="5"/>
        <v>0</v>
      </c>
      <c r="F63" s="8">
        <f t="shared" si="6"/>
        <v>0</v>
      </c>
      <c r="G63" s="8">
        <f t="shared" si="7"/>
        <v>0</v>
      </c>
      <c r="I63" s="31" t="str">
        <v>vega</v>
      </c>
      <c r="J63" s="33">
        <v>2.3437081578175211E-2</v>
      </c>
      <c r="K63" s="35">
        <v>5</v>
      </c>
      <c r="L63" s="28"/>
    </row>
    <row r="64" spans="2:12">
      <c r="B64" s="8">
        <f t="shared" si="3"/>
        <v>15.25</v>
      </c>
      <c r="C64" s="45">
        <f>_xll.aaBSG(B64,$J$48,$J$49,$J$50,$J$51,$J$52,$J$53,$J$54,$K$59:$K$66,$J$56,$J$57)*(-$D$6)</f>
        <v>-407405.18869991414</v>
      </c>
      <c r="D64" s="8">
        <f t="shared" si="4"/>
        <v>10675000</v>
      </c>
      <c r="E64" s="8">
        <f t="shared" si="5"/>
        <v>-261816.12074627524</v>
      </c>
      <c r="F64" s="8">
        <f t="shared" si="6"/>
        <v>700000</v>
      </c>
      <c r="G64" s="8">
        <f t="shared" si="7"/>
        <v>438183.87925372476</v>
      </c>
      <c r="I64" s="31" t="str">
        <v>rho of rate</v>
      </c>
      <c r="J64" s="33">
        <v>9.5563105298496626E-3</v>
      </c>
      <c r="K64" s="35">
        <v>6</v>
      </c>
      <c r="L64" s="28"/>
    </row>
    <row r="65" spans="2:12" ht="30">
      <c r="B65" s="8">
        <f t="shared" si="3"/>
        <v>16.25</v>
      </c>
      <c r="C65" s="45">
        <f>_xll.aaBSG(B65,$J$48,$J$49,$J$50,$J$51,$J$52,$J$53,$J$54,$K$59:$K$66,$J$56,$J$57)*(-$D$6)</f>
        <v>-875403.46389107883</v>
      </c>
      <c r="D65" s="8">
        <f t="shared" si="4"/>
        <v>11375000</v>
      </c>
      <c r="E65" s="8">
        <f t="shared" si="5"/>
        <v>-729814.39593743999</v>
      </c>
      <c r="F65" s="8">
        <f t="shared" si="6"/>
        <v>1400000</v>
      </c>
      <c r="G65" s="8">
        <f t="shared" si="7"/>
        <v>670185.60406256001</v>
      </c>
      <c r="I65" s="31" t="str">
        <v>rho of holding cost</v>
      </c>
      <c r="J65" s="33">
        <v>-1.0156240785094856E-2</v>
      </c>
      <c r="K65" s="35">
        <v>7</v>
      </c>
      <c r="L65" s="28"/>
    </row>
    <row r="66" spans="2:12" ht="30.75" thickBot="1">
      <c r="B66" s="8">
        <f t="shared" si="3"/>
        <v>17.25</v>
      </c>
      <c r="C66" s="45">
        <f>_xll.aaBSG(B66,$J$48,$J$49,$J$50,$J$51,$J$52,$J$53,$J$54,$K$59:$K$66,$J$56,$J$57)*(-$D$6)</f>
        <v>-1546861.3093928117</v>
      </c>
      <c r="D66" s="8">
        <f t="shared" si="4"/>
        <v>12075000</v>
      </c>
      <c r="E66" s="8">
        <f t="shared" si="5"/>
        <v>-1401272.2414391728</v>
      </c>
      <c r="F66" s="8">
        <f t="shared" si="6"/>
        <v>2100000</v>
      </c>
      <c r="G66" s="8">
        <f t="shared" si="7"/>
        <v>698727.75856082723</v>
      </c>
      <c r="I66" s="31" t="str">
        <v>probability of exercise</v>
      </c>
      <c r="J66" s="34">
        <v>0.14517992208511532</v>
      </c>
      <c r="K66" s="35">
        <v>8</v>
      </c>
      <c r="L66" s="28"/>
    </row>
    <row r="67" spans="2:12">
      <c r="B67" s="8">
        <f t="shared" si="3"/>
        <v>18.25</v>
      </c>
      <c r="C67" s="45">
        <f>_xll.aaBSG(B67,$J$48,$J$49,$J$50,$J$51,$J$52,$J$53,$J$54,$K$59:$K$66,$J$56,$J$57)*(-$D$6)</f>
        <v>-2372691.1686925814</v>
      </c>
      <c r="D67" s="8">
        <f t="shared" si="4"/>
        <v>12775000</v>
      </c>
      <c r="E67" s="8">
        <f t="shared" si="5"/>
        <v>-2227102.1007389426</v>
      </c>
      <c r="F67" s="8">
        <f t="shared" si="6"/>
        <v>2800000</v>
      </c>
      <c r="G67" s="8">
        <f t="shared" si="7"/>
        <v>572897.89926105738</v>
      </c>
      <c r="I67" s="28"/>
      <c r="J67" s="28"/>
      <c r="K67" s="28"/>
      <c r="L67" s="28"/>
    </row>
    <row r="68" spans="2:12">
      <c r="B68" s="8">
        <f t="shared" si="3"/>
        <v>19.25</v>
      </c>
      <c r="C68" s="45">
        <f>_xll.aaBSG(B68,$J$48,$J$49,$J$50,$J$51,$J$52,$J$53,$J$54,$K$59:$K$66,$J$56,$J$57)*(-$D$6)</f>
        <v>-3292349.8146242807</v>
      </c>
      <c r="D68" s="8">
        <f t="shared" si="4"/>
        <v>13475000</v>
      </c>
      <c r="E68" s="8">
        <f t="shared" si="5"/>
        <v>-3146760.7466706419</v>
      </c>
      <c r="F68" s="8">
        <f t="shared" si="6"/>
        <v>3500000</v>
      </c>
      <c r="G68" s="8">
        <f t="shared" si="7"/>
        <v>353239.25332935806</v>
      </c>
    </row>
    <row r="69" spans="2:12">
      <c r="B69" s="8">
        <f t="shared" si="3"/>
        <v>20.25</v>
      </c>
      <c r="C69" s="45">
        <f>_xll.aaBSG(B69,$J$48,$J$49,$J$50,$J$51,$J$52,$J$53,$J$54,$K$59:$K$66,$J$56,$J$57)*(-$D$6)</f>
        <v>-4259259.1467840252</v>
      </c>
      <c r="D69" s="8">
        <f t="shared" si="4"/>
        <v>14175000</v>
      </c>
      <c r="E69" s="8">
        <f t="shared" si="5"/>
        <v>-4113670.0788303865</v>
      </c>
      <c r="F69" s="8">
        <f t="shared" si="6"/>
        <v>4200000</v>
      </c>
      <c r="G69" s="8">
        <f t="shared" si="7"/>
        <v>86329.921169613488</v>
      </c>
    </row>
    <row r="70" spans="2:12">
      <c r="B70" s="8">
        <f t="shared" si="3"/>
        <v>21.25</v>
      </c>
      <c r="C70" s="45">
        <f>_xll.aaBSG(B70,$J$48,$J$49,$J$50,$J$51,$J$52,$J$53,$J$54,$K$59:$K$66,$J$56,$J$57)*(-$D$6)</f>
        <v>-5246450.5270319236</v>
      </c>
      <c r="D70" s="8">
        <f t="shared" si="4"/>
        <v>14875000</v>
      </c>
      <c r="E70" s="8">
        <f t="shared" si="5"/>
        <v>-5100861.4590782849</v>
      </c>
      <c r="F70" s="8">
        <f t="shared" si="6"/>
        <v>4900000</v>
      </c>
      <c r="G70" s="8">
        <f t="shared" si="7"/>
        <v>-200861.45907828491</v>
      </c>
    </row>
    <row r="71" spans="2:12">
      <c r="B71" s="8">
        <f t="shared" si="3"/>
        <v>22.25</v>
      </c>
      <c r="C71" s="45">
        <f>_xll.aaBSG(B71,$J$48,$J$49,$J$50,$J$51,$J$52,$J$53,$J$54,$K$59:$K$66,$J$56,$J$57)*(-$D$6)</f>
        <v>-6241239.7544170376</v>
      </c>
      <c r="D71" s="8">
        <f t="shared" si="4"/>
        <v>15575000</v>
      </c>
      <c r="E71" s="8">
        <f t="shared" si="5"/>
        <v>-6095650.6864633989</v>
      </c>
      <c r="F71" s="8">
        <f t="shared" si="6"/>
        <v>5600000</v>
      </c>
      <c r="G71" s="8">
        <f t="shared" si="7"/>
        <v>-495650.68646339886</v>
      </c>
    </row>
    <row r="72" spans="2:12">
      <c r="B72" s="8">
        <f t="shared" si="3"/>
        <v>23.25</v>
      </c>
      <c r="C72" s="45">
        <f>_xll.aaBSG(B72,$J$48,$J$49,$J$50,$J$51,$J$52,$J$53,$J$54,$K$59:$K$66,$J$56,$J$57)*(-$D$6)</f>
        <v>-7238562.3908082144</v>
      </c>
      <c r="D72" s="8">
        <f t="shared" si="4"/>
        <v>16275000</v>
      </c>
      <c r="E72" s="8">
        <f t="shared" si="5"/>
        <v>-7092973.3228545757</v>
      </c>
      <c r="F72" s="8">
        <f t="shared" si="6"/>
        <v>6300000</v>
      </c>
      <c r="G72" s="8">
        <f t="shared" si="7"/>
        <v>-792973.3228545757</v>
      </c>
    </row>
    <row r="73" spans="2:12">
      <c r="B73" s="8">
        <f t="shared" si="3"/>
        <v>24.25</v>
      </c>
      <c r="C73" s="45">
        <f>_xll.aaBSG(B73,$J$48,$J$49,$J$50,$J$51,$J$52,$J$53,$J$54,$K$59:$K$66,$J$56,$J$57)*(-$D$6)</f>
        <v>-8236649.5390148163</v>
      </c>
      <c r="D73" s="8">
        <f t="shared" si="4"/>
        <v>16975000</v>
      </c>
      <c r="E73" s="8">
        <f t="shared" si="5"/>
        <v>-8091060.4710611776</v>
      </c>
      <c r="F73" s="8">
        <f t="shared" si="6"/>
        <v>7000000</v>
      </c>
      <c r="G73" s="8">
        <f t="shared" si="7"/>
        <v>-1091060.4710611776</v>
      </c>
    </row>
    <row r="74" spans="2:12">
      <c r="B74" s="8">
        <f t="shared" si="3"/>
        <v>25.25</v>
      </c>
      <c r="C74" s="45">
        <f>_xll.aaBSG(B74,$J$48,$J$49,$J$50,$J$51,$J$52,$J$53,$J$54,$K$59:$K$66,$J$56,$J$57)*(-$D$6)</f>
        <v>-9234948.4613226503</v>
      </c>
      <c r="D74" s="8">
        <f t="shared" si="4"/>
        <v>17675000</v>
      </c>
      <c r="E74" s="8">
        <f t="shared" si="5"/>
        <v>-9089359.3933690116</v>
      </c>
      <c r="F74" s="8">
        <f t="shared" si="6"/>
        <v>7700000</v>
      </c>
      <c r="G74" s="8">
        <f t="shared" si="7"/>
        <v>-1389359.3933690116</v>
      </c>
    </row>
    <row r="75" spans="2:12">
      <c r="B75" s="8">
        <f t="shared" si="3"/>
        <v>26.25</v>
      </c>
      <c r="C75" s="45">
        <f>_xll.aaBSG(B75,$J$48,$J$49,$J$50,$J$51,$J$52,$J$53,$J$54,$K$59:$K$66,$J$56,$J$57)*(-$D$6)</f>
        <v>-10233301.886732182</v>
      </c>
      <c r="D75" s="8">
        <f t="shared" si="4"/>
        <v>18375000</v>
      </c>
      <c r="E75" s="8">
        <f t="shared" si="5"/>
        <v>-10087712.818778543</v>
      </c>
      <c r="F75" s="8">
        <f t="shared" si="6"/>
        <v>8400000</v>
      </c>
      <c r="G75" s="8">
        <f t="shared" si="7"/>
        <v>-1687712.8187785428</v>
      </c>
    </row>
    <row r="76" spans="2:12">
      <c r="B76" s="8">
        <f t="shared" si="3"/>
        <v>27.25</v>
      </c>
      <c r="C76" s="45">
        <f>_xll.aaBSG(B76,$J$48,$J$49,$J$50,$J$51,$J$52,$J$53,$J$54,$K$59:$K$66,$J$56,$J$57)*(-$D$6)</f>
        <v>-11231668.480465105</v>
      </c>
      <c r="D76" s="8">
        <f t="shared" si="4"/>
        <v>19075000</v>
      </c>
      <c r="E76" s="8">
        <f t="shared" si="5"/>
        <v>-11086079.412511466</v>
      </c>
      <c r="F76" s="8">
        <f t="shared" si="6"/>
        <v>9100000</v>
      </c>
      <c r="G76" s="8">
        <f t="shared" si="7"/>
        <v>-1986079.4125114661</v>
      </c>
    </row>
    <row r="77" spans="2:12">
      <c r="B77" s="8">
        <f t="shared" si="3"/>
        <v>28.25</v>
      </c>
      <c r="C77" s="45">
        <f>_xll.aaBSG(B77,$J$48,$J$49,$J$50,$J$51,$J$52,$J$53,$J$54,$K$59:$K$66,$J$56,$J$57)*(-$D$6)</f>
        <v>-12230038.087704131</v>
      </c>
      <c r="D77" s="8">
        <f t="shared" si="4"/>
        <v>19775000</v>
      </c>
      <c r="E77" s="8">
        <f t="shared" si="5"/>
        <v>-12084449.019750493</v>
      </c>
      <c r="F77" s="8">
        <f t="shared" si="6"/>
        <v>9800000</v>
      </c>
      <c r="G77" s="8">
        <f t="shared" si="7"/>
        <v>-2284449.0197504926</v>
      </c>
    </row>
    <row r="78" spans="2:12">
      <c r="B78" s="8">
        <f t="shared" si="3"/>
        <v>29.25</v>
      </c>
      <c r="C78" s="45">
        <f>_xll.aaBSG(B78,$J$48,$J$49,$J$50,$J$51,$J$52,$J$53,$J$54,$K$59:$K$66,$J$56,$J$57)*(-$D$6)</f>
        <v>-13228408.353185361</v>
      </c>
      <c r="D78" s="8">
        <f t="shared" si="4"/>
        <v>20475000</v>
      </c>
      <c r="E78" s="8">
        <f t="shared" si="5"/>
        <v>-13082819.285231723</v>
      </c>
      <c r="F78" s="8">
        <f t="shared" si="6"/>
        <v>10500000</v>
      </c>
      <c r="G78" s="8">
        <f t="shared" si="7"/>
        <v>-2582819.2852317225</v>
      </c>
    </row>
  </sheetData>
  <mergeCells count="8">
    <mergeCell ref="C47:D47"/>
    <mergeCell ref="E47:F47"/>
    <mergeCell ref="M5:O5"/>
    <mergeCell ref="K5:L5"/>
    <mergeCell ref="B2:G2"/>
    <mergeCell ref="B6:B9"/>
    <mergeCell ref="C6:C9"/>
    <mergeCell ref="D6:D9"/>
  </mergeCell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2" r:id="rId4" name="Drop Down 6">
              <controlPr defaultSize="0" autoFill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552450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5" name="Drop Down 7">
              <controlPr defaultSize="0" autoFill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552450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6" name="Drop Down 8">
              <controlPr defaultSize="0" autoFill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552450</xdr:colOff>
                    <xdr:row>57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47"/>
  <sheetViews>
    <sheetView workbookViewId="0">
      <selection activeCell="G22" sqref="G22"/>
    </sheetView>
  </sheetViews>
  <sheetFormatPr defaultColWidth="8.7109375" defaultRowHeight="15"/>
  <cols>
    <col min="1" max="3" width="8.7109375" style="123"/>
    <col min="4" max="4" width="11.5703125" style="123" customWidth="1"/>
    <col min="5" max="5" width="13.7109375" style="123" customWidth="1"/>
    <col min="6" max="6" width="18" style="123" customWidth="1"/>
    <col min="7" max="7" width="11.140625" style="123" customWidth="1"/>
    <col min="8" max="8" width="12.140625" style="123" customWidth="1"/>
    <col min="9" max="9" width="16.42578125" style="123" customWidth="1"/>
    <col min="10" max="11" width="8.7109375" style="123"/>
    <col min="12" max="12" width="35.7109375" style="123" customWidth="1"/>
    <col min="13" max="13" width="12.7109375" style="123" customWidth="1"/>
    <col min="14" max="14" width="35.7109375" style="123" customWidth="1"/>
    <col min="15" max="16384" width="8.7109375" style="123"/>
  </cols>
  <sheetData>
    <row r="1" spans="1:15">
      <c r="A1" s="135" t="s">
        <v>83</v>
      </c>
      <c r="M1" s="36"/>
    </row>
    <row r="2" spans="1:15" ht="18.75">
      <c r="B2" s="136" t="s">
        <v>119</v>
      </c>
    </row>
    <row r="4" spans="1:15" ht="15.75" thickBot="1">
      <c r="C4" s="135" t="s">
        <v>147</v>
      </c>
      <c r="I4" s="135" t="s">
        <v>62</v>
      </c>
    </row>
    <row r="5" spans="1:15" ht="15.75" thickBot="1">
      <c r="G5" s="289" t="s">
        <v>40</v>
      </c>
      <c r="H5" s="290"/>
      <c r="I5" s="291"/>
    </row>
    <row r="6" spans="1:15" ht="15.75" thickBot="1">
      <c r="C6" s="191" t="s">
        <v>121</v>
      </c>
      <c r="D6" s="192" t="s">
        <v>23</v>
      </c>
      <c r="E6" s="192" t="s">
        <v>122</v>
      </c>
      <c r="F6" s="193" t="s">
        <v>123</v>
      </c>
      <c r="G6" s="197" t="s">
        <v>122</v>
      </c>
      <c r="H6" s="133" t="s">
        <v>123</v>
      </c>
      <c r="I6" s="111" t="s">
        <v>61</v>
      </c>
    </row>
    <row r="7" spans="1:15" ht="15" customHeight="1" thickBot="1">
      <c r="C7" s="250">
        <v>-1.4614134080253076</v>
      </c>
      <c r="D7" s="199">
        <f>C7+M14</f>
        <v>112.20858659197469</v>
      </c>
      <c r="E7" s="141">
        <f>D7*$E$12</f>
        <v>-13465030.391036963</v>
      </c>
      <c r="F7" s="218">
        <f>_xll.aaBSG(D7,$M$15,$M$16,$M$17,$M$18,$M$19,$M$20,$M$21,$N$26:$N$33,$M$23,$M$24)*$F$12</f>
        <v>744327.81063054595</v>
      </c>
      <c r="G7" s="198">
        <f>E7-$E$37</f>
        <v>175369.60896303691</v>
      </c>
      <c r="H7" s="112">
        <f>F7-$F$37</f>
        <v>-188091.35081591329</v>
      </c>
      <c r="I7" s="251">
        <f>G7+H7</f>
        <v>-12721.741852876381</v>
      </c>
    </row>
    <row r="9" spans="1:15">
      <c r="C9" s="135" t="s">
        <v>124</v>
      </c>
    </row>
    <row r="10" spans="1:15" ht="15.75" thickBot="1"/>
    <row r="11" spans="1:15" ht="15.75" thickBot="1">
      <c r="E11" s="59" t="s">
        <v>155</v>
      </c>
      <c r="F11" s="60" t="s">
        <v>154</v>
      </c>
    </row>
    <row r="12" spans="1:15" ht="15.75" thickBot="1">
      <c r="E12" s="113">
        <v>-120000</v>
      </c>
      <c r="F12" s="114">
        <v>250000</v>
      </c>
      <c r="G12" s="289" t="s">
        <v>40</v>
      </c>
      <c r="H12" s="290"/>
      <c r="I12" s="291"/>
    </row>
    <row r="13" spans="1:15" s="2" customFormat="1" ht="18" customHeight="1" thickBot="1">
      <c r="A13" s="123"/>
      <c r="B13" s="123"/>
      <c r="C13" s="131" t="s">
        <v>121</v>
      </c>
      <c r="D13" s="192" t="s">
        <v>23</v>
      </c>
      <c r="E13" s="131" t="s">
        <v>133</v>
      </c>
      <c r="F13" s="133" t="s">
        <v>156</v>
      </c>
      <c r="G13" s="131" t="s">
        <v>122</v>
      </c>
      <c r="H13" s="132" t="s">
        <v>123</v>
      </c>
      <c r="I13" s="133" t="s">
        <v>61</v>
      </c>
      <c r="J13" s="137"/>
      <c r="K13" s="123"/>
      <c r="L13" s="208" t="s">
        <v>38</v>
      </c>
      <c r="M13" s="209"/>
      <c r="N13" s="209"/>
      <c r="O13" s="210"/>
    </row>
    <row r="14" spans="1:15" s="2" customFormat="1">
      <c r="A14" s="123"/>
      <c r="B14" s="123"/>
      <c r="C14" s="138">
        <v>23</v>
      </c>
      <c r="D14" s="115">
        <f>$M$14+C14</f>
        <v>136.67000000000002</v>
      </c>
      <c r="E14" s="116">
        <f t="shared" ref="E14:E47" si="0">D14*$E$12</f>
        <v>-16400400.000000002</v>
      </c>
      <c r="F14" s="218">
        <f>_xll.aaBSG(D14,$M$15,$M$16,$M$17,$M$18,$M$19,$M$20,$M$21,$N$26:$N$33,$M$23,$M$24)*$F$12</f>
        <v>5932328.0216701273</v>
      </c>
      <c r="G14" s="117">
        <f>E14-$E$37</f>
        <v>-2760000.0000000019</v>
      </c>
      <c r="H14" s="117">
        <f t="shared" ref="H14:H47" si="1">F14-$F$37</f>
        <v>4999908.8602236677</v>
      </c>
      <c r="I14" s="139">
        <f>G14+H14</f>
        <v>2239908.8602236658</v>
      </c>
      <c r="J14" s="137"/>
      <c r="K14" s="123"/>
      <c r="L14" s="212" t="s">
        <v>41</v>
      </c>
      <c r="M14" s="27">
        <f>'Historical Data'!D6</f>
        <v>113.67</v>
      </c>
      <c r="N14" s="211"/>
      <c r="O14" s="211"/>
    </row>
    <row r="15" spans="1:15" s="2" customFormat="1">
      <c r="A15" s="123"/>
      <c r="B15" s="123"/>
      <c r="C15" s="19">
        <v>22</v>
      </c>
      <c r="D15" s="115">
        <f t="shared" ref="D15:D47" si="2">$M$14+C15</f>
        <v>135.67000000000002</v>
      </c>
      <c r="E15" s="116">
        <f t="shared" si="0"/>
        <v>-16280400.000000002</v>
      </c>
      <c r="F15" s="218">
        <f>_xll.aaBSG(D15,$M$15,$M$16,$M$17,$M$18,$M$19,$M$20,$M$21,$N$26:$N$33,$M$23,$M$24)*$F$12</f>
        <v>5683972.7440219009</v>
      </c>
      <c r="G15" s="117">
        <f>E15-$E$37</f>
        <v>-2640000.0000000019</v>
      </c>
      <c r="H15" s="117">
        <f t="shared" si="1"/>
        <v>4751553.5825754413</v>
      </c>
      <c r="I15" s="139">
        <f t="shared" ref="I15:I47" si="3">G15+H15</f>
        <v>2111553.5825754395</v>
      </c>
      <c r="J15" s="137"/>
      <c r="K15" s="123"/>
      <c r="L15" s="212" t="s">
        <v>46</v>
      </c>
      <c r="M15" s="27">
        <v>113</v>
      </c>
      <c r="N15" s="211"/>
      <c r="O15" s="211"/>
    </row>
    <row r="16" spans="1:15" s="2" customFormat="1">
      <c r="A16" s="123"/>
      <c r="B16" s="123"/>
      <c r="C16" s="19">
        <v>21</v>
      </c>
      <c r="D16" s="115">
        <f t="shared" si="2"/>
        <v>134.67000000000002</v>
      </c>
      <c r="E16" s="116">
        <f t="shared" si="0"/>
        <v>-16160400.000000002</v>
      </c>
      <c r="F16" s="218">
        <f>_xll.aaBSG(D16,$M$15,$M$16,$M$17,$M$18,$M$19,$M$20,$M$21,$N$26:$N$33,$M$23,$M$24)*$F$12</f>
        <v>5436039.4803060964</v>
      </c>
      <c r="G16" s="117">
        <f t="shared" ref="G16:G47" si="4">E16-$E$37</f>
        <v>-2520000.0000000019</v>
      </c>
      <c r="H16" s="117">
        <f t="shared" si="1"/>
        <v>4503620.3188596368</v>
      </c>
      <c r="I16" s="139">
        <f t="shared" si="3"/>
        <v>1983620.3188596349</v>
      </c>
      <c r="J16" s="137"/>
      <c r="K16" s="123"/>
      <c r="L16" s="212" t="s">
        <v>47</v>
      </c>
      <c r="M16" s="29">
        <v>43496</v>
      </c>
      <c r="N16" s="211"/>
      <c r="O16" s="211"/>
    </row>
    <row r="17" spans="1:15" s="2" customFormat="1">
      <c r="A17" s="123"/>
      <c r="B17" s="123"/>
      <c r="C17" s="19">
        <v>20</v>
      </c>
      <c r="D17" s="115">
        <f t="shared" si="2"/>
        <v>133.67000000000002</v>
      </c>
      <c r="E17" s="116">
        <f t="shared" si="0"/>
        <v>-16040400.000000002</v>
      </c>
      <c r="F17" s="218">
        <f>_xll.aaBSG(D17,$M$15,$M$16,$M$17,$M$18,$M$19,$M$20,$M$21,$N$26:$N$33,$M$23,$M$24)*$F$12</f>
        <v>5188649.7947538178</v>
      </c>
      <c r="G17" s="117">
        <f t="shared" si="4"/>
        <v>-2400000.0000000019</v>
      </c>
      <c r="H17" s="117">
        <f t="shared" si="1"/>
        <v>4256230.6333073583</v>
      </c>
      <c r="I17" s="139">
        <f t="shared" si="3"/>
        <v>1856230.6333073564</v>
      </c>
      <c r="J17" s="137"/>
      <c r="K17" s="123"/>
      <c r="L17" s="212" t="s">
        <v>48</v>
      </c>
      <c r="M17" s="29">
        <v>43465</v>
      </c>
      <c r="N17" s="211"/>
      <c r="O17" s="211"/>
    </row>
    <row r="18" spans="1:15" s="2" customFormat="1">
      <c r="A18" s="123"/>
      <c r="B18" s="123"/>
      <c r="C18" s="19">
        <v>19</v>
      </c>
      <c r="D18" s="115">
        <f t="shared" si="2"/>
        <v>132.67000000000002</v>
      </c>
      <c r="E18" s="116">
        <f t="shared" si="0"/>
        <v>-15920400.000000002</v>
      </c>
      <c r="F18" s="218">
        <f>_xll.aaBSG(D18,$M$15,$M$16,$M$17,$M$18,$M$19,$M$20,$M$21,$N$26:$N$33,$M$23,$M$24)*$F$12</f>
        <v>4941954.5535575934</v>
      </c>
      <c r="G18" s="117">
        <f t="shared" si="4"/>
        <v>-2280000.0000000019</v>
      </c>
      <c r="H18" s="117">
        <f t="shared" si="1"/>
        <v>4009535.3921111342</v>
      </c>
      <c r="I18" s="139">
        <f t="shared" si="3"/>
        <v>1729535.3921111324</v>
      </c>
      <c r="J18" s="137"/>
      <c r="K18" s="123"/>
      <c r="L18" s="212" t="s">
        <v>49</v>
      </c>
      <c r="M18" s="30">
        <v>0.25419999999999998</v>
      </c>
      <c r="N18" s="211"/>
      <c r="O18" s="211"/>
    </row>
    <row r="19" spans="1:15" s="2" customFormat="1">
      <c r="A19" s="123"/>
      <c r="B19" s="123"/>
      <c r="C19" s="19">
        <v>18</v>
      </c>
      <c r="D19" s="115">
        <f t="shared" si="2"/>
        <v>131.67000000000002</v>
      </c>
      <c r="E19" s="116">
        <f t="shared" si="0"/>
        <v>-15800400.000000002</v>
      </c>
      <c r="F19" s="218">
        <f>_xll.aaBSG(D19,$M$15,$M$16,$M$17,$M$18,$M$19,$M$20,$M$21,$N$26:$N$33,$M$23,$M$24)*$F$12</f>
        <v>4696139.0798561629</v>
      </c>
      <c r="G19" s="117">
        <f t="shared" si="4"/>
        <v>-2160000.0000000019</v>
      </c>
      <c r="H19" s="117">
        <f t="shared" si="1"/>
        <v>3763719.9184097038</v>
      </c>
      <c r="I19" s="139">
        <f t="shared" si="3"/>
        <v>1603719.9184097019</v>
      </c>
      <c r="J19" s="137"/>
      <c r="K19" s="123"/>
      <c r="L19" s="212" t="s">
        <v>50</v>
      </c>
      <c r="M19" s="30">
        <v>2.4899999999999999E-2</v>
      </c>
      <c r="N19" s="211"/>
      <c r="O19" s="211"/>
    </row>
    <row r="20" spans="1:15" s="2" customFormat="1" ht="15" customHeight="1">
      <c r="A20" s="123"/>
      <c r="B20" s="123"/>
      <c r="C20" s="19">
        <v>17</v>
      </c>
      <c r="D20" s="115">
        <f t="shared" si="2"/>
        <v>130.67000000000002</v>
      </c>
      <c r="E20" s="116">
        <f t="shared" si="0"/>
        <v>-15680400.000000002</v>
      </c>
      <c r="F20" s="218">
        <f>_xll.aaBSG(D20,$M$15,$M$16,$M$17,$M$18,$M$19,$M$20,$M$21,$N$26:$N$33,$M$23,$M$24)*$F$12</f>
        <v>4451428.6149221435</v>
      </c>
      <c r="G20" s="117">
        <f t="shared" si="4"/>
        <v>-2040000.0000000019</v>
      </c>
      <c r="H20" s="117">
        <f t="shared" si="1"/>
        <v>3519009.4534756844</v>
      </c>
      <c r="I20" s="139">
        <f t="shared" si="3"/>
        <v>1479009.4534756825</v>
      </c>
      <c r="J20" s="137"/>
      <c r="K20" s="123"/>
      <c r="L20" s="212" t="s">
        <v>51</v>
      </c>
      <c r="M20" s="30">
        <v>1.66E-2</v>
      </c>
      <c r="N20" s="211"/>
      <c r="O20" s="211"/>
    </row>
    <row r="21" spans="1:15" s="2" customFormat="1" ht="15" customHeight="1">
      <c r="A21" s="123"/>
      <c r="B21" s="123"/>
      <c r="C21" s="19">
        <v>16</v>
      </c>
      <c r="D21" s="115">
        <f t="shared" si="2"/>
        <v>129.67000000000002</v>
      </c>
      <c r="E21" s="116">
        <f t="shared" si="0"/>
        <v>-15560400.000000002</v>
      </c>
      <c r="F21" s="218">
        <f>_xll.aaBSG(D21,$M$15,$M$16,$M$17,$M$18,$M$19,$M$20,$M$21,$N$26:$N$33,$M$23,$M$24)*$F$12</f>
        <v>4208093.9036595486</v>
      </c>
      <c r="G21" s="117">
        <f t="shared" si="4"/>
        <v>-1920000.0000000019</v>
      </c>
      <c r="H21" s="117">
        <f t="shared" si="1"/>
        <v>3275674.7422130895</v>
      </c>
      <c r="I21" s="139">
        <f t="shared" si="3"/>
        <v>1355674.7422130876</v>
      </c>
      <c r="J21" s="137"/>
      <c r="K21" s="123"/>
      <c r="L21" s="211" t="s">
        <v>52</v>
      </c>
      <c r="M21" s="27">
        <v>1</v>
      </c>
      <c r="N21" s="211"/>
      <c r="O21" s="211"/>
    </row>
    <row r="22" spans="1:15" s="2" customFormat="1" ht="15" customHeight="1">
      <c r="A22" s="123"/>
      <c r="B22" s="123"/>
      <c r="C22" s="19">
        <v>15</v>
      </c>
      <c r="D22" s="115">
        <f t="shared" si="2"/>
        <v>128.67000000000002</v>
      </c>
      <c r="E22" s="116">
        <f t="shared" si="0"/>
        <v>-15440400.000000002</v>
      </c>
      <c r="F22" s="218">
        <f>_xll.aaBSG(D22,$M$15,$M$16,$M$17,$M$18,$M$19,$M$20,$M$21,$N$26:$N$33,$M$23,$M$24)*$F$12</f>
        <v>3966456.6536913631</v>
      </c>
      <c r="G22" s="117">
        <f t="shared" si="4"/>
        <v>-1800000.0000000019</v>
      </c>
      <c r="H22" s="117">
        <f t="shared" si="1"/>
        <v>3034037.4922449039</v>
      </c>
      <c r="I22" s="139">
        <f t="shared" si="3"/>
        <v>1234037.4922449021</v>
      </c>
      <c r="J22" s="137"/>
      <c r="K22" s="123"/>
      <c r="L22" s="211" t="s">
        <v>53</v>
      </c>
      <c r="M22" s="211" t="s">
        <v>54</v>
      </c>
      <c r="N22" s="211"/>
      <c r="O22" s="211"/>
    </row>
    <row r="23" spans="1:15" s="2" customFormat="1" ht="15" customHeight="1">
      <c r="A23" s="123"/>
      <c r="B23" s="123"/>
      <c r="C23" s="19">
        <v>14</v>
      </c>
      <c r="D23" s="115">
        <f t="shared" si="2"/>
        <v>127.67</v>
      </c>
      <c r="E23" s="116">
        <f t="shared" si="0"/>
        <v>-15320400</v>
      </c>
      <c r="F23" s="218">
        <f>_xll.aaBSG(D23,$M$15,$M$16,$M$17,$M$18,$M$19,$M$20,$M$21,$N$26:$N$33,$M$23,$M$24)*$F$12</f>
        <v>3726894.5445242496</v>
      </c>
      <c r="G23" s="117">
        <f t="shared" si="4"/>
        <v>-1680000</v>
      </c>
      <c r="H23" s="117">
        <f t="shared" si="1"/>
        <v>2794475.3830777905</v>
      </c>
      <c r="I23" s="139">
        <f t="shared" si="3"/>
        <v>1114475.3830777905</v>
      </c>
      <c r="J23" s="137"/>
      <c r="K23" s="123"/>
      <c r="L23" s="211" t="s">
        <v>55</v>
      </c>
      <c r="M23" s="27">
        <v>1</v>
      </c>
      <c r="N23" s="211"/>
      <c r="O23" s="211"/>
    </row>
    <row r="24" spans="1:15" s="2" customFormat="1" ht="15" customHeight="1">
      <c r="A24" s="123"/>
      <c r="B24" s="123"/>
      <c r="C24" s="19">
        <v>13</v>
      </c>
      <c r="D24" s="115">
        <f t="shared" si="2"/>
        <v>126.67</v>
      </c>
      <c r="E24" s="116">
        <f t="shared" si="0"/>
        <v>-15200400</v>
      </c>
      <c r="F24" s="218">
        <f>_xll.aaBSG(D24,$M$15,$M$16,$M$17,$M$18,$M$19,$M$20,$M$21,$N$26:$N$33,$M$23,$M$24)*$F$12</f>
        <v>3489845.3918235325</v>
      </c>
      <c r="G24" s="117">
        <f t="shared" si="4"/>
        <v>-1560000</v>
      </c>
      <c r="H24" s="117">
        <f t="shared" si="1"/>
        <v>2557426.2303770734</v>
      </c>
      <c r="I24" s="139">
        <f t="shared" si="3"/>
        <v>997426.2303770734</v>
      </c>
      <c r="J24" s="137"/>
      <c r="K24" s="123"/>
      <c r="L24" s="211" t="s">
        <v>56</v>
      </c>
      <c r="M24" s="27">
        <v>1</v>
      </c>
      <c r="N24" s="211"/>
      <c r="O24" s="211"/>
    </row>
    <row r="25" spans="1:15" s="2" customFormat="1">
      <c r="A25" s="123"/>
      <c r="B25" s="123"/>
      <c r="C25" s="19">
        <v>12</v>
      </c>
      <c r="D25" s="115">
        <f t="shared" si="2"/>
        <v>125.67</v>
      </c>
      <c r="E25" s="116">
        <f t="shared" si="0"/>
        <v>-15080400</v>
      </c>
      <c r="F25" s="218">
        <f>_xll.aaBSG(D25,$M$15,$M$16,$M$17,$M$18,$M$19,$M$20,$M$21,$N$26:$N$33,$M$23,$M$24)*$F$12</f>
        <v>3255810.008803973</v>
      </c>
      <c r="G25" s="117">
        <f t="shared" si="4"/>
        <v>-1440000</v>
      </c>
      <c r="H25" s="117">
        <f t="shared" si="1"/>
        <v>2323390.8473575138</v>
      </c>
      <c r="I25" s="139">
        <f t="shared" si="3"/>
        <v>883390.84735751385</v>
      </c>
      <c r="J25" s="137"/>
      <c r="K25" s="123"/>
      <c r="L25" s="211"/>
      <c r="M25" s="211"/>
      <c r="N25" s="211"/>
      <c r="O25" s="211"/>
    </row>
    <row r="26" spans="1:15" s="2" customFormat="1">
      <c r="A26" s="123"/>
      <c r="B26" s="123"/>
      <c r="C26" s="19">
        <v>11</v>
      </c>
      <c r="D26" s="115">
        <f t="shared" si="2"/>
        <v>124.67</v>
      </c>
      <c r="E26" s="116">
        <f t="shared" si="0"/>
        <v>-14960400</v>
      </c>
      <c r="F26" s="218">
        <f>_xll.aaBSG(D26,$M$15,$M$16,$M$17,$M$18,$M$19,$M$20,$M$21,$N$26:$N$33,$M$23,$M$24)*$F$12</f>
        <v>3025353.2608432039</v>
      </c>
      <c r="G26" s="117">
        <f t="shared" si="4"/>
        <v>-1320000</v>
      </c>
      <c r="H26" s="117">
        <f t="shared" si="1"/>
        <v>2092934.0993967447</v>
      </c>
      <c r="I26" s="139">
        <f t="shared" si="3"/>
        <v>772934.09939674474</v>
      </c>
      <c r="J26" s="137"/>
      <c r="K26" s="123"/>
      <c r="L26" s="217" t="str">
        <f t="array" ref="L26:L33">_xll.aaSwitch_list(631,$N$26:$N$33)</f>
        <v>fair value</v>
      </c>
      <c r="M26" s="214">
        <f t="array" ref="M26:M33">_xll.aaBSG($M$14,$M$15,$M$16,$M$17,$M$18,$M$19,$M$20,$M$21,$N$26:$N$33,$M$23,$M$24)</f>
        <v>3.7296766457858368</v>
      </c>
      <c r="N26" s="213">
        <v>1</v>
      </c>
      <c r="O26" s="211"/>
    </row>
    <row r="27" spans="1:15">
      <c r="C27" s="19">
        <v>10</v>
      </c>
      <c r="D27" s="115">
        <f t="shared" si="2"/>
        <v>123.67</v>
      </c>
      <c r="E27" s="116">
        <f t="shared" si="0"/>
        <v>-14840400</v>
      </c>
      <c r="F27" s="218">
        <f>_xll.aaBSG(D27,$M$15,$M$16,$M$17,$M$18,$M$19,$M$20,$M$21,$N$26:$N$33,$M$23,$M$24)*$F$12</f>
        <v>2799102.790531883</v>
      </c>
      <c r="G27" s="117">
        <f t="shared" si="4"/>
        <v>-1200000</v>
      </c>
      <c r="H27" s="117">
        <f t="shared" si="1"/>
        <v>1866683.6290854239</v>
      </c>
      <c r="I27" s="139">
        <f t="shared" si="3"/>
        <v>666683.62908542389</v>
      </c>
      <c r="J27" s="137"/>
      <c r="L27" s="217" t="str">
        <v>delta</v>
      </c>
      <c r="M27" s="215">
        <v>0.54942973085479219</v>
      </c>
      <c r="N27" s="213">
        <v>2</v>
      </c>
      <c r="O27" s="211"/>
    </row>
    <row r="28" spans="1:15">
      <c r="C28" s="19">
        <v>9</v>
      </c>
      <c r="D28" s="115">
        <f t="shared" si="2"/>
        <v>122.67</v>
      </c>
      <c r="E28" s="116">
        <f t="shared" si="0"/>
        <v>-14720400</v>
      </c>
      <c r="F28" s="218">
        <f>_xll.aaBSG(D28,$M$15,$M$16,$M$17,$M$18,$M$19,$M$20,$M$21,$N$26:$N$33,$M$23,$M$24)*$F$12</f>
        <v>2577744.9088158589</v>
      </c>
      <c r="G28" s="117">
        <f t="shared" si="4"/>
        <v>-1080000</v>
      </c>
      <c r="H28" s="117">
        <f t="shared" si="1"/>
        <v>1645325.7473693998</v>
      </c>
      <c r="I28" s="139">
        <f t="shared" si="3"/>
        <v>565325.74736939976</v>
      </c>
      <c r="J28" s="137"/>
      <c r="L28" s="217" t="str">
        <v>gamma</v>
      </c>
      <c r="M28" s="215">
        <v>4.6934330715332116E-2</v>
      </c>
      <c r="N28" s="213">
        <v>3</v>
      </c>
      <c r="O28" s="211"/>
    </row>
    <row r="29" spans="1:15">
      <c r="C29" s="19">
        <v>8</v>
      </c>
      <c r="D29" s="115">
        <f t="shared" si="2"/>
        <v>121.67</v>
      </c>
      <c r="E29" s="116">
        <f t="shared" si="0"/>
        <v>-14600400</v>
      </c>
      <c r="F29" s="218">
        <f>_xll.aaBSG(D29,$M$15,$M$16,$M$17,$M$18,$M$19,$M$20,$M$21,$N$26:$N$33,$M$23,$M$24)*$F$12</f>
        <v>2362017.2134189163</v>
      </c>
      <c r="G29" s="117">
        <f t="shared" si="4"/>
        <v>-960000</v>
      </c>
      <c r="H29" s="117">
        <f t="shared" si="1"/>
        <v>1429598.0519724572</v>
      </c>
      <c r="I29" s="139">
        <f t="shared" si="3"/>
        <v>469598.05197245721</v>
      </c>
      <c r="J29" s="137"/>
      <c r="L29" s="217" t="str">
        <v>theta</v>
      </c>
      <c r="M29" s="215">
        <v>-5.481976011141098E-2</v>
      </c>
      <c r="N29" s="213">
        <v>4</v>
      </c>
      <c r="O29" s="211"/>
    </row>
    <row r="30" spans="1:15">
      <c r="C30" s="19">
        <v>7</v>
      </c>
      <c r="D30" s="115">
        <f t="shared" si="2"/>
        <v>120.67</v>
      </c>
      <c r="E30" s="116">
        <f t="shared" si="0"/>
        <v>-14480400</v>
      </c>
      <c r="F30" s="218">
        <f>_xll.aaBSG(D30,$M$15,$M$16,$M$17,$M$18,$M$19,$M$20,$M$21,$N$26:$N$33,$M$23,$M$24)*$F$12</f>
        <v>2152697.6163059929</v>
      </c>
      <c r="G30" s="117">
        <f t="shared" si="4"/>
        <v>-840000</v>
      </c>
      <c r="H30" s="117">
        <f t="shared" si="1"/>
        <v>1220278.4548595338</v>
      </c>
      <c r="I30" s="139">
        <f t="shared" si="3"/>
        <v>380278.45485953381</v>
      </c>
      <c r="J30" s="137"/>
      <c r="L30" s="217" t="str">
        <v>vega</v>
      </c>
      <c r="M30" s="215">
        <v>0.13092624874064016</v>
      </c>
      <c r="N30" s="213">
        <v>5</v>
      </c>
      <c r="O30" s="211"/>
    </row>
    <row r="31" spans="1:15">
      <c r="C31" s="19">
        <v>6</v>
      </c>
      <c r="D31" s="115">
        <f t="shared" si="2"/>
        <v>119.67</v>
      </c>
      <c r="E31" s="116">
        <f t="shared" si="0"/>
        <v>-14360400</v>
      </c>
      <c r="F31" s="218">
        <f>_xll.aaBSG(D31,$M$15,$M$16,$M$17,$M$18,$M$19,$M$20,$M$21,$N$26:$N$33,$M$23,$M$24)*$F$12</f>
        <v>1950589.6423370359</v>
      </c>
      <c r="G31" s="117">
        <f t="shared" si="4"/>
        <v>-720000</v>
      </c>
      <c r="H31" s="117">
        <f t="shared" si="1"/>
        <v>1018170.4808905766</v>
      </c>
      <c r="I31" s="139">
        <f t="shared" si="3"/>
        <v>298170.48089057661</v>
      </c>
      <c r="J31" s="137"/>
      <c r="L31" s="217" t="str">
        <v>rho of rate</v>
      </c>
      <c r="M31" s="215">
        <v>4.8663458691588508E-2</v>
      </c>
      <c r="N31" s="213">
        <v>6</v>
      </c>
      <c r="O31" s="211"/>
    </row>
    <row r="32" spans="1:15">
      <c r="C32" s="19">
        <v>5</v>
      </c>
      <c r="D32" s="115">
        <f t="shared" si="2"/>
        <v>118.67</v>
      </c>
      <c r="E32" s="116">
        <f t="shared" si="0"/>
        <v>-14240400</v>
      </c>
      <c r="F32" s="218">
        <f>_xll.aaBSG(D32,$M$15,$M$16,$M$17,$M$18,$M$19,$M$20,$M$21,$N$26:$N$33,$M$23,$M$24)*$F$12</f>
        <v>1756504.1017910268</v>
      </c>
      <c r="G32" s="117">
        <f t="shared" si="4"/>
        <v>-600000</v>
      </c>
      <c r="H32" s="117">
        <f t="shared" si="1"/>
        <v>824084.94034456753</v>
      </c>
      <c r="I32" s="139">
        <f t="shared" si="3"/>
        <v>224084.94034456753</v>
      </c>
      <c r="J32" s="137"/>
      <c r="L32" s="217" t="str">
        <v>rho of holding cost</v>
      </c>
      <c r="M32" s="215">
        <v>-5.2176715904861254E-2</v>
      </c>
      <c r="N32" s="213">
        <v>7</v>
      </c>
      <c r="O32" s="211"/>
    </row>
    <row r="33" spans="3:15">
      <c r="C33" s="19">
        <v>4</v>
      </c>
      <c r="D33" s="115">
        <f t="shared" si="2"/>
        <v>117.67</v>
      </c>
      <c r="E33" s="116">
        <f t="shared" si="0"/>
        <v>-14120400</v>
      </c>
      <c r="F33" s="218">
        <f>_xll.aaBSG(D33,$M$15,$M$16,$M$17,$M$18,$M$19,$M$20,$M$21,$N$26:$N$33,$M$23,$M$24)*$F$12</f>
        <v>1571237.5349634122</v>
      </c>
      <c r="G33" s="117">
        <f t="shared" si="4"/>
        <v>-480000</v>
      </c>
      <c r="H33" s="117">
        <f t="shared" si="1"/>
        <v>638818.37351695297</v>
      </c>
      <c r="I33" s="139">
        <f t="shared" si="3"/>
        <v>158818.37351695297</v>
      </c>
      <c r="J33" s="137"/>
      <c r="L33" s="217" t="str">
        <v>probability of exercise</v>
      </c>
      <c r="M33" s="216">
        <v>0.52076811775409493</v>
      </c>
      <c r="N33" s="213">
        <v>8</v>
      </c>
      <c r="O33" s="211"/>
    </row>
    <row r="34" spans="3:15">
      <c r="C34" s="19">
        <v>3</v>
      </c>
      <c r="D34" s="115">
        <f t="shared" si="2"/>
        <v>116.67</v>
      </c>
      <c r="E34" s="116">
        <f t="shared" si="0"/>
        <v>-14000400</v>
      </c>
      <c r="F34" s="218">
        <f>_xll.aaBSG(D34,$M$15,$M$16,$M$17,$M$18,$M$19,$M$20,$M$21,$N$26:$N$33,$M$23,$M$24)*$F$12</f>
        <v>1395548.1664705616</v>
      </c>
      <c r="G34" s="117">
        <f t="shared" si="4"/>
        <v>-360000</v>
      </c>
      <c r="H34" s="117">
        <f t="shared" si="1"/>
        <v>463129.0050241024</v>
      </c>
      <c r="I34" s="139">
        <f t="shared" si="3"/>
        <v>103129.0050241024</v>
      </c>
      <c r="L34" s="211"/>
      <c r="M34" s="211"/>
      <c r="N34" s="211"/>
      <c r="O34" s="211"/>
    </row>
    <row r="35" spans="3:15">
      <c r="C35" s="19">
        <v>2</v>
      </c>
      <c r="D35" s="115">
        <f t="shared" si="2"/>
        <v>115.67</v>
      </c>
      <c r="E35" s="116">
        <f t="shared" si="0"/>
        <v>-13880400</v>
      </c>
      <c r="F35" s="218">
        <f>_xll.aaBSG(D35,$M$15,$M$16,$M$17,$M$18,$M$19,$M$20,$M$21,$N$26:$N$33,$M$23,$M$24)*$F$12</f>
        <v>1230130.4734790258</v>
      </c>
      <c r="G35" s="117">
        <f t="shared" si="4"/>
        <v>-240000</v>
      </c>
      <c r="H35" s="117">
        <f t="shared" si="1"/>
        <v>297711.31203256652</v>
      </c>
      <c r="I35" s="139">
        <f t="shared" si="3"/>
        <v>57711.312032566522</v>
      </c>
    </row>
    <row r="36" spans="3:15" ht="15.75" thickBot="1">
      <c r="C36" s="140">
        <v>1</v>
      </c>
      <c r="D36" s="115">
        <f t="shared" si="2"/>
        <v>114.67</v>
      </c>
      <c r="E36" s="116">
        <f t="shared" si="0"/>
        <v>-13760400</v>
      </c>
      <c r="F36" s="218">
        <f>_xll.aaBSG(D36,$M$15,$M$16,$M$17,$M$18,$M$19,$M$20,$M$21,$N$26:$N$33,$M$23,$M$24)*$F$12</f>
        <v>1075589.8446191309</v>
      </c>
      <c r="G36" s="117">
        <f t="shared" si="4"/>
        <v>-120000</v>
      </c>
      <c r="H36" s="117">
        <f t="shared" si="1"/>
        <v>143170.68317267171</v>
      </c>
      <c r="I36" s="139">
        <f t="shared" si="3"/>
        <v>23170.683172671706</v>
      </c>
    </row>
    <row r="37" spans="3:15" ht="15.75" thickBot="1">
      <c r="C37" s="118">
        <v>0</v>
      </c>
      <c r="D37" s="115">
        <f t="shared" si="2"/>
        <v>113.67</v>
      </c>
      <c r="E37" s="116">
        <f t="shared" si="0"/>
        <v>-13640400</v>
      </c>
      <c r="F37" s="218">
        <f>_xll.aaBSG(D37,$M$15,$M$16,$M$17,$M$18,$M$19,$M$20,$M$21,$N$26:$N$33,$M$23,$M$24)*$F$12</f>
        <v>932419.16144645924</v>
      </c>
      <c r="G37" s="117">
        <f t="shared" si="4"/>
        <v>0</v>
      </c>
      <c r="H37" s="117">
        <f t="shared" si="1"/>
        <v>0</v>
      </c>
      <c r="I37" s="139">
        <f t="shared" si="3"/>
        <v>0</v>
      </c>
    </row>
    <row r="38" spans="3:15">
      <c r="C38" s="138">
        <v>-1</v>
      </c>
      <c r="D38" s="115">
        <f t="shared" si="2"/>
        <v>112.67</v>
      </c>
      <c r="E38" s="116">
        <f t="shared" si="0"/>
        <v>-13520400</v>
      </c>
      <c r="F38" s="218">
        <f>_xll.aaBSG(D38,$M$15,$M$16,$M$17,$M$18,$M$19,$M$20,$M$21,$N$26:$N$33,$M$23,$M$24)*$F$12</f>
        <v>800971.67093386187</v>
      </c>
      <c r="G38" s="117">
        <f t="shared" si="4"/>
        <v>120000</v>
      </c>
      <c r="H38" s="117">
        <f t="shared" si="1"/>
        <v>-131447.49051259737</v>
      </c>
      <c r="I38" s="139">
        <f t="shared" si="3"/>
        <v>-11447.490512597375</v>
      </c>
    </row>
    <row r="39" spans="3:15">
      <c r="C39" s="19">
        <v>-2</v>
      </c>
      <c r="D39" s="115">
        <f t="shared" si="2"/>
        <v>111.67</v>
      </c>
      <c r="E39" s="116">
        <f t="shared" si="0"/>
        <v>-13400400</v>
      </c>
      <c r="F39" s="218">
        <f>_xll.aaBSG(D39,$M$15,$M$16,$M$17,$M$18,$M$19,$M$20,$M$21,$N$26:$N$33,$M$23,$M$24)*$F$12</f>
        <v>681434.65652789816</v>
      </c>
      <c r="G39" s="117">
        <f t="shared" si="4"/>
        <v>240000</v>
      </c>
      <c r="H39" s="117">
        <f t="shared" si="1"/>
        <v>-250984.50491856108</v>
      </c>
      <c r="I39" s="139">
        <f t="shared" si="3"/>
        <v>-10984.504918561084</v>
      </c>
    </row>
    <row r="40" spans="3:15">
      <c r="C40" s="19">
        <v>-3</v>
      </c>
      <c r="D40" s="115">
        <f t="shared" si="2"/>
        <v>110.67</v>
      </c>
      <c r="E40" s="116">
        <f t="shared" si="0"/>
        <v>-13280400</v>
      </c>
      <c r="F40" s="218">
        <f>_xll.aaBSG(D40,$M$15,$M$16,$M$17,$M$18,$M$19,$M$20,$M$21,$N$26:$N$33,$M$23,$M$24)*$F$12</f>
        <v>573850.32852326566</v>
      </c>
      <c r="G40" s="117">
        <f t="shared" si="4"/>
        <v>360000</v>
      </c>
      <c r="H40" s="117">
        <f t="shared" si="1"/>
        <v>-358568.83292319358</v>
      </c>
      <c r="I40" s="139">
        <f t="shared" si="3"/>
        <v>1431.1670768064214</v>
      </c>
    </row>
    <row r="41" spans="3:15">
      <c r="C41" s="19">
        <v>-4</v>
      </c>
      <c r="D41" s="115">
        <f t="shared" si="2"/>
        <v>109.67</v>
      </c>
      <c r="E41" s="116">
        <f t="shared" si="0"/>
        <v>-13160400</v>
      </c>
      <c r="F41" s="218">
        <f>_xll.aaBSG(D41,$M$15,$M$16,$M$17,$M$18,$M$19,$M$20,$M$21,$N$26:$N$33,$M$23,$M$24)*$F$12</f>
        <v>478069.2593102298</v>
      </c>
      <c r="G41" s="117">
        <f t="shared" si="4"/>
        <v>480000</v>
      </c>
      <c r="H41" s="117">
        <f t="shared" si="1"/>
        <v>-454349.90213622944</v>
      </c>
      <c r="I41" s="139">
        <f t="shared" si="3"/>
        <v>25650.097863770556</v>
      </c>
    </row>
    <row r="42" spans="3:15">
      <c r="C42" s="19">
        <v>-5</v>
      </c>
      <c r="D42" s="115">
        <f t="shared" si="2"/>
        <v>108.67</v>
      </c>
      <c r="E42" s="116">
        <f t="shared" si="0"/>
        <v>-13040400</v>
      </c>
      <c r="F42" s="218">
        <f>_xll.aaBSG(D42,$M$15,$M$16,$M$17,$M$18,$M$19,$M$20,$M$21,$N$26:$N$33,$M$23,$M$24)*$F$12</f>
        <v>393773.71262292546</v>
      </c>
      <c r="G42" s="117">
        <f t="shared" si="4"/>
        <v>600000</v>
      </c>
      <c r="H42" s="117">
        <f t="shared" si="1"/>
        <v>-538645.44882353372</v>
      </c>
      <c r="I42" s="139">
        <f t="shared" si="3"/>
        <v>61354.551176466281</v>
      </c>
    </row>
    <row r="43" spans="3:15">
      <c r="C43" s="19">
        <v>-6</v>
      </c>
      <c r="D43" s="115">
        <f t="shared" si="2"/>
        <v>107.67</v>
      </c>
      <c r="E43" s="116">
        <f t="shared" si="0"/>
        <v>-12920400</v>
      </c>
      <c r="F43" s="218">
        <f>_xll.aaBSG(D43,$M$15,$M$16,$M$17,$M$18,$M$19,$M$20,$M$21,$N$26:$N$33,$M$23,$M$24)*$F$12</f>
        <v>320484.86143683433</v>
      </c>
      <c r="G43" s="117">
        <f t="shared" si="4"/>
        <v>720000</v>
      </c>
      <c r="H43" s="117">
        <f t="shared" si="1"/>
        <v>-611934.30000962492</v>
      </c>
      <c r="I43" s="139">
        <f t="shared" si="3"/>
        <v>108065.69999037508</v>
      </c>
    </row>
    <row r="44" spans="3:15">
      <c r="C44" s="19">
        <v>-7</v>
      </c>
      <c r="D44" s="115">
        <f t="shared" si="2"/>
        <v>106.67</v>
      </c>
      <c r="E44" s="116">
        <f t="shared" si="0"/>
        <v>-12800400</v>
      </c>
      <c r="F44" s="218">
        <f>_xll.aaBSG(D44,$M$15,$M$16,$M$17,$M$18,$M$19,$M$20,$M$21,$N$26:$N$33,$M$23,$M$24)*$F$12</f>
        <v>257578.33495342018</v>
      </c>
      <c r="G44" s="117">
        <f t="shared" si="4"/>
        <v>840000</v>
      </c>
      <c r="H44" s="117">
        <f t="shared" si="1"/>
        <v>-674840.82649303903</v>
      </c>
      <c r="I44" s="139">
        <f t="shared" si="3"/>
        <v>165159.17350696097</v>
      </c>
    </row>
    <row r="45" spans="3:15">
      <c r="C45" s="19">
        <v>-8</v>
      </c>
      <c r="D45" s="115">
        <f t="shared" si="2"/>
        <v>105.67</v>
      </c>
      <c r="E45" s="116">
        <f t="shared" si="0"/>
        <v>-12680400</v>
      </c>
      <c r="F45" s="218">
        <f>_xll.aaBSG(D45,$M$15,$M$16,$M$17,$M$18,$M$19,$M$20,$M$21,$N$26:$N$33,$M$23,$M$24)*$F$12</f>
        <v>204306.8549646847</v>
      </c>
      <c r="G45" s="117">
        <f t="shared" si="4"/>
        <v>960000</v>
      </c>
      <c r="H45" s="117">
        <f t="shared" si="1"/>
        <v>-728112.30648177455</v>
      </c>
      <c r="I45" s="139">
        <f t="shared" si="3"/>
        <v>231887.69351822545</v>
      </c>
    </row>
    <row r="46" spans="3:15">
      <c r="C46" s="19">
        <v>-9</v>
      </c>
      <c r="D46" s="115">
        <f t="shared" si="2"/>
        <v>104.67</v>
      </c>
      <c r="E46" s="116">
        <f t="shared" si="0"/>
        <v>-12560400</v>
      </c>
      <c r="F46" s="218">
        <f>_xll.aaBSG(D46,$M$15,$M$16,$M$17,$M$18,$M$19,$M$20,$M$21,$N$26:$N$33,$M$23,$M$24)*$F$12</f>
        <v>159828.25082604802</v>
      </c>
      <c r="G46" s="117">
        <f t="shared" si="4"/>
        <v>1080000</v>
      </c>
      <c r="H46" s="117">
        <f t="shared" si="1"/>
        <v>-772590.91062041116</v>
      </c>
      <c r="I46" s="139">
        <f t="shared" si="3"/>
        <v>307409.08937958884</v>
      </c>
    </row>
    <row r="47" spans="3:15" ht="15.75" thickBot="1">
      <c r="C47" s="22">
        <v>-10</v>
      </c>
      <c r="D47" s="115">
        <f t="shared" si="2"/>
        <v>103.67</v>
      </c>
      <c r="E47" s="116">
        <f t="shared" si="0"/>
        <v>-12440400</v>
      </c>
      <c r="F47" s="218">
        <f>_xll.aaBSG(D47,$M$15,$M$16,$M$17,$M$18,$M$19,$M$20,$M$21,$N$26:$N$33,$M$23,$M$24)*$F$12</f>
        <v>123236.83806809704</v>
      </c>
      <c r="G47" s="117">
        <f t="shared" si="4"/>
        <v>1200000</v>
      </c>
      <c r="H47" s="117">
        <f t="shared" si="1"/>
        <v>-809182.32337836223</v>
      </c>
      <c r="I47" s="139">
        <f t="shared" si="3"/>
        <v>390817.67662163777</v>
      </c>
    </row>
  </sheetData>
  <mergeCells count="2">
    <mergeCell ref="G5:I5"/>
    <mergeCell ref="G12:I12"/>
  </mergeCell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7" r:id="rId4" name="Drop Down 7">
              <controlPr defaultSize="0" autoFill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13</xdr:col>
                    <xdr:colOff>1409700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8" r:id="rId5" name="Drop Down 8">
              <controlPr defaultSize="0" autoFill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13</xdr:col>
                    <xdr:colOff>1409700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9" r:id="rId6" name="Drop Down 9">
              <controlPr defaultSize="0" autoFill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13</xdr:col>
                    <xdr:colOff>1409700</xdr:colOff>
                    <xdr:row>24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C11" sqref="C11:H12"/>
    </sheetView>
  </sheetViews>
  <sheetFormatPr defaultRowHeight="15"/>
  <cols>
    <col min="5" max="5" width="7.85546875" bestFit="1" customWidth="1"/>
    <col min="6" max="6" width="9.7109375" bestFit="1" customWidth="1"/>
    <col min="7" max="7" width="19.140625" bestFit="1" customWidth="1"/>
    <col min="8" max="8" width="17.42578125" bestFit="1" customWidth="1"/>
  </cols>
  <sheetData>
    <row r="1" spans="1:8">
      <c r="A1" s="135" t="s">
        <v>88</v>
      </c>
    </row>
    <row r="3" spans="1:8" ht="18.75">
      <c r="B3" s="136" t="s">
        <v>136</v>
      </c>
    </row>
    <row r="5" spans="1:8" ht="15.75" thickBot="1"/>
    <row r="6" spans="1:8" ht="15.75" thickBot="1">
      <c r="C6" s="123"/>
      <c r="D6" s="142"/>
      <c r="E6" s="150" t="s">
        <v>108</v>
      </c>
      <c r="F6" s="151" t="s">
        <v>110</v>
      </c>
      <c r="G6" s="151" t="s">
        <v>161</v>
      </c>
      <c r="H6" s="152" t="s">
        <v>160</v>
      </c>
    </row>
    <row r="7" spans="1:8">
      <c r="C7" s="292" t="s">
        <v>113</v>
      </c>
      <c r="D7" s="293"/>
      <c r="E7" s="190">
        <v>-0.56399999999999995</v>
      </c>
      <c r="F7" s="144">
        <v>-0.29399999999999998</v>
      </c>
      <c r="G7" s="145">
        <v>13.4</v>
      </c>
      <c r="H7" s="146">
        <f>-166.6/100</f>
        <v>-1.6659999999999999</v>
      </c>
    </row>
    <row r="8" spans="1:8" ht="15.75" thickBot="1">
      <c r="C8" s="294" t="s">
        <v>114</v>
      </c>
      <c r="D8" s="295"/>
      <c r="E8" s="189">
        <f>-11.3%</f>
        <v>-0.113</v>
      </c>
      <c r="F8" s="147">
        <f>-5.1%</f>
        <v>-5.0999999999999997E-2</v>
      </c>
      <c r="G8" s="148">
        <v>1.5</v>
      </c>
      <c r="H8" s="149">
        <f>-141.4/100</f>
        <v>-1.4140000000000001</v>
      </c>
    </row>
    <row r="10" spans="1:8" ht="15.75" thickBot="1"/>
    <row r="11" spans="1:8" ht="14.45" customHeight="1">
      <c r="C11" s="296" t="s">
        <v>137</v>
      </c>
      <c r="D11" s="297"/>
      <c r="E11" s="297"/>
      <c r="F11" s="297"/>
      <c r="G11" s="297"/>
      <c r="H11" s="298"/>
    </row>
    <row r="12" spans="1:8" ht="15.75" thickBot="1">
      <c r="C12" s="299"/>
      <c r="D12" s="300"/>
      <c r="E12" s="300"/>
      <c r="F12" s="300"/>
      <c r="G12" s="300"/>
      <c r="H12" s="301"/>
    </row>
  </sheetData>
  <mergeCells count="3">
    <mergeCell ref="C7:D7"/>
    <mergeCell ref="C8:D8"/>
    <mergeCell ref="C11:H12"/>
  </mergeCells>
  <dataValidations count="1">
    <dataValidation type="custom" allowBlank="1" showErrorMessage="1" errorTitle="Data entry error:" error="Please enter a numeric value or leave blank!" sqref="E7">
      <formula1>OR(ISNUMBER(E7),ISBLANK(E7))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61"/>
  <sheetViews>
    <sheetView tabSelected="1" workbookViewId="0">
      <selection activeCell="K33" sqref="K33"/>
    </sheetView>
  </sheetViews>
  <sheetFormatPr defaultRowHeight="15"/>
  <cols>
    <col min="3" max="3" width="26.85546875" customWidth="1"/>
    <col min="6" max="6" width="19.140625" bestFit="1" customWidth="1"/>
    <col min="7" max="7" width="17.42578125" bestFit="1" customWidth="1"/>
    <col min="8" max="8" width="12.5703125" bestFit="1" customWidth="1"/>
    <col min="9" max="9" width="14.42578125" bestFit="1" customWidth="1"/>
    <col min="10" max="10" width="18.28515625" customWidth="1"/>
    <col min="11" max="11" width="15.42578125" bestFit="1" customWidth="1"/>
    <col min="12" max="12" width="13.28515625" bestFit="1" customWidth="1"/>
    <col min="13" max="13" width="14.42578125" bestFit="1" customWidth="1"/>
    <col min="14" max="14" width="13.5703125" bestFit="1" customWidth="1"/>
    <col min="15" max="15" width="18.42578125" customWidth="1"/>
    <col min="16" max="17" width="15.42578125" bestFit="1" customWidth="1"/>
    <col min="19" max="19" width="35.7109375" customWidth="1"/>
    <col min="20" max="20" width="12.7109375" customWidth="1"/>
    <col min="21" max="21" width="35.7109375" customWidth="1"/>
  </cols>
  <sheetData>
    <row r="1" spans="1:22">
      <c r="A1" s="9" t="s">
        <v>103</v>
      </c>
      <c r="B1" s="2"/>
      <c r="C1" s="2"/>
      <c r="D1" s="2"/>
      <c r="E1" s="2"/>
      <c r="F1" s="2"/>
      <c r="G1" s="2"/>
      <c r="H1" s="42"/>
      <c r="I1" s="2"/>
      <c r="J1" s="2"/>
      <c r="K1" s="2"/>
      <c r="L1" s="2"/>
      <c r="M1" s="2"/>
      <c r="N1" s="2"/>
      <c r="O1" s="2"/>
      <c r="P1" s="2"/>
      <c r="Q1" s="2"/>
    </row>
    <row r="2" spans="1:22" ht="22.5">
      <c r="A2" s="2"/>
      <c r="B2" s="2"/>
      <c r="C2" s="204" t="s">
        <v>142</v>
      </c>
      <c r="D2" s="204"/>
      <c r="E2" s="204"/>
      <c r="F2" s="204"/>
      <c r="G2" s="204"/>
      <c r="H2" s="2"/>
      <c r="I2" s="2"/>
      <c r="J2" s="2"/>
      <c r="K2" s="2"/>
      <c r="L2" s="2"/>
      <c r="M2" s="2"/>
      <c r="N2" s="2"/>
      <c r="O2" s="2"/>
      <c r="P2" s="2"/>
      <c r="Q2" s="2"/>
    </row>
    <row r="3" spans="1:22" ht="15.75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22" ht="15.75" thickBot="1">
      <c r="A4" s="2"/>
      <c r="B4" s="123"/>
      <c r="C4" s="142"/>
      <c r="D4" s="150" t="s">
        <v>108</v>
      </c>
      <c r="E4" s="151" t="s">
        <v>110</v>
      </c>
      <c r="F4" s="151" t="s">
        <v>161</v>
      </c>
      <c r="G4" s="152" t="s">
        <v>160</v>
      </c>
      <c r="H4" s="2"/>
      <c r="I4" s="2"/>
      <c r="J4" s="2"/>
      <c r="K4" s="2"/>
      <c r="L4" s="2"/>
      <c r="M4" s="2"/>
      <c r="N4" s="2"/>
      <c r="O4" s="2"/>
      <c r="P4" s="2"/>
      <c r="Q4" s="2"/>
    </row>
    <row r="5" spans="1:22">
      <c r="A5" s="2"/>
      <c r="B5" s="292" t="s">
        <v>113</v>
      </c>
      <c r="C5" s="293"/>
      <c r="D5" s="190">
        <f>'CCAR Scenarios'!E7</f>
        <v>-0.56399999999999995</v>
      </c>
      <c r="E5" s="190">
        <f>'CCAR Scenarios'!F7</f>
        <v>-0.29399999999999998</v>
      </c>
      <c r="F5" s="255">
        <f>'CCAR Scenarios'!G7</f>
        <v>13.4</v>
      </c>
      <c r="G5" s="255">
        <f>'CCAR Scenarios'!H7</f>
        <v>-1.6659999999999999</v>
      </c>
      <c r="H5" s="2"/>
      <c r="I5" s="2"/>
      <c r="J5" s="2"/>
      <c r="K5" s="2"/>
      <c r="L5" s="2"/>
      <c r="M5" s="2"/>
      <c r="N5" s="2"/>
      <c r="O5" s="2"/>
      <c r="P5" s="2"/>
      <c r="Q5" s="2"/>
    </row>
    <row r="6" spans="1:22" ht="18" customHeight="1" thickBot="1">
      <c r="A6" s="2"/>
      <c r="B6" s="294" t="s">
        <v>114</v>
      </c>
      <c r="C6" s="295"/>
      <c r="D6" s="189">
        <f>'CCAR Scenarios'!E8</f>
        <v>-0.113</v>
      </c>
      <c r="E6" s="189">
        <f>'CCAR Scenarios'!F8</f>
        <v>-5.0999999999999997E-2</v>
      </c>
      <c r="F6" s="256">
        <f>'CCAR Scenarios'!G8</f>
        <v>1.5</v>
      </c>
      <c r="G6" s="256">
        <f>'CCAR Scenarios'!H8</f>
        <v>-1.4140000000000001</v>
      </c>
      <c r="H6" s="2"/>
      <c r="I6" s="2"/>
      <c r="J6" s="2"/>
      <c r="K6" s="2"/>
      <c r="L6" s="2"/>
      <c r="M6" s="2"/>
      <c r="N6" s="2"/>
      <c r="O6" s="2"/>
      <c r="P6" s="2"/>
      <c r="Q6" s="2"/>
      <c r="S6" s="208" t="s">
        <v>38</v>
      </c>
      <c r="T6" s="209"/>
      <c r="U6" s="209"/>
      <c r="V6" s="210"/>
    </row>
    <row r="7" spans="1:22" ht="15.75" thickBo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S7" s="212" t="s">
        <v>41</v>
      </c>
      <c r="T7" s="27">
        <v>113.67</v>
      </c>
      <c r="U7" s="211"/>
      <c r="V7" s="211"/>
    </row>
    <row r="8" spans="1:22" ht="15.75" thickBot="1">
      <c r="A8" s="2"/>
      <c r="B8" s="2"/>
      <c r="C8" s="2"/>
      <c r="D8" s="143"/>
      <c r="E8" s="143"/>
      <c r="F8" s="143"/>
      <c r="G8" s="143"/>
      <c r="H8" s="305" t="s">
        <v>58</v>
      </c>
      <c r="I8" s="306"/>
      <c r="J8" s="306"/>
      <c r="K8" s="307"/>
      <c r="L8" s="305" t="s">
        <v>131</v>
      </c>
      <c r="M8" s="306"/>
      <c r="N8" s="306"/>
      <c r="O8" s="307"/>
      <c r="P8" s="143"/>
      <c r="Q8" s="2"/>
      <c r="S8" s="212" t="s">
        <v>46</v>
      </c>
      <c r="T8" s="27">
        <v>113</v>
      </c>
      <c r="U8" s="211"/>
      <c r="V8" s="211"/>
    </row>
    <row r="9" spans="1:22" ht="15.75" thickBot="1">
      <c r="A9" s="2"/>
      <c r="B9" s="2"/>
      <c r="C9" s="2"/>
      <c r="D9" s="305" t="s">
        <v>120</v>
      </c>
      <c r="E9" s="306"/>
      <c r="F9" s="306"/>
      <c r="G9" s="307"/>
      <c r="H9" s="154">
        <v>40000</v>
      </c>
      <c r="I9" s="51">
        <v>-120000</v>
      </c>
      <c r="J9" s="51">
        <v>250000</v>
      </c>
      <c r="K9" s="76">
        <v>-150000000</v>
      </c>
      <c r="L9" s="155">
        <f>H9</f>
        <v>40000</v>
      </c>
      <c r="M9" s="51">
        <f>I9</f>
        <v>-120000</v>
      </c>
      <c r="N9" s="51">
        <f>J9</f>
        <v>250000</v>
      </c>
      <c r="O9" s="76">
        <f>K9</f>
        <v>-150000000</v>
      </c>
      <c r="P9" s="143"/>
      <c r="Q9" s="2"/>
      <c r="S9" s="212" t="s">
        <v>47</v>
      </c>
      <c r="T9" s="29">
        <v>43496</v>
      </c>
      <c r="U9" s="211"/>
      <c r="V9" s="211"/>
    </row>
    <row r="10" spans="1:22" ht="15.75" thickBot="1">
      <c r="A10" s="2"/>
      <c r="B10" s="2"/>
      <c r="C10" s="2"/>
      <c r="D10" s="77" t="s">
        <v>108</v>
      </c>
      <c r="E10" s="78" t="s">
        <v>109</v>
      </c>
      <c r="F10" s="78" t="s">
        <v>159</v>
      </c>
      <c r="G10" s="79" t="s">
        <v>160</v>
      </c>
      <c r="H10" s="77" t="s">
        <v>108</v>
      </c>
      <c r="I10" s="78" t="s">
        <v>109</v>
      </c>
      <c r="J10" s="78" t="s">
        <v>162</v>
      </c>
      <c r="K10" s="79" t="s">
        <v>163</v>
      </c>
      <c r="L10" s="77" t="s">
        <v>108</v>
      </c>
      <c r="M10" s="78" t="s">
        <v>109</v>
      </c>
      <c r="N10" s="78" t="s">
        <v>162</v>
      </c>
      <c r="O10" s="79" t="s">
        <v>163</v>
      </c>
      <c r="P10" s="80" t="s">
        <v>79</v>
      </c>
      <c r="Q10" s="2"/>
      <c r="S10" s="212" t="s">
        <v>48</v>
      </c>
      <c r="T10" s="29">
        <v>43465</v>
      </c>
      <c r="U10" s="211"/>
      <c r="V10" s="211"/>
    </row>
    <row r="11" spans="1:22" ht="15.75" thickBot="1">
      <c r="A11" s="2"/>
      <c r="B11" s="157"/>
      <c r="C11" s="150" t="s">
        <v>140</v>
      </c>
      <c r="D11" s="165">
        <f>'Worst Case Scenario'!C6</f>
        <v>45.41</v>
      </c>
      <c r="E11" s="165">
        <f>'Worst Case Scenario'!D6</f>
        <v>113.67</v>
      </c>
      <c r="F11" s="165">
        <f>'Worst Case Scenario'!E6</f>
        <v>25.42</v>
      </c>
      <c r="G11" s="165">
        <f>'Worst Case Scenario'!F6</f>
        <v>2.85</v>
      </c>
      <c r="H11" s="160">
        <f>D11*H$9</f>
        <v>1816399.9999999998</v>
      </c>
      <c r="I11" s="158">
        <f>E11*I$9</f>
        <v>-13640400</v>
      </c>
      <c r="J11" s="254">
        <f>J9*T19</f>
        <v>932419.16144645924</v>
      </c>
      <c r="K11" s="159">
        <f>-T45</f>
        <v>-153412064.42276207</v>
      </c>
      <c r="L11" s="164">
        <f>H11</f>
        <v>1816399.9999999998</v>
      </c>
      <c r="M11" s="165">
        <f t="shared" ref="M11" si="0">I11</f>
        <v>-13640400</v>
      </c>
      <c r="N11" s="165">
        <f>J11</f>
        <v>932419.16144645924</v>
      </c>
      <c r="O11" s="166">
        <f>K11</f>
        <v>-153412064.42276207</v>
      </c>
      <c r="P11" s="169">
        <f>SUM(L11:O11)</f>
        <v>-164303645.26131561</v>
      </c>
      <c r="Q11" s="2"/>
      <c r="S11" s="212" t="s">
        <v>49</v>
      </c>
      <c r="T11" s="30">
        <v>0.25419999999999998</v>
      </c>
      <c r="U11" s="211"/>
      <c r="V11" s="211"/>
    </row>
    <row r="12" spans="1:22">
      <c r="A12" s="2"/>
      <c r="B12" s="308" t="s">
        <v>80</v>
      </c>
      <c r="C12" s="171" t="s">
        <v>115</v>
      </c>
      <c r="D12" s="172">
        <f>'Historical Stress - 2008'!C6</f>
        <v>-26.851032863849763</v>
      </c>
      <c r="E12" s="172">
        <f>'Historical Stress - 2008'!D6</f>
        <v>-49.741763875823146</v>
      </c>
      <c r="F12" s="172">
        <f>'Historical Stress - 2008'!E6</f>
        <v>62.083669646658173</v>
      </c>
      <c r="G12" s="172">
        <f>'Historical Stress - 2008'!F6</f>
        <v>-0.68426651081239054</v>
      </c>
      <c r="H12" s="50"/>
      <c r="I12" s="50"/>
      <c r="J12" s="50"/>
      <c r="K12" s="50"/>
      <c r="L12" s="167"/>
      <c r="M12" s="168"/>
      <c r="N12" s="168"/>
      <c r="O12" s="168"/>
      <c r="P12" s="169"/>
      <c r="Q12" s="2"/>
      <c r="S12" s="212" t="s">
        <v>50</v>
      </c>
      <c r="T12" s="30">
        <v>2.4899999999999999E-2</v>
      </c>
      <c r="U12" s="211"/>
      <c r="V12" s="211"/>
    </row>
    <row r="13" spans="1:22">
      <c r="A13" s="2"/>
      <c r="B13" s="308"/>
      <c r="C13" s="156" t="s">
        <v>139</v>
      </c>
      <c r="D13" s="88">
        <f>'Historical Stress -2014'!C6</f>
        <v>-22.551185533216781</v>
      </c>
      <c r="E13" s="88">
        <f>'Historical Stress -2014'!D6</f>
        <v>-21.584997669721929</v>
      </c>
      <c r="F13" s="88">
        <f>'Historical Stress -2014'!E6</f>
        <v>10.97386413440468</v>
      </c>
      <c r="G13" s="88">
        <f>'Historical Stress -2014'!F6</f>
        <v>-0.7054407242910834</v>
      </c>
      <c r="H13" s="50"/>
      <c r="I13" s="50"/>
      <c r="J13" s="50"/>
      <c r="K13" s="50"/>
      <c r="L13" s="74"/>
      <c r="M13" s="50"/>
      <c r="N13" s="50"/>
      <c r="O13" s="50"/>
      <c r="P13" s="75"/>
      <c r="Q13" s="2"/>
      <c r="S13" s="212" t="s">
        <v>51</v>
      </c>
      <c r="T13" s="30">
        <v>1.66E-2</v>
      </c>
      <c r="U13" s="211"/>
      <c r="V13" s="211"/>
    </row>
    <row r="14" spans="1:22" ht="15" customHeight="1">
      <c r="A14" s="2"/>
      <c r="B14" s="308"/>
      <c r="C14" s="156" t="s">
        <v>146</v>
      </c>
      <c r="D14" s="88">
        <v>0</v>
      </c>
      <c r="E14" s="88">
        <f>'Reverse Stress '!C7</f>
        <v>-1.4614134080253076</v>
      </c>
      <c r="F14" s="88">
        <v>0</v>
      </c>
      <c r="G14" s="89">
        <v>0</v>
      </c>
      <c r="H14" s="50"/>
      <c r="I14" s="50"/>
      <c r="J14" s="50"/>
      <c r="K14" s="50"/>
      <c r="L14" s="74"/>
      <c r="M14" s="50"/>
      <c r="N14" s="50"/>
      <c r="O14" s="50"/>
      <c r="P14" s="75"/>
      <c r="Q14" s="2"/>
      <c r="S14" s="211" t="s">
        <v>52</v>
      </c>
      <c r="T14" s="27">
        <v>1</v>
      </c>
      <c r="U14" s="211"/>
      <c r="V14" s="211"/>
    </row>
    <row r="15" spans="1:22" ht="15" customHeight="1">
      <c r="A15" s="2"/>
      <c r="B15" s="308"/>
      <c r="C15" s="67" t="s">
        <v>114</v>
      </c>
      <c r="D15" s="15">
        <f>D11*D6</f>
        <v>-5.1313300000000002</v>
      </c>
      <c r="E15" s="15">
        <f t="shared" ref="E15" si="1">E11*E6</f>
        <v>-5.7971699999999995</v>
      </c>
      <c r="F15" s="15">
        <f>F6</f>
        <v>1.5</v>
      </c>
      <c r="G15" s="15">
        <f>G6</f>
        <v>-1.4140000000000001</v>
      </c>
      <c r="H15" s="99"/>
      <c r="I15" s="100"/>
      <c r="J15" s="100"/>
      <c r="K15" s="100"/>
      <c r="L15" s="3"/>
      <c r="M15" s="100"/>
      <c r="N15" s="100"/>
      <c r="O15" s="100"/>
      <c r="P15" s="170"/>
      <c r="Q15" s="2"/>
      <c r="S15" s="211" t="s">
        <v>53</v>
      </c>
      <c r="T15" s="211" t="s">
        <v>54</v>
      </c>
      <c r="U15" s="211"/>
      <c r="V15" s="211"/>
    </row>
    <row r="16" spans="1:22" ht="15" customHeight="1">
      <c r="A16" s="2"/>
      <c r="B16" s="308"/>
      <c r="C16" s="156" t="s">
        <v>116</v>
      </c>
      <c r="D16" s="88">
        <f>D11*D5</f>
        <v>-25.611239999999995</v>
      </c>
      <c r="E16" s="88">
        <f>E11*E5</f>
        <v>-33.418979999999998</v>
      </c>
      <c r="F16" s="88">
        <f>F5</f>
        <v>13.4</v>
      </c>
      <c r="G16" s="89">
        <f>G5</f>
        <v>-1.6659999999999999</v>
      </c>
      <c r="H16" s="50"/>
      <c r="I16" s="50"/>
      <c r="J16" s="50"/>
      <c r="K16" s="50"/>
      <c r="L16" s="74"/>
      <c r="M16" s="50"/>
      <c r="N16" s="50"/>
      <c r="O16" s="50"/>
      <c r="P16" s="75"/>
      <c r="Q16" s="2"/>
      <c r="S16" s="211" t="s">
        <v>55</v>
      </c>
      <c r="T16" s="27">
        <v>1</v>
      </c>
      <c r="U16" s="211"/>
      <c r="V16" s="211"/>
    </row>
    <row r="17" spans="1:22" ht="15" customHeight="1">
      <c r="A17" s="2"/>
      <c r="B17" s="308"/>
      <c r="C17" s="156" t="s">
        <v>81</v>
      </c>
      <c r="D17" s="88">
        <f>'Worst Case Scenario'!M6</f>
        <v>22.285265742345469</v>
      </c>
      <c r="E17" s="88">
        <f>'Worst Case Scenario'!N6</f>
        <v>52.015070671378091</v>
      </c>
      <c r="F17" s="88">
        <f>'Worst Case Scenario'!O6</f>
        <v>77.473101952277659</v>
      </c>
      <c r="G17" s="88">
        <f>'Worst Case Scenario'!P6</f>
        <v>0.91911042944785271</v>
      </c>
      <c r="H17" s="50"/>
      <c r="I17" s="50"/>
      <c r="J17" s="50"/>
      <c r="K17" s="50"/>
      <c r="L17" s="74"/>
      <c r="M17" s="50"/>
      <c r="N17" s="50"/>
      <c r="O17" s="50"/>
      <c r="P17" s="75"/>
      <c r="Q17" s="2"/>
      <c r="S17" s="211" t="s">
        <v>56</v>
      </c>
      <c r="T17" s="27">
        <v>1</v>
      </c>
      <c r="U17" s="211"/>
      <c r="V17" s="211"/>
    </row>
    <row r="18" spans="1:22" ht="15.75" thickBot="1">
      <c r="A18" s="2"/>
      <c r="B18" s="309"/>
      <c r="C18" s="175" t="s">
        <v>82</v>
      </c>
      <c r="D18" s="176">
        <f>'Worst Case Scenario'!M7</f>
        <v>-18.788143400595434</v>
      </c>
      <c r="E18" s="176">
        <f>'Worst Case Scenario'!N7</f>
        <v>-37.845580304806575</v>
      </c>
      <c r="F18" s="176">
        <f>'Worst Case Scenario'!O7</f>
        <v>-14.297800358637181</v>
      </c>
      <c r="G18" s="176">
        <f>'Worst Case Scenario'!P7</f>
        <v>-1.0444284593251378</v>
      </c>
      <c r="H18" s="50"/>
      <c r="I18" s="50"/>
      <c r="J18" s="50"/>
      <c r="K18" s="50"/>
      <c r="L18" s="162"/>
      <c r="M18" s="161"/>
      <c r="N18" s="161"/>
      <c r="O18" s="161"/>
      <c r="P18" s="163"/>
      <c r="Q18" s="2"/>
      <c r="S18" s="211"/>
      <c r="T18" s="211"/>
      <c r="U18" s="211"/>
      <c r="V18" s="211"/>
    </row>
    <row r="19" spans="1:22" ht="15.75" thickBot="1">
      <c r="A19" s="2"/>
      <c r="B19" s="302" t="s">
        <v>132</v>
      </c>
      <c r="C19" s="173" t="s">
        <v>115</v>
      </c>
      <c r="D19" s="69">
        <f t="shared" ref="D19:G25" si="2">D$11+D12</f>
        <v>18.558967136150233</v>
      </c>
      <c r="E19" s="69">
        <f t="shared" si="2"/>
        <v>63.928236124176856</v>
      </c>
      <c r="F19" s="69">
        <f t="shared" si="2"/>
        <v>87.503669646658182</v>
      </c>
      <c r="G19" s="70">
        <f t="shared" si="2"/>
        <v>2.1657334891876094</v>
      </c>
      <c r="H19" s="178">
        <f>D19*H$9</f>
        <v>742358.68544600939</v>
      </c>
      <c r="I19" s="69">
        <f>E19*I$9</f>
        <v>-7671388.334901223</v>
      </c>
      <c r="J19" s="69">
        <f>_xll.aaBSG(E19,$T$8,$T$9,$T$10,F19/100,$T$12,$T$13,$T$14,$U$19:$U$26,$T$16,$T$17)*J$9</f>
        <v>24033.027460666821</v>
      </c>
      <c r="K19" s="70">
        <f>-_xll.aaBond_p($T$31,$T$32,$T$33,$T$34,$T$35,$T$36,$T$37,$T$38,$T$39,G19/100,$T$41,$T$42,$U$45:$U$60)</f>
        <v>-170224958.15677387</v>
      </c>
      <c r="L19" s="95">
        <f t="shared" ref="L19:O27" si="3">H19-L$11</f>
        <v>-1074041.3145539905</v>
      </c>
      <c r="M19" s="95">
        <f t="shared" si="3"/>
        <v>5969011.665098777</v>
      </c>
      <c r="N19" s="95">
        <f t="shared" si="3"/>
        <v>-908386.1339857924</v>
      </c>
      <c r="O19" s="95">
        <f t="shared" si="3"/>
        <v>-16812893.734011799</v>
      </c>
      <c r="P19" s="102">
        <f>SUM(L19:O19)</f>
        <v>-12826309.517452806</v>
      </c>
      <c r="Q19" s="2"/>
      <c r="S19" s="217" t="str">
        <f t="array" ref="S19:S26">_xll.aaSwitch_list(631,$U$19:$U$26)</f>
        <v>fair value</v>
      </c>
      <c r="T19" s="214">
        <f t="array" ref="T19:T26">_xll.aaBSG($T$7,$T$8,$T$9,$T$10,$T$11,$T$12,$T$13,$T$14,$U$19:$U$26,$T$16,$T$17)</f>
        <v>3.7296766457858368</v>
      </c>
      <c r="U19" s="213">
        <v>1</v>
      </c>
      <c r="V19" s="211"/>
    </row>
    <row r="20" spans="1:22" ht="15.75" thickBot="1">
      <c r="A20" s="2"/>
      <c r="B20" s="303"/>
      <c r="C20" s="174" t="s">
        <v>139</v>
      </c>
      <c r="D20" s="49">
        <f t="shared" si="2"/>
        <v>22.858814466783215</v>
      </c>
      <c r="E20" s="49">
        <f t="shared" si="2"/>
        <v>92.085002330278073</v>
      </c>
      <c r="F20" s="49">
        <f t="shared" si="2"/>
        <v>36.39386413440468</v>
      </c>
      <c r="G20" s="71">
        <f t="shared" si="2"/>
        <v>2.1445592757089167</v>
      </c>
      <c r="H20" s="101">
        <f t="shared" ref="H20:I25" si="4">D20*H$9</f>
        <v>914352.57867132861</v>
      </c>
      <c r="I20" s="49">
        <f t="shared" si="4"/>
        <v>-11050200.279633369</v>
      </c>
      <c r="J20" s="69">
        <f>_xll.aaBSG(E20,$T$8,$T$9,$T$10,F20/100,$T$12,$T$13,$T$14,$U$19:$U$26,$T$16,$T$17)*J$9</f>
        <v>28061.976319612491</v>
      </c>
      <c r="K20" s="70">
        <f>-_xll.aaBond_p($T$31,$T$32,$T$33,$T$34,$T$35,$T$36,$T$37,$T$38,$T$39,G20/100,$T$41,$T$42,$U$45:$U$60)</f>
        <v>-170779758.68235993</v>
      </c>
      <c r="L20" s="95">
        <f t="shared" si="3"/>
        <v>-902047.42132867116</v>
      </c>
      <c r="M20" s="95">
        <f t="shared" si="3"/>
        <v>2590199.7203666307</v>
      </c>
      <c r="N20" s="95">
        <f t="shared" si="3"/>
        <v>-904357.18512684677</v>
      </c>
      <c r="O20" s="95">
        <f t="shared" si="3"/>
        <v>-17367694.259597868</v>
      </c>
      <c r="P20" s="95">
        <f>SUM(L20:O20)</f>
        <v>-16583899.145686755</v>
      </c>
      <c r="Q20" s="2"/>
      <c r="S20" s="217" t="str">
        <v>delta</v>
      </c>
      <c r="T20" s="215">
        <v>0.54942973085479219</v>
      </c>
      <c r="U20" s="213">
        <v>2</v>
      </c>
      <c r="V20" s="211"/>
    </row>
    <row r="21" spans="1:22" ht="15.75" thickBot="1">
      <c r="A21" s="2"/>
      <c r="B21" s="303"/>
      <c r="C21" s="156" t="s">
        <v>146</v>
      </c>
      <c r="D21" s="49">
        <f t="shared" si="2"/>
        <v>45.41</v>
      </c>
      <c r="E21" s="49">
        <f t="shared" si="2"/>
        <v>112.20858659197469</v>
      </c>
      <c r="F21" s="49">
        <f t="shared" si="2"/>
        <v>25.42</v>
      </c>
      <c r="G21" s="71">
        <f t="shared" si="2"/>
        <v>2.85</v>
      </c>
      <c r="H21" s="101">
        <f t="shared" si="4"/>
        <v>1816399.9999999998</v>
      </c>
      <c r="I21" s="49">
        <f t="shared" si="4"/>
        <v>-13465030.391036963</v>
      </c>
      <c r="J21" s="69">
        <f>_xll.aaBSG(E21,$T$8,$T$9,$T$10,F21/100,$T$12,$T$13,$T$14,$U$19:$U$26,$T$16,$T$17)*J$9</f>
        <v>744327.81063054595</v>
      </c>
      <c r="K21" s="70">
        <f>-_xll.aaBond_p($T$31,$T$32,$T$33,$T$34,$T$35,$T$36,$T$37,$T$38,$T$39,G21/100,$T$41,$T$42,$U$45:$U$60)</f>
        <v>-153412064.42276207</v>
      </c>
      <c r="L21" s="95">
        <f t="shared" si="3"/>
        <v>0</v>
      </c>
      <c r="M21" s="95">
        <f t="shared" si="3"/>
        <v>175369.60896303691</v>
      </c>
      <c r="N21" s="95">
        <f t="shared" si="3"/>
        <v>-188091.35081591329</v>
      </c>
      <c r="O21" s="95">
        <f t="shared" si="3"/>
        <v>0</v>
      </c>
      <c r="P21" s="95">
        <f>SUM(L21:O21)</f>
        <v>-12721.741852876381</v>
      </c>
      <c r="Q21" s="2"/>
      <c r="S21" s="217" t="str">
        <v>gamma</v>
      </c>
      <c r="T21" s="215">
        <v>4.6934330715332116E-2</v>
      </c>
      <c r="U21" s="213">
        <v>3</v>
      </c>
      <c r="V21" s="211"/>
    </row>
    <row r="22" spans="1:22" ht="15.75" thickBot="1">
      <c r="A22" s="2"/>
      <c r="B22" s="303"/>
      <c r="C22" s="174" t="s">
        <v>114</v>
      </c>
      <c r="D22" s="49">
        <f t="shared" si="2"/>
        <v>40.278669999999998</v>
      </c>
      <c r="E22" s="49">
        <f t="shared" si="2"/>
        <v>107.87283000000001</v>
      </c>
      <c r="F22" s="49">
        <f t="shared" si="2"/>
        <v>26.92</v>
      </c>
      <c r="G22" s="71">
        <f t="shared" si="2"/>
        <v>1.4359999999999999</v>
      </c>
      <c r="H22" s="101">
        <f t="shared" si="4"/>
        <v>1611146.7999999998</v>
      </c>
      <c r="I22" s="49">
        <f t="shared" si="4"/>
        <v>-12944739.600000001</v>
      </c>
      <c r="J22" s="69">
        <f>_xll.aaBSG(E22,$T$8,$T$9,$T$10,F22/100,$T$12,$T$13,$T$14,$U$19:$U$26,$T$16,$T$17)*J$9</f>
        <v>374596.02425341209</v>
      </c>
      <c r="K22" s="70">
        <f>-_xll.aaBond_p($T$31,$T$32,$T$33,$T$34,$T$35,$T$36,$T$37,$T$38,$T$39,G22/100,$T$41,$T$42,$U$45:$U$60)</f>
        <v>-190657681.02546188</v>
      </c>
      <c r="L22" s="95">
        <f t="shared" si="3"/>
        <v>-205253.19999999995</v>
      </c>
      <c r="M22" s="95">
        <f>I22-M$11</f>
        <v>695660.39999999851</v>
      </c>
      <c r="N22" s="95">
        <f t="shared" si="3"/>
        <v>-557823.13719304721</v>
      </c>
      <c r="O22" s="95">
        <f>K22-O$11</f>
        <v>-37245616.602699816</v>
      </c>
      <c r="P22" s="95">
        <f t="shared" ref="P22:P23" si="5">SUM(L22:O22)</f>
        <v>-37313032.539892867</v>
      </c>
      <c r="Q22" s="82"/>
      <c r="S22" s="217" t="str">
        <v>theta</v>
      </c>
      <c r="T22" s="215">
        <v>-5.481976011141098E-2</v>
      </c>
      <c r="U22" s="213">
        <v>4</v>
      </c>
      <c r="V22" s="211"/>
    </row>
    <row r="23" spans="1:22" ht="15.75" thickBot="1">
      <c r="A23" s="2"/>
      <c r="B23" s="303"/>
      <c r="C23" s="174" t="s">
        <v>116</v>
      </c>
      <c r="D23" s="49">
        <f t="shared" si="2"/>
        <v>19.798760000000001</v>
      </c>
      <c r="E23" s="49">
        <f t="shared" si="2"/>
        <v>80.251020000000011</v>
      </c>
      <c r="F23" s="49">
        <f t="shared" si="2"/>
        <v>38.82</v>
      </c>
      <c r="G23" s="71">
        <f t="shared" si="2"/>
        <v>1.1840000000000002</v>
      </c>
      <c r="H23" s="101">
        <f t="shared" si="4"/>
        <v>791950.4</v>
      </c>
      <c r="I23" s="49">
        <f t="shared" si="4"/>
        <v>-9630122.4000000022</v>
      </c>
      <c r="J23" s="69">
        <f>_xll.aaBSG(E23,$T$8,$T$9,$T$10,F23/100,$T$12,$T$13,$T$14,$U$19:$U$26,$T$16,$T$17)*J$9</f>
        <v>959.09002767870231</v>
      </c>
      <c r="K23" s="70">
        <f>-_xll.aaBond_p($T$31,$T$32,$T$33,$T$34,$T$35,$T$36,$T$37,$T$38,$T$39,G23/100,$T$41,$T$42,$U$45:$U$60)</f>
        <v>-198383150.16239128</v>
      </c>
      <c r="L23" s="95">
        <f t="shared" si="3"/>
        <v>-1024449.5999999997</v>
      </c>
      <c r="M23" s="95">
        <v>1</v>
      </c>
      <c r="N23" s="95">
        <f t="shared" si="3"/>
        <v>-931460.07141878048</v>
      </c>
      <c r="O23" s="95">
        <f t="shared" si="3"/>
        <v>-44971085.739629209</v>
      </c>
      <c r="P23" s="96">
        <f t="shared" si="5"/>
        <v>-46926994.411047988</v>
      </c>
      <c r="Q23" s="82"/>
      <c r="S23" s="217" t="str">
        <v>vega</v>
      </c>
      <c r="T23" s="215">
        <v>0.13092624874064016</v>
      </c>
      <c r="U23" s="213">
        <v>5</v>
      </c>
      <c r="V23" s="211"/>
    </row>
    <row r="24" spans="1:22" ht="15.75" thickBot="1">
      <c r="A24" s="2"/>
      <c r="B24" s="303"/>
      <c r="C24" s="174" t="s">
        <v>81</v>
      </c>
      <c r="D24" s="49">
        <f t="shared" si="2"/>
        <v>67.69526574234547</v>
      </c>
      <c r="E24" s="49">
        <f t="shared" si="2"/>
        <v>165.6850706713781</v>
      </c>
      <c r="F24" s="49">
        <f t="shared" si="2"/>
        <v>102.89310195227766</v>
      </c>
      <c r="G24" s="71">
        <f t="shared" si="2"/>
        <v>3.7691104294478528</v>
      </c>
      <c r="H24" s="101">
        <f t="shared" si="4"/>
        <v>2707810.6296938187</v>
      </c>
      <c r="I24" s="49">
        <f t="shared" si="4"/>
        <v>-19882208.480565373</v>
      </c>
      <c r="J24" s="69">
        <f>_xll.aaBSG(E24,$T$8,$T$9,$T$10,F24/100,$T$12,$T$13,$T$14,$U$19:$U$26,$T$16,$T$17)*J$9</f>
        <v>13656429.077835802</v>
      </c>
      <c r="K24" s="70">
        <f>-_xll.aaBond_p($T$31,$T$32,$T$33,$T$34,$T$35,$T$36,$T$37,$T$38,$T$39,G24/100,$T$41,$T$42,$U$45:$U$60)</f>
        <v>-133896206.56071949</v>
      </c>
      <c r="L24" s="95">
        <f t="shared" si="3"/>
        <v>891410.62969381898</v>
      </c>
      <c r="M24" s="95">
        <v>1</v>
      </c>
      <c r="N24" s="95">
        <f t="shared" si="3"/>
        <v>12724009.916389342</v>
      </c>
      <c r="O24" s="95">
        <f t="shared" si="3"/>
        <v>19515857.862042576</v>
      </c>
      <c r="P24" s="95">
        <f>SUM(L24:O24)</f>
        <v>33131279.408125736</v>
      </c>
      <c r="Q24" s="48"/>
      <c r="S24" s="217" t="str">
        <v>rho of rate</v>
      </c>
      <c r="T24" s="215">
        <v>4.8663458691588508E-2</v>
      </c>
      <c r="U24" s="213">
        <v>6</v>
      </c>
      <c r="V24" s="211"/>
    </row>
    <row r="25" spans="1:22" ht="15.75" thickBot="1">
      <c r="A25" s="2"/>
      <c r="B25" s="304"/>
      <c r="C25" s="177" t="s">
        <v>82</v>
      </c>
      <c r="D25" s="72">
        <f t="shared" si="2"/>
        <v>26.621856599404563</v>
      </c>
      <c r="E25" s="72">
        <f t="shared" si="2"/>
        <v>75.824419695193427</v>
      </c>
      <c r="F25" s="72">
        <f t="shared" si="2"/>
        <v>11.122199641362821</v>
      </c>
      <c r="G25" s="73">
        <f t="shared" si="2"/>
        <v>1.8055715406748623</v>
      </c>
      <c r="H25" s="179">
        <f t="shared" si="4"/>
        <v>1064874.2639761826</v>
      </c>
      <c r="I25" s="72">
        <f>E25*I$9</f>
        <v>-9098930.3634232115</v>
      </c>
      <c r="J25" s="69">
        <f>_xll.aaBSG(E25,$T$8,$T$9,$T$10,F25/100,$T$12,$T$13,$T$14,$U$19:$U$26,$T$16,$T$17)*J$9</f>
        <v>0</v>
      </c>
      <c r="K25" s="70">
        <f>-_xll.aaBond_p($T$31,$T$32,$T$33,$T$34,$T$35,$T$36,$T$37,$T$38,$T$39,G25/100,$T$41,$T$42,$U$45:$U$60)</f>
        <v>-179964105.27882749</v>
      </c>
      <c r="L25" s="95">
        <f t="shared" si="3"/>
        <v>-751525.73602381721</v>
      </c>
      <c r="M25" s="95">
        <f t="shared" si="3"/>
        <v>4541469.6365767885</v>
      </c>
      <c r="N25" s="95">
        <f t="shared" si="3"/>
        <v>-932419.16144645924</v>
      </c>
      <c r="O25" s="95">
        <f t="shared" si="3"/>
        <v>-26552040.856065422</v>
      </c>
      <c r="P25" s="103">
        <f>SUM(L25:O25)</f>
        <v>-23694516.116958909</v>
      </c>
      <c r="Q25" s="48"/>
      <c r="S25" s="217" t="str">
        <v>rho of holding cost</v>
      </c>
      <c r="T25" s="215">
        <v>-5.2176715904861254E-2</v>
      </c>
      <c r="U25" s="213">
        <v>7</v>
      </c>
      <c r="V25" s="211"/>
    </row>
    <row r="26" spans="1:22" ht="15.75" thickBo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96"/>
      <c r="M26" s="96"/>
      <c r="N26" s="96"/>
      <c r="O26" s="95">
        <f t="shared" si="3"/>
        <v>153412064.42276207</v>
      </c>
      <c r="P26" s="201">
        <f>MIN(P19:P25)</f>
        <v>-46926994.411047988</v>
      </c>
      <c r="Q26" s="81" t="s">
        <v>141</v>
      </c>
      <c r="S26" s="217" t="str">
        <v>probability of exercise</v>
      </c>
      <c r="T26" s="216">
        <v>0.52076811775409493</v>
      </c>
      <c r="U26" s="213">
        <v>8</v>
      </c>
      <c r="V26" s="211"/>
    </row>
    <row r="27" spans="1:22" ht="15.75" thickBot="1">
      <c r="A27" s="2"/>
      <c r="B27" s="2"/>
      <c r="C27" s="2"/>
      <c r="D27" s="123"/>
      <c r="E27" s="123"/>
      <c r="F27" s="2"/>
      <c r="G27" s="2"/>
      <c r="H27" s="2"/>
      <c r="I27" s="2"/>
      <c r="J27" s="2"/>
      <c r="K27" s="2"/>
      <c r="L27" s="202">
        <f>MIN(L19:L25)</f>
        <v>-1074041.3145539905</v>
      </c>
      <c r="M27" s="202">
        <f t="shared" ref="M27:N27" si="6">MIN(M19:M25)</f>
        <v>1</v>
      </c>
      <c r="N27" s="202">
        <f t="shared" si="6"/>
        <v>-932419.16144645924</v>
      </c>
      <c r="O27" s="95">
        <f t="shared" si="3"/>
        <v>153412064.42276207</v>
      </c>
      <c r="P27" s="203">
        <f>SUM(L27:O27)</f>
        <v>151405604.94676161</v>
      </c>
      <c r="Q27" s="200" t="s">
        <v>78</v>
      </c>
      <c r="S27" s="211"/>
      <c r="T27" s="211"/>
      <c r="U27" s="211"/>
      <c r="V27" s="211"/>
    </row>
    <row r="30" spans="1:22" ht="18" customHeight="1">
      <c r="S30" s="208" t="s">
        <v>65</v>
      </c>
      <c r="T30" s="209"/>
      <c r="U30" s="209"/>
      <c r="V30" s="210"/>
    </row>
    <row r="31" spans="1:22">
      <c r="S31" s="212" t="s">
        <v>66</v>
      </c>
      <c r="T31" s="29">
        <v>43465</v>
      </c>
      <c r="U31" s="211"/>
      <c r="V31" s="211"/>
    </row>
    <row r="32" spans="1:22">
      <c r="S32" s="212" t="s">
        <v>67</v>
      </c>
      <c r="T32" s="29">
        <v>50770</v>
      </c>
      <c r="U32" s="211"/>
      <c r="V32" s="211"/>
    </row>
    <row r="33" spans="19:22" ht="45">
      <c r="S33" s="212" t="s">
        <v>68</v>
      </c>
      <c r="T33" s="29"/>
      <c r="U33" s="211"/>
      <c r="V33" s="211"/>
    </row>
    <row r="34" spans="19:22">
      <c r="S34" s="212" t="s">
        <v>69</v>
      </c>
      <c r="T34" s="29"/>
      <c r="U34" s="211"/>
      <c r="V34" s="211"/>
    </row>
    <row r="35" spans="19:22" ht="30">
      <c r="S35" s="212" t="s">
        <v>70</v>
      </c>
      <c r="T35" s="29"/>
      <c r="U35" s="211"/>
      <c r="V35" s="211"/>
    </row>
    <row r="36" spans="19:22">
      <c r="S36" s="212" t="s">
        <v>71</v>
      </c>
      <c r="T36" s="30">
        <v>0.03</v>
      </c>
      <c r="U36" s="211"/>
      <c r="V36" s="211"/>
    </row>
    <row r="37" spans="19:22">
      <c r="S37" s="212" t="s">
        <v>72</v>
      </c>
      <c r="T37" s="27">
        <v>150000000</v>
      </c>
      <c r="U37" s="211"/>
      <c r="V37" s="211"/>
    </row>
    <row r="38" spans="19:22" ht="15" customHeight="1">
      <c r="S38" s="211" t="s">
        <v>73</v>
      </c>
      <c r="T38" s="27">
        <v>2</v>
      </c>
      <c r="U38" s="211"/>
      <c r="V38" s="211"/>
    </row>
    <row r="39" spans="19:22" ht="15" customHeight="1">
      <c r="S39" s="211" t="s">
        <v>74</v>
      </c>
      <c r="T39" s="27">
        <v>7</v>
      </c>
      <c r="U39" s="211"/>
      <c r="V39" s="211"/>
    </row>
    <row r="40" spans="19:22">
      <c r="S40" s="212" t="s">
        <v>75</v>
      </c>
      <c r="T40" s="30">
        <v>2.8500000000000001E-2</v>
      </c>
      <c r="U40" s="211"/>
      <c r="V40" s="211"/>
    </row>
    <row r="41" spans="19:22" ht="15" customHeight="1">
      <c r="S41" s="211" t="s">
        <v>76</v>
      </c>
      <c r="T41" s="27">
        <v>1</v>
      </c>
      <c r="U41" s="211"/>
      <c r="V41" s="211"/>
    </row>
    <row r="42" spans="19:22">
      <c r="S42" s="212" t="s">
        <v>77</v>
      </c>
      <c r="T42" s="27">
        <v>0</v>
      </c>
      <c r="U42" s="211"/>
      <c r="V42" s="211"/>
    </row>
    <row r="43" spans="19:22" ht="15" customHeight="1">
      <c r="S43" s="211" t="s">
        <v>53</v>
      </c>
      <c r="T43" s="211" t="s">
        <v>54</v>
      </c>
      <c r="U43" s="211"/>
      <c r="V43" s="211"/>
    </row>
    <row r="44" spans="19:22">
      <c r="S44" s="211"/>
      <c r="T44" s="211"/>
      <c r="U44" s="211"/>
      <c r="V44" s="211"/>
    </row>
    <row r="45" spans="19:22">
      <c r="S45" s="217" t="str">
        <f t="array" ref="S45:S60">_xll.aaSwitch_list(254,$U$45:$U$60)</f>
        <v>clean bond price (excludes accrued)</v>
      </c>
      <c r="T45" s="214">
        <f t="array" ref="T45:T60">_xll.aaBond_p($T$31,$T$32,$T$33,$T$34,$T$35,$T$36,$T$37,$T$38,$T$39,$T$40,$T$41,$T$42,$U$45:$U$60)</f>
        <v>153412064.42276207</v>
      </c>
      <c r="U45" s="213">
        <v>1</v>
      </c>
      <c r="V45" s="211"/>
    </row>
    <row r="46" spans="19:22">
      <c r="S46" s="217" t="str">
        <v>accrued interest</v>
      </c>
      <c r="T46" s="215">
        <v>0</v>
      </c>
      <c r="U46" s="213">
        <v>2</v>
      </c>
      <c r="V46" s="211"/>
    </row>
    <row r="47" spans="19:22">
      <c r="S47" s="217" t="str">
        <v>dirty bond price (includes accrued)</v>
      </c>
      <c r="T47" s="215">
        <v>153412064.42276207</v>
      </c>
      <c r="U47" s="213">
        <v>3</v>
      </c>
      <c r="V47" s="211"/>
    </row>
    <row r="48" spans="19:22">
      <c r="S48" s="217" t="str">
        <v>duration</v>
      </c>
      <c r="T48" s="215">
        <v>15.245856826902926</v>
      </c>
      <c r="U48" s="213">
        <v>4</v>
      </c>
      <c r="V48" s="211"/>
    </row>
    <row r="49" spans="19:22">
      <c r="S49" s="217" t="str">
        <v>modified duration</v>
      </c>
      <c r="T49" s="215">
        <v>15.031655732711782</v>
      </c>
      <c r="U49" s="213">
        <v>5</v>
      </c>
      <c r="V49" s="211"/>
    </row>
    <row r="50" spans="19:22">
      <c r="S50" s="217" t="str">
        <v>modified convexity</v>
      </c>
      <c r="T50" s="215">
        <v>274.95959373359534</v>
      </c>
      <c r="U50" s="213">
        <v>6</v>
      </c>
      <c r="V50" s="211"/>
    </row>
    <row r="51" spans="19:22">
      <c r="S51" s="217" t="str">
        <v>basis point value</v>
      </c>
      <c r="T51" s="215">
        <v>-230392.8231702185</v>
      </c>
      <c r="U51" s="213">
        <v>7</v>
      </c>
      <c r="V51" s="211"/>
    </row>
    <row r="52" spans="19:22" ht="30">
      <c r="S52" s="217" t="str">
        <v>yield value change per 1bp increase in price</v>
      </c>
      <c r="T52" s="215">
        <v>-6.504664844369705E-6</v>
      </c>
      <c r="U52" s="213">
        <v>8</v>
      </c>
      <c r="V52" s="211"/>
    </row>
    <row r="53" spans="19:22">
      <c r="S53" s="217" t="str">
        <v>next cash flow date</v>
      </c>
      <c r="T53" s="252">
        <v>43646</v>
      </c>
      <c r="U53" s="213">
        <v>9</v>
      </c>
      <c r="V53" s="211"/>
    </row>
    <row r="54" spans="19:22">
      <c r="S54" s="217" t="str">
        <v>previous cash flow date</v>
      </c>
      <c r="T54" s="252">
        <v>43465</v>
      </c>
      <c r="U54" s="213">
        <v>10</v>
      </c>
      <c r="V54" s="211"/>
    </row>
    <row r="55" spans="19:22" ht="30">
      <c r="S55" s="217" t="str">
        <v>number of days from value date to maturity</v>
      </c>
      <c r="T55" s="215">
        <v>7305</v>
      </c>
      <c r="U55" s="213">
        <v>11</v>
      </c>
      <c r="V55" s="211"/>
    </row>
    <row r="56" spans="19:22">
      <c r="S56" s="217" t="str">
        <v>years to maturity</v>
      </c>
      <c r="T56" s="215">
        <v>20</v>
      </c>
      <c r="U56" s="213">
        <v>12</v>
      </c>
      <c r="V56" s="211"/>
    </row>
    <row r="57" spans="19:22" ht="30">
      <c r="S57" s="217" t="str">
        <v>number of days from value date to next cash flow</v>
      </c>
      <c r="T57" s="215">
        <v>181</v>
      </c>
      <c r="U57" s="213">
        <v>13</v>
      </c>
      <c r="V57" s="211"/>
    </row>
    <row r="58" spans="19:22">
      <c r="S58" s="217" t="str">
        <v>number of days of accrued interest</v>
      </c>
      <c r="T58" s="215">
        <v>0</v>
      </c>
      <c r="U58" s="213">
        <v>14</v>
      </c>
      <c r="V58" s="211"/>
    </row>
    <row r="59" spans="19:22">
      <c r="S59" s="217" t="str">
        <v>number of remaining cash flows</v>
      </c>
      <c r="T59" s="215">
        <v>40</v>
      </c>
      <c r="U59" s="213">
        <v>15</v>
      </c>
      <c r="V59" s="211"/>
    </row>
    <row r="60" spans="19:22">
      <c r="S60" s="217" t="str">
        <v>ex-dividend date for next coupon</v>
      </c>
      <c r="T60" s="253">
        <v>43646</v>
      </c>
      <c r="U60" s="213">
        <v>16</v>
      </c>
      <c r="V60" s="211"/>
    </row>
    <row r="61" spans="19:22">
      <c r="S61" s="211"/>
      <c r="T61" s="211"/>
      <c r="U61" s="211"/>
      <c r="V61" s="211"/>
    </row>
  </sheetData>
  <mergeCells count="7">
    <mergeCell ref="B19:B25"/>
    <mergeCell ref="B5:C5"/>
    <mergeCell ref="B6:C6"/>
    <mergeCell ref="H8:K8"/>
    <mergeCell ref="L8:O8"/>
    <mergeCell ref="D9:G9"/>
    <mergeCell ref="B12:B18"/>
  </mergeCells>
  <dataValidations count="1">
    <dataValidation type="custom" allowBlank="1" showErrorMessage="1" errorTitle="Data entry error:" error="Please enter a numeric value or leave blank!" sqref="D5:G6">
      <formula1>OR(ISNUMBER(D5),ISBLANK(D5))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8922" r:id="rId3" name="Drop Down 10">
              <controlPr defaultSize="0" autoFill="0" autoPict="0">
                <anchor moveWithCells="1">
                  <from>
                    <xdr:col>20</xdr:col>
                    <xdr:colOff>0</xdr:colOff>
                    <xdr:row>13</xdr:row>
                    <xdr:rowOff>0</xdr:rowOff>
                  </from>
                  <to>
                    <xdr:col>20</xdr:col>
                    <xdr:colOff>1409700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3" r:id="rId4" name="Drop Down 11">
              <controlPr defaultSize="0" autoFill="0" autoPict="0">
                <anchor moveWithCells="1">
                  <from>
                    <xdr:col>20</xdr:col>
                    <xdr:colOff>0</xdr:colOff>
                    <xdr:row>15</xdr:row>
                    <xdr:rowOff>0</xdr:rowOff>
                  </from>
                  <to>
                    <xdr:col>20</xdr:col>
                    <xdr:colOff>1409700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4" r:id="rId5" name="Drop Down 12">
              <controlPr defaultSize="0" autoFill="0" autoPict="0">
                <anchor moveWithCells="1">
                  <from>
                    <xdr:col>20</xdr:col>
                    <xdr:colOff>0</xdr:colOff>
                    <xdr:row>16</xdr:row>
                    <xdr:rowOff>0</xdr:rowOff>
                  </from>
                  <to>
                    <xdr:col>20</xdr:col>
                    <xdr:colOff>1409700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6" r:id="rId6" name="Drop Down 14">
              <controlPr defaultSize="0" autoFill="0" autoPict="0">
                <anchor moveWithCells="1">
                  <from>
                    <xdr:col>20</xdr:col>
                    <xdr:colOff>0</xdr:colOff>
                    <xdr:row>37</xdr:row>
                    <xdr:rowOff>0</xdr:rowOff>
                  </from>
                  <to>
                    <xdr:col>21</xdr:col>
                    <xdr:colOff>552450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7" r:id="rId7" name="Drop Down 15">
              <controlPr defaultSize="0" autoFill="0" autoPict="0">
                <anchor moveWithCells="1">
                  <from>
                    <xdr:col>20</xdr:col>
                    <xdr:colOff>0</xdr:colOff>
                    <xdr:row>38</xdr:row>
                    <xdr:rowOff>0</xdr:rowOff>
                  </from>
                  <to>
                    <xdr:col>21</xdr:col>
                    <xdr:colOff>552450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8" r:id="rId8" name="Drop Down 16">
              <controlPr defaultSize="0" autoFill="0" autoPict="0">
                <anchor moveWithCells="1">
                  <from>
                    <xdr:col>20</xdr:col>
                    <xdr:colOff>0</xdr:colOff>
                    <xdr:row>40</xdr:row>
                    <xdr:rowOff>0</xdr:rowOff>
                  </from>
                  <to>
                    <xdr:col>21</xdr:col>
                    <xdr:colOff>552450</xdr:colOff>
                    <xdr:row>41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54"/>
  <sheetViews>
    <sheetView zoomScaleNormal="100" workbookViewId="0">
      <selection activeCell="G6" sqref="G6"/>
    </sheetView>
  </sheetViews>
  <sheetFormatPr defaultColWidth="9.140625" defaultRowHeight="15"/>
  <cols>
    <col min="1" max="1" width="9.140625" style="2"/>
    <col min="2" max="2" width="17.85546875" style="2" bestFit="1" customWidth="1"/>
    <col min="3" max="3" width="15" style="2" bestFit="1" customWidth="1"/>
    <col min="4" max="4" width="19.28515625" style="2" customWidth="1"/>
    <col min="5" max="5" width="14.42578125" style="2" bestFit="1" customWidth="1"/>
    <col min="6" max="6" width="12.7109375" style="2" bestFit="1" customWidth="1"/>
    <col min="7" max="7" width="35.7109375" style="2" customWidth="1"/>
    <col min="8" max="8" width="12.7109375" style="2" customWidth="1"/>
    <col min="9" max="9" width="35.7109375" style="2" customWidth="1"/>
    <col min="10" max="10" width="12.7109375" style="2" customWidth="1"/>
    <col min="11" max="11" width="35.7109375" style="2" customWidth="1"/>
    <col min="12" max="13" width="9.140625" style="2"/>
    <col min="14" max="14" width="15.85546875" style="2" customWidth="1"/>
    <col min="15" max="16384" width="9.140625" style="2"/>
  </cols>
  <sheetData>
    <row r="1" spans="1:7">
      <c r="A1" s="9" t="s">
        <v>157</v>
      </c>
    </row>
    <row r="2" spans="1:7" ht="22.5">
      <c r="B2" s="263" t="s">
        <v>89</v>
      </c>
      <c r="C2" s="263"/>
      <c r="D2" s="263"/>
      <c r="E2" s="263"/>
      <c r="F2" s="263"/>
      <c r="G2" s="263"/>
    </row>
    <row r="3" spans="1:7" ht="15.75" thickBot="1"/>
    <row r="4" spans="1:7">
      <c r="B4" s="59" t="s">
        <v>16</v>
      </c>
      <c r="C4" s="66" t="s">
        <v>17</v>
      </c>
      <c r="D4" s="66" t="s">
        <v>18</v>
      </c>
      <c r="E4" s="66" t="s">
        <v>19</v>
      </c>
      <c r="F4" s="66" t="s">
        <v>20</v>
      </c>
      <c r="G4" s="60" t="s">
        <v>91</v>
      </c>
    </row>
    <row r="5" spans="1:7">
      <c r="B5" s="83" t="s">
        <v>110</v>
      </c>
      <c r="C5" s="13" t="s">
        <v>26</v>
      </c>
      <c r="D5" s="184">
        <v>-120000</v>
      </c>
      <c r="E5" s="8" t="s">
        <v>23</v>
      </c>
      <c r="F5" s="7" t="s">
        <v>24</v>
      </c>
      <c r="G5" s="84">
        <f>D5</f>
        <v>-120000</v>
      </c>
    </row>
    <row r="6" spans="1:7">
      <c r="B6" s="310" t="s">
        <v>164</v>
      </c>
      <c r="C6" s="287" t="s">
        <v>22</v>
      </c>
      <c r="D6" s="313">
        <v>250000</v>
      </c>
      <c r="E6" s="316" t="s">
        <v>23</v>
      </c>
      <c r="F6" s="7" t="s">
        <v>24</v>
      </c>
      <c r="G6" s="84">
        <f>D6*H47</f>
        <v>137357.43271369804</v>
      </c>
    </row>
    <row r="7" spans="1:7">
      <c r="B7" s="310"/>
      <c r="C7" s="287"/>
      <c r="D7" s="314"/>
      <c r="E7" s="317"/>
      <c r="F7" s="7" t="s">
        <v>27</v>
      </c>
      <c r="G7" s="84">
        <f>D6*H48</f>
        <v>11733.582678833029</v>
      </c>
    </row>
    <row r="8" spans="1:7">
      <c r="B8" s="310"/>
      <c r="C8" s="287"/>
      <c r="D8" s="314"/>
      <c r="E8" s="8" t="s">
        <v>28</v>
      </c>
      <c r="F8" s="7" t="s">
        <v>29</v>
      </c>
      <c r="G8" s="84">
        <f>D6*H50</f>
        <v>32731.562185160037</v>
      </c>
    </row>
    <row r="9" spans="1:7" ht="15.75" thickBot="1">
      <c r="B9" s="311"/>
      <c r="C9" s="312"/>
      <c r="D9" s="315"/>
      <c r="E9" s="85" t="s">
        <v>30</v>
      </c>
      <c r="F9" s="86" t="s">
        <v>31</v>
      </c>
      <c r="G9" s="87">
        <f>D6*H51</f>
        <v>12165.864672897127</v>
      </c>
    </row>
    <row r="11" spans="1:7" ht="15.75" thickBot="1">
      <c r="B11" s="9"/>
    </row>
    <row r="12" spans="1:7">
      <c r="B12" s="53" t="s">
        <v>33</v>
      </c>
      <c r="C12" s="54" t="s">
        <v>111</v>
      </c>
      <c r="D12" s="54" t="s">
        <v>165</v>
      </c>
      <c r="E12" s="55" t="s">
        <v>36</v>
      </c>
    </row>
    <row r="13" spans="1:7">
      <c r="B13" s="19">
        <v>-15</v>
      </c>
      <c r="C13" s="20">
        <f>$G$5*B13</f>
        <v>1800000</v>
      </c>
      <c r="D13" s="20">
        <f>$G$6*B13+0.5*B13^2*$G$7</f>
        <v>-740333.43933675485</v>
      </c>
      <c r="E13" s="21">
        <f>C13+D13</f>
        <v>1059666.5606632452</v>
      </c>
    </row>
    <row r="14" spans="1:7">
      <c r="B14" s="19">
        <v>-14</v>
      </c>
      <c r="C14" s="20">
        <f t="shared" ref="C14:C43" si="0">$G$5*B14</f>
        <v>1680000</v>
      </c>
      <c r="D14" s="20">
        <f t="shared" ref="D14:D43" si="1">$G$6*B14+0.5*B14^2*$G$7</f>
        <v>-773112.95546613587</v>
      </c>
      <c r="E14" s="21">
        <f t="shared" ref="E14:E43" si="2">C14+D14</f>
        <v>906887.04453386413</v>
      </c>
    </row>
    <row r="15" spans="1:7">
      <c r="B15" s="19">
        <v>-13</v>
      </c>
      <c r="C15" s="20">
        <f t="shared" si="0"/>
        <v>1560000</v>
      </c>
      <c r="D15" s="20">
        <f t="shared" si="1"/>
        <v>-794158.88891668362</v>
      </c>
      <c r="E15" s="21">
        <f t="shared" si="2"/>
        <v>765841.11108331638</v>
      </c>
    </row>
    <row r="16" spans="1:7">
      <c r="B16" s="19">
        <v>-12</v>
      </c>
      <c r="C16" s="20">
        <f t="shared" si="0"/>
        <v>1440000</v>
      </c>
      <c r="D16" s="20">
        <f t="shared" si="1"/>
        <v>-803471.23968839855</v>
      </c>
      <c r="E16" s="21">
        <f t="shared" si="2"/>
        <v>636528.76031160145</v>
      </c>
    </row>
    <row r="17" spans="2:5">
      <c r="B17" s="19">
        <v>-11</v>
      </c>
      <c r="C17" s="20">
        <f t="shared" si="0"/>
        <v>1320000</v>
      </c>
      <c r="D17" s="20">
        <f t="shared" si="1"/>
        <v>-801050.00778128032</v>
      </c>
      <c r="E17" s="21">
        <f t="shared" si="2"/>
        <v>518949.99221871968</v>
      </c>
    </row>
    <row r="18" spans="2:5">
      <c r="B18" s="19">
        <v>-10</v>
      </c>
      <c r="C18" s="20">
        <f t="shared" si="0"/>
        <v>1200000</v>
      </c>
      <c r="D18" s="20">
        <f t="shared" si="1"/>
        <v>-786895.19319532893</v>
      </c>
      <c r="E18" s="21">
        <f t="shared" si="2"/>
        <v>413104.80680467107</v>
      </c>
    </row>
    <row r="19" spans="2:5">
      <c r="B19" s="19">
        <v>-9</v>
      </c>
      <c r="C19" s="20">
        <f t="shared" si="0"/>
        <v>1080000</v>
      </c>
      <c r="D19" s="20">
        <f t="shared" si="1"/>
        <v>-761006.79593054485</v>
      </c>
      <c r="E19" s="21">
        <f t="shared" si="2"/>
        <v>318993.20406945515</v>
      </c>
    </row>
    <row r="20" spans="2:5">
      <c r="B20" s="19">
        <v>-8</v>
      </c>
      <c r="C20" s="20">
        <f t="shared" si="0"/>
        <v>960000</v>
      </c>
      <c r="D20" s="20">
        <f t="shared" si="1"/>
        <v>-723384.81598692737</v>
      </c>
      <c r="E20" s="21">
        <f t="shared" si="2"/>
        <v>236615.18401307263</v>
      </c>
    </row>
    <row r="21" spans="2:5">
      <c r="B21" s="19">
        <v>-7</v>
      </c>
      <c r="C21" s="20">
        <f t="shared" si="0"/>
        <v>840000</v>
      </c>
      <c r="D21" s="20">
        <f t="shared" si="1"/>
        <v>-674029.25336447707</v>
      </c>
      <c r="E21" s="21">
        <f t="shared" si="2"/>
        <v>165970.74663552293</v>
      </c>
    </row>
    <row r="22" spans="2:5">
      <c r="B22" s="19">
        <v>-6</v>
      </c>
      <c r="C22" s="20">
        <f t="shared" si="0"/>
        <v>720000</v>
      </c>
      <c r="D22" s="20">
        <f t="shared" si="1"/>
        <v>-612940.10806319374</v>
      </c>
      <c r="E22" s="21">
        <f t="shared" si="2"/>
        <v>107059.89193680626</v>
      </c>
    </row>
    <row r="23" spans="2:5">
      <c r="B23" s="19">
        <v>-5</v>
      </c>
      <c r="C23" s="20">
        <f t="shared" si="0"/>
        <v>600000</v>
      </c>
      <c r="D23" s="20">
        <f t="shared" si="1"/>
        <v>-540117.38008307735</v>
      </c>
      <c r="E23" s="21">
        <f t="shared" si="2"/>
        <v>59882.619916922646</v>
      </c>
    </row>
    <row r="24" spans="2:5">
      <c r="B24" s="19">
        <v>-4</v>
      </c>
      <c r="C24" s="20">
        <f t="shared" si="0"/>
        <v>480000</v>
      </c>
      <c r="D24" s="20">
        <f t="shared" si="1"/>
        <v>-455561.06942412793</v>
      </c>
      <c r="E24" s="21">
        <f t="shared" si="2"/>
        <v>24438.930575872073</v>
      </c>
    </row>
    <row r="25" spans="2:5">
      <c r="B25" s="19">
        <v>-3</v>
      </c>
      <c r="C25" s="20">
        <f t="shared" si="0"/>
        <v>360000</v>
      </c>
      <c r="D25" s="20">
        <f t="shared" si="1"/>
        <v>-359271.17608634551</v>
      </c>
      <c r="E25" s="21">
        <f t="shared" si="2"/>
        <v>728.82391365448711</v>
      </c>
    </row>
    <row r="26" spans="2:5">
      <c r="B26" s="19">
        <v>-2</v>
      </c>
      <c r="C26" s="20">
        <f t="shared" si="0"/>
        <v>240000</v>
      </c>
      <c r="D26" s="20">
        <f t="shared" si="1"/>
        <v>-251247.70006973002</v>
      </c>
      <c r="E26" s="21">
        <f t="shared" si="2"/>
        <v>-11247.700069730025</v>
      </c>
    </row>
    <row r="27" spans="2:5">
      <c r="B27" s="19">
        <v>-1</v>
      </c>
      <c r="C27" s="20">
        <f t="shared" si="0"/>
        <v>120000</v>
      </c>
      <c r="D27" s="20">
        <f t="shared" si="1"/>
        <v>-131490.64137428152</v>
      </c>
      <c r="E27" s="21">
        <f t="shared" si="2"/>
        <v>-11490.64137428152</v>
      </c>
    </row>
    <row r="28" spans="2:5">
      <c r="B28" s="19">
        <v>0</v>
      </c>
      <c r="C28" s="20">
        <f t="shared" si="0"/>
        <v>0</v>
      </c>
      <c r="D28" s="20">
        <f t="shared" si="1"/>
        <v>0</v>
      </c>
      <c r="E28" s="21">
        <f t="shared" si="2"/>
        <v>0</v>
      </c>
    </row>
    <row r="29" spans="2:5">
      <c r="B29" s="19">
        <v>1</v>
      </c>
      <c r="C29" s="20">
        <f t="shared" si="0"/>
        <v>-120000</v>
      </c>
      <c r="D29" s="20">
        <f t="shared" si="1"/>
        <v>143224.22405311457</v>
      </c>
      <c r="E29" s="21">
        <f t="shared" si="2"/>
        <v>23224.224053114565</v>
      </c>
    </row>
    <row r="30" spans="2:5">
      <c r="B30" s="19">
        <v>2</v>
      </c>
      <c r="C30" s="20">
        <f t="shared" si="0"/>
        <v>-240000</v>
      </c>
      <c r="D30" s="20">
        <f t="shared" si="1"/>
        <v>298182.03078506212</v>
      </c>
      <c r="E30" s="21">
        <f t="shared" si="2"/>
        <v>58182.030785062118</v>
      </c>
    </row>
    <row r="31" spans="2:5">
      <c r="B31" s="19">
        <v>3</v>
      </c>
      <c r="C31" s="20">
        <f t="shared" si="0"/>
        <v>-360000</v>
      </c>
      <c r="D31" s="20">
        <f t="shared" si="1"/>
        <v>464873.4201958428</v>
      </c>
      <c r="E31" s="21">
        <f t="shared" si="2"/>
        <v>104873.4201958428</v>
      </c>
    </row>
    <row r="32" spans="2:5">
      <c r="B32" s="19">
        <v>4</v>
      </c>
      <c r="C32" s="20">
        <f t="shared" si="0"/>
        <v>-480000</v>
      </c>
      <c r="D32" s="20">
        <f t="shared" si="1"/>
        <v>643298.39228545642</v>
      </c>
      <c r="E32" s="21">
        <f t="shared" si="2"/>
        <v>163298.39228545642</v>
      </c>
    </row>
    <row r="33" spans="2:10" ht="18" customHeight="1">
      <c r="B33" s="19">
        <v>5</v>
      </c>
      <c r="C33" s="20">
        <f t="shared" si="0"/>
        <v>-600000</v>
      </c>
      <c r="D33" s="20">
        <f t="shared" si="1"/>
        <v>833456.94705390302</v>
      </c>
      <c r="E33" s="21">
        <f t="shared" si="2"/>
        <v>233456.94705390302</v>
      </c>
      <c r="G33" s="208" t="s">
        <v>38</v>
      </c>
      <c r="H33" s="209"/>
      <c r="I33" s="209"/>
      <c r="J33" s="210"/>
    </row>
    <row r="34" spans="2:10">
      <c r="B34" s="19">
        <v>6</v>
      </c>
      <c r="C34" s="20">
        <f t="shared" si="0"/>
        <v>-720000</v>
      </c>
      <c r="D34" s="20">
        <f t="shared" si="1"/>
        <v>1035349.0845011829</v>
      </c>
      <c r="E34" s="21">
        <f t="shared" si="2"/>
        <v>315349.08450118289</v>
      </c>
      <c r="G34" s="212" t="s">
        <v>41</v>
      </c>
      <c r="H34" s="27">
        <v>113.67</v>
      </c>
      <c r="I34" s="211"/>
      <c r="J34" s="211"/>
    </row>
    <row r="35" spans="2:10">
      <c r="B35" s="19">
        <v>7</v>
      </c>
      <c r="C35" s="20">
        <f t="shared" si="0"/>
        <v>-840000</v>
      </c>
      <c r="D35" s="20">
        <f t="shared" si="1"/>
        <v>1248974.8046272956</v>
      </c>
      <c r="E35" s="21">
        <f t="shared" si="2"/>
        <v>408974.80462729558</v>
      </c>
      <c r="G35" s="212" t="s">
        <v>46</v>
      </c>
      <c r="H35" s="27">
        <v>113</v>
      </c>
      <c r="I35" s="211"/>
      <c r="J35" s="211"/>
    </row>
    <row r="36" spans="2:10">
      <c r="B36" s="19">
        <v>8</v>
      </c>
      <c r="C36" s="20">
        <f t="shared" si="0"/>
        <v>-960000</v>
      </c>
      <c r="D36" s="20">
        <f t="shared" si="1"/>
        <v>1474334.1074322413</v>
      </c>
      <c r="E36" s="21">
        <f t="shared" si="2"/>
        <v>514334.10743224132</v>
      </c>
      <c r="G36" s="212" t="s">
        <v>47</v>
      </c>
      <c r="H36" s="29">
        <v>43496</v>
      </c>
      <c r="I36" s="211"/>
      <c r="J36" s="211"/>
    </row>
    <row r="37" spans="2:10">
      <c r="B37" s="19">
        <v>9</v>
      </c>
      <c r="C37" s="20">
        <f t="shared" si="0"/>
        <v>-1080000</v>
      </c>
      <c r="D37" s="20">
        <f t="shared" si="1"/>
        <v>1711426.9929160201</v>
      </c>
      <c r="E37" s="21">
        <f t="shared" si="2"/>
        <v>631426.9929160201</v>
      </c>
      <c r="G37" s="212" t="s">
        <v>48</v>
      </c>
      <c r="H37" s="29">
        <v>43465</v>
      </c>
      <c r="I37" s="211"/>
      <c r="J37" s="211"/>
    </row>
    <row r="38" spans="2:10">
      <c r="B38" s="19">
        <v>10</v>
      </c>
      <c r="C38" s="20">
        <f t="shared" si="0"/>
        <v>-1200000</v>
      </c>
      <c r="D38" s="20">
        <f t="shared" si="1"/>
        <v>1960253.4610786317</v>
      </c>
      <c r="E38" s="21">
        <f t="shared" si="2"/>
        <v>760253.46107863169</v>
      </c>
      <c r="G38" s="212" t="s">
        <v>49</v>
      </c>
      <c r="H38" s="30">
        <v>0.25419999999999998</v>
      </c>
      <c r="I38" s="211"/>
      <c r="J38" s="211"/>
    </row>
    <row r="39" spans="2:10">
      <c r="B39" s="19">
        <v>11</v>
      </c>
      <c r="C39" s="20">
        <f t="shared" si="0"/>
        <v>-1320000</v>
      </c>
      <c r="D39" s="20">
        <f t="shared" si="1"/>
        <v>2220813.5119200768</v>
      </c>
      <c r="E39" s="21">
        <f t="shared" si="2"/>
        <v>900813.51192007679</v>
      </c>
      <c r="G39" s="212" t="s">
        <v>50</v>
      </c>
      <c r="H39" s="30">
        <v>2.4899999999999999E-2</v>
      </c>
      <c r="I39" s="211"/>
      <c r="J39" s="211"/>
    </row>
    <row r="40" spans="2:10">
      <c r="B40" s="19">
        <v>12</v>
      </c>
      <c r="C40" s="20">
        <f t="shared" si="0"/>
        <v>-1440000</v>
      </c>
      <c r="D40" s="20">
        <f t="shared" si="1"/>
        <v>2493107.1454403549</v>
      </c>
      <c r="E40" s="21">
        <f t="shared" si="2"/>
        <v>1053107.1454403549</v>
      </c>
      <c r="G40" s="212" t="s">
        <v>51</v>
      </c>
      <c r="H40" s="30">
        <v>1.66E-2</v>
      </c>
      <c r="I40" s="211"/>
      <c r="J40" s="211"/>
    </row>
    <row r="41" spans="2:10" ht="15" customHeight="1">
      <c r="B41" s="19">
        <v>13</v>
      </c>
      <c r="C41" s="20">
        <f t="shared" si="0"/>
        <v>-1560000</v>
      </c>
      <c r="D41" s="20">
        <f t="shared" si="1"/>
        <v>2777134.3616394652</v>
      </c>
      <c r="E41" s="21">
        <f t="shared" si="2"/>
        <v>1217134.3616394652</v>
      </c>
      <c r="G41" s="211" t="s">
        <v>52</v>
      </c>
      <c r="H41" s="27">
        <v>1</v>
      </c>
      <c r="I41" s="211"/>
      <c r="J41" s="211"/>
    </row>
    <row r="42" spans="2:10" ht="15" customHeight="1">
      <c r="B42" s="19">
        <v>14</v>
      </c>
      <c r="C42" s="20">
        <f t="shared" si="0"/>
        <v>-1680000</v>
      </c>
      <c r="D42" s="20">
        <f t="shared" si="1"/>
        <v>3072895.1605174094</v>
      </c>
      <c r="E42" s="21">
        <f t="shared" si="2"/>
        <v>1392895.1605174094</v>
      </c>
      <c r="G42" s="211" t="s">
        <v>53</v>
      </c>
      <c r="H42" s="211" t="s">
        <v>54</v>
      </c>
      <c r="I42" s="211"/>
      <c r="J42" s="211"/>
    </row>
    <row r="43" spans="2:10" ht="15" customHeight="1" thickBot="1">
      <c r="B43" s="22">
        <v>15</v>
      </c>
      <c r="C43" s="20">
        <f t="shared" si="0"/>
        <v>-1800000</v>
      </c>
      <c r="D43" s="20">
        <f t="shared" si="1"/>
        <v>3380389.5420741863</v>
      </c>
      <c r="E43" s="21">
        <f t="shared" si="2"/>
        <v>1580389.5420741863</v>
      </c>
      <c r="G43" s="211" t="s">
        <v>55</v>
      </c>
      <c r="H43" s="27">
        <v>1</v>
      </c>
      <c r="I43" s="211"/>
      <c r="J43" s="211"/>
    </row>
    <row r="44" spans="2:10" ht="15" customHeight="1">
      <c r="G44" s="211" t="s">
        <v>56</v>
      </c>
      <c r="H44" s="27">
        <v>1</v>
      </c>
      <c r="I44" s="211"/>
      <c r="J44" s="211"/>
    </row>
    <row r="45" spans="2:10">
      <c r="G45" s="211"/>
      <c r="H45" s="211"/>
      <c r="I45" s="211"/>
      <c r="J45" s="211"/>
    </row>
    <row r="46" spans="2:10">
      <c r="G46" s="217" t="str">
        <f t="array" ref="G46:G53">_xll.aaSwitch_list(631,$I$46:$I$53)</f>
        <v>fair value</v>
      </c>
      <c r="H46" s="214">
        <f t="array" ref="H46:H53">_xll.aaBSG($H$34,$H$35,$H$36,$H$37,$H$38,$H$39,$H$40,$H$41,$I$46:$I$53,$H$43,$H$44)</f>
        <v>3.7296766457858368</v>
      </c>
      <c r="I46" s="213">
        <v>1</v>
      </c>
      <c r="J46" s="211"/>
    </row>
    <row r="47" spans="2:10">
      <c r="G47" s="217" t="str">
        <v>delta</v>
      </c>
      <c r="H47" s="215">
        <v>0.54942973085479219</v>
      </c>
      <c r="I47" s="213">
        <v>2</v>
      </c>
      <c r="J47" s="211"/>
    </row>
    <row r="48" spans="2:10">
      <c r="G48" s="217" t="str">
        <v>gamma</v>
      </c>
      <c r="H48" s="215">
        <v>4.6934330715332116E-2</v>
      </c>
      <c r="I48" s="213">
        <v>3</v>
      </c>
      <c r="J48" s="211"/>
    </row>
    <row r="49" spans="7:10">
      <c r="G49" s="217" t="str">
        <v>theta</v>
      </c>
      <c r="H49" s="215">
        <v>-5.481976011141098E-2</v>
      </c>
      <c r="I49" s="213">
        <v>4</v>
      </c>
      <c r="J49" s="211"/>
    </row>
    <row r="50" spans="7:10">
      <c r="G50" s="217" t="str">
        <v>vega</v>
      </c>
      <c r="H50" s="215">
        <v>0.13092624874064016</v>
      </c>
      <c r="I50" s="213">
        <v>5</v>
      </c>
      <c r="J50" s="211"/>
    </row>
    <row r="51" spans="7:10">
      <c r="G51" s="217" t="str">
        <v>rho of rate</v>
      </c>
      <c r="H51" s="215">
        <v>4.8663458691588508E-2</v>
      </c>
      <c r="I51" s="213">
        <v>6</v>
      </c>
      <c r="J51" s="211"/>
    </row>
    <row r="52" spans="7:10">
      <c r="G52" s="217" t="str">
        <v>rho of holding cost</v>
      </c>
      <c r="H52" s="215">
        <v>-5.2176715904861254E-2</v>
      </c>
      <c r="I52" s="213">
        <v>7</v>
      </c>
      <c r="J52" s="211"/>
    </row>
    <row r="53" spans="7:10">
      <c r="G53" s="217" t="str">
        <v>probability of exercise</v>
      </c>
      <c r="H53" s="216">
        <v>0.52076811775409493</v>
      </c>
      <c r="I53" s="213">
        <v>8</v>
      </c>
      <c r="J53" s="211"/>
    </row>
    <row r="54" spans="7:10">
      <c r="G54" s="211"/>
      <c r="H54" s="211"/>
      <c r="I54" s="211"/>
      <c r="J54" s="211"/>
    </row>
  </sheetData>
  <mergeCells count="5">
    <mergeCell ref="B2:G2"/>
    <mergeCell ref="B6:B9"/>
    <mergeCell ref="C6:C9"/>
    <mergeCell ref="D6:D9"/>
    <mergeCell ref="E6:E7"/>
  </mergeCell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38" r:id="rId4" name="Drop Down 14">
              <controlPr defaultSize="0" autoFill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8</xdr:col>
                    <xdr:colOff>1409700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9" r:id="rId5" name="Drop Down 15">
              <controlPr defaultSize="0" autoFill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8</xdr:col>
                    <xdr:colOff>1409700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0" r:id="rId6" name="Drop Down 16">
              <controlPr defaultSize="0" autoFill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8</xdr:col>
                    <xdr:colOff>1409700</xdr:colOff>
                    <xdr:row>44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"/>
  <sheetViews>
    <sheetView zoomScaleNormal="100" workbookViewId="0">
      <selection activeCell="E27" sqref="E27"/>
    </sheetView>
  </sheetViews>
  <sheetFormatPr defaultColWidth="9.140625" defaultRowHeight="15"/>
  <cols>
    <col min="1" max="1" width="9.140625" style="2"/>
    <col min="2" max="2" width="17.85546875" style="2" bestFit="1" customWidth="1"/>
    <col min="3" max="3" width="15" style="2" bestFit="1" customWidth="1"/>
    <col min="4" max="4" width="18" style="2" bestFit="1" customWidth="1"/>
    <col min="5" max="5" width="14.42578125" style="2" bestFit="1" customWidth="1"/>
    <col min="6" max="6" width="12.7109375" style="2" bestFit="1" customWidth="1"/>
    <col min="7" max="7" width="25.7109375" style="2" bestFit="1" customWidth="1"/>
    <col min="8" max="8" width="9.140625" style="123"/>
    <col min="9" max="9" width="35.7109375" style="123" customWidth="1"/>
    <col min="10" max="10" width="12.7109375" style="123" customWidth="1"/>
    <col min="11" max="11" width="35.7109375" style="123" customWidth="1"/>
    <col min="12" max="13" width="9.140625" style="123"/>
    <col min="14" max="16384" width="9.140625" style="2"/>
  </cols>
  <sheetData>
    <row r="1" spans="1:13">
      <c r="A1" s="9" t="s">
        <v>125</v>
      </c>
    </row>
    <row r="2" spans="1:13" ht="22.5">
      <c r="B2" s="263" t="s">
        <v>90</v>
      </c>
      <c r="C2" s="263"/>
      <c r="D2" s="263"/>
      <c r="E2" s="263"/>
      <c r="F2" s="263"/>
      <c r="G2" s="263"/>
    </row>
    <row r="3" spans="1:13" ht="15.75" thickBot="1">
      <c r="H3" s="36"/>
      <c r="I3" s="36"/>
      <c r="J3" s="36"/>
      <c r="K3" s="36"/>
      <c r="L3" s="36"/>
      <c r="M3" s="36"/>
    </row>
    <row r="4" spans="1:13" ht="14.45" customHeight="1">
      <c r="B4" s="59" t="s">
        <v>16</v>
      </c>
      <c r="C4" s="66" t="s">
        <v>17</v>
      </c>
      <c r="D4" s="66" t="s">
        <v>18</v>
      </c>
      <c r="E4" s="66" t="s">
        <v>19</v>
      </c>
      <c r="F4" s="66" t="s">
        <v>20</v>
      </c>
      <c r="G4" s="60" t="s">
        <v>91</v>
      </c>
      <c r="H4" s="319" t="s">
        <v>166</v>
      </c>
      <c r="I4" s="320"/>
      <c r="J4" s="320"/>
      <c r="K4" s="185"/>
      <c r="L4" s="36"/>
      <c r="M4" s="36"/>
    </row>
    <row r="5" spans="1:13">
      <c r="B5" s="83" t="s">
        <v>110</v>
      </c>
      <c r="C5" s="13" t="s">
        <v>26</v>
      </c>
      <c r="D5" s="56">
        <v>-120000</v>
      </c>
      <c r="E5" s="8" t="s">
        <v>23</v>
      </c>
      <c r="F5" s="7" t="s">
        <v>24</v>
      </c>
      <c r="G5" s="84">
        <f>D5</f>
        <v>-120000</v>
      </c>
      <c r="H5" s="319"/>
      <c r="I5" s="320"/>
      <c r="J5" s="320"/>
      <c r="K5" s="185"/>
      <c r="L5" s="36"/>
      <c r="M5" s="36"/>
    </row>
    <row r="6" spans="1:13">
      <c r="B6" s="310" t="s">
        <v>164</v>
      </c>
      <c r="C6" s="287" t="s">
        <v>22</v>
      </c>
      <c r="D6" s="288">
        <v>250000</v>
      </c>
      <c r="E6" s="327" t="s">
        <v>23</v>
      </c>
      <c r="F6" s="7" t="s">
        <v>24</v>
      </c>
      <c r="G6" s="84">
        <f>'What if analysis'!G6</f>
        <v>137357.43271369804</v>
      </c>
      <c r="H6" s="319"/>
      <c r="I6" s="320"/>
      <c r="J6" s="320"/>
      <c r="K6" s="185"/>
      <c r="L6" s="36"/>
      <c r="M6" s="36"/>
    </row>
    <row r="7" spans="1:13" ht="15.75" thickBot="1">
      <c r="B7" s="310"/>
      <c r="C7" s="287"/>
      <c r="D7" s="288"/>
      <c r="E7" s="328"/>
      <c r="F7" s="7" t="s">
        <v>27</v>
      </c>
      <c r="G7" s="84">
        <f>'What if analysis'!G7</f>
        <v>11733.582678833029</v>
      </c>
      <c r="H7" s="186"/>
      <c r="I7" s="185"/>
      <c r="J7" s="185"/>
      <c r="K7" s="185"/>
      <c r="L7" s="36"/>
      <c r="M7" s="36"/>
    </row>
    <row r="8" spans="1:13">
      <c r="B8" s="310"/>
      <c r="C8" s="287"/>
      <c r="D8" s="288"/>
      <c r="E8" s="8" t="s">
        <v>28</v>
      </c>
      <c r="F8" s="7" t="s">
        <v>29</v>
      </c>
      <c r="G8" s="84">
        <f>'What if analysis'!G8</f>
        <v>32731.562185160037</v>
      </c>
      <c r="H8" s="321" t="s">
        <v>167</v>
      </c>
      <c r="I8" s="322"/>
      <c r="J8" s="323"/>
      <c r="K8" s="185"/>
      <c r="L8" s="36"/>
      <c r="M8" s="36"/>
    </row>
    <row r="9" spans="1:13" ht="15.75" thickBot="1">
      <c r="B9" s="311"/>
      <c r="C9" s="312"/>
      <c r="D9" s="318"/>
      <c r="E9" s="85" t="s">
        <v>30</v>
      </c>
      <c r="F9" s="86" t="s">
        <v>31</v>
      </c>
      <c r="G9" s="87">
        <f>'What if analysis'!G9</f>
        <v>12165.864672897127</v>
      </c>
      <c r="H9" s="324"/>
      <c r="I9" s="325"/>
      <c r="J9" s="326"/>
      <c r="K9" s="185"/>
      <c r="L9" s="36"/>
      <c r="M9" s="36"/>
    </row>
    <row r="10" spans="1:13">
      <c r="H10" s="187"/>
      <c r="I10" s="36"/>
      <c r="J10" s="36"/>
      <c r="K10" s="36"/>
      <c r="L10" s="36"/>
      <c r="M10" s="36"/>
    </row>
    <row r="11" spans="1:13">
      <c r="H11" s="187"/>
      <c r="I11" s="36"/>
      <c r="J11" s="36"/>
      <c r="K11" s="36"/>
      <c r="L11" s="36"/>
      <c r="M11" s="36"/>
    </row>
    <row r="12" spans="1:13" ht="15.75" thickBot="1">
      <c r="B12" s="9" t="s">
        <v>143</v>
      </c>
      <c r="H12" s="188"/>
      <c r="I12" s="36"/>
      <c r="J12" s="36"/>
      <c r="K12" s="36"/>
      <c r="L12" s="36"/>
      <c r="M12" s="36"/>
    </row>
    <row r="13" spans="1:13">
      <c r="B13" s="53" t="s">
        <v>33</v>
      </c>
      <c r="C13" s="54" t="s">
        <v>111</v>
      </c>
      <c r="D13" s="54" t="s">
        <v>165</v>
      </c>
      <c r="E13" s="55" t="s">
        <v>36</v>
      </c>
    </row>
    <row r="14" spans="1:13">
      <c r="B14" s="19">
        <v>-15</v>
      </c>
      <c r="C14" s="20">
        <f>$G$5*B14</f>
        <v>1800000</v>
      </c>
      <c r="D14" s="20">
        <f t="shared" ref="D14:D44" si="0">$G$6*B14+0.5*B14^2*$G$7</f>
        <v>-740333.43933675485</v>
      </c>
      <c r="E14" s="21">
        <f>C14+D14</f>
        <v>1059666.5606632452</v>
      </c>
    </row>
    <row r="15" spans="1:13">
      <c r="B15" s="19">
        <v>-14</v>
      </c>
      <c r="C15" s="20">
        <f t="shared" ref="C15:C44" si="1">$G$5*B15</f>
        <v>1680000</v>
      </c>
      <c r="D15" s="20">
        <f t="shared" si="0"/>
        <v>-773112.95546613587</v>
      </c>
      <c r="E15" s="21">
        <f t="shared" ref="E15:E44" si="2">C15+D15</f>
        <v>906887.04453386413</v>
      </c>
    </row>
    <row r="16" spans="1:13">
      <c r="B16" s="19">
        <v>-13</v>
      </c>
      <c r="C16" s="20">
        <f t="shared" si="1"/>
        <v>1560000</v>
      </c>
      <c r="D16" s="20">
        <f t="shared" si="0"/>
        <v>-794158.88891668362</v>
      </c>
      <c r="E16" s="21">
        <f t="shared" si="2"/>
        <v>765841.11108331638</v>
      </c>
    </row>
    <row r="17" spans="2:5">
      <c r="B17" s="19">
        <v>-12</v>
      </c>
      <c r="C17" s="20">
        <f t="shared" si="1"/>
        <v>1440000</v>
      </c>
      <c r="D17" s="20">
        <f t="shared" si="0"/>
        <v>-803471.23968839855</v>
      </c>
      <c r="E17" s="21">
        <f t="shared" si="2"/>
        <v>636528.76031160145</v>
      </c>
    </row>
    <row r="18" spans="2:5">
      <c r="B18" s="19">
        <v>-11</v>
      </c>
      <c r="C18" s="20">
        <f t="shared" si="1"/>
        <v>1320000</v>
      </c>
      <c r="D18" s="20">
        <f t="shared" si="0"/>
        <v>-801050.00778128032</v>
      </c>
      <c r="E18" s="21">
        <f t="shared" si="2"/>
        <v>518949.99221871968</v>
      </c>
    </row>
    <row r="19" spans="2:5">
      <c r="B19" s="19">
        <v>-10</v>
      </c>
      <c r="C19" s="20">
        <f t="shared" si="1"/>
        <v>1200000</v>
      </c>
      <c r="D19" s="20">
        <f t="shared" si="0"/>
        <v>-786895.19319532893</v>
      </c>
      <c r="E19" s="21">
        <f t="shared" si="2"/>
        <v>413104.80680467107</v>
      </c>
    </row>
    <row r="20" spans="2:5">
      <c r="B20" s="19">
        <v>-9</v>
      </c>
      <c r="C20" s="20">
        <f t="shared" si="1"/>
        <v>1080000</v>
      </c>
      <c r="D20" s="20">
        <f t="shared" si="0"/>
        <v>-761006.79593054485</v>
      </c>
      <c r="E20" s="21">
        <f t="shared" si="2"/>
        <v>318993.20406945515</v>
      </c>
    </row>
    <row r="21" spans="2:5">
      <c r="B21" s="19">
        <v>-8</v>
      </c>
      <c r="C21" s="20">
        <f t="shared" si="1"/>
        <v>960000</v>
      </c>
      <c r="D21" s="20">
        <f t="shared" si="0"/>
        <v>-723384.81598692737</v>
      </c>
      <c r="E21" s="21">
        <f t="shared" si="2"/>
        <v>236615.18401307263</v>
      </c>
    </row>
    <row r="22" spans="2:5">
      <c r="B22" s="19">
        <v>-7</v>
      </c>
      <c r="C22" s="20">
        <f t="shared" si="1"/>
        <v>840000</v>
      </c>
      <c r="D22" s="20">
        <f t="shared" si="0"/>
        <v>-674029.25336447707</v>
      </c>
      <c r="E22" s="21">
        <f t="shared" si="2"/>
        <v>165970.74663552293</v>
      </c>
    </row>
    <row r="23" spans="2:5">
      <c r="B23" s="19">
        <v>-6</v>
      </c>
      <c r="C23" s="20">
        <f t="shared" si="1"/>
        <v>720000</v>
      </c>
      <c r="D23" s="20">
        <f t="shared" si="0"/>
        <v>-612940.10806319374</v>
      </c>
      <c r="E23" s="21">
        <f t="shared" si="2"/>
        <v>107059.89193680626</v>
      </c>
    </row>
    <row r="24" spans="2:5">
      <c r="B24" s="19">
        <v>-5</v>
      </c>
      <c r="C24" s="20">
        <f t="shared" si="1"/>
        <v>600000</v>
      </c>
      <c r="D24" s="20">
        <f t="shared" si="0"/>
        <v>-540117.38008307735</v>
      </c>
      <c r="E24" s="21">
        <f t="shared" si="2"/>
        <v>59882.619916922646</v>
      </c>
    </row>
    <row r="25" spans="2:5">
      <c r="B25" s="19">
        <v>-4</v>
      </c>
      <c r="C25" s="20">
        <f t="shared" si="1"/>
        <v>480000</v>
      </c>
      <c r="D25" s="20">
        <f t="shared" si="0"/>
        <v>-455561.06942412793</v>
      </c>
      <c r="E25" s="21">
        <f t="shared" si="2"/>
        <v>24438.930575872073</v>
      </c>
    </row>
    <row r="26" spans="2:5">
      <c r="B26" s="19">
        <v>-3</v>
      </c>
      <c r="C26" s="20">
        <f t="shared" si="1"/>
        <v>360000</v>
      </c>
      <c r="D26" s="20">
        <f t="shared" si="0"/>
        <v>-359271.17608634551</v>
      </c>
      <c r="E26" s="21">
        <f t="shared" si="2"/>
        <v>728.82391365448711</v>
      </c>
    </row>
    <row r="27" spans="2:5">
      <c r="B27" s="19">
        <v>-2</v>
      </c>
      <c r="C27" s="20">
        <f t="shared" si="1"/>
        <v>240000</v>
      </c>
      <c r="D27" s="20">
        <f t="shared" si="0"/>
        <v>-251247.70006973002</v>
      </c>
      <c r="E27" s="21">
        <f t="shared" si="2"/>
        <v>-11247.700069730025</v>
      </c>
    </row>
    <row r="28" spans="2:5">
      <c r="B28" s="19">
        <v>-1</v>
      </c>
      <c r="C28" s="20">
        <f t="shared" si="1"/>
        <v>120000</v>
      </c>
      <c r="D28" s="20">
        <f t="shared" si="0"/>
        <v>-131490.64137428152</v>
      </c>
      <c r="E28" s="21">
        <f t="shared" si="2"/>
        <v>-11490.64137428152</v>
      </c>
    </row>
    <row r="29" spans="2:5">
      <c r="B29" s="19">
        <v>0</v>
      </c>
      <c r="C29" s="20">
        <f t="shared" si="1"/>
        <v>0</v>
      </c>
      <c r="D29" s="20">
        <f t="shared" si="0"/>
        <v>0</v>
      </c>
      <c r="E29" s="21">
        <f t="shared" si="2"/>
        <v>0</v>
      </c>
    </row>
    <row r="30" spans="2:5">
      <c r="B30" s="19">
        <v>1</v>
      </c>
      <c r="C30" s="20">
        <f t="shared" si="1"/>
        <v>-120000</v>
      </c>
      <c r="D30" s="20">
        <f t="shared" si="0"/>
        <v>143224.22405311457</v>
      </c>
      <c r="E30" s="21">
        <f t="shared" si="2"/>
        <v>23224.224053114565</v>
      </c>
    </row>
    <row r="31" spans="2:5">
      <c r="B31" s="19">
        <v>2</v>
      </c>
      <c r="C31" s="20">
        <f t="shared" si="1"/>
        <v>-240000</v>
      </c>
      <c r="D31" s="20">
        <f t="shared" si="0"/>
        <v>298182.03078506212</v>
      </c>
      <c r="E31" s="21">
        <f t="shared" si="2"/>
        <v>58182.030785062118</v>
      </c>
    </row>
    <row r="32" spans="2:5">
      <c r="B32" s="19">
        <v>3</v>
      </c>
      <c r="C32" s="20">
        <f t="shared" si="1"/>
        <v>-360000</v>
      </c>
      <c r="D32" s="20">
        <f t="shared" si="0"/>
        <v>464873.4201958428</v>
      </c>
      <c r="E32" s="21">
        <f t="shared" si="2"/>
        <v>104873.4201958428</v>
      </c>
    </row>
    <row r="33" spans="2:5">
      <c r="B33" s="19">
        <v>4</v>
      </c>
      <c r="C33" s="20">
        <f t="shared" si="1"/>
        <v>-480000</v>
      </c>
      <c r="D33" s="20">
        <f t="shared" si="0"/>
        <v>643298.39228545642</v>
      </c>
      <c r="E33" s="21">
        <f t="shared" si="2"/>
        <v>163298.39228545642</v>
      </c>
    </row>
    <row r="34" spans="2:5">
      <c r="B34" s="19">
        <v>5</v>
      </c>
      <c r="C34" s="20">
        <f t="shared" si="1"/>
        <v>-600000</v>
      </c>
      <c r="D34" s="20">
        <f t="shared" si="0"/>
        <v>833456.94705390302</v>
      </c>
      <c r="E34" s="21">
        <f t="shared" si="2"/>
        <v>233456.94705390302</v>
      </c>
    </row>
    <row r="35" spans="2:5">
      <c r="B35" s="19">
        <v>6</v>
      </c>
      <c r="C35" s="20">
        <f t="shared" si="1"/>
        <v>-720000</v>
      </c>
      <c r="D35" s="20">
        <f t="shared" si="0"/>
        <v>1035349.0845011829</v>
      </c>
      <c r="E35" s="21">
        <f t="shared" si="2"/>
        <v>315349.08450118289</v>
      </c>
    </row>
    <row r="36" spans="2:5">
      <c r="B36" s="19">
        <v>7</v>
      </c>
      <c r="C36" s="20">
        <f t="shared" si="1"/>
        <v>-840000</v>
      </c>
      <c r="D36" s="20">
        <f t="shared" si="0"/>
        <v>1248974.8046272956</v>
      </c>
      <c r="E36" s="21">
        <f t="shared" si="2"/>
        <v>408974.80462729558</v>
      </c>
    </row>
    <row r="37" spans="2:5">
      <c r="B37" s="19">
        <v>8</v>
      </c>
      <c r="C37" s="20">
        <f t="shared" si="1"/>
        <v>-960000</v>
      </c>
      <c r="D37" s="20">
        <f t="shared" si="0"/>
        <v>1474334.1074322413</v>
      </c>
      <c r="E37" s="21">
        <f t="shared" si="2"/>
        <v>514334.10743224132</v>
      </c>
    </row>
    <row r="38" spans="2:5">
      <c r="B38" s="19">
        <v>9</v>
      </c>
      <c r="C38" s="20">
        <f t="shared" si="1"/>
        <v>-1080000</v>
      </c>
      <c r="D38" s="20">
        <f t="shared" si="0"/>
        <v>1711426.9929160201</v>
      </c>
      <c r="E38" s="21">
        <f t="shared" si="2"/>
        <v>631426.9929160201</v>
      </c>
    </row>
    <row r="39" spans="2:5">
      <c r="B39" s="19">
        <v>10</v>
      </c>
      <c r="C39" s="20">
        <f t="shared" si="1"/>
        <v>-1200000</v>
      </c>
      <c r="D39" s="20">
        <f t="shared" si="0"/>
        <v>1960253.4610786317</v>
      </c>
      <c r="E39" s="21">
        <f t="shared" si="2"/>
        <v>760253.46107863169</v>
      </c>
    </row>
    <row r="40" spans="2:5">
      <c r="B40" s="19">
        <v>11</v>
      </c>
      <c r="C40" s="20">
        <f t="shared" si="1"/>
        <v>-1320000</v>
      </c>
      <c r="D40" s="20">
        <f t="shared" si="0"/>
        <v>2220813.5119200768</v>
      </c>
      <c r="E40" s="21">
        <f t="shared" si="2"/>
        <v>900813.51192007679</v>
      </c>
    </row>
    <row r="41" spans="2:5">
      <c r="B41" s="19">
        <v>12</v>
      </c>
      <c r="C41" s="20">
        <f t="shared" si="1"/>
        <v>-1440000</v>
      </c>
      <c r="D41" s="20">
        <f t="shared" si="0"/>
        <v>2493107.1454403549</v>
      </c>
      <c r="E41" s="21">
        <f t="shared" si="2"/>
        <v>1053107.1454403549</v>
      </c>
    </row>
    <row r="42" spans="2:5">
      <c r="B42" s="19">
        <v>13</v>
      </c>
      <c r="C42" s="20">
        <f t="shared" si="1"/>
        <v>-1560000</v>
      </c>
      <c r="D42" s="20">
        <f t="shared" si="0"/>
        <v>2777134.3616394652</v>
      </c>
      <c r="E42" s="21">
        <f t="shared" si="2"/>
        <v>1217134.3616394652</v>
      </c>
    </row>
    <row r="43" spans="2:5">
      <c r="B43" s="19">
        <v>14</v>
      </c>
      <c r="C43" s="20">
        <f t="shared" si="1"/>
        <v>-1680000</v>
      </c>
      <c r="D43" s="20">
        <f t="shared" si="0"/>
        <v>3072895.1605174094</v>
      </c>
      <c r="E43" s="21">
        <f t="shared" si="2"/>
        <v>1392895.1605174094</v>
      </c>
    </row>
    <row r="44" spans="2:5" ht="15.75" thickBot="1">
      <c r="B44" s="22">
        <v>15</v>
      </c>
      <c r="C44" s="23">
        <f t="shared" si="1"/>
        <v>-1800000</v>
      </c>
      <c r="D44" s="23">
        <f t="shared" si="0"/>
        <v>3380389.5420741863</v>
      </c>
      <c r="E44" s="24">
        <f t="shared" si="2"/>
        <v>1580389.5420741863</v>
      </c>
    </row>
  </sheetData>
  <mergeCells count="7">
    <mergeCell ref="B2:G2"/>
    <mergeCell ref="B6:B9"/>
    <mergeCell ref="C6:C9"/>
    <mergeCell ref="D6:D9"/>
    <mergeCell ref="H4:J6"/>
    <mergeCell ref="H8:J9"/>
    <mergeCell ref="E6:E7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5"/>
  <sheetViews>
    <sheetView zoomScale="50" zoomScaleNormal="50" workbookViewId="0">
      <selection activeCell="K9" sqref="K9"/>
    </sheetView>
  </sheetViews>
  <sheetFormatPr defaultRowHeight="15"/>
  <cols>
    <col min="2" max="2" width="35.7109375" customWidth="1"/>
    <col min="3" max="3" width="12.7109375" customWidth="1"/>
    <col min="4" max="4" width="35.7109375" customWidth="1"/>
    <col min="8" max="8" width="15.140625" customWidth="1"/>
    <col min="9" max="9" width="17" bestFit="1" customWidth="1"/>
    <col min="10" max="10" width="10" bestFit="1" customWidth="1"/>
    <col min="11" max="11" width="21.7109375" customWidth="1"/>
    <col min="12" max="12" width="16" bestFit="1" customWidth="1"/>
  </cols>
  <sheetData>
    <row r="1" spans="1:15">
      <c r="A1" s="9" t="s">
        <v>127</v>
      </c>
    </row>
    <row r="2" spans="1:15" ht="22.5">
      <c r="B2" s="263" t="s">
        <v>102</v>
      </c>
      <c r="C2" s="263"/>
      <c r="D2" s="263"/>
      <c r="E2" s="263"/>
      <c r="F2" s="263"/>
      <c r="G2" s="263"/>
    </row>
    <row r="3" spans="1:15" ht="15.75" thickBot="1"/>
    <row r="4" spans="1:15" ht="18" customHeight="1">
      <c r="B4" s="25" t="s">
        <v>65</v>
      </c>
      <c r="C4" s="25"/>
      <c r="D4" s="25"/>
      <c r="E4" s="25"/>
      <c r="G4" s="59" t="s">
        <v>94</v>
      </c>
      <c r="H4" s="90" t="s">
        <v>22</v>
      </c>
      <c r="I4" s="66" t="s">
        <v>95</v>
      </c>
      <c r="J4" s="106" t="s">
        <v>96</v>
      </c>
    </row>
    <row r="5" spans="1:15" ht="15.75" thickBot="1">
      <c r="B5" s="26" t="s">
        <v>66</v>
      </c>
      <c r="C5" s="29">
        <v>41275</v>
      </c>
      <c r="D5" s="28"/>
      <c r="E5" s="28"/>
      <c r="G5" s="91" t="s">
        <v>97</v>
      </c>
      <c r="H5" s="92">
        <v>800000000</v>
      </c>
      <c r="I5" s="86" t="s">
        <v>98</v>
      </c>
      <c r="J5" s="107">
        <v>0.97799999999999998</v>
      </c>
    </row>
    <row r="6" spans="1:15" ht="15.75" thickBot="1">
      <c r="B6" s="26" t="s">
        <v>67</v>
      </c>
      <c r="C6" s="29">
        <v>44927</v>
      </c>
      <c r="D6" s="28"/>
      <c r="E6" s="28"/>
      <c r="G6" s="2"/>
      <c r="H6" s="2"/>
      <c r="I6" s="2"/>
      <c r="J6" s="2"/>
      <c r="K6" s="2"/>
      <c r="L6" s="2"/>
    </row>
    <row r="7" spans="1:15" ht="45">
      <c r="B7" s="26" t="s">
        <v>68</v>
      </c>
      <c r="C7" s="29"/>
      <c r="D7" s="28"/>
      <c r="E7" s="28"/>
      <c r="G7" s="59" t="s">
        <v>6</v>
      </c>
      <c r="H7" s="66" t="s">
        <v>112</v>
      </c>
      <c r="I7" s="66" t="s">
        <v>104</v>
      </c>
      <c r="J7" s="66" t="s">
        <v>99</v>
      </c>
      <c r="K7" s="66" t="s">
        <v>100</v>
      </c>
      <c r="L7" s="60" t="s">
        <v>101</v>
      </c>
      <c r="M7" s="329" t="s">
        <v>117</v>
      </c>
      <c r="N7" s="330"/>
      <c r="O7" s="330"/>
    </row>
    <row r="8" spans="1:15">
      <c r="B8" s="26" t="s">
        <v>69</v>
      </c>
      <c r="C8" s="29"/>
      <c r="D8" s="28"/>
      <c r="E8" s="28"/>
      <c r="G8" s="10">
        <v>41275</v>
      </c>
      <c r="H8" s="93">
        <v>1.758</v>
      </c>
      <c r="I8" s="11"/>
      <c r="J8" s="11"/>
      <c r="K8" s="93">
        <f t="array" ref="K8">_xll.aaBond_p($C$5,$C$6,$C$7,$C$8,$C$9,$C$10,$C$11,$C$12,$C$13,$C$14,$C$15,$C$16,$D$19:$D$34)</f>
        <v>890752033.67475569</v>
      </c>
      <c r="L8" s="108"/>
      <c r="M8" s="329"/>
      <c r="N8" s="330"/>
      <c r="O8" s="330"/>
    </row>
    <row r="9" spans="1:15" ht="30">
      <c r="B9" s="26" t="s">
        <v>70</v>
      </c>
      <c r="C9" s="29"/>
      <c r="D9" s="28"/>
      <c r="E9" s="28"/>
      <c r="G9" s="98" t="s">
        <v>129</v>
      </c>
      <c r="H9" s="88">
        <v>1.758</v>
      </c>
      <c r="I9" s="88">
        <v>-0.24772723838307503</v>
      </c>
      <c r="J9" s="88">
        <f>H9+I9</f>
        <v>1.5102727616169249</v>
      </c>
      <c r="K9" s="88">
        <f>_xll.aaBond_p($C$5,$C$6,$C$7,$C$8,$C$9,$C$10,$C$11,$C$12,$C$13,J9/100,$C$15,$C$16,$D$19:$D$34)</f>
        <v>910229984.41199327</v>
      </c>
      <c r="L9" s="109">
        <f>K9-$K$8</f>
        <v>19477950.737237573</v>
      </c>
      <c r="M9" s="329"/>
      <c r="N9" s="330"/>
      <c r="O9" s="330"/>
    </row>
    <row r="10" spans="1:15" ht="24">
      <c r="B10" s="26" t="s">
        <v>71</v>
      </c>
      <c r="C10" s="30">
        <v>0.03</v>
      </c>
      <c r="D10" s="28"/>
      <c r="E10" s="28"/>
      <c r="G10" s="97" t="s">
        <v>115</v>
      </c>
      <c r="H10" s="88">
        <v>1.758</v>
      </c>
      <c r="I10" s="88">
        <v>-0.59493292682926824</v>
      </c>
      <c r="J10" s="88">
        <f t="shared" ref="J10:J14" si="0">H10+I10</f>
        <v>1.1630670731707318</v>
      </c>
      <c r="K10" s="88">
        <f>_xll.aaBond_p($C$5,$C$6,$C$7,$C$8,$C$9,$C$10,$C$11,$C$12,$C$13,J10/100,$C$15,$C$16,$D$19:$D$34)</f>
        <v>938351656.2663492</v>
      </c>
      <c r="L10" s="109">
        <f t="shared" ref="L10:L14" si="1">K10-$K$8</f>
        <v>47599622.591593504</v>
      </c>
      <c r="M10" s="329"/>
      <c r="N10" s="330"/>
      <c r="O10" s="330"/>
    </row>
    <row r="11" spans="1:15" ht="24">
      <c r="B11" s="26" t="s">
        <v>72</v>
      </c>
      <c r="C11" s="27">
        <v>800000000</v>
      </c>
      <c r="D11" s="28"/>
      <c r="E11" s="28"/>
      <c r="G11" s="97" t="s">
        <v>116</v>
      </c>
      <c r="H11" s="88">
        <v>1.758</v>
      </c>
      <c r="I11" s="88">
        <v>-0.69798838498362303</v>
      </c>
      <c r="J11" s="88">
        <f t="shared" si="0"/>
        <v>1.060011615016377</v>
      </c>
      <c r="K11" s="88">
        <f>_xll.aaBond_p($C$5,$C$6,$C$7,$C$8,$C$9,$C$10,$C$11,$C$12,$C$13,J11/100,$C$15,$C$16,$D$19:$D$34)</f>
        <v>946887864.25068212</v>
      </c>
      <c r="L11" s="109">
        <f t="shared" si="1"/>
        <v>56135830.575926423</v>
      </c>
      <c r="M11" s="329"/>
      <c r="N11" s="330"/>
      <c r="O11" s="330"/>
    </row>
    <row r="12" spans="1:15" ht="15" customHeight="1">
      <c r="B12" s="28" t="s">
        <v>73</v>
      </c>
      <c r="C12" s="27">
        <v>2</v>
      </c>
      <c r="D12" s="28"/>
      <c r="E12" s="28"/>
      <c r="G12" s="97" t="s">
        <v>81</v>
      </c>
      <c r="H12" s="88">
        <v>1.758</v>
      </c>
      <c r="I12" s="88">
        <v>0.54484458541005909</v>
      </c>
      <c r="J12" s="88">
        <f t="shared" si="0"/>
        <v>2.302844585410059</v>
      </c>
      <c r="K12" s="88">
        <f>_xll.aaBond_p($C$5,$C$6,$C$7,$C$8,$C$9,$C$10,$C$11,$C$12,$C$13,J12/100,$C$15,$C$16,$D$19:$D$34)</f>
        <v>849563225.74598587</v>
      </c>
      <c r="L12" s="109">
        <f t="shared" si="1"/>
        <v>-41188807.928769827</v>
      </c>
      <c r="M12" s="329"/>
      <c r="N12" s="330"/>
      <c r="O12" s="330"/>
    </row>
    <row r="13" spans="1:15" ht="15" customHeight="1">
      <c r="B13" s="28" t="s">
        <v>74</v>
      </c>
      <c r="C13" s="27">
        <v>7</v>
      </c>
      <c r="D13" s="28"/>
      <c r="E13" s="28"/>
      <c r="G13" s="97" t="s">
        <v>82</v>
      </c>
      <c r="H13" s="88">
        <v>1.758</v>
      </c>
      <c r="I13" s="88">
        <v>-0.67092986301369861</v>
      </c>
      <c r="J13" s="88">
        <f>H13+I13</f>
        <v>1.0870701369863014</v>
      </c>
      <c r="K13" s="88">
        <f>_xll.aaBond_p($C$5,$C$6,$C$7,$C$8,$C$9,$C$10,$C$11,$C$12,$C$13,J13/100,$C$15,$C$16,$D$19:$D$34)</f>
        <v>944638057.81091201</v>
      </c>
      <c r="L13" s="109">
        <f>K13-$K$8</f>
        <v>53886024.136156321</v>
      </c>
      <c r="M13" s="331"/>
      <c r="N13" s="332"/>
      <c r="O13" s="332"/>
    </row>
    <row r="14" spans="1:15" ht="24.75" thickBot="1">
      <c r="B14" s="26" t="s">
        <v>75</v>
      </c>
      <c r="C14" s="30">
        <v>1.7579999999999998E-2</v>
      </c>
      <c r="D14" s="28"/>
      <c r="E14" s="28"/>
      <c r="G14" s="104" t="s">
        <v>114</v>
      </c>
      <c r="H14" s="105">
        <v>1.758</v>
      </c>
      <c r="I14" s="105">
        <v>3.80917874396135</v>
      </c>
      <c r="J14" s="105">
        <f t="shared" si="0"/>
        <v>5.5671787439613496</v>
      </c>
      <c r="K14" s="105">
        <f>_xll.aaBond_p($C$5,$C$6,$C$7,$C$8,$C$9,$C$10,$C$11,$C$12,$C$13,J14/100,$C$15,$C$16,$D$19:$D$34)</f>
        <v>644125401.74381566</v>
      </c>
      <c r="L14" s="110">
        <f t="shared" si="1"/>
        <v>-246626631.93094003</v>
      </c>
      <c r="M14" s="331"/>
      <c r="N14" s="332"/>
      <c r="O14" s="332"/>
    </row>
    <row r="15" spans="1:15" ht="15" customHeight="1">
      <c r="B15" s="28" t="s">
        <v>76</v>
      </c>
      <c r="C15" s="27">
        <v>1</v>
      </c>
      <c r="D15" s="28"/>
      <c r="E15" s="28"/>
      <c r="G15" s="2"/>
      <c r="H15" s="2"/>
      <c r="I15" s="2"/>
      <c r="J15" s="2"/>
      <c r="K15" s="2"/>
    </row>
    <row r="16" spans="1:15">
      <c r="B16" s="26" t="s">
        <v>77</v>
      </c>
      <c r="C16" s="27">
        <v>0</v>
      </c>
      <c r="D16" s="28"/>
      <c r="E16" s="28"/>
      <c r="G16" s="2"/>
      <c r="H16" s="2"/>
      <c r="I16" s="2"/>
      <c r="J16" s="2"/>
      <c r="K16" s="2"/>
    </row>
    <row r="17" spans="2:11" ht="15" customHeight="1">
      <c r="B17" s="28" t="s">
        <v>53</v>
      </c>
      <c r="C17" s="28" t="s">
        <v>54</v>
      </c>
      <c r="D17" s="28"/>
      <c r="E17" s="28"/>
      <c r="G17" s="2"/>
      <c r="H17" s="2"/>
      <c r="I17" s="2"/>
      <c r="J17" s="2"/>
      <c r="K17" s="2"/>
    </row>
    <row r="18" spans="2:11" ht="15.75" thickBot="1">
      <c r="B18" s="28"/>
      <c r="C18" s="28"/>
      <c r="D18" s="28"/>
      <c r="E18" s="28"/>
      <c r="G18" s="2"/>
      <c r="H18" s="2"/>
      <c r="I18" s="2"/>
      <c r="J18" s="2"/>
      <c r="K18" s="2"/>
    </row>
    <row r="19" spans="2:11">
      <c r="B19" s="31" t="str">
        <f t="array" ref="B19:B34">_xll.aaSwitch_list(254,$D$19:$D$34)</f>
        <v>clean bond price (excludes accrued)</v>
      </c>
      <c r="C19" s="32">
        <f t="array" ref="C19:C34">_xll.aaBond_p($C$5,$C$6,$C$7,$C$8,$C$9,$C$10,$C$11,$C$12,$C$13,$C$14,$C$15,$C$16,$D$19:$D$34)</f>
        <v>890752033.67475569</v>
      </c>
      <c r="D19" s="35">
        <v>1</v>
      </c>
      <c r="E19" s="28"/>
      <c r="G19" s="2"/>
      <c r="H19" s="2"/>
      <c r="I19" s="2"/>
      <c r="J19" s="2"/>
      <c r="K19" s="2"/>
    </row>
    <row r="20" spans="2:11">
      <c r="B20" s="31" t="str">
        <v>accrued interest</v>
      </c>
      <c r="C20" s="33">
        <v>0</v>
      </c>
      <c r="D20" s="35">
        <v>2</v>
      </c>
      <c r="E20" s="28"/>
      <c r="G20" s="2"/>
      <c r="H20" s="2"/>
      <c r="I20" s="2"/>
      <c r="J20" s="2"/>
      <c r="K20" s="2"/>
    </row>
    <row r="21" spans="2:11">
      <c r="B21" s="31" t="str">
        <v>dirty bond price (includes accrued)</v>
      </c>
      <c r="C21" s="33">
        <v>890752033.67475569</v>
      </c>
      <c r="D21" s="35">
        <v>3</v>
      </c>
      <c r="E21" s="28"/>
      <c r="G21" s="2"/>
      <c r="H21" s="2"/>
      <c r="I21" s="2"/>
      <c r="J21" s="2"/>
      <c r="K21" s="2"/>
    </row>
    <row r="22" spans="2:11">
      <c r="B22" s="31" t="str">
        <v>duration</v>
      </c>
      <c r="C22" s="33">
        <v>8.7952713683878176</v>
      </c>
      <c r="D22" s="35">
        <v>4</v>
      </c>
      <c r="E22" s="28"/>
      <c r="G22" s="2"/>
      <c r="H22" s="2"/>
      <c r="I22" s="2"/>
      <c r="J22" s="2"/>
      <c r="K22" s="2"/>
    </row>
    <row r="23" spans="2:11">
      <c r="B23" s="31" t="str">
        <v>modified duration</v>
      </c>
      <c r="C23" s="33">
        <v>8.7186345705130073</v>
      </c>
      <c r="D23" s="35">
        <v>5</v>
      </c>
      <c r="E23" s="28"/>
      <c r="G23" s="2"/>
      <c r="H23" s="2"/>
      <c r="I23" s="2"/>
      <c r="J23" s="2"/>
      <c r="K23" s="2"/>
    </row>
    <row r="24" spans="2:11">
      <c r="B24" s="31" t="str">
        <v>modified convexity</v>
      </c>
      <c r="C24" s="33">
        <v>86.712127951415653</v>
      </c>
      <c r="D24" s="35">
        <v>6</v>
      </c>
      <c r="E24" s="28"/>
    </row>
    <row r="25" spans="2:11">
      <c r="B25" s="31" t="str">
        <v>basis point value</v>
      </c>
      <c r="C25" s="33">
        <v>-776227.95243356412</v>
      </c>
      <c r="D25" s="35">
        <v>7</v>
      </c>
      <c r="E25" s="28"/>
    </row>
    <row r="26" spans="2:11" ht="30">
      <c r="B26" s="31" t="str">
        <v>yield value change per 1bp increase in price</v>
      </c>
      <c r="C26" s="33">
        <v>-1.0301125760089266E-5</v>
      </c>
      <c r="D26" s="35">
        <v>8</v>
      </c>
      <c r="E26" s="28"/>
    </row>
    <row r="27" spans="2:11">
      <c r="B27" s="31" t="str">
        <v>next cash flow date</v>
      </c>
      <c r="C27" s="46">
        <v>41456</v>
      </c>
      <c r="D27" s="35">
        <v>9</v>
      </c>
      <c r="E27" s="28"/>
    </row>
    <row r="28" spans="2:11">
      <c r="B28" s="31" t="str">
        <v>previous cash flow date</v>
      </c>
      <c r="C28" s="46">
        <v>41275</v>
      </c>
      <c r="D28" s="35">
        <v>10</v>
      </c>
      <c r="E28" s="28"/>
    </row>
    <row r="29" spans="2:11" ht="30">
      <c r="B29" s="31" t="str">
        <v>number of days from value date to maturity</v>
      </c>
      <c r="C29" s="33">
        <v>3652</v>
      </c>
      <c r="D29" s="35">
        <v>11</v>
      </c>
      <c r="E29" s="28"/>
    </row>
    <row r="30" spans="2:11">
      <c r="B30" s="31" t="str">
        <v>years to maturity</v>
      </c>
      <c r="C30" s="33">
        <v>10</v>
      </c>
      <c r="D30" s="35">
        <v>12</v>
      </c>
      <c r="E30" s="28"/>
    </row>
    <row r="31" spans="2:11" ht="30">
      <c r="B31" s="31" t="str">
        <v>number of days from value date to next cash flow</v>
      </c>
      <c r="C31" s="33">
        <v>181</v>
      </c>
      <c r="D31" s="35">
        <v>13</v>
      </c>
      <c r="E31" s="28"/>
    </row>
    <row r="32" spans="2:11">
      <c r="B32" s="31" t="str">
        <v>number of days of accrued interest</v>
      </c>
      <c r="C32" s="33">
        <v>0</v>
      </c>
      <c r="D32" s="35">
        <v>14</v>
      </c>
      <c r="E32" s="28"/>
    </row>
    <row r="33" spans="2:5">
      <c r="B33" s="31" t="str">
        <v>number of remaining cash flows</v>
      </c>
      <c r="C33" s="33">
        <v>20</v>
      </c>
      <c r="D33" s="35">
        <v>15</v>
      </c>
      <c r="E33" s="28"/>
    </row>
    <row r="34" spans="2:5" ht="15.75" thickBot="1">
      <c r="B34" s="31" t="str">
        <v>ex-dividend date for next coupon</v>
      </c>
      <c r="C34" s="47">
        <v>41456</v>
      </c>
      <c r="D34" s="35">
        <v>16</v>
      </c>
      <c r="E34" s="28"/>
    </row>
    <row r="35" spans="2:5">
      <c r="B35" s="28"/>
      <c r="C35" s="28"/>
      <c r="D35" s="28"/>
      <c r="E35" s="28"/>
    </row>
  </sheetData>
  <mergeCells count="2">
    <mergeCell ref="B2:G2"/>
    <mergeCell ref="M7:O14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70" r:id="rId3" name="Drop Down 2">
              <controlPr defaultSize="0" autoFill="0" autoPict="0">
                <anchor moveWithCells="1">
                  <from>
                    <xdr:col>3</xdr:col>
                    <xdr:colOff>0</xdr:colOff>
                    <xdr:row>11</xdr:row>
                    <xdr:rowOff>0</xdr:rowOff>
                  </from>
                  <to>
                    <xdr:col>4</xdr:col>
                    <xdr:colOff>552450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4" name="Drop Down 3">
              <controlPr defaultSize="0" autoFill="0" autoPict="0">
                <anchor moveWithCells="1">
                  <from>
                    <xdr:col>3</xdr:col>
                    <xdr:colOff>0</xdr:colOff>
                    <xdr:row>12</xdr:row>
                    <xdr:rowOff>0</xdr:rowOff>
                  </from>
                  <to>
                    <xdr:col>4</xdr:col>
                    <xdr:colOff>552450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5" name="Drop Down 4">
              <controlPr defaultSize="0" autoFill="0" autoPict="0">
                <anchor moveWithCells="1">
                  <from>
                    <xdr:col>3</xdr:col>
                    <xdr:colOff>0</xdr:colOff>
                    <xdr:row>14</xdr:row>
                    <xdr:rowOff>0</xdr:rowOff>
                  </from>
                  <to>
                    <xdr:col>4</xdr:col>
                    <xdr:colOff>552450</xdr:colOff>
                    <xdr:row>15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Index</vt:lpstr>
      <vt:lpstr>Historical Data</vt:lpstr>
      <vt:lpstr>Historical Stress - 2008</vt:lpstr>
      <vt:lpstr>Historical Stress -2014</vt:lpstr>
      <vt:lpstr>Worst Case Scenario</vt:lpstr>
      <vt:lpstr>Reverse Stress</vt:lpstr>
      <vt:lpstr>Reverse Stress </vt:lpstr>
      <vt:lpstr>CCAR Scenarios</vt:lpstr>
      <vt:lpstr>Stress Risk (full Valuation)</vt:lpstr>
      <vt:lpstr>What if analysis</vt:lpstr>
      <vt:lpstr>Delta Hedge</vt:lpstr>
      <vt:lpstr>Bond Stress and Full Valuation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Shweta Shankar</dc:creator>
  <cp:lastModifiedBy>FREUser</cp:lastModifiedBy>
  <dcterms:created xsi:type="dcterms:W3CDTF">2014-12-12T03:59:39Z</dcterms:created>
  <dcterms:modified xsi:type="dcterms:W3CDTF">2019-12-22T19:13:43Z</dcterms:modified>
</cp:coreProperties>
</file>